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documents\Music stuff\"/>
    </mc:Choice>
  </mc:AlternateContent>
  <xr:revisionPtr revIDLastSave="0" documentId="13_ncr:1_{324B7CAD-B920-4979-BE2B-759E60E6BC0A}" xr6:coauthVersionLast="44" xr6:coauthVersionMax="44" xr10:uidLastSave="{00000000-0000-0000-0000-000000000000}"/>
  <bookViews>
    <workbookView xWindow="-21720" yWindow="-120" windowWidth="21840" windowHeight="13140" xr2:uid="{7BC4DC19-CF11-47B3-A89D-50AC7A27FA02}"/>
  </bookViews>
  <sheets>
    <sheet name="Sheet1" sheetId="1" r:id="rId1"/>
  </sheets>
  <definedNames>
    <definedName name="_xlnm._FilterDatabase" localSheetId="0" hidden="1">Sheet1!$A$1:$AA$3218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18" i="1" l="1"/>
  <c r="H3217" i="1"/>
  <c r="H3216" i="1"/>
  <c r="H3215" i="1"/>
  <c r="H3214" i="1"/>
  <c r="H3213" i="1"/>
  <c r="H3212" i="1"/>
  <c r="H3211" i="1"/>
  <c r="H3210" i="1"/>
  <c r="H3118" i="1" l="1"/>
  <c r="H3115" i="1" l="1"/>
  <c r="H3113" i="1" l="1"/>
  <c r="H3111" i="1" l="1"/>
  <c r="H3110" i="1"/>
  <c r="H3108" i="1"/>
  <c r="H3107" i="1"/>
  <c r="H3104" i="1" l="1"/>
  <c r="H3103" i="1"/>
  <c r="H3102" i="1" l="1"/>
  <c r="H3094" i="1" l="1"/>
  <c r="H3100" i="1" l="1"/>
  <c r="H3096" i="1" l="1"/>
  <c r="H3095" i="1"/>
  <c r="H3097" i="1" l="1"/>
  <c r="H3092" i="1" l="1"/>
  <c r="H3122" i="1" l="1"/>
  <c r="H3093" i="1"/>
  <c r="H3090" i="1" l="1"/>
  <c r="H3089" i="1"/>
  <c r="H3101" i="1" l="1"/>
  <c r="H3088" i="1" l="1"/>
  <c r="H3087" i="1" l="1"/>
  <c r="H3086" i="1" l="1"/>
  <c r="H3085" i="1" l="1"/>
  <c r="H3120" i="1" l="1"/>
  <c r="H3112" i="1"/>
  <c r="H3119" i="1"/>
  <c r="H3207" i="1"/>
  <c r="H3208" i="1"/>
  <c r="H3209" i="1"/>
  <c r="H3082" i="1"/>
  <c r="H3098" i="1"/>
  <c r="H3084" i="1"/>
  <c r="H3080" i="1"/>
  <c r="H3079" i="1" l="1"/>
  <c r="H3077" i="1" l="1"/>
  <c r="H3081" i="1"/>
  <c r="X3105" i="1" l="1"/>
  <c r="X3099" i="1"/>
  <c r="X3078" i="1"/>
  <c r="H3105" i="1"/>
  <c r="H3099" i="1"/>
  <c r="H3078" i="1"/>
  <c r="X3075" i="1"/>
  <c r="H3075" i="1"/>
  <c r="H3116" i="1" l="1"/>
  <c r="H3114" i="1"/>
  <c r="H3206" i="1"/>
  <c r="H3205" i="1"/>
  <c r="H3074" i="1"/>
  <c r="H3203" i="1"/>
  <c r="H3076" i="1"/>
  <c r="X3074" i="1"/>
  <c r="X3203" i="1"/>
  <c r="X3076" i="1"/>
  <c r="X3106" i="1"/>
  <c r="H3106" i="1"/>
  <c r="H3083" i="1"/>
  <c r="H3204" i="1"/>
  <c r="H3073" i="1" l="1"/>
  <c r="H3071" i="1" l="1"/>
  <c r="H3070" i="1" l="1"/>
  <c r="H3069" i="1" l="1"/>
  <c r="H3067" i="1"/>
  <c r="H3066" i="1"/>
  <c r="H3091" i="1" l="1"/>
  <c r="H3064" i="1" l="1"/>
  <c r="H3063" i="1" l="1"/>
  <c r="H3062" i="1"/>
  <c r="H3060" i="1" l="1"/>
  <c r="H3061" i="1" l="1"/>
  <c r="H3059" i="1" l="1"/>
  <c r="H3058" i="1" l="1"/>
  <c r="H3057" i="1" l="1"/>
  <c r="H3055" i="1" l="1"/>
  <c r="H3052" i="1" l="1"/>
  <c r="H3054" i="1" l="1"/>
  <c r="H3051" i="1" l="1"/>
  <c r="H3049" i="1" l="1"/>
  <c r="H3048" i="1"/>
  <c r="H3047" i="1" l="1"/>
  <c r="H3046" i="1"/>
  <c r="H3050" i="1" l="1"/>
  <c r="H3072" i="1" l="1"/>
  <c r="H3056" i="1"/>
  <c r="H3053" i="1" l="1"/>
  <c r="H3043" i="1" l="1"/>
  <c r="H3041" i="1" l="1"/>
  <c r="H3040" i="1" l="1"/>
  <c r="H3042" i="1"/>
  <c r="H3039" i="1" l="1"/>
  <c r="H3038" i="1"/>
  <c r="H3037" i="1"/>
  <c r="H3035" i="1" l="1"/>
  <c r="H3034" i="1"/>
  <c r="H3033" i="1"/>
  <c r="H3032" i="1"/>
  <c r="H3031" i="1"/>
  <c r="H3030" i="1"/>
  <c r="H3029" i="1"/>
  <c r="H3028" i="1" l="1"/>
  <c r="H3027" i="1" l="1"/>
  <c r="H3025" i="1" l="1"/>
  <c r="H3021" i="1" l="1"/>
  <c r="H3024" i="1" l="1"/>
  <c r="H3022" i="1" l="1"/>
  <c r="H3202" i="1"/>
  <c r="H3019" i="1" l="1"/>
  <c r="H3018" i="1"/>
  <c r="H3026" i="1" l="1"/>
  <c r="H3020" i="1" l="1"/>
  <c r="H3015" i="1" l="1"/>
  <c r="H3011" i="1" l="1"/>
  <c r="H3006" i="1" l="1"/>
  <c r="H3007" i="1" l="1"/>
  <c r="H3004" i="1" l="1"/>
  <c r="H3003" i="1"/>
  <c r="H3002" i="1" l="1"/>
  <c r="H3001" i="1"/>
  <c r="H3000" i="1" l="1"/>
  <c r="H2998" i="1" l="1"/>
  <c r="H2997" i="1" l="1"/>
  <c r="H2996" i="1"/>
  <c r="H2994" i="1" l="1"/>
  <c r="H2993" i="1" l="1"/>
  <c r="H2992" i="1" l="1"/>
  <c r="H2989" i="1" l="1"/>
  <c r="H2986" i="1" l="1"/>
  <c r="H2984" i="1" l="1"/>
  <c r="H2991" i="1" l="1"/>
  <c r="H2982" i="1" l="1"/>
  <c r="H2981" i="1" l="1"/>
  <c r="H2980" i="1"/>
  <c r="H2979" i="1"/>
  <c r="H2978" i="1"/>
  <c r="H2977" i="1" l="1"/>
  <c r="H2974" i="1" l="1"/>
  <c r="H2976" i="1" l="1"/>
  <c r="H2964" i="1" l="1"/>
  <c r="H2957" i="1" l="1"/>
  <c r="H2970" i="1" l="1"/>
  <c r="H2958" i="1" l="1"/>
  <c r="X2985" i="1" l="1"/>
  <c r="X2965" i="1"/>
  <c r="X2968" i="1"/>
  <c r="X2959" i="1"/>
  <c r="H2985" i="1"/>
  <c r="H2965" i="1"/>
  <c r="H2968" i="1"/>
  <c r="H2959" i="1"/>
  <c r="H2973" i="1"/>
  <c r="H2960" i="1"/>
  <c r="H2975" i="1" l="1"/>
  <c r="H2955" i="1" l="1"/>
  <c r="H2954" i="1" l="1"/>
  <c r="H2953" i="1" l="1"/>
  <c r="H2946" i="1" l="1"/>
  <c r="H2945" i="1"/>
  <c r="H2942" i="1" l="1"/>
  <c r="H2943" i="1" l="1"/>
  <c r="H2936" i="1" l="1"/>
  <c r="H2935" i="1"/>
  <c r="H2933" i="1" l="1"/>
  <c r="H2931" i="1" l="1"/>
  <c r="H2930" i="1"/>
  <c r="X2938" i="1" l="1"/>
  <c r="X2930" i="1"/>
  <c r="X2921" i="1"/>
  <c r="X2925" i="1"/>
  <c r="H2921" i="1"/>
  <c r="H2938" i="1"/>
  <c r="H2925" i="1"/>
  <c r="H2922" i="1"/>
  <c r="H2961" i="1"/>
  <c r="H2927" i="1"/>
  <c r="X2969" i="1" l="1"/>
  <c r="H2969" i="1"/>
  <c r="X2939" i="1"/>
  <c r="H2939" i="1"/>
  <c r="X2926" i="1"/>
  <c r="H2926" i="1"/>
  <c r="X3121" i="1"/>
  <c r="H3121" i="1"/>
  <c r="X2999" i="1"/>
  <c r="H2999" i="1"/>
  <c r="X3014" i="1"/>
  <c r="H3014" i="1"/>
  <c r="H2956" i="1"/>
  <c r="H3201" i="1"/>
  <c r="H2932" i="1"/>
  <c r="H3200" i="1"/>
  <c r="H3197" i="1"/>
  <c r="H2923" i="1"/>
  <c r="H3199" i="1"/>
  <c r="H3198" i="1"/>
  <c r="H3196" i="1"/>
  <c r="H2962" i="1"/>
  <c r="H2948" i="1"/>
  <c r="H2949" i="1"/>
  <c r="H3117" i="1"/>
  <c r="H2971" i="1"/>
  <c r="H3195" i="1"/>
  <c r="H3044" i="1"/>
  <c r="X2990" i="1"/>
  <c r="H2990" i="1"/>
  <c r="X2995" i="1"/>
  <c r="H2995" i="1"/>
  <c r="X3194" i="1"/>
  <c r="H3194" i="1"/>
  <c r="H2924" i="1"/>
  <c r="H3193" i="1"/>
  <c r="H2952" i="1"/>
  <c r="H2972" i="1"/>
  <c r="H2940" i="1"/>
  <c r="H2944" i="1"/>
  <c r="H2963" i="1"/>
  <c r="H3192" i="1"/>
  <c r="H3013" i="1"/>
  <c r="H3036" i="1"/>
  <c r="H3191" i="1"/>
  <c r="H2947" i="1"/>
  <c r="H3065" i="1"/>
  <c r="H3045" i="1"/>
  <c r="H2934" i="1"/>
  <c r="H3010" i="1"/>
  <c r="H3188" i="1"/>
  <c r="H3189" i="1"/>
  <c r="H3190" i="1"/>
  <c r="H3186" i="1"/>
  <c r="H3016" i="1"/>
  <c r="H3187" i="1"/>
  <c r="H3185" i="1"/>
  <c r="H3184" i="1"/>
  <c r="H3183" i="1"/>
  <c r="H2951" i="1"/>
  <c r="H3176" i="1"/>
  <c r="H3182" i="1"/>
  <c r="H2937" i="1"/>
  <c r="H3177" i="1"/>
  <c r="H2928" i="1"/>
  <c r="H3181" i="1"/>
  <c r="H2987" i="1"/>
  <c r="H3178" i="1"/>
  <c r="H2988" i="1"/>
  <c r="H3179" i="1"/>
  <c r="H3180" i="1"/>
  <c r="H3175" i="1"/>
  <c r="H3173" i="1"/>
  <c r="H3174" i="1"/>
  <c r="H3170" i="1"/>
  <c r="H3171" i="1"/>
  <c r="H3172" i="1"/>
  <c r="H2967" i="1"/>
  <c r="H2983" i="1"/>
  <c r="H2950" i="1"/>
  <c r="H3169" i="1"/>
  <c r="H3109" i="1"/>
  <c r="H3168" i="1"/>
  <c r="H3167" i="1"/>
  <c r="H3166" i="1"/>
  <c r="H3165" i="1"/>
  <c r="H3164" i="1"/>
  <c r="X3152" i="1"/>
  <c r="H3152" i="1"/>
  <c r="X3145" i="1"/>
  <c r="H3145" i="1"/>
  <c r="X3140" i="1"/>
  <c r="H3140" i="1"/>
  <c r="X3155" i="1"/>
  <c r="H3155" i="1"/>
  <c r="X3149" i="1"/>
  <c r="H3149" i="1"/>
  <c r="X3148" i="1"/>
  <c r="H3148" i="1"/>
  <c r="X3142" i="1"/>
  <c r="H3142" i="1"/>
  <c r="X3150" i="1"/>
  <c r="H3150" i="1"/>
  <c r="X3162" i="1"/>
  <c r="H3162" i="1"/>
  <c r="X3143" i="1"/>
  <c r="H3143" i="1"/>
  <c r="X3138" i="1"/>
  <c r="H3138" i="1"/>
  <c r="X3146" i="1"/>
  <c r="H3146" i="1"/>
  <c r="X3157" i="1"/>
  <c r="H3157" i="1"/>
  <c r="X3159" i="1"/>
  <c r="H3159" i="1"/>
  <c r="X3135" i="1"/>
  <c r="H3135" i="1"/>
  <c r="X3161" i="1"/>
  <c r="H3161" i="1"/>
  <c r="X3141" i="1"/>
  <c r="H3141" i="1"/>
  <c r="X3160" i="1"/>
  <c r="H3160" i="1"/>
  <c r="X3136" i="1"/>
  <c r="H3136" i="1"/>
  <c r="X3163" i="1"/>
  <c r="H3163" i="1"/>
  <c r="X3133" i="1"/>
  <c r="H3133" i="1"/>
  <c r="X3005" i="1"/>
  <c r="H3005" i="1"/>
  <c r="X3158" i="1"/>
  <c r="H3158" i="1"/>
  <c r="X3139" i="1"/>
  <c r="H3139" i="1"/>
  <c r="X3144" i="1"/>
  <c r="H3144" i="1"/>
  <c r="X3156" i="1"/>
  <c r="H3156" i="1"/>
  <c r="X3134" i="1"/>
  <c r="H3134" i="1"/>
  <c r="X3137" i="1"/>
  <c r="H3137" i="1"/>
  <c r="X3151" i="1"/>
  <c r="H3151" i="1"/>
  <c r="X3008" i="1"/>
  <c r="H3008" i="1"/>
  <c r="X3154" i="1"/>
  <c r="H3154" i="1"/>
  <c r="X3147" i="1"/>
  <c r="H3147" i="1"/>
  <c r="X2966" i="1"/>
  <c r="H2966" i="1"/>
  <c r="X3153" i="1"/>
  <c r="H3153" i="1"/>
  <c r="X3012" i="1"/>
  <c r="H3012" i="1"/>
  <c r="X3009" i="1"/>
  <c r="H3009" i="1"/>
  <c r="H3132" i="1"/>
  <c r="H3068" i="1"/>
  <c r="H3130" i="1"/>
  <c r="H3131" i="1"/>
  <c r="H3017" i="1"/>
  <c r="H3129" i="1"/>
  <c r="H3128" i="1"/>
  <c r="H3127" i="1"/>
  <c r="H3126" i="1"/>
  <c r="H3125" i="1"/>
  <c r="H3124" i="1"/>
  <c r="H3123" i="1"/>
  <c r="H3023" i="1"/>
  <c r="H2929" i="1"/>
  <c r="H2920" i="1"/>
  <c r="H2919" i="1"/>
  <c r="H2918" i="1"/>
  <c r="H2917" i="1"/>
  <c r="H2916" i="1"/>
  <c r="H2915" i="1"/>
  <c r="X2914" i="1"/>
  <c r="H2914" i="1"/>
  <c r="X2913" i="1"/>
  <c r="H2913" i="1"/>
  <c r="H2912" i="1"/>
  <c r="H2911" i="1"/>
  <c r="H2910" i="1"/>
  <c r="H2909" i="1"/>
  <c r="H2908" i="1"/>
  <c r="H2907" i="1"/>
  <c r="H2906" i="1"/>
  <c r="H2905" i="1"/>
  <c r="X2904" i="1"/>
  <c r="H2904" i="1"/>
  <c r="X2903" i="1"/>
  <c r="H2903" i="1"/>
  <c r="X2902" i="1"/>
  <c r="H2902" i="1"/>
  <c r="X2901" i="1"/>
  <c r="H2901" i="1"/>
  <c r="X2900" i="1"/>
  <c r="H2900" i="1"/>
  <c r="H2899" i="1"/>
  <c r="H2898" i="1"/>
  <c r="H2897" i="1"/>
  <c r="X2896" i="1"/>
  <c r="H2896" i="1"/>
  <c r="X2895" i="1"/>
  <c r="H2895" i="1"/>
  <c r="H2894" i="1"/>
  <c r="H2893" i="1"/>
  <c r="H2892" i="1"/>
  <c r="X2891" i="1"/>
  <c r="H2891" i="1"/>
  <c r="X2890" i="1"/>
  <c r="H2890" i="1"/>
  <c r="X2889" i="1"/>
  <c r="H2889" i="1"/>
  <c r="X2888" i="1"/>
  <c r="H2888" i="1"/>
  <c r="X2887" i="1"/>
  <c r="H2887" i="1"/>
  <c r="X2886" i="1"/>
  <c r="H2886" i="1"/>
  <c r="H2885" i="1"/>
  <c r="H2884" i="1"/>
  <c r="H2883" i="1"/>
  <c r="H2882" i="1"/>
  <c r="H2881" i="1"/>
  <c r="X2880" i="1"/>
  <c r="H2880" i="1"/>
  <c r="H2879" i="1"/>
  <c r="X2878" i="1"/>
  <c r="H2878" i="1"/>
  <c r="H2877" i="1"/>
  <c r="H2876" i="1"/>
  <c r="X2875" i="1"/>
  <c r="H2875" i="1"/>
  <c r="H2874" i="1"/>
  <c r="H2873" i="1"/>
  <c r="H2872" i="1"/>
  <c r="X2871" i="1"/>
  <c r="H2871" i="1"/>
  <c r="X2870" i="1"/>
  <c r="H2870" i="1"/>
  <c r="H2869" i="1"/>
  <c r="H2868" i="1"/>
  <c r="H2867" i="1"/>
  <c r="H2866" i="1"/>
  <c r="H2865" i="1"/>
  <c r="H2864" i="1"/>
  <c r="X2863" i="1"/>
  <c r="H2863" i="1"/>
  <c r="H2862" i="1"/>
  <c r="X2861" i="1"/>
  <c r="H2861" i="1"/>
  <c r="H2860" i="1"/>
  <c r="H2859" i="1"/>
  <c r="H2858" i="1"/>
  <c r="H2856" i="1"/>
  <c r="H2855" i="1"/>
  <c r="X2854" i="1"/>
  <c r="H2854" i="1"/>
  <c r="H2853" i="1"/>
  <c r="X2852" i="1"/>
  <c r="H2852" i="1"/>
  <c r="H2851" i="1"/>
  <c r="X2850" i="1"/>
  <c r="H2850" i="1"/>
  <c r="H2849" i="1"/>
  <c r="H2848" i="1"/>
  <c r="X2847" i="1"/>
  <c r="H2847" i="1"/>
  <c r="H2846" i="1"/>
  <c r="H2845" i="1"/>
  <c r="H2844" i="1"/>
  <c r="H2843" i="1"/>
  <c r="X2842" i="1"/>
  <c r="H2842" i="1"/>
  <c r="H2841" i="1"/>
  <c r="H2840" i="1"/>
  <c r="H2839" i="1"/>
  <c r="H2838" i="1"/>
  <c r="H2837" i="1"/>
  <c r="H2836" i="1"/>
  <c r="X2835" i="1"/>
  <c r="H2835" i="1"/>
  <c r="X2834" i="1"/>
  <c r="H2834" i="1"/>
  <c r="X2833" i="1"/>
  <c r="H2833" i="1"/>
  <c r="H2832" i="1"/>
  <c r="H2831" i="1"/>
  <c r="H2830" i="1"/>
  <c r="H2829" i="1"/>
  <c r="X2828" i="1"/>
  <c r="H2828" i="1"/>
  <c r="H2827" i="1"/>
  <c r="H2826" i="1"/>
  <c r="H2825" i="1"/>
  <c r="X2824" i="1"/>
  <c r="H2824" i="1"/>
  <c r="X2823" i="1"/>
  <c r="H2823" i="1"/>
  <c r="X2822" i="1"/>
  <c r="H2822" i="1"/>
  <c r="X2821" i="1"/>
  <c r="H2821" i="1"/>
  <c r="X2820" i="1"/>
  <c r="H2820" i="1"/>
  <c r="H2819" i="1"/>
  <c r="H2818" i="1"/>
  <c r="H2817" i="1"/>
  <c r="H2816" i="1"/>
  <c r="H2815" i="1"/>
  <c r="H2814" i="1"/>
  <c r="X2813" i="1"/>
  <c r="H2813" i="1"/>
  <c r="X2812" i="1"/>
  <c r="H2812" i="1"/>
  <c r="H2811" i="1"/>
  <c r="H2810" i="1"/>
  <c r="X2809" i="1"/>
  <c r="H2809" i="1"/>
  <c r="H2808" i="1"/>
  <c r="H2807" i="1"/>
  <c r="X2806" i="1"/>
  <c r="H2806" i="1"/>
  <c r="H2805" i="1"/>
  <c r="X2804" i="1"/>
  <c r="H2804" i="1"/>
  <c r="X2803" i="1"/>
  <c r="H2803" i="1"/>
  <c r="H2802" i="1"/>
  <c r="H2801" i="1"/>
  <c r="H2800" i="1"/>
  <c r="H2799" i="1"/>
  <c r="H2798" i="1"/>
  <c r="H2797" i="1"/>
  <c r="H2796" i="1"/>
  <c r="H2795" i="1"/>
  <c r="H2794" i="1"/>
  <c r="X2793" i="1"/>
  <c r="H2793" i="1"/>
  <c r="H2792" i="1"/>
  <c r="X2791" i="1"/>
  <c r="H2791" i="1"/>
  <c r="H2790" i="1"/>
  <c r="X2789" i="1"/>
  <c r="H2789" i="1"/>
  <c r="H2788" i="1"/>
  <c r="X2787" i="1"/>
  <c r="H2787" i="1"/>
  <c r="H2786" i="1"/>
  <c r="H2785" i="1"/>
  <c r="X2784" i="1"/>
  <c r="H2784" i="1"/>
  <c r="H2783" i="1"/>
  <c r="H2782" i="1"/>
  <c r="H2781" i="1"/>
  <c r="X2780" i="1"/>
  <c r="H2780" i="1"/>
  <c r="H2779" i="1"/>
  <c r="H2778" i="1"/>
  <c r="H2777" i="1"/>
  <c r="G2777" i="1" s="1"/>
  <c r="X2776" i="1"/>
  <c r="H2776" i="1"/>
  <c r="H2775" i="1"/>
  <c r="H2774" i="1"/>
  <c r="H2773" i="1"/>
  <c r="X2772" i="1"/>
  <c r="H2772" i="1"/>
  <c r="H2771" i="1"/>
  <c r="X2770" i="1"/>
  <c r="H2770" i="1"/>
  <c r="H2769" i="1"/>
  <c r="H2768" i="1"/>
  <c r="X2767" i="1"/>
  <c r="H2767" i="1"/>
  <c r="H2766" i="1"/>
  <c r="X2765" i="1"/>
  <c r="H2765" i="1"/>
  <c r="X2764" i="1"/>
  <c r="H2764" i="1"/>
  <c r="H2763" i="1"/>
  <c r="H2762" i="1"/>
  <c r="H2761" i="1"/>
  <c r="H2760" i="1"/>
  <c r="H2759" i="1"/>
  <c r="X2758" i="1"/>
  <c r="H2758" i="1"/>
  <c r="H2757" i="1"/>
  <c r="H2756" i="1"/>
  <c r="G2756" i="1" s="1"/>
  <c r="H2755" i="1"/>
  <c r="H2754" i="1"/>
  <c r="H2753" i="1"/>
  <c r="H2752" i="1"/>
  <c r="H2751" i="1"/>
  <c r="H2750" i="1"/>
  <c r="H2749" i="1"/>
  <c r="X2748" i="1"/>
  <c r="H2748" i="1"/>
  <c r="X2747" i="1"/>
  <c r="H2747" i="1"/>
  <c r="H2746" i="1"/>
  <c r="H2745" i="1"/>
  <c r="H2744" i="1"/>
  <c r="X2743" i="1"/>
  <c r="H2743" i="1"/>
  <c r="X2742" i="1"/>
  <c r="H2742" i="1"/>
  <c r="X2741" i="1"/>
  <c r="H2741" i="1"/>
  <c r="H2740" i="1"/>
  <c r="H2739" i="1"/>
  <c r="H2738" i="1"/>
  <c r="H2737" i="1"/>
  <c r="H2736" i="1"/>
  <c r="H2735" i="1"/>
  <c r="X2734" i="1"/>
  <c r="H2734" i="1"/>
  <c r="H2733" i="1"/>
  <c r="X2732" i="1"/>
  <c r="H2732" i="1"/>
  <c r="X2731" i="1"/>
  <c r="H2731" i="1"/>
  <c r="X2730" i="1"/>
  <c r="H2730" i="1"/>
  <c r="H2729" i="1"/>
  <c r="H2728" i="1"/>
  <c r="H2727" i="1"/>
  <c r="X2726" i="1"/>
  <c r="H2726" i="1"/>
  <c r="X2725" i="1"/>
  <c r="H2725" i="1"/>
  <c r="X2724" i="1"/>
  <c r="H2724" i="1"/>
  <c r="H2723" i="1"/>
  <c r="X2722" i="1"/>
  <c r="H2722" i="1"/>
  <c r="H2721" i="1"/>
  <c r="X2720" i="1"/>
  <c r="H2720" i="1"/>
  <c r="X2719" i="1"/>
  <c r="H2719" i="1"/>
  <c r="X2718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X2706" i="1"/>
  <c r="H2706" i="1"/>
  <c r="H2705" i="1"/>
  <c r="X2704" i="1"/>
  <c r="H2704" i="1"/>
  <c r="X2703" i="1"/>
  <c r="H2703" i="1"/>
  <c r="H2702" i="1"/>
  <c r="H2701" i="1"/>
  <c r="H2700" i="1"/>
  <c r="X2699" i="1"/>
  <c r="H2699" i="1"/>
  <c r="H2698" i="1"/>
  <c r="X2697" i="1"/>
  <c r="H2697" i="1"/>
  <c r="H2696" i="1"/>
  <c r="H2695" i="1"/>
  <c r="H2694" i="1"/>
  <c r="H2693" i="1"/>
  <c r="X2692" i="1"/>
  <c r="H2692" i="1"/>
  <c r="H2691" i="1"/>
  <c r="X2690" i="1"/>
  <c r="H2690" i="1"/>
  <c r="H2689" i="1"/>
  <c r="H2688" i="1"/>
  <c r="H2687" i="1"/>
  <c r="X2686" i="1"/>
  <c r="H2686" i="1"/>
  <c r="H2685" i="1"/>
  <c r="H2684" i="1"/>
  <c r="H2683" i="1"/>
  <c r="H2682" i="1"/>
  <c r="H2681" i="1"/>
  <c r="H2680" i="1"/>
  <c r="H2679" i="1"/>
  <c r="H2678" i="1"/>
  <c r="H2677" i="1"/>
  <c r="X2676" i="1"/>
  <c r="H2676" i="1"/>
  <c r="H2675" i="1"/>
  <c r="H2674" i="1"/>
  <c r="X2673" i="1"/>
  <c r="H2673" i="1"/>
  <c r="H2672" i="1"/>
  <c r="H2671" i="1"/>
  <c r="H2670" i="1"/>
  <c r="X2669" i="1"/>
  <c r="H2669" i="1"/>
  <c r="H2668" i="1"/>
  <c r="H2667" i="1"/>
  <c r="H2666" i="1"/>
  <c r="X2665" i="1"/>
  <c r="H2665" i="1"/>
  <c r="H2664" i="1"/>
  <c r="H2663" i="1"/>
  <c r="H2662" i="1"/>
  <c r="H2661" i="1"/>
  <c r="H2660" i="1"/>
  <c r="H2659" i="1"/>
  <c r="H2658" i="1"/>
  <c r="H2657" i="1"/>
  <c r="X2656" i="1"/>
  <c r="H2656" i="1"/>
  <c r="H2655" i="1"/>
  <c r="H2654" i="1"/>
  <c r="H2653" i="1"/>
  <c r="H2652" i="1"/>
  <c r="H2651" i="1"/>
  <c r="H2650" i="1"/>
  <c r="H2649" i="1"/>
  <c r="H2648" i="1"/>
  <c r="H2647" i="1"/>
  <c r="H2646" i="1"/>
  <c r="E2646" i="1" s="1"/>
  <c r="H2645" i="1"/>
  <c r="E2645" i="1" s="1"/>
  <c r="H2644" i="1"/>
  <c r="X2643" i="1"/>
  <c r="H2643" i="1"/>
  <c r="H2642" i="1"/>
  <c r="H2641" i="1"/>
  <c r="H2640" i="1"/>
  <c r="H2639" i="1"/>
  <c r="H2638" i="1"/>
  <c r="H2637" i="1"/>
  <c r="H2636" i="1"/>
  <c r="H2635" i="1"/>
  <c r="H2634" i="1"/>
  <c r="H2633" i="1"/>
  <c r="X2632" i="1"/>
  <c r="H2632" i="1"/>
  <c r="X2631" i="1"/>
  <c r="H2631" i="1"/>
  <c r="X2630" i="1"/>
  <c r="H2630" i="1"/>
  <c r="H2629" i="1"/>
  <c r="X2628" i="1"/>
  <c r="H2628" i="1"/>
  <c r="H2627" i="1"/>
  <c r="H2626" i="1"/>
  <c r="H2625" i="1"/>
  <c r="H2624" i="1"/>
  <c r="H2623" i="1"/>
  <c r="X2622" i="1"/>
  <c r="H2622" i="1"/>
  <c r="H2621" i="1"/>
  <c r="H2620" i="1"/>
  <c r="X2619" i="1"/>
  <c r="H2619" i="1"/>
  <c r="X2618" i="1"/>
  <c r="H2618" i="1"/>
  <c r="H2617" i="1"/>
  <c r="H2616" i="1"/>
  <c r="H2615" i="1"/>
  <c r="H2614" i="1"/>
  <c r="H2613" i="1"/>
  <c r="H2612" i="1"/>
  <c r="H2611" i="1"/>
  <c r="H2610" i="1"/>
  <c r="H2609" i="1"/>
  <c r="H2608" i="1"/>
  <c r="X2607" i="1"/>
  <c r="H2607" i="1"/>
  <c r="H2606" i="1"/>
  <c r="H2605" i="1"/>
  <c r="H2604" i="1"/>
  <c r="X2603" i="1"/>
  <c r="H2603" i="1"/>
  <c r="X2602" i="1"/>
  <c r="H2602" i="1"/>
  <c r="H2601" i="1"/>
  <c r="H2600" i="1"/>
  <c r="H2599" i="1"/>
  <c r="H2598" i="1"/>
  <c r="H2597" i="1"/>
  <c r="H2596" i="1"/>
  <c r="X2595" i="1"/>
  <c r="H2595" i="1"/>
  <c r="H2594" i="1"/>
  <c r="H2593" i="1"/>
  <c r="X2592" i="1"/>
  <c r="H2592" i="1"/>
  <c r="H2591" i="1"/>
  <c r="H2590" i="1"/>
  <c r="X2589" i="1"/>
  <c r="H2589" i="1"/>
  <c r="H2588" i="1"/>
  <c r="H2587" i="1"/>
  <c r="H2586" i="1"/>
  <c r="H2585" i="1"/>
  <c r="H2584" i="1"/>
  <c r="H2583" i="1"/>
  <c r="H2582" i="1"/>
  <c r="H2581" i="1"/>
  <c r="X2580" i="1"/>
  <c r="H2580" i="1"/>
  <c r="H2579" i="1"/>
  <c r="X2578" i="1"/>
  <c r="H2578" i="1"/>
  <c r="X2577" i="1"/>
  <c r="H2577" i="1"/>
  <c r="H2576" i="1"/>
  <c r="H2575" i="1"/>
  <c r="H2574" i="1"/>
  <c r="H2573" i="1"/>
  <c r="H2572" i="1"/>
  <c r="H2571" i="1"/>
  <c r="H2570" i="1"/>
  <c r="X2569" i="1"/>
  <c r="H2569" i="1"/>
  <c r="H2568" i="1"/>
  <c r="H2567" i="1"/>
  <c r="X2566" i="1"/>
  <c r="H2566" i="1"/>
  <c r="H2565" i="1"/>
  <c r="X2564" i="1"/>
  <c r="H2564" i="1"/>
  <c r="H2563" i="1"/>
  <c r="H2562" i="1"/>
  <c r="H2561" i="1"/>
  <c r="H2560" i="1"/>
  <c r="H2559" i="1"/>
  <c r="H2558" i="1"/>
  <c r="H2557" i="1"/>
  <c r="X2556" i="1"/>
  <c r="H2556" i="1"/>
  <c r="H2555" i="1"/>
  <c r="H2554" i="1"/>
  <c r="X2553" i="1"/>
  <c r="H2553" i="1"/>
  <c r="H2552" i="1"/>
  <c r="H2551" i="1"/>
  <c r="H2550" i="1"/>
  <c r="H2549" i="1"/>
  <c r="H2548" i="1"/>
  <c r="H2547" i="1"/>
  <c r="H2546" i="1"/>
  <c r="E2546" i="1" s="1"/>
  <c r="H2545" i="1"/>
  <c r="E2545" i="1" s="1"/>
  <c r="H2544" i="1"/>
  <c r="E2544" i="1" s="1"/>
  <c r="H2543" i="1"/>
  <c r="H2542" i="1"/>
  <c r="H2541" i="1"/>
  <c r="H2540" i="1"/>
  <c r="H2539" i="1"/>
  <c r="H2538" i="1"/>
  <c r="H2537" i="1"/>
  <c r="H2536" i="1"/>
  <c r="H2535" i="1"/>
  <c r="H2534" i="1"/>
  <c r="H2533" i="1"/>
  <c r="G2533" i="1" s="1"/>
  <c r="H2532" i="1"/>
  <c r="H2531" i="1"/>
  <c r="H2530" i="1"/>
  <c r="H2529" i="1"/>
  <c r="H2528" i="1"/>
  <c r="X2527" i="1"/>
  <c r="H2527" i="1"/>
  <c r="H2526" i="1"/>
  <c r="H2525" i="1"/>
  <c r="H2524" i="1"/>
  <c r="H2523" i="1"/>
  <c r="H2522" i="1"/>
  <c r="H2521" i="1"/>
  <c r="X2520" i="1"/>
  <c r="H2520" i="1"/>
  <c r="H2519" i="1"/>
  <c r="H2518" i="1"/>
  <c r="H2517" i="1"/>
  <c r="H2516" i="1"/>
  <c r="H2515" i="1"/>
  <c r="X2514" i="1"/>
  <c r="H2514" i="1"/>
  <c r="H2513" i="1"/>
  <c r="H2512" i="1"/>
  <c r="H2511" i="1"/>
  <c r="X2510" i="1"/>
  <c r="H2510" i="1"/>
  <c r="X2509" i="1"/>
  <c r="H2509" i="1"/>
  <c r="H2508" i="1"/>
  <c r="H2507" i="1"/>
  <c r="H2506" i="1"/>
  <c r="X2505" i="1"/>
  <c r="H2505" i="1"/>
  <c r="H2504" i="1"/>
  <c r="X2503" i="1"/>
  <c r="H2503" i="1"/>
  <c r="X2502" i="1"/>
  <c r="H2502" i="1"/>
  <c r="H2501" i="1"/>
  <c r="H2500" i="1"/>
  <c r="H2499" i="1"/>
  <c r="X2498" i="1"/>
  <c r="H2498" i="1"/>
  <c r="F2498" i="1" s="1"/>
  <c r="X2497" i="1"/>
  <c r="H2497" i="1"/>
  <c r="G2497" i="1" s="1"/>
  <c r="X2496" i="1"/>
  <c r="H2496" i="1"/>
  <c r="F2496" i="1" s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X2479" i="1"/>
  <c r="H2479" i="1"/>
  <c r="H2478" i="1"/>
  <c r="X2477" i="1"/>
  <c r="H2477" i="1"/>
  <c r="H2476" i="1"/>
  <c r="X2471" i="1"/>
  <c r="X2470" i="1"/>
  <c r="X2466" i="1"/>
  <c r="X2464" i="1"/>
  <c r="X2463" i="1"/>
  <c r="X2461" i="1"/>
  <c r="X2456" i="1"/>
  <c r="X2455" i="1"/>
  <c r="X2452" i="1"/>
  <c r="X2451" i="1"/>
  <c r="X2445" i="1"/>
  <c r="X2443" i="1"/>
  <c r="X2427" i="1"/>
  <c r="X2424" i="1"/>
  <c r="X2423" i="1"/>
  <c r="X2416" i="1"/>
  <c r="X2415" i="1"/>
  <c r="X2413" i="1"/>
  <c r="X2405" i="1"/>
  <c r="X2403" i="1"/>
  <c r="G2400" i="1"/>
  <c r="F2400" i="1"/>
  <c r="E2400" i="1"/>
  <c r="X2399" i="1"/>
  <c r="X2395" i="1"/>
  <c r="X2389" i="1"/>
  <c r="X2388" i="1"/>
  <c r="X2379" i="1"/>
  <c r="X2377" i="1"/>
  <c r="X2371" i="1"/>
  <c r="G2370" i="1"/>
  <c r="F2370" i="1"/>
  <c r="E2370" i="1"/>
  <c r="X2369" i="1"/>
  <c r="X2361" i="1"/>
  <c r="X2360" i="1"/>
  <c r="X2356" i="1"/>
  <c r="X2355" i="1"/>
  <c r="X2352" i="1"/>
  <c r="X2351" i="1"/>
  <c r="X2349" i="1"/>
  <c r="X2343" i="1"/>
  <c r="X2342" i="1"/>
  <c r="X2334" i="1"/>
  <c r="X2333" i="1"/>
  <c r="X2332" i="1"/>
  <c r="X2330" i="1"/>
  <c r="X2329" i="1"/>
  <c r="X2323" i="1"/>
  <c r="X2319" i="1"/>
  <c r="X2309" i="1"/>
  <c r="X2306" i="1"/>
  <c r="X2298" i="1"/>
  <c r="X2296" i="1"/>
  <c r="X2289" i="1"/>
  <c r="G2288" i="1"/>
  <c r="F2288" i="1"/>
  <c r="E2288" i="1"/>
  <c r="G2287" i="1"/>
  <c r="F2287" i="1"/>
  <c r="E2287" i="1"/>
  <c r="G2283" i="1"/>
  <c r="F2283" i="1"/>
  <c r="E2283" i="1"/>
  <c r="X2280" i="1"/>
  <c r="X2279" i="1"/>
  <c r="X2272" i="1"/>
  <c r="X2271" i="1"/>
  <c r="X2259" i="1"/>
  <c r="G2256" i="1"/>
  <c r="F2256" i="1"/>
  <c r="E2256" i="1"/>
  <c r="G2255" i="1"/>
  <c r="F2255" i="1"/>
  <c r="E2255" i="1"/>
  <c r="X2248" i="1"/>
  <c r="X2241" i="1"/>
  <c r="X2239" i="1"/>
  <c r="X2237" i="1"/>
  <c r="X2234" i="1"/>
  <c r="X2233" i="1"/>
  <c r="G2229" i="1"/>
  <c r="F2229" i="1"/>
  <c r="E2229" i="1"/>
  <c r="X2226" i="1"/>
  <c r="X2211" i="1"/>
  <c r="X2205" i="1"/>
  <c r="G2191" i="1"/>
  <c r="F2191" i="1"/>
  <c r="E2191" i="1"/>
  <c r="G2190" i="1"/>
  <c r="F2190" i="1"/>
  <c r="E2190" i="1"/>
  <c r="X2187" i="1"/>
  <c r="X2179" i="1"/>
  <c r="X2175" i="1"/>
  <c r="X2173" i="1"/>
  <c r="X2168" i="1"/>
  <c r="G2168" i="1"/>
  <c r="F2168" i="1"/>
  <c r="E2168" i="1"/>
  <c r="G2162" i="1"/>
  <c r="F2162" i="1"/>
  <c r="E2162" i="1"/>
  <c r="X2158" i="1"/>
  <c r="G2138" i="1"/>
  <c r="F2138" i="1"/>
  <c r="E2138" i="1"/>
  <c r="X2129" i="1"/>
  <c r="X2122" i="1"/>
  <c r="X2117" i="1"/>
  <c r="X2116" i="1"/>
  <c r="X2113" i="1"/>
  <c r="X2100" i="1"/>
  <c r="X2097" i="1"/>
  <c r="X2083" i="1"/>
  <c r="X2069" i="1"/>
  <c r="G2067" i="1"/>
  <c r="F2067" i="1"/>
  <c r="E2067" i="1"/>
  <c r="G2066" i="1"/>
  <c r="F2066" i="1"/>
  <c r="E2066" i="1"/>
  <c r="X2058" i="1"/>
  <c r="X2053" i="1"/>
  <c r="X2050" i="1"/>
  <c r="X2041" i="1"/>
  <c r="G2036" i="1"/>
  <c r="F2036" i="1"/>
  <c r="E2036" i="1"/>
  <c r="X2025" i="1"/>
  <c r="X2014" i="1"/>
  <c r="X2004" i="1"/>
  <c r="X2003" i="1"/>
  <c r="X1998" i="1"/>
  <c r="X1990" i="1"/>
  <c r="X1989" i="1"/>
  <c r="G1972" i="1"/>
  <c r="F1972" i="1"/>
  <c r="E1972" i="1"/>
  <c r="X1965" i="1"/>
  <c r="X1959" i="1"/>
  <c r="G1956" i="1"/>
  <c r="F1956" i="1"/>
  <c r="E1956" i="1"/>
  <c r="G1955" i="1"/>
  <c r="F1955" i="1"/>
  <c r="E1955" i="1"/>
  <c r="X1948" i="1"/>
  <c r="X1947" i="1"/>
  <c r="X1944" i="1"/>
  <c r="X1943" i="1"/>
  <c r="X1933" i="1"/>
  <c r="X1924" i="1"/>
  <c r="X1910" i="1"/>
  <c r="X1908" i="1"/>
  <c r="X1906" i="1"/>
  <c r="G1905" i="1"/>
  <c r="F1905" i="1"/>
  <c r="E1905" i="1"/>
  <c r="X1899" i="1"/>
  <c r="X1897" i="1"/>
  <c r="X1881" i="1"/>
  <c r="X1878" i="1"/>
  <c r="G1867" i="1"/>
  <c r="F1867" i="1"/>
  <c r="E1867" i="1"/>
  <c r="G1859" i="1"/>
  <c r="F1859" i="1"/>
  <c r="E1859" i="1"/>
  <c r="X1843" i="1"/>
  <c r="G1830" i="1"/>
  <c r="F1830" i="1"/>
  <c r="E1830" i="1"/>
  <c r="G1829" i="1"/>
  <c r="F1829" i="1"/>
  <c r="E1829" i="1"/>
  <c r="X1824" i="1"/>
  <c r="X1822" i="1"/>
  <c r="X1820" i="1"/>
  <c r="X1804" i="1"/>
  <c r="X1802" i="1"/>
  <c r="X1799" i="1"/>
  <c r="G1799" i="1"/>
  <c r="F1799" i="1"/>
  <c r="E1799" i="1"/>
  <c r="X1782" i="1"/>
  <c r="X1780" i="1"/>
  <c r="G1778" i="1"/>
  <c r="F1778" i="1"/>
  <c r="E1778" i="1"/>
  <c r="X1772" i="1"/>
  <c r="G1771" i="1"/>
  <c r="F1771" i="1"/>
  <c r="E1771" i="1"/>
  <c r="X1766" i="1"/>
  <c r="X1765" i="1"/>
  <c r="X1754" i="1"/>
  <c r="G1738" i="1"/>
  <c r="F1738" i="1"/>
  <c r="E1738" i="1"/>
  <c r="X1735" i="1"/>
  <c r="X1732" i="1"/>
  <c r="X1720" i="1"/>
  <c r="G1706" i="1"/>
  <c r="F1706" i="1"/>
  <c r="E1706" i="1"/>
  <c r="G1705" i="1"/>
  <c r="F1705" i="1"/>
  <c r="E1705" i="1"/>
  <c r="G1702" i="1"/>
  <c r="F1702" i="1"/>
  <c r="E1702" i="1"/>
  <c r="G1694" i="1"/>
  <c r="F1694" i="1"/>
  <c r="E1694" i="1"/>
  <c r="X1689" i="1"/>
  <c r="X1675" i="1"/>
  <c r="X1671" i="1"/>
  <c r="X1664" i="1"/>
  <c r="X1659" i="1"/>
  <c r="G1651" i="1"/>
  <c r="F1651" i="1"/>
  <c r="E1651" i="1"/>
  <c r="G1650" i="1"/>
  <c r="F1650" i="1"/>
  <c r="E1650" i="1"/>
  <c r="G1649" i="1"/>
  <c r="F1649" i="1"/>
  <c r="E1649" i="1"/>
  <c r="G1634" i="1"/>
  <c r="F1634" i="1"/>
  <c r="E1634" i="1"/>
  <c r="X1632" i="1"/>
  <c r="X1622" i="1"/>
  <c r="X1617" i="1"/>
  <c r="X1616" i="1"/>
  <c r="G1616" i="1"/>
  <c r="F1616" i="1"/>
  <c r="E1616" i="1"/>
  <c r="X1613" i="1"/>
  <c r="X1609" i="1"/>
  <c r="X1606" i="1"/>
  <c r="X1604" i="1"/>
  <c r="X1603" i="1"/>
  <c r="X1602" i="1"/>
  <c r="X1598" i="1"/>
  <c r="G1592" i="1"/>
  <c r="F1592" i="1"/>
  <c r="E1592" i="1"/>
  <c r="G1591" i="1"/>
  <c r="F1591" i="1"/>
  <c r="E1591" i="1"/>
  <c r="G1590" i="1"/>
  <c r="F1590" i="1"/>
  <c r="E1590" i="1"/>
  <c r="X1574" i="1"/>
  <c r="X1571" i="1"/>
  <c r="G1571" i="1"/>
  <c r="F1571" i="1"/>
  <c r="E1571" i="1"/>
  <c r="X1570" i="1"/>
  <c r="G1570" i="1"/>
  <c r="F1570" i="1"/>
  <c r="E1570" i="1"/>
  <c r="X1569" i="1"/>
  <c r="G1569" i="1"/>
  <c r="F1569" i="1"/>
  <c r="E1569" i="1"/>
  <c r="X1568" i="1"/>
  <c r="G1568" i="1"/>
  <c r="F1568" i="1"/>
  <c r="E1568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X1557" i="1"/>
  <c r="X1556" i="1"/>
  <c r="G1556" i="1"/>
  <c r="F1556" i="1"/>
  <c r="E1556" i="1"/>
  <c r="X1555" i="1"/>
  <c r="X1549" i="1"/>
  <c r="X1540" i="1"/>
  <c r="X1524" i="1"/>
  <c r="G1521" i="1"/>
  <c r="F1521" i="1"/>
  <c r="E1521" i="1"/>
  <c r="X1516" i="1"/>
  <c r="X1508" i="1"/>
  <c r="G1486" i="1"/>
  <c r="F1486" i="1"/>
  <c r="E1486" i="1"/>
  <c r="G1475" i="1"/>
  <c r="F1475" i="1"/>
  <c r="E1475" i="1"/>
  <c r="G1471" i="1"/>
  <c r="F1471" i="1"/>
  <c r="E1471" i="1"/>
  <c r="G1442" i="1"/>
  <c r="F1442" i="1"/>
  <c r="E1442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383" i="1"/>
  <c r="F1383" i="1"/>
  <c r="E1383" i="1"/>
  <c r="G1382" i="1"/>
  <c r="F1382" i="1"/>
  <c r="E1382" i="1"/>
  <c r="G1334" i="1"/>
  <c r="F1334" i="1"/>
  <c r="E1334" i="1"/>
  <c r="X1251" i="1"/>
  <c r="G1218" i="1"/>
  <c r="F1218" i="1"/>
  <c r="E1218" i="1"/>
  <c r="G1209" i="1"/>
  <c r="F1209" i="1"/>
  <c r="E1209" i="1"/>
  <c r="X1198" i="1"/>
  <c r="X1112" i="1"/>
  <c r="G1083" i="1"/>
  <c r="F1083" i="1"/>
  <c r="E1083" i="1"/>
  <c r="X1070" i="1"/>
  <c r="G1064" i="1"/>
  <c r="F1064" i="1"/>
  <c r="E1064" i="1"/>
  <c r="X1045" i="1"/>
  <c r="X1032" i="1"/>
  <c r="G1021" i="1"/>
  <c r="F1021" i="1"/>
  <c r="E1021" i="1"/>
  <c r="G1020" i="1"/>
  <c r="F1020" i="1"/>
  <c r="E1020" i="1"/>
  <c r="X1019" i="1"/>
  <c r="X998" i="1"/>
  <c r="X980" i="1"/>
  <c r="X978" i="1"/>
  <c r="X975" i="1"/>
  <c r="G962" i="1"/>
  <c r="F962" i="1"/>
  <c r="E962" i="1"/>
  <c r="X956" i="1"/>
  <c r="X951" i="1"/>
  <c r="X949" i="1"/>
  <c r="X935" i="1"/>
  <c r="X934" i="1"/>
  <c r="X932" i="1"/>
  <c r="X931" i="1"/>
  <c r="X928" i="1"/>
  <c r="X927" i="1"/>
  <c r="X925" i="1"/>
  <c r="X924" i="1"/>
  <c r="X922" i="1"/>
  <c r="X920" i="1"/>
  <c r="X919" i="1"/>
  <c r="X918" i="1"/>
  <c r="X916" i="1"/>
  <c r="X915" i="1"/>
  <c r="X914" i="1"/>
  <c r="X913" i="1"/>
  <c r="X910" i="1"/>
  <c r="X909" i="1"/>
  <c r="X907" i="1"/>
  <c r="X906" i="1"/>
  <c r="X905" i="1"/>
  <c r="X852" i="1"/>
  <c r="X823" i="1"/>
  <c r="X812" i="1"/>
  <c r="X733" i="1"/>
  <c r="X732" i="1"/>
  <c r="X730" i="1"/>
  <c r="G730" i="1"/>
  <c r="F730" i="1"/>
  <c r="E730" i="1"/>
  <c r="G728" i="1"/>
  <c r="F728" i="1"/>
  <c r="E728" i="1"/>
  <c r="G722" i="1"/>
  <c r="F722" i="1"/>
  <c r="E722" i="1"/>
  <c r="G721" i="1"/>
  <c r="F721" i="1"/>
  <c r="E721" i="1"/>
  <c r="X229" i="1"/>
  <c r="X221" i="1"/>
  <c r="X214" i="1"/>
  <c r="X212" i="1"/>
  <c r="X211" i="1"/>
  <c r="X210" i="1"/>
  <c r="X209" i="1"/>
  <c r="X207" i="1"/>
  <c r="X206" i="1"/>
  <c r="X204" i="1"/>
  <c r="X203" i="1"/>
  <c r="X202" i="1"/>
  <c r="X201" i="1"/>
  <c r="X200" i="1"/>
  <c r="X199" i="1"/>
  <c r="X198" i="1"/>
  <c r="X197" i="1"/>
  <c r="X196" i="1"/>
  <c r="X195" i="1"/>
  <c r="F2777" i="1" l="1"/>
  <c r="G2496" i="1"/>
  <c r="G2646" i="1"/>
  <c r="E2777" i="1"/>
  <c r="G2546" i="1"/>
  <c r="E2496" i="1"/>
  <c r="F2645" i="1"/>
  <c r="G2544" i="1"/>
  <c r="F2546" i="1"/>
  <c r="G2645" i="1"/>
  <c r="F2545" i="1"/>
  <c r="G2498" i="1"/>
  <c r="F2544" i="1"/>
  <c r="G2545" i="1"/>
  <c r="F2646" i="1"/>
  <c r="E2497" i="1"/>
  <c r="E2533" i="1"/>
  <c r="E2756" i="1"/>
  <c r="F2497" i="1"/>
  <c r="E2498" i="1"/>
  <c r="F2533" i="1"/>
  <c r="F2756" i="1"/>
</calcChain>
</file>

<file path=xl/sharedStrings.xml><?xml version="1.0" encoding="utf-8"?>
<sst xmlns="http://schemas.openxmlformats.org/spreadsheetml/2006/main" count="23550" uniqueCount="5489">
  <si>
    <t>artist</t>
  </si>
  <si>
    <t>album</t>
  </si>
  <si>
    <t>collection</t>
  </si>
  <si>
    <t>index</t>
  </si>
  <si>
    <t>year</t>
  </si>
  <si>
    <t>month</t>
  </si>
  <si>
    <t>day</t>
  </si>
  <si>
    <t>format</t>
  </si>
  <si>
    <t>genre</t>
  </si>
  <si>
    <t>composer</t>
  </si>
  <si>
    <t>label</t>
  </si>
  <si>
    <t>series</t>
  </si>
  <si>
    <t>note</t>
  </si>
  <si>
    <t>souce</t>
  </si>
  <si>
    <t>price</t>
  </si>
  <si>
    <t>SOLD</t>
  </si>
  <si>
    <t>BUYER</t>
  </si>
  <si>
    <t>Vienna Phil / Abbado</t>
  </si>
  <si>
    <t>Mahler: Symphony No.3</t>
  </si>
  <si>
    <t>CD</t>
  </si>
  <si>
    <t>classical</t>
  </si>
  <si>
    <t>Mahler</t>
  </si>
  <si>
    <t>Alicia de Larroca</t>
  </si>
  <si>
    <t>Granados: Danzas Espanolas</t>
  </si>
  <si>
    <t>Granados</t>
  </si>
  <si>
    <t>Andras Schiff</t>
  </si>
  <si>
    <t>Bach: Goldberg Variations</t>
  </si>
  <si>
    <t>Bach</t>
  </si>
  <si>
    <t>ECM</t>
  </si>
  <si>
    <t>ECM New Series</t>
  </si>
  <si>
    <t>Beethoven: Piano Sonatas Vol. I</t>
  </si>
  <si>
    <t>Beethoven</t>
  </si>
  <si>
    <t>Beethoven: Piano Sonatas Vol. II</t>
  </si>
  <si>
    <t>Beethoven: Piano Sonatas Vol. III</t>
  </si>
  <si>
    <t>Beethoven: Piano Sonatas Vol. IV</t>
  </si>
  <si>
    <t>Beethoven: Piano Sonatas Vol. V</t>
  </si>
  <si>
    <t>Beethoven: Piano Sonatas Vol. VI</t>
  </si>
  <si>
    <t>Beethoven: Piano Sonatas Vol. VII</t>
  </si>
  <si>
    <t>Beethoven: Piano Sonatas Vol. VIII</t>
  </si>
  <si>
    <t>Aurora Orchestra / Nicholas Collon</t>
  </si>
  <si>
    <t>Finzi: Introit: The Music of Gerald Finzi</t>
  </si>
  <si>
    <t>Finzi</t>
  </si>
  <si>
    <t>Boulez / Berliner Philharmoniker</t>
  </si>
  <si>
    <t>Ravel: Ma Mere l'Oye</t>
  </si>
  <si>
    <t>Ravel</t>
  </si>
  <si>
    <t>Boulez / Statskapelle Berlin</t>
  </si>
  <si>
    <t>Brabant Ensemble / Stephen Rice</t>
  </si>
  <si>
    <t>Music from the Chirk Castle Part-Books</t>
  </si>
  <si>
    <t>recital</t>
  </si>
  <si>
    <t>Hyperion</t>
  </si>
  <si>
    <t>Bruggen / Orchestra of the 18th Century</t>
  </si>
  <si>
    <t>Haydn: The 12 London Symphonies</t>
  </si>
  <si>
    <t>Haydn</t>
  </si>
  <si>
    <t>used</t>
  </si>
  <si>
    <t>Sikora's (Vancouver)</t>
  </si>
  <si>
    <t>Corydon Singers / Matthew Best</t>
  </si>
  <si>
    <t>Vaughan Williams: Choral Works</t>
  </si>
  <si>
    <t>Vaughan Williams</t>
  </si>
  <si>
    <t>Delme Quartet</t>
  </si>
  <si>
    <t>Favourite Encores</t>
  </si>
  <si>
    <t>Helios</t>
  </si>
  <si>
    <t>Florestan Trio</t>
  </si>
  <si>
    <t>Mozart: Piano Trios K496 &amp; K548</t>
  </si>
  <si>
    <t>Mozart</t>
  </si>
  <si>
    <t>Gardiner</t>
  </si>
  <si>
    <t>Bach: Christmas Oratorio</t>
  </si>
  <si>
    <t>Gaudier Ensemble</t>
  </si>
  <si>
    <t>Weber: Piano Quartet / Clarinet Quintet</t>
  </si>
  <si>
    <t>Weber</t>
  </si>
  <si>
    <t>Gavin Bryars</t>
  </si>
  <si>
    <t>Bryars: Vita Nova</t>
  </si>
  <si>
    <t>Bryars</t>
  </si>
  <si>
    <t>Gidon Kremer</t>
  </si>
  <si>
    <t>Part: Tabula Rasa</t>
  </si>
  <si>
    <t>Part</t>
  </si>
  <si>
    <t>Gustav Mahler / Dmitri Shostakovich</t>
  </si>
  <si>
    <t>Griller String Quartet</t>
  </si>
  <si>
    <t>Bloch: String Quartets 1-4</t>
  </si>
  <si>
    <t>Bloch</t>
  </si>
  <si>
    <t>Hilliard Ensemble</t>
  </si>
  <si>
    <t>Bach: Motetten</t>
  </si>
  <si>
    <t>Frye: Walter Frye</t>
  </si>
  <si>
    <t>Frye</t>
  </si>
  <si>
    <t>Machaut: Motets</t>
  </si>
  <si>
    <t>Machaut</t>
  </si>
  <si>
    <t>Part: Miserere</t>
  </si>
  <si>
    <t>Tilson Thomas / Chicago Sym</t>
  </si>
  <si>
    <t>Ives: Holidays Symphony</t>
  </si>
  <si>
    <t>Ives</t>
  </si>
  <si>
    <t>Ian Bostridge</t>
  </si>
  <si>
    <t>Britten: Songs</t>
  </si>
  <si>
    <t>Britten</t>
  </si>
  <si>
    <t>Jeffrey McFadden</t>
  </si>
  <si>
    <t>Barrios: Guitar Music 3</t>
  </si>
  <si>
    <t>Barrios</t>
  </si>
  <si>
    <t>John Adams</t>
  </si>
  <si>
    <t>Adams: Naïve and Sentimental Music</t>
  </si>
  <si>
    <t>Adams</t>
  </si>
  <si>
    <t>Kaljuste / Swedish Radio Sym Orchestra</t>
  </si>
  <si>
    <t>Part: Orient Occident</t>
  </si>
  <si>
    <t>new</t>
  </si>
  <si>
    <t>Amazon</t>
  </si>
  <si>
    <t>Keller Quartet</t>
  </si>
  <si>
    <t>Cantante e tranquillo</t>
  </si>
  <si>
    <t>Lutz Kirchhof</t>
  </si>
  <si>
    <t>Music for Witches &amp; Alchemists</t>
  </si>
  <si>
    <t>Martha Argerich</t>
  </si>
  <si>
    <t>Debut Recital</t>
  </si>
  <si>
    <t>Paul O'Dette</t>
  </si>
  <si>
    <t>Vallet: Le Secret des Muses</t>
  </si>
  <si>
    <t>Vallet</t>
  </si>
  <si>
    <t>Philip Pickett / New London Consort</t>
  </si>
  <si>
    <t>Praetorius: Dances from Terpsichore</t>
  </si>
  <si>
    <t>Praetorius</t>
  </si>
  <si>
    <t>Raphael Ensemble</t>
  </si>
  <si>
    <t>Brahms: String Quintets</t>
  </si>
  <si>
    <t>Brahms</t>
  </si>
  <si>
    <t>Dvorak: String Quintet Op. 97; String Sextet Op. 48</t>
  </si>
  <si>
    <t>Dvorak</t>
  </si>
  <si>
    <t>Mendelssohn: String Quintets</t>
  </si>
  <si>
    <t>Mendelssohn</t>
  </si>
  <si>
    <t>Robert Levin / Vera Beths / Anner Bylsma</t>
  </si>
  <si>
    <t>Haydn: The Last 4 Piano Trios</t>
  </si>
  <si>
    <t>Roderick Williams</t>
  </si>
  <si>
    <t>Butterworth: Songs from A Shropshire Lad</t>
  </si>
  <si>
    <t>Butterworth</t>
  </si>
  <si>
    <t>English Song Series - 20</t>
  </si>
  <si>
    <t>Steve Reich</t>
  </si>
  <si>
    <t>Reich: Music for 18 Musicians</t>
  </si>
  <si>
    <t>Reich</t>
  </si>
  <si>
    <t>Steven Osborne</t>
  </si>
  <si>
    <t>Feldman / Crumb</t>
  </si>
  <si>
    <t>Tallis Scholars</t>
  </si>
  <si>
    <t>Part: Tintinnabuli</t>
  </si>
  <si>
    <t>Tallis: The Tallis Scholars Sing Thomas Tallis</t>
  </si>
  <si>
    <t>Tallis</t>
  </si>
  <si>
    <t>Sikora's</t>
  </si>
  <si>
    <t>Tasmin Little</t>
  </si>
  <si>
    <t>The Lark Ascending</t>
  </si>
  <si>
    <t>Lindsays</t>
  </si>
  <si>
    <t>Haydn: String Quartets Op.77, 42, 103</t>
  </si>
  <si>
    <t>London Haydn Quartet</t>
  </si>
  <si>
    <t>Haydn: String Quartets Op.17</t>
  </si>
  <si>
    <t>Haydn: String Quartets Op.20 "Sun"</t>
  </si>
  <si>
    <t>Haydn: String Quartets Op.50 "Prussian"</t>
  </si>
  <si>
    <t>Parley of Instruments</t>
  </si>
  <si>
    <t>Jenkins: The Late Consort Music</t>
  </si>
  <si>
    <t>Jenkins</t>
  </si>
  <si>
    <t>Various Artists</t>
  </si>
  <si>
    <t>Part: Musica Selecta</t>
  </si>
  <si>
    <t>Beth Orton</t>
  </si>
  <si>
    <t>Pass In Time</t>
  </si>
  <si>
    <t>Bobby Hutcherson</t>
  </si>
  <si>
    <t>Stick-Up!</t>
  </si>
  <si>
    <t>Blue Note</t>
  </si>
  <si>
    <t>Bruce Cockburn</t>
  </si>
  <si>
    <t>Small Source of Comfort</t>
  </si>
  <si>
    <t>Carla Bley</t>
  </si>
  <si>
    <t>The Lost Chords find Paolo Fresu</t>
  </si>
  <si>
    <t>WATT/ECM</t>
  </si>
  <si>
    <t>Charlie Rich</t>
  </si>
  <si>
    <t>Feel Like Going Home: The Essential</t>
  </si>
  <si>
    <t>Chick Corea</t>
  </si>
  <si>
    <t>Corea.Concerto</t>
  </si>
  <si>
    <t>Dave Brubeck</t>
  </si>
  <si>
    <t>Time Out</t>
  </si>
  <si>
    <t>David Bowie</t>
  </si>
  <si>
    <t>Aladdin Sane</t>
  </si>
  <si>
    <t>Gary Burton &amp; Chick Corea</t>
  </si>
  <si>
    <t>Crystal Silence</t>
  </si>
  <si>
    <t>Guy Clark</t>
  </si>
  <si>
    <t>Craftsman</t>
  </si>
  <si>
    <t>John Abercrombie</t>
  </si>
  <si>
    <t>39 Steps</t>
  </si>
  <si>
    <t>Ditch</t>
  </si>
  <si>
    <t>John Coltrane</t>
  </si>
  <si>
    <t>Lush Life</t>
  </si>
  <si>
    <t>John Martyn</t>
  </si>
  <si>
    <t>Solid Air</t>
  </si>
  <si>
    <t>John Prine</t>
  </si>
  <si>
    <t>In Spite of Ourselves</t>
  </si>
  <si>
    <t>Great Days: The John Prine Anthology</t>
  </si>
  <si>
    <t>Kate Rusby</t>
  </si>
  <si>
    <t>Underneath the Stars</t>
  </si>
  <si>
    <t>Kathleen Edwards</t>
  </si>
  <si>
    <t>Voyageur</t>
  </si>
  <si>
    <t>Lyle's Place</t>
  </si>
  <si>
    <t>Keith Jarrett</t>
  </si>
  <si>
    <t>Rio</t>
  </si>
  <si>
    <t>Yesterdays</t>
  </si>
  <si>
    <t>Tribute</t>
  </si>
  <si>
    <t>The Koln Concert</t>
  </si>
  <si>
    <t>Kenny Burrell</t>
  </si>
  <si>
    <t>Introducing Kenny Burrell</t>
  </si>
  <si>
    <t>Lee Morgan</t>
  </si>
  <si>
    <t>The Cooker</t>
  </si>
  <si>
    <t>Leonard Cohen</t>
  </si>
  <si>
    <t>Popular Problems</t>
  </si>
  <si>
    <t>The Essential Leonard Cohen</t>
  </si>
  <si>
    <t>Los Lobos</t>
  </si>
  <si>
    <t>Colossal Head</t>
  </si>
  <si>
    <t>Lyle Lovett</t>
  </si>
  <si>
    <t>I Love Everybody</t>
  </si>
  <si>
    <t>Lyle Mays</t>
  </si>
  <si>
    <t>Fictionary</t>
  </si>
  <si>
    <t>Marc Cohn</t>
  </si>
  <si>
    <t>Listening Booth: 1970</t>
  </si>
  <si>
    <t>Miles Davis</t>
  </si>
  <si>
    <t>Filles de Kilimanjaro</t>
  </si>
  <si>
    <t>Neil Finn</t>
  </si>
  <si>
    <t>7 Worlds Collide</t>
  </si>
  <si>
    <t>Nick Drake</t>
  </si>
  <si>
    <t>Five Leaves Left</t>
  </si>
  <si>
    <t>Nik Bartsch</t>
  </si>
  <si>
    <t>Llyria</t>
  </si>
  <si>
    <t>Pat Metheny Group</t>
  </si>
  <si>
    <t>Still Life (Talking)</t>
  </si>
  <si>
    <t>Paul Bley</t>
  </si>
  <si>
    <t>Solo in Mondsee</t>
  </si>
  <si>
    <t>Porcupine Tree</t>
  </si>
  <si>
    <t>Fear of a Blank Planet</t>
  </si>
  <si>
    <t>Punch Brothers</t>
  </si>
  <si>
    <t>Who's Feeling Young Now?</t>
  </si>
  <si>
    <t>Radiohead</t>
  </si>
  <si>
    <t>Amnesiac</t>
  </si>
  <si>
    <t>Ralph Towner &amp; John Abercrombie</t>
  </si>
  <si>
    <t>Five Years Later</t>
  </si>
  <si>
    <t>ECM 1207</t>
  </si>
  <si>
    <t>duplicate vinyl 1</t>
  </si>
  <si>
    <t>Ralph Towner / Wolfgang Muthspiel / Slava Grigoryan</t>
  </si>
  <si>
    <t>Travel Guide</t>
  </si>
  <si>
    <t>Skydiggers</t>
  </si>
  <si>
    <t>Just Over This Mountain</t>
  </si>
  <si>
    <t>Steven Wilson</t>
  </si>
  <si>
    <t>Transience</t>
  </si>
  <si>
    <t>Jayhawks</t>
  </si>
  <si>
    <t>Smile</t>
  </si>
  <si>
    <t>Thelonious Monk</t>
  </si>
  <si>
    <t>Big Band &amp; Quartet In Concert</t>
  </si>
  <si>
    <t>Townes Van Zandt</t>
  </si>
  <si>
    <t>High, Low and In Between</t>
  </si>
  <si>
    <t>Van Morrison</t>
  </si>
  <si>
    <t>A Night in San Francisco</t>
  </si>
  <si>
    <t>I'm Your Fan: The Songs of Leonard Cohen</t>
  </si>
  <si>
    <t>Yes</t>
  </si>
  <si>
    <t>Relayer</t>
  </si>
  <si>
    <t>Steely Dan</t>
  </si>
  <si>
    <t>Greatest Hits</t>
  </si>
  <si>
    <t>LP</t>
  </si>
  <si>
    <t>disc 2</t>
  </si>
  <si>
    <t>Dukes of Stratosphear</t>
  </si>
  <si>
    <t>25 O'Clock</t>
  </si>
  <si>
    <t>Roddy Ellias</t>
  </si>
  <si>
    <t>A Night for Stars</t>
  </si>
  <si>
    <t>Doobie Brothers</t>
  </si>
  <si>
    <t>Living on the Fault Line</t>
  </si>
  <si>
    <t>Fragile</t>
  </si>
  <si>
    <t>Ricky Skaggs</t>
  </si>
  <si>
    <t>Sweet Temptation</t>
  </si>
  <si>
    <t>iTunes</t>
  </si>
  <si>
    <t>Gary Burton</t>
  </si>
  <si>
    <t>Passengers</t>
  </si>
  <si>
    <t>Turntable</t>
  </si>
  <si>
    <t>Ralph Towner</t>
  </si>
  <si>
    <t>Batik</t>
  </si>
  <si>
    <t>Bing Crosby</t>
  </si>
  <si>
    <t>Merry Christmas</t>
  </si>
  <si>
    <t>CHRISTMAS</t>
  </si>
  <si>
    <t>Christmas</t>
  </si>
  <si>
    <t>duplicate vinyl 2</t>
  </si>
  <si>
    <t>Monty Python</t>
  </si>
  <si>
    <t>Live at Drury Lane</t>
  </si>
  <si>
    <t>COLLECTION</t>
  </si>
  <si>
    <t>Previous Record</t>
  </si>
  <si>
    <t>Sarah Francis / Michael Dussek / Delme Quartet</t>
  </si>
  <si>
    <t>Britten: Music for Oboe &amp; Piano</t>
  </si>
  <si>
    <t>duplicate CD 1</t>
  </si>
  <si>
    <t>Jan Garbarek</t>
  </si>
  <si>
    <t>Madar</t>
  </si>
  <si>
    <t>ECM 1515</t>
  </si>
  <si>
    <t>Failer</t>
  </si>
  <si>
    <t>Zoe</t>
  </si>
  <si>
    <t>Windham Hill Records</t>
  </si>
  <si>
    <t>Sampler '81</t>
  </si>
  <si>
    <t>Windham Hill</t>
  </si>
  <si>
    <t>Oregon</t>
  </si>
  <si>
    <t>Roots in the Sky</t>
  </si>
  <si>
    <t>Ralph Towner &amp; Gary Burton</t>
  </si>
  <si>
    <t>Matchbook</t>
  </si>
  <si>
    <t>John Renbourn</t>
  </si>
  <si>
    <t>The Hermit</t>
  </si>
  <si>
    <t>Michael Hedges</t>
  </si>
  <si>
    <t>Breakfast in the Field</t>
  </si>
  <si>
    <t>Willie Nelson &amp; Ray Price</t>
  </si>
  <si>
    <t>San Antonio Rose</t>
  </si>
  <si>
    <t>Out of the Woods</t>
  </si>
  <si>
    <t>Pat Metheny &amp; Lyle Mays</t>
  </si>
  <si>
    <t>As Falls Witchita, So Falls Witchita Falls</t>
  </si>
  <si>
    <t>David Grisman</t>
  </si>
  <si>
    <t>David Grisman Quintet</t>
  </si>
  <si>
    <t>Dancing in the Dragon's Jaws</t>
  </si>
  <si>
    <t>Emmylou Harris</t>
  </si>
  <si>
    <t>Quarter Moon in a Ten Cent Town</t>
  </si>
  <si>
    <t>Psonic Psunspot</t>
  </si>
  <si>
    <t>coloured vinyl</t>
  </si>
  <si>
    <t>XTC</t>
  </si>
  <si>
    <t>Love on a farmboy's wages [12" single]</t>
  </si>
  <si>
    <t>12" single</t>
  </si>
  <si>
    <t>45 RPM</t>
  </si>
  <si>
    <t>King for a Day [3" single]</t>
  </si>
  <si>
    <t>Mayor of Simpleton [3" single]</t>
  </si>
  <si>
    <t>George Harrison</t>
  </si>
  <si>
    <t>All Things Must Pass</t>
  </si>
  <si>
    <t>Duet</t>
  </si>
  <si>
    <t>ECM 1140</t>
  </si>
  <si>
    <t>sold</t>
  </si>
  <si>
    <t>New Order</t>
  </si>
  <si>
    <t>Power, Corruption &amp; Lies</t>
  </si>
  <si>
    <t>Solo Concert</t>
  </si>
  <si>
    <t>Wolfgang Muthspiel</t>
  </si>
  <si>
    <t>Driftwood</t>
  </si>
  <si>
    <t>Visible World</t>
  </si>
  <si>
    <t>U2</t>
  </si>
  <si>
    <t>Joshua Tree</t>
  </si>
  <si>
    <t>Chilliwack</t>
  </si>
  <si>
    <t>Dreams, Dreams, Dreams</t>
  </si>
  <si>
    <t>Standage / Pinnock / English Concert</t>
  </si>
  <si>
    <t>Bach: Violin Concertos</t>
  </si>
  <si>
    <t>Zukerman / Barenboim / Chicago Sym</t>
  </si>
  <si>
    <t>Beethoven: Violin Concerto</t>
  </si>
  <si>
    <t>Hogwood / Academy of Ancient Music</t>
  </si>
  <si>
    <t>Haydn: Syms 94 &amp; 96</t>
  </si>
  <si>
    <t>Gordie's Music</t>
  </si>
  <si>
    <t>George Winston</t>
  </si>
  <si>
    <t>Winter Into Spring</t>
  </si>
  <si>
    <t>Hometown Band</t>
  </si>
  <si>
    <t>Flying</t>
  </si>
  <si>
    <t>disc 1</t>
  </si>
  <si>
    <t>Paul Desmond</t>
  </si>
  <si>
    <t>Quartet featuring Don Elliot</t>
  </si>
  <si>
    <t>Valdy</t>
  </si>
  <si>
    <t>Valdy &amp; The Hometown Band</t>
  </si>
  <si>
    <t>Talking Heads</t>
  </si>
  <si>
    <t>The Name of This Band is Talking Heads</t>
  </si>
  <si>
    <t>Tony Rice</t>
  </si>
  <si>
    <t>Manzanita</t>
  </si>
  <si>
    <t>Senses Working Overtime [12" single]</t>
  </si>
  <si>
    <t>The Loving [12" single]</t>
  </si>
  <si>
    <t>Further Adventures of</t>
  </si>
  <si>
    <t>George Jones</t>
  </si>
  <si>
    <t>King of Country Music</t>
  </si>
  <si>
    <t>Pablo Marquez</t>
  </si>
  <si>
    <t>Narvaez: Musica del Delphin</t>
  </si>
  <si>
    <t>Narvaez</t>
  </si>
  <si>
    <t>December</t>
  </si>
  <si>
    <t>Split Enz</t>
  </si>
  <si>
    <t>True Colours</t>
  </si>
  <si>
    <t>laser etched</t>
  </si>
  <si>
    <t>Dave Holland</t>
  </si>
  <si>
    <t>Seeds of Time</t>
  </si>
  <si>
    <t>Old and New Dreams</t>
  </si>
  <si>
    <t>Playing</t>
  </si>
  <si>
    <t>Merle Haggard</t>
  </si>
  <si>
    <t>Big City</t>
  </si>
  <si>
    <t>Aztec Camera</t>
  </si>
  <si>
    <t>Knife</t>
  </si>
  <si>
    <t>Dorati / Detroit Symphony</t>
  </si>
  <si>
    <t>Copland: Dance Symphony etc</t>
  </si>
  <si>
    <t>Copland</t>
  </si>
  <si>
    <t>Oistrach / Rostropovich / Szell / Cleveland</t>
  </si>
  <si>
    <t>Brahms: Double Concerto</t>
  </si>
  <si>
    <t>Pierre Fournier</t>
  </si>
  <si>
    <t>Bach: Cello Suites 3 &amp; 4</t>
  </si>
  <si>
    <t>Archiv</t>
  </si>
  <si>
    <t>198 187</t>
  </si>
  <si>
    <t>Bach: Harpsichord Concertos</t>
  </si>
  <si>
    <t>Donald Fagen</t>
  </si>
  <si>
    <t>The Nightfly</t>
  </si>
  <si>
    <t>English Settlement</t>
  </si>
  <si>
    <t>Anne Queffelec</t>
  </si>
  <si>
    <t>Satie: Oeuvres pour piano</t>
  </si>
  <si>
    <t>Satie</t>
  </si>
  <si>
    <t>Kempff / Berlin</t>
  </si>
  <si>
    <t>Beethoven: Piano Concerto No.5 Emperor</t>
  </si>
  <si>
    <t>Perahia / English CO</t>
  </si>
  <si>
    <t>Mozart: Piano Concertos No.14 &amp; 24</t>
  </si>
  <si>
    <t>All You Pretty Girls [12" single]</t>
  </si>
  <si>
    <t>45 rpm</t>
  </si>
  <si>
    <t>Black Sea</t>
  </si>
  <si>
    <t>Dennis Brain / Berlin / Karajan</t>
  </si>
  <si>
    <t>Mozart: Horn Concertos</t>
  </si>
  <si>
    <t>Esterhazy String Quartet</t>
  </si>
  <si>
    <t>Mozart: String Quintets K515 &amp; K516</t>
  </si>
  <si>
    <t>John Steins and Scott Sheerin</t>
  </si>
  <si>
    <t>Midnight Light</t>
  </si>
  <si>
    <t>Offramp</t>
  </si>
  <si>
    <t>ECM 1216</t>
  </si>
  <si>
    <t>Ecotopia</t>
  </si>
  <si>
    <t>The Big Express</t>
  </si>
  <si>
    <t>Willie Nelson</t>
  </si>
  <si>
    <t>Stardust</t>
  </si>
  <si>
    <t>Travels</t>
  </si>
  <si>
    <t>American Garage</t>
  </si>
  <si>
    <t>Skylarking [30th anniversary]</t>
  </si>
  <si>
    <t>Broadside Band</t>
  </si>
  <si>
    <t>English Country Dances from Playford's Dancing Master</t>
  </si>
  <si>
    <t>Kid A</t>
  </si>
  <si>
    <t>Gaucho</t>
  </si>
  <si>
    <t>Joe Jackson</t>
  </si>
  <si>
    <t>Night &amp; Day</t>
  </si>
  <si>
    <t>William Ackerman</t>
  </si>
  <si>
    <t>The Search for the Turtle's Navel</t>
  </si>
  <si>
    <t>Record Centre (Ottawa)</t>
  </si>
  <si>
    <t>Autumn</t>
  </si>
  <si>
    <t>Legend Records (Ottawa)</t>
  </si>
  <si>
    <t>Pat Metheny</t>
  </si>
  <si>
    <t>Watercolors</t>
  </si>
  <si>
    <t>ECM 1097</t>
  </si>
  <si>
    <t>Blue Sun</t>
  </si>
  <si>
    <t>Prince</t>
  </si>
  <si>
    <t>Purple Rain</t>
  </si>
  <si>
    <t>Going Where The Lonely Go</t>
  </si>
  <si>
    <t>Rejoicing</t>
  </si>
  <si>
    <t>First Circle</t>
  </si>
  <si>
    <t>ECM 1278</t>
  </si>
  <si>
    <t>missing insert</t>
  </si>
  <si>
    <t>Passage</t>
  </si>
  <si>
    <t>New Chautauqua</t>
  </si>
  <si>
    <t>ECM 1131</t>
  </si>
  <si>
    <t>Beatles</t>
  </si>
  <si>
    <t>Revolver</t>
  </si>
  <si>
    <t>stereo 2012</t>
  </si>
  <si>
    <t>London Drugs</t>
  </si>
  <si>
    <t>Diary</t>
  </si>
  <si>
    <t>surface goop</t>
  </si>
  <si>
    <t>Reich: Octet / Music for a Large Ensemble / Violin Phase</t>
  </si>
  <si>
    <t>Childhood and Memory</t>
  </si>
  <si>
    <t>Linda Ronstadt</t>
  </si>
  <si>
    <t>What's New</t>
  </si>
  <si>
    <t>Charlie Haden</t>
  </si>
  <si>
    <t>Ballad of the Fallen</t>
  </si>
  <si>
    <t>Street Dreams</t>
  </si>
  <si>
    <t>Open, to love</t>
  </si>
  <si>
    <t>hole-punched</t>
  </si>
  <si>
    <t>Cold on the Shoulder</t>
  </si>
  <si>
    <t>80/81</t>
  </si>
  <si>
    <t>Aaron Copland</t>
  </si>
  <si>
    <t>Copland: Sonata for violin / etc</t>
  </si>
  <si>
    <t>David Qualey</t>
  </si>
  <si>
    <t>Soliloquy</t>
  </si>
  <si>
    <t>Weather Report</t>
  </si>
  <si>
    <t>Heavy Weather</t>
  </si>
  <si>
    <t>Copland: Appalachian Spring (complete / original version)</t>
  </si>
  <si>
    <t>disc 3</t>
  </si>
  <si>
    <t>Bruce Springsteen</t>
  </si>
  <si>
    <t>The River</t>
  </si>
  <si>
    <t>Church Street Blues</t>
  </si>
  <si>
    <t>Brian Eno &amp; Harold Budd</t>
  </si>
  <si>
    <t>Ambient 2: The Plateau of Mirror</t>
  </si>
  <si>
    <t>Pink Floyd</t>
  </si>
  <si>
    <t>The Dark Side of the Moon</t>
  </si>
  <si>
    <t>Disney</t>
  </si>
  <si>
    <t>The story of "Alice in Wonderland"</t>
  </si>
  <si>
    <t>Disneyland</t>
  </si>
  <si>
    <t>Narciso Yepes</t>
  </si>
  <si>
    <t>Vivaldi: guitar concertos</t>
  </si>
  <si>
    <t>Vivaldi</t>
  </si>
  <si>
    <t>Archiv Produktion</t>
  </si>
  <si>
    <t>Bach: Die Neue Bach Edition</t>
  </si>
  <si>
    <t>Randy Newman</t>
  </si>
  <si>
    <t>The Natural (soundtrack)</t>
  </si>
  <si>
    <t>notched sleeve</t>
  </si>
  <si>
    <t>Aja</t>
  </si>
  <si>
    <t>hole-punched; ABC</t>
  </si>
  <si>
    <t>Itzak Perlman / Pinchas Zukerman / Lynn Harrell</t>
  </si>
  <si>
    <t>Beethoven / Dohnanyi: String Trios</t>
  </si>
  <si>
    <t>Gervase de Peyer / Amadeus Quartet</t>
  </si>
  <si>
    <t>Mozart: Clarinet Quintet / Oboe Quartet</t>
  </si>
  <si>
    <t>Maurizio Pollini</t>
  </si>
  <si>
    <t>Beethoven: Piano Sonatas Op. 101 &amp; 111</t>
  </si>
  <si>
    <t>Karajan / Berlin Phil</t>
  </si>
  <si>
    <t>Brahms: Sym #1 Op.68</t>
  </si>
  <si>
    <t>Joni Mitchell</t>
  </si>
  <si>
    <t>Shadows &amp; Light</t>
  </si>
  <si>
    <t>Born to Run</t>
  </si>
  <si>
    <t>Humans</t>
  </si>
  <si>
    <t>Highways &amp; Heartaches</t>
  </si>
  <si>
    <t>Simon &amp; Garfunkel</t>
  </si>
  <si>
    <t>Bridge Over Troubled Water</t>
  </si>
  <si>
    <t>One Horse Blue</t>
  </si>
  <si>
    <t>Evangeline</t>
  </si>
  <si>
    <t>Kenny Wheeler</t>
  </si>
  <si>
    <t>Deer Wan</t>
  </si>
  <si>
    <t>In Concert, Zurich, October 28, 1979</t>
  </si>
  <si>
    <t>double LP</t>
  </si>
  <si>
    <t>Amarcord Nino Rota [Hal Wilner]</t>
  </si>
  <si>
    <t>Marilyn Crispell</t>
  </si>
  <si>
    <t>Vignettes</t>
  </si>
  <si>
    <t>Emil Gilels / Vienna Phil / Bohn</t>
  </si>
  <si>
    <t>Mozart: Piano Concerto No.27 / Two Pianos K365</t>
  </si>
  <si>
    <t>Galleria</t>
  </si>
  <si>
    <t>Mitslav Rostropovich / ASMF</t>
  </si>
  <si>
    <t>Haydn: Cello Concertos</t>
  </si>
  <si>
    <t>Simple Dreams</t>
  </si>
  <si>
    <t>Debussy: La Mer + Prelude / Ravel: Daphnis &amp; Chloe</t>
  </si>
  <si>
    <t>Debussy</t>
  </si>
  <si>
    <t>August Wenzinger / Schola Cantorum Basiliensis</t>
  </si>
  <si>
    <t>Telemann: Musique de table (production ii)</t>
  </si>
  <si>
    <t>Telemann</t>
  </si>
  <si>
    <t>Kate &amp; Anna McGarrigle</t>
  </si>
  <si>
    <t>Love over and over</t>
  </si>
  <si>
    <t>Boz Scaggs</t>
  </si>
  <si>
    <t>Silk Degrees</t>
  </si>
  <si>
    <t>Adrian Boult / New Philharmonia</t>
  </si>
  <si>
    <t>Vaughan Williams: Sym #6 + The Lark</t>
  </si>
  <si>
    <t>Little Feat</t>
  </si>
  <si>
    <t>Feats Don’t Fail Me Now</t>
  </si>
  <si>
    <t>Supertramp</t>
  </si>
  <si>
    <t>Even in the Quietest Moments</t>
  </si>
  <si>
    <t>duplicate LP 1</t>
  </si>
  <si>
    <t>Chicago</t>
  </si>
  <si>
    <t>Chicago IX (Chicago's Greatest Hits)</t>
  </si>
  <si>
    <t>How Will the Wolf Survive?</t>
  </si>
  <si>
    <t>Genesis</t>
  </si>
  <si>
    <t>Duke</t>
  </si>
  <si>
    <t>Sampler '82</t>
  </si>
  <si>
    <t>Backwaters</t>
  </si>
  <si>
    <t>Circles in the Stream</t>
  </si>
  <si>
    <t>Fairport Convention</t>
  </si>
  <si>
    <t>Meet on the Ledge: The Classic Years (1967-1975)</t>
  </si>
  <si>
    <t>To Lefty from Willie</t>
  </si>
  <si>
    <t>Dexter Gordon</t>
  </si>
  <si>
    <t>Doin' Allright</t>
  </si>
  <si>
    <t>Duke Ellington</t>
  </si>
  <si>
    <t>Piano in the Foreground</t>
  </si>
  <si>
    <t>For the Good Times: A Tribute to Ray Price</t>
  </si>
  <si>
    <t>HMV</t>
  </si>
  <si>
    <t>You Want It Darker</t>
  </si>
  <si>
    <t>Dwight Yoakam</t>
  </si>
  <si>
    <t>21st Century Hits</t>
  </si>
  <si>
    <t>Roy Forbes</t>
  </si>
  <si>
    <t>Some Tunes for that Mother of Mine</t>
  </si>
  <si>
    <t>Bernstein / Vienna Phil</t>
  </si>
  <si>
    <t>Brahms: Sym #2 Op.73</t>
  </si>
  <si>
    <t>Bernstein / NY Phil</t>
  </si>
  <si>
    <t>Morton Gould / Chicago Sym</t>
  </si>
  <si>
    <t>Ives: Orchestral Set No.2 / Browning Overture</t>
  </si>
  <si>
    <t>stereo LP</t>
  </si>
  <si>
    <t>Barenboim / English Chamber Orchestra</t>
  </si>
  <si>
    <t>Mozart: Serenade for 13 Winds K.361</t>
  </si>
  <si>
    <t>Sinopoli / Philharmonia</t>
  </si>
  <si>
    <t>Schubert: Sym 8 / Mendelssohn: Sym 4</t>
  </si>
  <si>
    <t>Schubert</t>
  </si>
  <si>
    <t>Nash Ensemble</t>
  </si>
  <si>
    <t>Poulenc: Complete Chamber Music</t>
  </si>
  <si>
    <t>Poulenc</t>
  </si>
  <si>
    <t>Deborah Voight et al.</t>
  </si>
  <si>
    <t>Ives: Songs / Piano Trio / etc</t>
  </si>
  <si>
    <t>Adams: American Elegies</t>
  </si>
  <si>
    <t>Roberta Alexander</t>
  </si>
  <si>
    <t>Ives: Songs (1)</t>
  </si>
  <si>
    <t>James Sinclair / Orchestra New England</t>
  </si>
  <si>
    <t>Ives: The Orchestral Music of Ives</t>
  </si>
  <si>
    <t>Copland: Sym #3 / Quiet City</t>
  </si>
  <si>
    <t>Toru Takemitsu</t>
  </si>
  <si>
    <t>Takemitsu: In an Autumn Garden</t>
  </si>
  <si>
    <t>Takemitsu</t>
  </si>
  <si>
    <t>Tony Bennett</t>
  </si>
  <si>
    <t>Sings His All-Time Hall of Fame Hits</t>
  </si>
  <si>
    <t>Def Leppard</t>
  </si>
  <si>
    <t>Hysteria</t>
  </si>
  <si>
    <t>Frank Sinatra</t>
  </si>
  <si>
    <t>Songs for Swingin' Lovers!</t>
  </si>
  <si>
    <t>Dave McKenna</t>
  </si>
  <si>
    <t>A Celebration of Hoagy Carmichael</t>
  </si>
  <si>
    <t>Mummer</t>
  </si>
  <si>
    <t>Police</t>
  </si>
  <si>
    <t>Outlandos d'Amour</t>
  </si>
  <si>
    <t>Who</t>
  </si>
  <si>
    <t>It's Hard</t>
  </si>
  <si>
    <t>Darkness on the Edge of Town</t>
  </si>
  <si>
    <t>Eagles</t>
  </si>
  <si>
    <t>Hotel California</t>
  </si>
  <si>
    <t>A Collection of Great Dance Songs</t>
  </si>
  <si>
    <t>Christopher Parkening</t>
  </si>
  <si>
    <t>Sacred Music for the Guitar</t>
  </si>
  <si>
    <t>Yaz</t>
  </si>
  <si>
    <t>Upstairs at Eric's</t>
  </si>
  <si>
    <t>Lodger</t>
  </si>
  <si>
    <t>Ryko</t>
  </si>
  <si>
    <t>Andy Partridge &amp; Harold Budd</t>
  </si>
  <si>
    <t>Through the Hill</t>
  </si>
  <si>
    <t>I Musici</t>
  </si>
  <si>
    <t>Telemann: Suite in A minor / Concerti in G &amp; F</t>
  </si>
  <si>
    <t>Alfred Brendel</t>
  </si>
  <si>
    <t>Beethoven: Piano sonatas "Hammerklavier" &amp; "Les adieux"</t>
  </si>
  <si>
    <t>Philadelphia Orchestra / Eugene Ormandy</t>
  </si>
  <si>
    <t>Bartok: Music for Strings, Percussion &amp; Celesta / Miraculous Mandarin</t>
  </si>
  <si>
    <t>Bartok</t>
  </si>
  <si>
    <t>American Symphony Orchestra / Leopold Stokowski</t>
  </si>
  <si>
    <t>Ives: Sym #4</t>
  </si>
  <si>
    <t>mono</t>
  </si>
  <si>
    <t>Chicago Sym Orch / Abbado</t>
  </si>
  <si>
    <t>Prokofiev: Lieutenant Kije / Scythian Suite</t>
  </si>
  <si>
    <t>Prokofiev</t>
  </si>
  <si>
    <t>Deutsche Grammophon</t>
  </si>
  <si>
    <t>2530 967</t>
  </si>
  <si>
    <t>Houston Symphony / Eschenbach</t>
  </si>
  <si>
    <t>Picker: The Encantadas</t>
  </si>
  <si>
    <t>Picker</t>
  </si>
  <si>
    <t>Reich: City Life / Proverb</t>
  </si>
  <si>
    <t>Part: Lamentate</t>
  </si>
  <si>
    <t>The Complete Blue Note Recordings</t>
  </si>
  <si>
    <t>Please Please Me</t>
  </si>
  <si>
    <t>Beatles Stereo Box</t>
  </si>
  <si>
    <t>The King of Limbs</t>
  </si>
  <si>
    <t>Peter Gabriel</t>
  </si>
  <si>
    <t>Peter Gabriel (3 / melting face)</t>
  </si>
  <si>
    <t>returned</t>
  </si>
  <si>
    <t>Peter Gabriel (4 / Security)</t>
  </si>
  <si>
    <t>Drums &amp; Wires</t>
  </si>
  <si>
    <t>Virgin</t>
  </si>
  <si>
    <t>Stephan Grappelli / David Grisman</t>
  </si>
  <si>
    <t>Live</t>
  </si>
  <si>
    <t>Country Music</t>
  </si>
  <si>
    <t>With Beatles</t>
  </si>
  <si>
    <t>Kirsty MacColl</t>
  </si>
  <si>
    <t>Electric Landlady</t>
  </si>
  <si>
    <t>Morph the Cat</t>
  </si>
  <si>
    <t>Rickie Lee Jones</t>
  </si>
  <si>
    <t>Girl at her Volcano</t>
  </si>
  <si>
    <t>10" EP</t>
  </si>
  <si>
    <t>Plays Live</t>
  </si>
  <si>
    <t>Lyric Suite for Sextet</t>
  </si>
  <si>
    <t>Edie Brickell &amp; The New Bohemians</t>
  </si>
  <si>
    <t>Shooting Rubber Bands at the Stars</t>
  </si>
  <si>
    <t>George MacDonald / Northern Sinfonia / Steuart Bedford</t>
  </si>
  <si>
    <t>Copland / Finzi: Clarinet Concertos</t>
  </si>
  <si>
    <t>Revolutions Records, UK (ebay)</t>
  </si>
  <si>
    <t>Jumpin' In</t>
  </si>
  <si>
    <t>Go 2</t>
  </si>
  <si>
    <t>Elvis Costello</t>
  </si>
  <si>
    <t>Imperial Bedroom</t>
  </si>
  <si>
    <t>Marshall Crenshaw</t>
  </si>
  <si>
    <t>Sir John Alot of Merrie Englandes Musyk Thyng &amp; ye Grene Knyghte</t>
  </si>
  <si>
    <t>Michael Tilson Thomas / Boston Symphony</t>
  </si>
  <si>
    <t>Ives: Three Places in New England / Ruggles: Sun-Treader</t>
  </si>
  <si>
    <t>James Sinclair / Yale Theater Orchestra</t>
  </si>
  <si>
    <t>Ives: Old Songs Deranged</t>
  </si>
  <si>
    <t>quadrophonic</t>
  </si>
  <si>
    <t>disc 4</t>
  </si>
  <si>
    <t>Tomasz Stanko</t>
  </si>
  <si>
    <t>From The Green Hill</t>
  </si>
  <si>
    <t>Murray Perahia</t>
  </si>
  <si>
    <t>single LP Canadian pressing</t>
  </si>
  <si>
    <t>Second Hand Steve's (ebay)</t>
  </si>
  <si>
    <t>Picture This</t>
  </si>
  <si>
    <t>Zulu (Vancouver)</t>
  </si>
  <si>
    <t>Gunther Schuller</t>
  </si>
  <si>
    <t>Ives: Calcium Light Night</t>
  </si>
  <si>
    <t>Vinyl (Vancouver)</t>
  </si>
  <si>
    <t>Maria Muldaur</t>
  </si>
  <si>
    <t>Peter Gabriel (1 / car)</t>
  </si>
  <si>
    <t>Abacab</t>
  </si>
  <si>
    <t>Mari Nixon / Ingo Metzmacher - Ensemble Modern</t>
  </si>
  <si>
    <t>Ives: Songs - Orchestral Sets</t>
  </si>
  <si>
    <t>replacement CD</t>
  </si>
  <si>
    <t>amazon</t>
  </si>
  <si>
    <t>Elton John</t>
  </si>
  <si>
    <t>Greatest Hits, Volume II</t>
  </si>
  <si>
    <t>Paul Simon</t>
  </si>
  <si>
    <t>There Goes Rhymin' Simon</t>
  </si>
  <si>
    <t>Beat Street (Vancouver)</t>
  </si>
  <si>
    <t>double LP Canadian pressing</t>
  </si>
  <si>
    <t>Field Day</t>
  </si>
  <si>
    <t>Neptoon (Vancouver)</t>
  </si>
  <si>
    <t>White Music</t>
  </si>
  <si>
    <t>Red Cat (Vancouver)</t>
  </si>
  <si>
    <t>Ball and Chain</t>
  </si>
  <si>
    <t>10" single</t>
  </si>
  <si>
    <t>The Orchestrion Project</t>
  </si>
  <si>
    <t>eliseo65 (ebay)</t>
  </si>
  <si>
    <t>My Foolish Heart</t>
  </si>
  <si>
    <t>Nonesuch</t>
  </si>
  <si>
    <t>Downtown</t>
  </si>
  <si>
    <t>Still Crazy After All These Years</t>
  </si>
  <si>
    <t>Vinyl Envy</t>
  </si>
  <si>
    <t>Heart</t>
  </si>
  <si>
    <t>Dreamboat Annie</t>
  </si>
  <si>
    <t>Vinyl Supernova!</t>
  </si>
  <si>
    <t>Boston</t>
  </si>
  <si>
    <t>Carlene Carter</t>
  </si>
  <si>
    <t>Musical Shapes</t>
  </si>
  <si>
    <t>Cheap Trick</t>
  </si>
  <si>
    <t>The Flame</t>
  </si>
  <si>
    <t>7" single</t>
  </si>
  <si>
    <t>picture sleeve</t>
  </si>
  <si>
    <t>John Fogerty</t>
  </si>
  <si>
    <t>Centerfield</t>
  </si>
  <si>
    <t>The Wall</t>
  </si>
  <si>
    <t>Around the World in a Day</t>
  </si>
  <si>
    <t>Norman Blake</t>
  </si>
  <si>
    <t>Back Home in Sulphur Springs</t>
  </si>
  <si>
    <t>Bach: Brandenburg Concertos</t>
  </si>
  <si>
    <t>Skylarking</t>
  </si>
  <si>
    <t>MFSL</t>
  </si>
  <si>
    <t>ebay</t>
  </si>
  <si>
    <t>Captain Fantastic &amp; The Brown Dirt Cowboy</t>
  </si>
  <si>
    <t>So</t>
  </si>
  <si>
    <t>Crowded House</t>
  </si>
  <si>
    <t>Temple of Low Men</t>
  </si>
  <si>
    <t>at Budokan</t>
  </si>
  <si>
    <t>Bill Monroe</t>
  </si>
  <si>
    <t>with Lester Flatt &amp; Earl Scruggs: The Original Bluegrass Band</t>
  </si>
  <si>
    <t>Todd Phillips</t>
  </si>
  <si>
    <t>Released</t>
  </si>
  <si>
    <t>2016 remaster</t>
  </si>
  <si>
    <t>Brian Eno</t>
  </si>
  <si>
    <t>Ambient 1: Music for Airports</t>
  </si>
  <si>
    <t>Supreme Echo</t>
  </si>
  <si>
    <t>Waiting for a Miracle</t>
  </si>
  <si>
    <t>Grass / Dear God</t>
  </si>
  <si>
    <t>VL2399@</t>
  </si>
  <si>
    <t>Alex de Grassi</t>
  </si>
  <si>
    <t>Clockwork</t>
  </si>
  <si>
    <t>Liz Story</t>
  </si>
  <si>
    <t>Solid Colors</t>
  </si>
  <si>
    <t>Fleetwood Mac</t>
  </si>
  <si>
    <t>Rumours</t>
  </si>
  <si>
    <t>Beach Boys</t>
  </si>
  <si>
    <t>Good Vibrations: Best of Beach Boys</t>
  </si>
  <si>
    <t>China Syndrome</t>
  </si>
  <si>
    <t>The Usual Angst</t>
  </si>
  <si>
    <t>Tim!</t>
  </si>
  <si>
    <t>Their Greatest Hits</t>
  </si>
  <si>
    <t>Ghost of a Dog</t>
  </si>
  <si>
    <t>I Feel Possessed</t>
  </si>
  <si>
    <t>CD single</t>
  </si>
  <si>
    <t>Graceland</t>
  </si>
  <si>
    <t>Synchronicity</t>
  </si>
  <si>
    <t>Darol Anger &amp; Barbara Higbie</t>
  </si>
  <si>
    <t>Tideline</t>
  </si>
  <si>
    <t>Cars</t>
  </si>
  <si>
    <t>Paul McCartney</t>
  </si>
  <si>
    <t>Press to Play</t>
  </si>
  <si>
    <t>James Taylor</t>
  </si>
  <si>
    <t>That's Why I'm Here</t>
  </si>
  <si>
    <t>Grateful Dead</t>
  </si>
  <si>
    <t>Grateful Dead (skull &amp; roses)</t>
  </si>
  <si>
    <t>A Hard Day's Night</t>
  </si>
  <si>
    <t>Harry Nilsson</t>
  </si>
  <si>
    <t>Nilsson sings Newman</t>
  </si>
  <si>
    <t>OK Computer</t>
  </si>
  <si>
    <t>Beatles for Sale</t>
  </si>
  <si>
    <t>Frank Zappa</t>
  </si>
  <si>
    <t>Hot Rats</t>
  </si>
  <si>
    <t>2012 remaster</t>
  </si>
  <si>
    <t>Creation</t>
  </si>
  <si>
    <t>2009 Ape reissue</t>
  </si>
  <si>
    <t>The Ballad of Peter Pumpkinhead</t>
  </si>
  <si>
    <t>CD single / VSCDT 1415</t>
  </si>
  <si>
    <t>Ives: The World of Ives</t>
  </si>
  <si>
    <t>stereo</t>
  </si>
  <si>
    <t>Heavy Heart</t>
  </si>
  <si>
    <t>Heart Like a Wheel</t>
  </si>
  <si>
    <t>Venus and Mars (Wings)</t>
  </si>
  <si>
    <t>no poster</t>
  </si>
  <si>
    <t>Magazine</t>
  </si>
  <si>
    <t>Living in the U.S.A.</t>
  </si>
  <si>
    <t>Queen</t>
  </si>
  <si>
    <t>A Night at the Opera</t>
  </si>
  <si>
    <t>Piano Sampler</t>
  </si>
  <si>
    <t>Greatest Hits Volume Two</t>
  </si>
  <si>
    <t>Robbie Robertson</t>
  </si>
  <si>
    <t>Jennifer Warnes</t>
  </si>
  <si>
    <t>Famous Blue Raincoat</t>
  </si>
  <si>
    <t>Steve Winwood</t>
  </si>
  <si>
    <t>Arc of a Diver</t>
  </si>
  <si>
    <t>The Way Up</t>
  </si>
  <si>
    <t>Pretzel Logic</t>
  </si>
  <si>
    <t>Ry Cooder</t>
  </si>
  <si>
    <t>Andy Partridge</t>
  </si>
  <si>
    <t>Fuzzy Warbles 1</t>
  </si>
  <si>
    <t>Lindsay Buckingham</t>
  </si>
  <si>
    <t>Law and Order</t>
  </si>
  <si>
    <t>Waiata</t>
  </si>
  <si>
    <t>Steve Young</t>
  </si>
  <si>
    <t>Seven Bridges Road</t>
  </si>
  <si>
    <t>Raymond Leppard / English Chamber Orchestra</t>
  </si>
  <si>
    <t>Handel: Water Music</t>
  </si>
  <si>
    <t>Handel</t>
  </si>
  <si>
    <t>Bob Wills</t>
  </si>
  <si>
    <t>The Tiffany Transcriptions, Vol. 4</t>
  </si>
  <si>
    <t>Endless Summer</t>
  </si>
  <si>
    <t>Don Henley</t>
  </si>
  <si>
    <t>Building the Perfect Beast</t>
  </si>
  <si>
    <t>Joshua Rifkin</t>
  </si>
  <si>
    <t>Joplin: Piano Rags by Scott Joplin</t>
  </si>
  <si>
    <t>Joplin</t>
  </si>
  <si>
    <t>Ram</t>
  </si>
  <si>
    <t>Apple</t>
  </si>
  <si>
    <t>Candy-O</t>
  </si>
  <si>
    <t>Steve Forbert</t>
  </si>
  <si>
    <t>Alive on Arrival</t>
  </si>
  <si>
    <t>Close to the Edge</t>
  </si>
  <si>
    <t>Fuzzy Warbles 2</t>
  </si>
  <si>
    <t>Ziggy Stardust …</t>
  </si>
  <si>
    <t>Roxy Music</t>
  </si>
  <si>
    <t>The High Road</t>
  </si>
  <si>
    <t>Don't Cheat in our Hometown</t>
  </si>
  <si>
    <t>Go+</t>
  </si>
  <si>
    <t>45 rpm EP</t>
  </si>
  <si>
    <t>Dandelion (Vancouver)</t>
  </si>
  <si>
    <t>5 Senses</t>
  </si>
  <si>
    <t>EP</t>
  </si>
  <si>
    <t xml:space="preserve">Norman Blake </t>
  </si>
  <si>
    <t>Full Moon on the Farm (Rising Fawn String Ensemble)</t>
  </si>
  <si>
    <t>Ray Price</t>
  </si>
  <si>
    <t>The Best of Ray Price</t>
  </si>
  <si>
    <t>Stringband</t>
  </si>
  <si>
    <t>Thanks to the Following</t>
  </si>
  <si>
    <t>Ernest Tubb</t>
  </si>
  <si>
    <t>Honky Tonk Classics</t>
  </si>
  <si>
    <t>Loretta Lynn</t>
  </si>
  <si>
    <t>Graham Parker</t>
  </si>
  <si>
    <t>Heat Treatment</t>
  </si>
  <si>
    <t>Karla Bonoff</t>
  </si>
  <si>
    <t>Bo Deans</t>
  </si>
  <si>
    <t>Outside Looking In</t>
  </si>
  <si>
    <t>Selling England by the Pound</t>
  </si>
  <si>
    <t>Charisma</t>
  </si>
  <si>
    <t>private</t>
  </si>
  <si>
    <t>Mr. Gone</t>
  </si>
  <si>
    <t>soundtrack</t>
  </si>
  <si>
    <t>La Bamba</t>
  </si>
  <si>
    <t>Dave Edmunds</t>
  </si>
  <si>
    <t>Information</t>
  </si>
  <si>
    <t>Tears for Fears</t>
  </si>
  <si>
    <t>Songs From The Big Chair</t>
  </si>
  <si>
    <t>Michael McDonald</t>
  </si>
  <si>
    <t>If That's What It Takes</t>
  </si>
  <si>
    <t>Mozart: Piano Sonatas K.331,333, Adagio K540</t>
  </si>
  <si>
    <t>Canadian Brass</t>
  </si>
  <si>
    <t>Brass in Berlin</t>
  </si>
  <si>
    <t>Rosanne Cash</t>
  </si>
  <si>
    <t>Right or Wrong</t>
  </si>
  <si>
    <t>Fuzzy Warbles 3</t>
  </si>
  <si>
    <t>1962-1966</t>
  </si>
  <si>
    <t>Capitol; SKBO 3403</t>
  </si>
  <si>
    <t>8:30</t>
  </si>
  <si>
    <t>JT</t>
  </si>
  <si>
    <t>World of Wonders</t>
  </si>
  <si>
    <t>Dire Straits</t>
  </si>
  <si>
    <t>Quartetto Italiano</t>
  </si>
  <si>
    <t>Schubert: String Quartet "Death &amp; the Maiden"</t>
  </si>
  <si>
    <t>Steeleye Span</t>
  </si>
  <si>
    <t>Parcel of Rogues</t>
  </si>
  <si>
    <t>Beethoven: Piano Concerto No.3</t>
  </si>
  <si>
    <t>Okko Kamu / Radio Symphony Orchestra Helsinki</t>
  </si>
  <si>
    <t>Sibelius: Lemminkainen / Karelia</t>
  </si>
  <si>
    <t>Sibelius</t>
  </si>
  <si>
    <t>Schoenberg: The Piano Music</t>
  </si>
  <si>
    <t>Schoenberg</t>
  </si>
  <si>
    <t>Ambrose Field</t>
  </si>
  <si>
    <t>Field: Being Dufay</t>
  </si>
  <si>
    <t>Field</t>
  </si>
  <si>
    <t>Chicago (Chicago II)</t>
  </si>
  <si>
    <t>Dis</t>
  </si>
  <si>
    <t>ECM 1093</t>
  </si>
  <si>
    <t>1967-1970</t>
  </si>
  <si>
    <t>Capitol; SKBO 3404</t>
  </si>
  <si>
    <t>Eberhard Weber</t>
  </si>
  <si>
    <t>Fluid Rustle</t>
  </si>
  <si>
    <t>All Around My Hat</t>
  </si>
  <si>
    <t>Adrian Boult / et al.</t>
  </si>
  <si>
    <t>Vaughan Williams: The Pastoral Music of Vaughan Williams</t>
  </si>
  <si>
    <t>Bible Mission Thrift Store</t>
  </si>
  <si>
    <t>Leonard Bernstein / NY Phil</t>
  </si>
  <si>
    <t>Grofe: Grand Canyon Suite</t>
  </si>
  <si>
    <t>Grofe</t>
  </si>
  <si>
    <t>The Lady and the Unicorn</t>
  </si>
  <si>
    <t>Culture Club</t>
  </si>
  <si>
    <t>Colour by Numbers</t>
  </si>
  <si>
    <t>Vaughan Williams:  Pastoral Sym #3 / In the Fen Country</t>
  </si>
  <si>
    <t>Bruno Weill / Tafelmusik</t>
  </si>
  <si>
    <t>Haydn: Syms 50, 64, 65</t>
  </si>
  <si>
    <t>Easter Theatre</t>
  </si>
  <si>
    <t>Old Friends, New Friends</t>
  </si>
  <si>
    <t>Ring</t>
  </si>
  <si>
    <t>The Mad Hatter</t>
  </si>
  <si>
    <t>Last Dance (with Charlie Haden)</t>
  </si>
  <si>
    <t>gifted</t>
  </si>
  <si>
    <t>Matthew</t>
  </si>
  <si>
    <t>Egberto Gismonti</t>
  </si>
  <si>
    <t>Sol Do Meio Dia</t>
  </si>
  <si>
    <t>Places</t>
  </si>
  <si>
    <t>Bela Fleck</t>
  </si>
  <si>
    <t>Deviation</t>
  </si>
  <si>
    <t>Avalon</t>
  </si>
  <si>
    <t>Miles Smiles</t>
  </si>
  <si>
    <t>Bill Frisell</t>
  </si>
  <si>
    <t>Bill Frisell, Ron Carter, Paul Motian</t>
  </si>
  <si>
    <t>Art Lande</t>
  </si>
  <si>
    <t>Red Lanta</t>
  </si>
  <si>
    <t>Bright Size Life</t>
  </si>
  <si>
    <t>ECM 1073</t>
  </si>
  <si>
    <t>Reggatta de Blanc</t>
  </si>
  <si>
    <t>R.E.M.</t>
  </si>
  <si>
    <t>Murmur</t>
  </si>
  <si>
    <t>Help!</t>
  </si>
  <si>
    <t>Band</t>
  </si>
  <si>
    <t>The Band (the brown album)</t>
  </si>
  <si>
    <t>Fuzzy Warbles 4</t>
  </si>
  <si>
    <t>Bill Connors</t>
  </si>
  <si>
    <t>Of Mist and Melting</t>
  </si>
  <si>
    <t>Southern Exposure</t>
  </si>
  <si>
    <t>Unaccountable Effect</t>
  </si>
  <si>
    <t>Mar West</t>
  </si>
  <si>
    <t>Theme of the Gaurdian [sic]</t>
  </si>
  <si>
    <t>Terje Rypdal</t>
  </si>
  <si>
    <t>The Singles Collection</t>
  </si>
  <si>
    <t>Gary Peacock</t>
  </si>
  <si>
    <t>Guamba</t>
  </si>
  <si>
    <t>Lookout for Hope</t>
  </si>
  <si>
    <t>E.S.P.</t>
  </si>
  <si>
    <t>Columbia/Legacy</t>
  </si>
  <si>
    <t>CK 65683</t>
  </si>
  <si>
    <t>Swimming with a Hole in My Body</t>
  </si>
  <si>
    <t>John Williams</t>
  </si>
  <si>
    <t>John Williams and Friends</t>
  </si>
  <si>
    <t>In the Falling Dark</t>
  </si>
  <si>
    <t>Play Blue</t>
  </si>
  <si>
    <t>Grant Green</t>
  </si>
  <si>
    <t>Grantstand</t>
  </si>
  <si>
    <t>Trio &gt;&gt; Live</t>
  </si>
  <si>
    <t>Geffen</t>
  </si>
  <si>
    <t>Ellington Uptown</t>
  </si>
  <si>
    <t>jazz</t>
  </si>
  <si>
    <t>Columbia / Legacy</t>
  </si>
  <si>
    <t>CK 87066</t>
  </si>
  <si>
    <t>1948-1956</t>
  </si>
  <si>
    <t>Inside Out</t>
  </si>
  <si>
    <t>ECM 1780</t>
  </si>
  <si>
    <t>missing paper sleeve?</t>
  </si>
  <si>
    <t>Adams: Harmonium</t>
  </si>
  <si>
    <t>ECM 1277</t>
  </si>
  <si>
    <t>Jon Hassell</t>
  </si>
  <si>
    <t>Last night the moon came …</t>
  </si>
  <si>
    <t>ECM 2007</t>
  </si>
  <si>
    <t>Guy Van Duser</t>
  </si>
  <si>
    <t>Stride Guitar</t>
  </si>
  <si>
    <t>Compact Music (Ottawa)</t>
  </si>
  <si>
    <t>Sargasso Sea</t>
  </si>
  <si>
    <t>ECM 1080</t>
  </si>
  <si>
    <t>Song X</t>
  </si>
  <si>
    <t>Turning Point (Ottawa)</t>
  </si>
  <si>
    <t>Nils Petter Molvaer</t>
  </si>
  <si>
    <t>Solid Ether</t>
  </si>
  <si>
    <t xml:space="preserve">ECM </t>
  </si>
  <si>
    <t>ECM 1722</t>
  </si>
  <si>
    <t>Marc Johnson &amp; Eliane Elias</t>
  </si>
  <si>
    <t>Swept Away</t>
  </si>
  <si>
    <t>ECM 2168</t>
  </si>
  <si>
    <t>ECM 1258</t>
  </si>
  <si>
    <t>Mayor of Simpleton [12" maxi single]</t>
  </si>
  <si>
    <t>Amoeba Records (San Francisco)</t>
  </si>
  <si>
    <t>The colours of Chloe</t>
  </si>
  <si>
    <t>ECM 1042</t>
  </si>
  <si>
    <t>Richard Beirach</t>
  </si>
  <si>
    <t>Hubris</t>
  </si>
  <si>
    <t>ECM 1104</t>
  </si>
  <si>
    <t>Dinner Music</t>
  </si>
  <si>
    <t>WATT / 6</t>
  </si>
  <si>
    <t>Azimuth</t>
  </si>
  <si>
    <t>The Touchstone</t>
  </si>
  <si>
    <t>ECM 1130</t>
  </si>
  <si>
    <t>Solstice</t>
  </si>
  <si>
    <t>ECM 1060</t>
  </si>
  <si>
    <t>Belonging</t>
  </si>
  <si>
    <t>ECM 1050</t>
  </si>
  <si>
    <t>Stoa</t>
  </si>
  <si>
    <t>Works</t>
  </si>
  <si>
    <t>823 270-1</t>
  </si>
  <si>
    <t>Steve Kuhn</t>
  </si>
  <si>
    <t>Non-Friction</t>
  </si>
  <si>
    <t>ECM 1124</t>
  </si>
  <si>
    <t>GHS 24117</t>
  </si>
  <si>
    <t>original version (no "Dear God")</t>
  </si>
  <si>
    <t>Social Studies</t>
  </si>
  <si>
    <t>WATT / 11</t>
  </si>
  <si>
    <t>These n'That n'Those</t>
  </si>
  <si>
    <t>Staircase</t>
  </si>
  <si>
    <t>ECM 1090</t>
  </si>
  <si>
    <t>Easy as Pie</t>
  </si>
  <si>
    <t>ECM 1184</t>
  </si>
  <si>
    <t>Around 6</t>
  </si>
  <si>
    <t>ECM 1156</t>
  </si>
  <si>
    <t>Khmer</t>
  </si>
  <si>
    <t>ECM 1560</t>
  </si>
  <si>
    <t>Tord Gustavsen</t>
  </si>
  <si>
    <t>The Ground</t>
  </si>
  <si>
    <t>ECM 1892</t>
  </si>
  <si>
    <t>At the Deer Head Inn</t>
  </si>
  <si>
    <t>ECM 1531</t>
  </si>
  <si>
    <t>Characters</t>
  </si>
  <si>
    <t>ECM 1117</t>
  </si>
  <si>
    <t>Letter from Home</t>
  </si>
  <si>
    <t>Little Movements (Colours)</t>
  </si>
  <si>
    <t>ECM 1186</t>
  </si>
  <si>
    <t>Paul Motian</t>
  </si>
  <si>
    <t>I have the room above her</t>
  </si>
  <si>
    <t>ECM 1902</t>
  </si>
  <si>
    <t>Arvo Part</t>
  </si>
  <si>
    <t>Part: Arbos</t>
  </si>
  <si>
    <t>ECM 1325</t>
  </si>
  <si>
    <t>Bryars: Three Viennese Dancers</t>
  </si>
  <si>
    <t>ECM 1323</t>
  </si>
  <si>
    <t>Quercus</t>
  </si>
  <si>
    <t>Nightfall</t>
  </si>
  <si>
    <t>ECM 2522</t>
  </si>
  <si>
    <t>Part: Symphony No.4</t>
  </si>
  <si>
    <t>ECM 2160</t>
  </si>
  <si>
    <t>Oracle</t>
  </si>
  <si>
    <t>ECM 1490</t>
  </si>
  <si>
    <t>Part: Kanon Pokajanen</t>
  </si>
  <si>
    <t>ECM 1654/55</t>
  </si>
  <si>
    <t>Mary Poppins</t>
  </si>
  <si>
    <t>US pressing</t>
  </si>
  <si>
    <t>Fuzzy Warbles 5</t>
  </si>
  <si>
    <t>John Holloway</t>
  </si>
  <si>
    <t>Biber: Unam Ceylum</t>
  </si>
  <si>
    <t>Biber</t>
  </si>
  <si>
    <t>ECM 1791</t>
  </si>
  <si>
    <t>Somewhere</t>
  </si>
  <si>
    <t>ECM 2200</t>
  </si>
  <si>
    <t>Bach: Das Wohltemperierte Klavier, Buch I</t>
  </si>
  <si>
    <t>ECM 1362/63</t>
  </si>
  <si>
    <t>Enrico Rava</t>
  </si>
  <si>
    <t>The Words and the Days</t>
  </si>
  <si>
    <t>ECM 1982</t>
  </si>
  <si>
    <t>In Praise of Dreams</t>
  </si>
  <si>
    <t>ECM 1880</t>
  </si>
  <si>
    <t>City of Eyes</t>
  </si>
  <si>
    <t>ECM 1388</t>
  </si>
  <si>
    <t>Fragments</t>
  </si>
  <si>
    <t>ECM 1320</t>
  </si>
  <si>
    <t>amazon.ca [altmananderson (BC)]</t>
  </si>
  <si>
    <t>John Cage</t>
  </si>
  <si>
    <t>Seasons</t>
  </si>
  <si>
    <t>Cage</t>
  </si>
  <si>
    <t>ECM 1696‑NS</t>
  </si>
  <si>
    <t>Dreams So Real</t>
  </si>
  <si>
    <t>ECM 1072</t>
  </si>
  <si>
    <t>Haydn: String Quartets Op. 33</t>
  </si>
  <si>
    <t>amazon.ca</t>
  </si>
  <si>
    <t>Open Land</t>
  </si>
  <si>
    <t>ECM 1683</t>
  </si>
  <si>
    <t>As It Is</t>
  </si>
  <si>
    <t>ECM 2268‑NS</t>
  </si>
  <si>
    <t>Bach: Das Wohltemperierte Klavier, Buch II</t>
  </si>
  <si>
    <t>ECM 1433/34</t>
  </si>
  <si>
    <t>Ana</t>
  </si>
  <si>
    <t>ECM 1611</t>
  </si>
  <si>
    <t>Edward Vesala</t>
  </si>
  <si>
    <t>Satu</t>
  </si>
  <si>
    <t>ECM 1088</t>
  </si>
  <si>
    <t>Shankar</t>
  </si>
  <si>
    <t>Vision</t>
  </si>
  <si>
    <t>ECM 1261</t>
  </si>
  <si>
    <t>Duas Vozes (with Nana Vasconcelos)</t>
  </si>
  <si>
    <t>ECM 1279</t>
  </si>
  <si>
    <t>Original Canadian</t>
  </si>
  <si>
    <t>Audivi Vocem</t>
  </si>
  <si>
    <t>ECM 1936</t>
  </si>
  <si>
    <t>Andres Segovia</t>
  </si>
  <si>
    <t>Castles of Spain</t>
  </si>
  <si>
    <t>Anniversary: Ten Years of Hits</t>
  </si>
  <si>
    <t>Salvation Army</t>
  </si>
  <si>
    <t>sell?</t>
  </si>
  <si>
    <t>Let's Dance</t>
  </si>
  <si>
    <t>Desert Marauders (Rubisa Patrol)</t>
  </si>
  <si>
    <t>ECM 1106</t>
  </si>
  <si>
    <t>Standards Live</t>
  </si>
  <si>
    <t>ECM 1317</t>
  </si>
  <si>
    <t>Gnu High</t>
  </si>
  <si>
    <t>ECM 1069</t>
  </si>
  <si>
    <t>Charlie Haden / Jan Garbarek / Egberto Gismonti</t>
  </si>
  <si>
    <t>Magico</t>
  </si>
  <si>
    <t>ECM 1151</t>
  </si>
  <si>
    <t>Nude Ants</t>
  </si>
  <si>
    <t>ECM 1171/72</t>
  </si>
  <si>
    <t>Trio Music</t>
  </si>
  <si>
    <t>ECM 1232</t>
  </si>
  <si>
    <t>Brilliant Corners</t>
  </si>
  <si>
    <t>Riverside</t>
  </si>
  <si>
    <t>OJC-023</t>
  </si>
  <si>
    <t>Got the World on a String</t>
  </si>
  <si>
    <t>Bach: Sonatas &amp; Partitas for Solo Violin</t>
  </si>
  <si>
    <t>ECM 1926/27</t>
  </si>
  <si>
    <t>Jan Garbarek &amp; Hilliard Ensemble</t>
  </si>
  <si>
    <t>Officium</t>
  </si>
  <si>
    <t>ECM 1525</t>
  </si>
  <si>
    <t>Triplicate</t>
  </si>
  <si>
    <t>ECM 1373</t>
  </si>
  <si>
    <t>Silent Feet</t>
  </si>
  <si>
    <t>ECM 1107</t>
  </si>
  <si>
    <t>Gallery</t>
  </si>
  <si>
    <t>ECM 1206</t>
  </si>
  <si>
    <t>The Cure</t>
  </si>
  <si>
    <t>ECM 1440</t>
  </si>
  <si>
    <t>A Long Time Ago</t>
  </si>
  <si>
    <t>Give My Regards to Broad Street</t>
  </si>
  <si>
    <t>John Anderson</t>
  </si>
  <si>
    <t>Wild and Blue</t>
  </si>
  <si>
    <t>My Very Special Guests</t>
  </si>
  <si>
    <t>The Tiffany Transcriptions, Vol. 3</t>
  </si>
  <si>
    <t>Richard Thompson</t>
  </si>
  <si>
    <t>Hand of Kindness</t>
  </si>
  <si>
    <t>David Lindley</t>
  </si>
  <si>
    <t>El Rayo-X</t>
  </si>
  <si>
    <t>UB40</t>
  </si>
  <si>
    <t>Labour of Love</t>
  </si>
  <si>
    <t>Billy Idol</t>
  </si>
  <si>
    <t>Vital Idol</t>
  </si>
  <si>
    <t>Bach: Die Kunst der Fuge</t>
  </si>
  <si>
    <t>ECM 1652</t>
  </si>
  <si>
    <t>La Scala</t>
  </si>
  <si>
    <t>ECM 1640</t>
  </si>
  <si>
    <t>Christian Wallumrod</t>
  </si>
  <si>
    <t>Sofienberg Variations</t>
  </si>
  <si>
    <t>ECM 1809</t>
  </si>
  <si>
    <t>Rubber Soul</t>
  </si>
  <si>
    <t>Oranges &amp; Lemons</t>
  </si>
  <si>
    <t>Crossing</t>
  </si>
  <si>
    <t>ECM 1291</t>
  </si>
  <si>
    <t>Church</t>
  </si>
  <si>
    <t>Remote Luxury</t>
  </si>
  <si>
    <t>Peter Case</t>
  </si>
  <si>
    <t>Crates (Logan's)</t>
  </si>
  <si>
    <t>Stick to Me</t>
  </si>
  <si>
    <t>Martin Carthy</t>
  </si>
  <si>
    <t>Second Album</t>
  </si>
  <si>
    <t>Topic</t>
  </si>
  <si>
    <t>The Rising Fawn String Ensemble</t>
  </si>
  <si>
    <t>Stony Plain</t>
  </si>
  <si>
    <t>Steve Eliovson</t>
  </si>
  <si>
    <t>Dawn Dance</t>
  </si>
  <si>
    <t>ECM 1198</t>
  </si>
  <si>
    <t>Solo</t>
  </si>
  <si>
    <t>ECM 1136</t>
  </si>
  <si>
    <t>Still Live</t>
  </si>
  <si>
    <t>ECM 1360/61</t>
  </si>
  <si>
    <t>Powers</t>
  </si>
  <si>
    <t>Ape</t>
  </si>
  <si>
    <t>Daniel Hecht</t>
  </si>
  <si>
    <t>Willow</t>
  </si>
  <si>
    <t>Bryan Ferry</t>
  </si>
  <si>
    <t>Boys and Girls</t>
  </si>
  <si>
    <t>Squeeze</t>
  </si>
  <si>
    <t>Babylon and On</t>
  </si>
  <si>
    <t>Part: Te Deum</t>
  </si>
  <si>
    <t>ECM 1505</t>
  </si>
  <si>
    <t>Nonsuch</t>
  </si>
  <si>
    <t>Arild Andersen</t>
  </si>
  <si>
    <t>If You Look Far Enough</t>
  </si>
  <si>
    <t>ECM 1493</t>
  </si>
  <si>
    <t>Glenn Gould</t>
  </si>
  <si>
    <t>Bach: Goldberg Variations (1981) - digital</t>
  </si>
  <si>
    <t>CBS Masterworks</t>
  </si>
  <si>
    <t>Bach: The French Suites</t>
  </si>
  <si>
    <t>ECM 1513/14</t>
  </si>
  <si>
    <t>Bach: The Art of Fugue (Simpson)</t>
  </si>
  <si>
    <t>Charles Mingus</t>
  </si>
  <si>
    <t>Mingus Dynasty</t>
  </si>
  <si>
    <t>Kenny Werner</t>
  </si>
  <si>
    <t>Beauty Secrets</t>
  </si>
  <si>
    <t>BMG/RCA Victor</t>
  </si>
  <si>
    <t>Tactics</t>
  </si>
  <si>
    <t>ECM 1623</t>
  </si>
  <si>
    <t>Tokyo '96</t>
  </si>
  <si>
    <t>ECM 1666</t>
  </si>
  <si>
    <t>Art Blakey</t>
  </si>
  <si>
    <t>The Big Beat</t>
  </si>
  <si>
    <t>Chris Potter</t>
  </si>
  <si>
    <t>The Sirens</t>
  </si>
  <si>
    <t>ECM 2258</t>
  </si>
  <si>
    <t xml:space="preserve">used </t>
  </si>
  <si>
    <t>Early Piano Music</t>
  </si>
  <si>
    <t>ECM 2268</t>
  </si>
  <si>
    <t>amazon.ca [Chalkys CA]</t>
  </si>
  <si>
    <t>Rising Grace</t>
  </si>
  <si>
    <t>ECM 2515</t>
  </si>
  <si>
    <t>Trooper</t>
  </si>
  <si>
    <t>Hot Shots</t>
  </si>
  <si>
    <t>Marie Pepper</t>
  </si>
  <si>
    <t>Electric Light Orchestra</t>
  </si>
  <si>
    <t>Discovery</t>
  </si>
  <si>
    <t>Presents His 30th Album</t>
  </si>
  <si>
    <t>Schumann: In Concert</t>
  </si>
  <si>
    <t>ECM 1806/07</t>
  </si>
  <si>
    <t>Madonna</t>
  </si>
  <si>
    <t>Like a Virgin</t>
  </si>
  <si>
    <t>Charley Pride</t>
  </si>
  <si>
    <t>The Best of Charley Pride</t>
  </si>
  <si>
    <t>Jan Garbarek / Egberto Gismonti / Charlie Haden</t>
  </si>
  <si>
    <t>Folk Songs</t>
  </si>
  <si>
    <t>ECM 1170</t>
  </si>
  <si>
    <t>Trios / Solos</t>
  </si>
  <si>
    <t>ECM 1025</t>
  </si>
  <si>
    <t>Joy Division</t>
  </si>
  <si>
    <t>Unknown Pleasures</t>
  </si>
  <si>
    <t>180 gram</t>
  </si>
  <si>
    <t>Buenas Noches From A Lonely Room</t>
  </si>
  <si>
    <t>Up and Coming</t>
  </si>
  <si>
    <t>ECM 2528</t>
  </si>
  <si>
    <t>Kenny Rogers &amp; The First Edition</t>
  </si>
  <si>
    <t>To Be Continued</t>
  </si>
  <si>
    <t>ECM 1192</t>
  </si>
  <si>
    <t>Metheny Mehldau</t>
  </si>
  <si>
    <t>Country Bear Jamboree</t>
  </si>
  <si>
    <t>Marty Robbins</t>
  </si>
  <si>
    <t>It's a Sin</t>
  </si>
  <si>
    <t>Bach: 3 Sonaten fur Viola da Gamba und Cembalo</t>
  </si>
  <si>
    <t>ECM 1501</t>
  </si>
  <si>
    <t>Guitar Player</t>
  </si>
  <si>
    <t>MCA</t>
  </si>
  <si>
    <t>MCA2-6002</t>
  </si>
  <si>
    <t>Can't Buy a Thrill</t>
  </si>
  <si>
    <t>ABC</t>
  </si>
  <si>
    <t>Sgt Pepper's Lonely Hearts Club Band</t>
  </si>
  <si>
    <t>Billy Bragg</t>
  </si>
  <si>
    <t>Life's a Riot / Between the Wars</t>
  </si>
  <si>
    <t>PolyGram</t>
  </si>
  <si>
    <t>Felicity Lott et al.</t>
  </si>
  <si>
    <t>Swann: Songs by Donald Swann</t>
  </si>
  <si>
    <t>Lester Bowie</t>
  </si>
  <si>
    <t>I Only Have Eyes For You</t>
  </si>
  <si>
    <t>ECM 1296</t>
  </si>
  <si>
    <t>Watersons</t>
  </si>
  <si>
    <t>Frost &amp; Fire</t>
  </si>
  <si>
    <t>Elektra</t>
  </si>
  <si>
    <t>Guitars Cadillacs Etc. Etc.</t>
  </si>
  <si>
    <t>Reprise</t>
  </si>
  <si>
    <t>7599-25372-1</t>
  </si>
  <si>
    <t>Facing You</t>
  </si>
  <si>
    <t>ECM 1017</t>
  </si>
  <si>
    <t>Miroslav Vitous</t>
  </si>
  <si>
    <t>First Meeting</t>
  </si>
  <si>
    <t>ECM 1145</t>
  </si>
  <si>
    <t>Continuum</t>
  </si>
  <si>
    <t>ECM 2464</t>
  </si>
  <si>
    <t>Small Town</t>
  </si>
  <si>
    <t>ECM 2525</t>
  </si>
  <si>
    <t>Prime Directive</t>
  </si>
  <si>
    <t>ECM 1698</t>
  </si>
  <si>
    <t>Jim Reeves</t>
  </si>
  <si>
    <t>He'll Have To Go</t>
  </si>
  <si>
    <t>RCA Victor</t>
  </si>
  <si>
    <t>LPM-2223</t>
  </si>
  <si>
    <t>Phil Collins</t>
  </si>
  <si>
    <t>Hello, I Must Be Going!</t>
  </si>
  <si>
    <t>The Game</t>
  </si>
  <si>
    <t>Portrait of Marty</t>
  </si>
  <si>
    <t>9022-1006</t>
  </si>
  <si>
    <t>Harrison Birtwistle</t>
  </si>
  <si>
    <t>Birtwistle: Chamber Music</t>
  </si>
  <si>
    <t>Birtwistle</t>
  </si>
  <si>
    <t>ECM 2253</t>
  </si>
  <si>
    <t>Charles Lloyd</t>
  </si>
  <si>
    <t>Lift Every Voice</t>
  </si>
  <si>
    <t>ECM 1832/33</t>
  </si>
  <si>
    <t>Dark Intervals</t>
  </si>
  <si>
    <t>ECM 1379</t>
  </si>
  <si>
    <t>Bobo Stenson</t>
  </si>
  <si>
    <t>Cantando</t>
  </si>
  <si>
    <t>ECM 2023</t>
  </si>
  <si>
    <t>Part: Passio</t>
  </si>
  <si>
    <t>ECM 1370</t>
  </si>
  <si>
    <t>Martin Speake</t>
  </si>
  <si>
    <t>Change of Heart</t>
  </si>
  <si>
    <t>ECM 1831</t>
  </si>
  <si>
    <t>Abba</t>
  </si>
  <si>
    <t>Stan Rogers</t>
  </si>
  <si>
    <t>Fogerty's Cove</t>
  </si>
  <si>
    <t>Flying Colors</t>
  </si>
  <si>
    <t>Lost and Found</t>
  </si>
  <si>
    <t>ECM 1563</t>
  </si>
  <si>
    <t>Eventyr</t>
  </si>
  <si>
    <t>ECM 1200</t>
  </si>
  <si>
    <t>Jack DeJohnette</t>
  </si>
  <si>
    <t>New Directions</t>
  </si>
  <si>
    <t>ECM 1128</t>
  </si>
  <si>
    <t>Later That Evening</t>
  </si>
  <si>
    <t>ECM 1221</t>
  </si>
  <si>
    <t>The Complete Prestige Recordings</t>
  </si>
  <si>
    <t>ECM 2021/22</t>
  </si>
  <si>
    <t>Zig Zag</t>
  </si>
  <si>
    <t>ECM 1582</t>
  </si>
  <si>
    <t>Tokyo Day Trip - Live EP</t>
  </si>
  <si>
    <t>Magical Mystery Tour</t>
  </si>
  <si>
    <t>Fuzzy Warbles 6</t>
  </si>
  <si>
    <t>Rainer Bruninghaus</t>
  </si>
  <si>
    <t>Freigeweht</t>
  </si>
  <si>
    <t>ECM 1187</t>
  </si>
  <si>
    <t>The Fifth Century</t>
  </si>
  <si>
    <t>ECM 2405</t>
  </si>
  <si>
    <t>Carolin Widmann / Denes Varjon</t>
  </si>
  <si>
    <t>Schumann: The Violin Sonatas</t>
  </si>
  <si>
    <t>ECM 2047</t>
  </si>
  <si>
    <t>David Torn</t>
  </si>
  <si>
    <t>Cloud About Mercury</t>
  </si>
  <si>
    <t>ECM 1322</t>
  </si>
  <si>
    <t>Lee Konitz</t>
  </si>
  <si>
    <t>Live at Birdland</t>
  </si>
  <si>
    <t>ECM 2162</t>
  </si>
  <si>
    <t>Rick Powell</t>
  </si>
  <si>
    <t>Switched-On Country</t>
  </si>
  <si>
    <t>Knack</t>
  </si>
  <si>
    <t>Get The Knack</t>
  </si>
  <si>
    <t>Serenity</t>
  </si>
  <si>
    <t>ECM 1740/41</t>
  </si>
  <si>
    <t>Born Again</t>
  </si>
  <si>
    <t>Neil Young</t>
  </si>
  <si>
    <t>Everybody's Rockin'</t>
  </si>
  <si>
    <t>Joy Will Find A Way</t>
  </si>
  <si>
    <t>Roches</t>
  </si>
  <si>
    <t>Keep On Doing</t>
  </si>
  <si>
    <t>Joanna Newsom</t>
  </si>
  <si>
    <t>Have One On Me</t>
  </si>
  <si>
    <t>Marcin Wasilewski</t>
  </si>
  <si>
    <t>Trio</t>
  </si>
  <si>
    <t>ECM 1891</t>
  </si>
  <si>
    <t>Van Dyke Parks</t>
  </si>
  <si>
    <t>Song Cycle</t>
  </si>
  <si>
    <t>Sundazed</t>
  </si>
  <si>
    <t>12 Songs</t>
  </si>
  <si>
    <t>WEA Canada</t>
  </si>
  <si>
    <t>After the Requiem</t>
  </si>
  <si>
    <t>ECM 1424</t>
  </si>
  <si>
    <t>Rhino</t>
  </si>
  <si>
    <t>R1 6286</t>
  </si>
  <si>
    <t>Record Store Day - mono / 1621 of 3000</t>
  </si>
  <si>
    <t>sealed!</t>
  </si>
  <si>
    <t>Record Store Day - mono / 2520 of 3000</t>
  </si>
  <si>
    <t>Polydor Japan</t>
  </si>
  <si>
    <t>MPF 1229</t>
  </si>
  <si>
    <t>Land of Dreams</t>
  </si>
  <si>
    <t>Being There</t>
  </si>
  <si>
    <t>ECM 2017</t>
  </si>
  <si>
    <t>Ys</t>
  </si>
  <si>
    <t>Drag City</t>
  </si>
  <si>
    <t>No Jacket Required</t>
  </si>
  <si>
    <t>Atlantic</t>
  </si>
  <si>
    <t>R1 1727</t>
  </si>
  <si>
    <t>Record Store Day - mono / 2304 of 2500</t>
  </si>
  <si>
    <t>Little Criminals</t>
  </si>
  <si>
    <t>Warner Bros.</t>
  </si>
  <si>
    <t>KBS-3079</t>
  </si>
  <si>
    <t>Joyce Grenfell</t>
  </si>
  <si>
    <t>At Home</t>
  </si>
  <si>
    <t>His Master's Voice</t>
  </si>
  <si>
    <t>7EG 8787</t>
  </si>
  <si>
    <t>45 RPM 7" EP</t>
  </si>
  <si>
    <t>Vintage Funk</t>
  </si>
  <si>
    <t>Choir of Canterbury Cathedral / Allan Wicks</t>
  </si>
  <si>
    <t>Mozart: Agnus Dei / Psalm 4 / Martin: The Lord's Prayer</t>
  </si>
  <si>
    <t>Ryemuse Records</t>
  </si>
  <si>
    <t>RP 7025</t>
  </si>
  <si>
    <t>45 RPM EP</t>
  </si>
  <si>
    <t>Donald Swann</t>
  </si>
  <si>
    <t>Songs of Faith and Doubt</t>
  </si>
  <si>
    <t>Argo</t>
  </si>
  <si>
    <t>EAF 48</t>
  </si>
  <si>
    <t>Bella Union</t>
  </si>
  <si>
    <t>Trouble in Paradise</t>
  </si>
  <si>
    <t>7599-23755-1</t>
  </si>
  <si>
    <t>Now This</t>
  </si>
  <si>
    <t>ECM 24.28</t>
  </si>
  <si>
    <t>Paris / London</t>
  </si>
  <si>
    <t>ECM 2130-32</t>
  </si>
  <si>
    <t>The Water is Wide</t>
  </si>
  <si>
    <t>ECM 1734</t>
  </si>
  <si>
    <t>Nil Recurring</t>
  </si>
  <si>
    <t>Hand. Cannot. Erase.</t>
  </si>
  <si>
    <t>Kscope</t>
  </si>
  <si>
    <t>KSCOPE316</t>
  </si>
  <si>
    <t>To The Bone</t>
  </si>
  <si>
    <t>Caroline</t>
  </si>
  <si>
    <t>Cindy Lauper</t>
  </si>
  <si>
    <t>She's So Unusual</t>
  </si>
  <si>
    <t>Hannah</t>
  </si>
  <si>
    <t>Laurie Anderson</t>
  </si>
  <si>
    <t>Big Science</t>
  </si>
  <si>
    <t>Children's Songs</t>
  </si>
  <si>
    <t>ECM 1267</t>
  </si>
  <si>
    <t>It Takes a Year</t>
  </si>
  <si>
    <t>Fuzzy Warbles 7</t>
  </si>
  <si>
    <t>Misha Alperin</t>
  </si>
  <si>
    <t>Wave of Sorrow</t>
  </si>
  <si>
    <t>ECM 1396</t>
  </si>
  <si>
    <t>Ed Bickert</t>
  </si>
  <si>
    <t>P.M. Records</t>
  </si>
  <si>
    <t>PMR=101</t>
  </si>
  <si>
    <t>garage sale</t>
  </si>
  <si>
    <t>Thomas Demenga</t>
  </si>
  <si>
    <t>Bach / Carter</t>
  </si>
  <si>
    <t>ECM 1391</t>
  </si>
  <si>
    <t>Paris Concert</t>
  </si>
  <si>
    <t>ECM 1401</t>
  </si>
  <si>
    <t>Rick Astley</t>
  </si>
  <si>
    <t>Whenever You Need Someone</t>
  </si>
  <si>
    <t>Abercrombie Quartet</t>
  </si>
  <si>
    <t>ECM 1164</t>
  </si>
  <si>
    <t>Dewey Redman</t>
  </si>
  <si>
    <t>The Struggle Continues</t>
  </si>
  <si>
    <t>ECM 1225</t>
  </si>
  <si>
    <t>Timeless</t>
  </si>
  <si>
    <t>ECM 1047</t>
  </si>
  <si>
    <t>2nd Thoughts (Prince George)</t>
  </si>
  <si>
    <t>The Epidemics</t>
  </si>
  <si>
    <t>ECM 1308</t>
  </si>
  <si>
    <t>hole punched</t>
  </si>
  <si>
    <t>Packrat Annie's (Nelson)</t>
  </si>
  <si>
    <t>The Following Morning</t>
  </si>
  <si>
    <t>ECM 1084</t>
  </si>
  <si>
    <t>Sting</t>
  </si>
  <si>
    <t>The Dream of the Blue Turtles</t>
  </si>
  <si>
    <t>A&amp;M</t>
  </si>
  <si>
    <t>I'm The Man</t>
  </si>
  <si>
    <t>Bob Dylan</t>
  </si>
  <si>
    <t>Blood on the Tracks</t>
  </si>
  <si>
    <t>Little Queen</t>
  </si>
  <si>
    <t>k.d. lang</t>
  </si>
  <si>
    <t>Angel With A Lariat</t>
  </si>
  <si>
    <t>Like a Prayer</t>
  </si>
  <si>
    <t>Rush</t>
  </si>
  <si>
    <t>Permanent Waves</t>
  </si>
  <si>
    <t>Good Old Boys</t>
  </si>
  <si>
    <t>Hejira</t>
  </si>
  <si>
    <t>Eurythmics</t>
  </si>
  <si>
    <t>Be Yourself Tonight</t>
  </si>
  <si>
    <t>Yellow Fields</t>
  </si>
  <si>
    <t>ECM 1066</t>
  </si>
  <si>
    <t>Minute By Minute</t>
  </si>
  <si>
    <t>Spirit of America</t>
  </si>
  <si>
    <t>Everley Brothers</t>
  </si>
  <si>
    <t>EB84</t>
  </si>
  <si>
    <t>Changeless</t>
  </si>
  <si>
    <t>ECM 1392</t>
  </si>
  <si>
    <t>Thomas Zehetmair</t>
  </si>
  <si>
    <t>Ysaye: Sonates pour violon solo</t>
  </si>
  <si>
    <t>Ysaye</t>
  </si>
  <si>
    <t>ECM 1835</t>
  </si>
  <si>
    <t>Beatles (white album)</t>
  </si>
  <si>
    <t>Time and Time Again</t>
  </si>
  <si>
    <t>ECM 1992</t>
  </si>
  <si>
    <t>Yellow Submarine</t>
  </si>
  <si>
    <t>Fuzzy Warbles 8</t>
  </si>
  <si>
    <t>mono 2014</t>
  </si>
  <si>
    <t>Communique</t>
  </si>
  <si>
    <t>Past Masters</t>
  </si>
  <si>
    <t>Universal Syncopations</t>
  </si>
  <si>
    <t>ECM 1863</t>
  </si>
  <si>
    <t>John Abercrombie / Dave Holland / Jack DeJohnette</t>
  </si>
  <si>
    <t>Gateway</t>
  </si>
  <si>
    <t>ECM 1061</t>
  </si>
  <si>
    <t>Biber/Muffat: Der Turken Anmarsch</t>
  </si>
  <si>
    <t>ECM 1837</t>
  </si>
  <si>
    <t>Go-Go's</t>
  </si>
  <si>
    <t>Vacation</t>
  </si>
  <si>
    <t>Wall of Sound (Seattle)</t>
  </si>
  <si>
    <t>Collin Walcott</t>
  </si>
  <si>
    <t>Grazing Dreams</t>
  </si>
  <si>
    <t>ECM 1096</t>
  </si>
  <si>
    <t>Everyday Music (Seattle)</t>
  </si>
  <si>
    <t>Solstice: Sound and Shadows</t>
  </si>
  <si>
    <t>ECM 1095</t>
  </si>
  <si>
    <t>Steve Martin</t>
  </si>
  <si>
    <t>The Long Awaited Album</t>
  </si>
  <si>
    <t>Barnes &amp; Noble Special Edition</t>
  </si>
  <si>
    <t>Barnes &amp; Noble (Seattle)</t>
  </si>
  <si>
    <t>Time Line</t>
  </si>
  <si>
    <t>ECM 1968</t>
  </si>
  <si>
    <t>ECM 1102</t>
  </si>
  <si>
    <t>My Song</t>
  </si>
  <si>
    <t>ECM 1115</t>
  </si>
  <si>
    <t>Danca Dos Escravos</t>
  </si>
  <si>
    <t>ECM 1387</t>
  </si>
  <si>
    <t>Alexei Lubimov</t>
  </si>
  <si>
    <t>Debussy: Preludes</t>
  </si>
  <si>
    <t>ECM 2241/42</t>
  </si>
  <si>
    <t>What Goes Around</t>
  </si>
  <si>
    <t>ECM 1777</t>
  </si>
  <si>
    <t>Let It Be</t>
  </si>
  <si>
    <t>Dixie Dregs</t>
  </si>
  <si>
    <t>Dregs of the Earth</t>
  </si>
  <si>
    <t>Amaryllis</t>
  </si>
  <si>
    <t>ECM 1742</t>
  </si>
  <si>
    <t>Beethoven: Complete music for Piano and Violoncello</t>
  </si>
  <si>
    <t>ECM 1819/20</t>
  </si>
  <si>
    <t>Mummy Dust</t>
  </si>
  <si>
    <t>Summer</t>
  </si>
  <si>
    <t>We Live Here</t>
  </si>
  <si>
    <t>Zenyatta Mondatta</t>
  </si>
  <si>
    <t>Last Date</t>
  </si>
  <si>
    <t>Bye Bye Blackbird</t>
  </si>
  <si>
    <t>ECM 1467</t>
  </si>
  <si>
    <t>Abbey Road</t>
  </si>
  <si>
    <t>Gram Parsons</t>
  </si>
  <si>
    <t>Grievious Angel</t>
  </si>
  <si>
    <t>Standards, Vol. 1</t>
  </si>
  <si>
    <t>ECM 1255</t>
  </si>
  <si>
    <t>Harvest</t>
  </si>
  <si>
    <t>stereo 2017</t>
  </si>
  <si>
    <t>Handel: Fireworks</t>
  </si>
  <si>
    <t>Manu Katche</t>
  </si>
  <si>
    <t>Playground</t>
  </si>
  <si>
    <t>ECM 2016</t>
  </si>
  <si>
    <t>Melos Quartet</t>
  </si>
  <si>
    <t>Mozart: String Quartets K499+575</t>
  </si>
  <si>
    <t>Live Dead</t>
  </si>
  <si>
    <t>Academy of Ancient Music / Christopher Hogwood</t>
  </si>
  <si>
    <t>The World of the Baroque Orchestra</t>
  </si>
  <si>
    <t>L'Oiseau-Lyre</t>
  </si>
  <si>
    <t>Ernest Tubb's Greatest Hits</t>
  </si>
  <si>
    <t>16 Greatest Hits</t>
  </si>
  <si>
    <t>Gusto</t>
  </si>
  <si>
    <t>Inner City Front</t>
  </si>
  <si>
    <t>High Land, Hard Rain</t>
  </si>
  <si>
    <t>Rough Trade</t>
  </si>
  <si>
    <t>Tom Petty</t>
  </si>
  <si>
    <t>Hard Promises</t>
  </si>
  <si>
    <t>Southern Accents</t>
  </si>
  <si>
    <t>National Melodies</t>
  </si>
  <si>
    <t>Boston Symphony Chamber Players</t>
  </si>
  <si>
    <t>Debussy: Sonatas, Syrinx</t>
  </si>
  <si>
    <t>New York Philharmonic / Leonard Bernstein</t>
  </si>
  <si>
    <t>Ives: Sym #3, Decoration Day, etc</t>
  </si>
  <si>
    <t>Columbia</t>
  </si>
  <si>
    <t>MS 6843</t>
  </si>
  <si>
    <t>Big Country</t>
  </si>
  <si>
    <t>The Seer</t>
  </si>
  <si>
    <t>Bryan Adams</t>
  </si>
  <si>
    <t>You Want It, You Got It</t>
  </si>
  <si>
    <t>John Williams / English Chamber Orchestra / Daniel Barenboim</t>
  </si>
  <si>
    <t>Rodrigo: Concierto De Aranjuez / Villa-Lobos: Guitar Concerto</t>
  </si>
  <si>
    <t>M 33208</t>
  </si>
  <si>
    <t>Murray Perahia/ English Chamber Orchestra</t>
  </si>
  <si>
    <t>Mozart: Piano Concertos No.9 &amp; 21</t>
  </si>
  <si>
    <t>M 34562</t>
  </si>
  <si>
    <t>Philharmonisches Oktett Berlin</t>
  </si>
  <si>
    <t>Brahms: The Sextets for Strings</t>
  </si>
  <si>
    <t>Philips</t>
  </si>
  <si>
    <t>6570 570</t>
  </si>
  <si>
    <t>Peter Gabriel 2 (scratch)</t>
  </si>
  <si>
    <t>KSD 19181</t>
  </si>
  <si>
    <t>Orchestre symphonique de Montreal / Charles Dutoit</t>
  </si>
  <si>
    <t>Ravel: Daphnis et Chloe</t>
  </si>
  <si>
    <t>London</t>
  </si>
  <si>
    <t>LDR 71028</t>
  </si>
  <si>
    <t>7599-24096-1</t>
  </si>
  <si>
    <t>Music: The Universal Language / Panorama Musical</t>
  </si>
  <si>
    <t>104 814</t>
  </si>
  <si>
    <t>tulip label</t>
  </si>
  <si>
    <t>O'Kanes</t>
  </si>
  <si>
    <t>The O'Kanes</t>
  </si>
  <si>
    <t>VFC 40459</t>
  </si>
  <si>
    <t>New Philharmonic Orchestra / Pierre Boulez</t>
  </si>
  <si>
    <t>Debussy: Printemps, Nocturne (Debussy Vol. 3)</t>
  </si>
  <si>
    <t>M 30483</t>
  </si>
  <si>
    <t>Trio Music Live in Europe</t>
  </si>
  <si>
    <t>ECM 1310</t>
  </si>
  <si>
    <t>Liebeslieder of the Romantic Era</t>
  </si>
  <si>
    <t>135 014</t>
  </si>
  <si>
    <t>ASMF / Neville Marriner</t>
  </si>
  <si>
    <t>Haydn: Syms 92 &amp; 104</t>
  </si>
  <si>
    <t>9500 304</t>
  </si>
  <si>
    <t>Photo with blue sky and red roof</t>
  </si>
  <si>
    <t>ECM 1135</t>
  </si>
  <si>
    <t>Mark O'Connor</t>
  </si>
  <si>
    <t>False Dawn</t>
  </si>
  <si>
    <t>Rounder</t>
  </si>
  <si>
    <t>0165</t>
  </si>
  <si>
    <t>Gidon Kremer &amp; Martha Argerich</t>
  </si>
  <si>
    <t>Beethoven: Violin Sonatas 1-3</t>
  </si>
  <si>
    <t>415 138-1</t>
  </si>
  <si>
    <t>Concertgebouw Orchestra / Colin Davis</t>
  </si>
  <si>
    <t>Haydn: Syms 87 &amp; 103</t>
  </si>
  <si>
    <t>9500 303</t>
  </si>
  <si>
    <t>Dvorak: New World Symphony</t>
  </si>
  <si>
    <t>MS 6393</t>
  </si>
  <si>
    <t>Berlin Phil / Karajan</t>
  </si>
  <si>
    <t>Tchaikovsky: Sym 6 "Pathetique"</t>
  </si>
  <si>
    <t>Tchaikovsky</t>
  </si>
  <si>
    <t>2530 774</t>
  </si>
  <si>
    <t>Chicago SO / Giulini</t>
  </si>
  <si>
    <t>Schubert: Syms 4 "Tragic" &amp; 8 "Unfinished"</t>
  </si>
  <si>
    <t>2531 047</t>
  </si>
  <si>
    <t>Seven Year Ache</t>
  </si>
  <si>
    <t>Cambridge Singers / John Rutter</t>
  </si>
  <si>
    <t>Olde English Madrigals and Folk Songs at Ely Cathedral</t>
  </si>
  <si>
    <t>American Gramaphone</t>
  </si>
  <si>
    <t>AG 500</t>
  </si>
  <si>
    <t>English Chamber Orch / Karl Richter</t>
  </si>
  <si>
    <t>2533 151</t>
  </si>
  <si>
    <t>English Chamber Orch / George Malcolm</t>
  </si>
  <si>
    <t>ASV</t>
  </si>
  <si>
    <t>DCA 520</t>
  </si>
  <si>
    <t>Vivaldi: L'Amoroso - 6 Concerti</t>
  </si>
  <si>
    <t>2530 094</t>
  </si>
  <si>
    <t>Boston Symphony Orch / William Steinberg</t>
  </si>
  <si>
    <t>Holst: The Planets</t>
  </si>
  <si>
    <t>Holst</t>
  </si>
  <si>
    <t>2530 102</t>
  </si>
  <si>
    <t>Lazy Joe's</t>
  </si>
  <si>
    <t>Part: In Principi</t>
  </si>
  <si>
    <t>ECM 2050</t>
  </si>
  <si>
    <t>Hansheinz Schneeberger &amp; Daniel Cholette</t>
  </si>
  <si>
    <t>Ives: Violin sonatas</t>
  </si>
  <si>
    <t>ECM 1605</t>
  </si>
  <si>
    <t>Concort String Quartet</t>
  </si>
  <si>
    <t>Ives: String Quartets</t>
  </si>
  <si>
    <t>H-71306</t>
  </si>
  <si>
    <t>Haydn: Syms 100 &amp; 103</t>
  </si>
  <si>
    <t>9500 255</t>
  </si>
  <si>
    <t>Songs I'll Always Sing</t>
  </si>
  <si>
    <t>Capitol</t>
  </si>
  <si>
    <t>SABB-11531</t>
  </si>
  <si>
    <t>Parlophone</t>
  </si>
  <si>
    <t>PMC 1230 / PCS 3058</t>
  </si>
  <si>
    <t>Amazon.ca</t>
  </si>
  <si>
    <t>Narciso Yepes / OSRTVE / Alonso</t>
  </si>
  <si>
    <t>Rodrigo: Concierto De Aranjuez &amp; Fantasia para un Gentilhombre</t>
  </si>
  <si>
    <t>Rodrigo</t>
  </si>
  <si>
    <t>139 440</t>
  </si>
  <si>
    <t>Tragically Hip</t>
  </si>
  <si>
    <t>Yer Favourites</t>
  </si>
  <si>
    <t>Julian Priester</t>
  </si>
  <si>
    <t>Love, Love</t>
  </si>
  <si>
    <t>ECM 1044</t>
  </si>
  <si>
    <t>Jacob Young</t>
  </si>
  <si>
    <t>Evening Falls</t>
  </si>
  <si>
    <t>ECM 1876</t>
  </si>
  <si>
    <t>Hilliard Ensemble  / Christoph Poppen</t>
  </si>
  <si>
    <t>Bach: Morimur</t>
  </si>
  <si>
    <t>ECM 1765</t>
  </si>
  <si>
    <t>M</t>
  </si>
  <si>
    <t>ECM 1191</t>
  </si>
  <si>
    <t>Vinyl Supernova</t>
  </si>
  <si>
    <t>The Cars</t>
  </si>
  <si>
    <t>That’s the way I feel now (A tribute to Thelonious Monk)</t>
  </si>
  <si>
    <t>Windham Hill Records Guitar Sampler</t>
  </si>
  <si>
    <t>WD 1072</t>
  </si>
  <si>
    <t>Concertgebouw Orchestra / Bernard Haitink</t>
  </si>
  <si>
    <t>Mahler: Sym #9</t>
  </si>
  <si>
    <t>6700 021</t>
  </si>
  <si>
    <t>Song For Everyone</t>
  </si>
  <si>
    <t>ECM 1286</t>
  </si>
  <si>
    <t>Skylight</t>
  </si>
  <si>
    <t>ECM 1208</t>
  </si>
  <si>
    <t>Japanese</t>
  </si>
  <si>
    <t>Stages of a Long Journey</t>
  </si>
  <si>
    <t>ECM 1920</t>
  </si>
  <si>
    <t>Gary Peacock / Marilyn Crispell</t>
  </si>
  <si>
    <t>Azure</t>
  </si>
  <si>
    <t>ECM 2292</t>
  </si>
  <si>
    <t>Leo Kottke</t>
  </si>
  <si>
    <t>6 and 12 String Guitar</t>
  </si>
  <si>
    <t>Takoma</t>
  </si>
  <si>
    <t>Red Cat</t>
  </si>
  <si>
    <t>Arcade</t>
  </si>
  <si>
    <t>ECM 1133</t>
  </si>
  <si>
    <t>Eon</t>
  </si>
  <si>
    <t>ECM 1054</t>
  </si>
  <si>
    <t>Zulu</t>
  </si>
  <si>
    <t>Witchi-Tai-To</t>
  </si>
  <si>
    <t>ECM 1041</t>
  </si>
  <si>
    <t>Mr. Partridge "Take Away"</t>
  </si>
  <si>
    <t>A Moon Shaped Pool</t>
  </si>
  <si>
    <t>Singles / 45's and under</t>
  </si>
  <si>
    <t>Boston Symphony Orch / Michael Tilson Thomas</t>
  </si>
  <si>
    <t>Debussy: Images / Prelude</t>
  </si>
  <si>
    <t>2530 145</t>
  </si>
  <si>
    <t>Stefan Grossman &amp; John Renbourn</t>
  </si>
  <si>
    <t>Kicking Mule</t>
  </si>
  <si>
    <t>Shadowland</t>
  </si>
  <si>
    <t>The man with the blue postmodern fragmented neo-traditionalist guitar</t>
  </si>
  <si>
    <t>Moving Pictures</t>
  </si>
  <si>
    <t>Original Underground Music from the Mysterious South</t>
  </si>
  <si>
    <t>Amadeus Quartet / Karl Leister</t>
  </si>
  <si>
    <t>Brahms: Clarinet Quintet</t>
  </si>
  <si>
    <t>139 354</t>
  </si>
  <si>
    <t>Beethoven: Sym #6</t>
  </si>
  <si>
    <t>138 805</t>
  </si>
  <si>
    <t>Mahler: Sym #5 / Sym #10 - Adagio</t>
  </si>
  <si>
    <t>6700 048</t>
  </si>
  <si>
    <t>I Sing the Body Electric</t>
  </si>
  <si>
    <t>WKC 31352</t>
  </si>
  <si>
    <t>Ella Fitzgerald</t>
  </si>
  <si>
    <t>Ella Sings Gershwin</t>
  </si>
  <si>
    <t>Book of the Month Club</t>
  </si>
  <si>
    <t>Touch: 25 years of guitar</t>
  </si>
  <si>
    <t>Handel: Suites for Keyboard</t>
  </si>
  <si>
    <t>ECM 1530</t>
  </si>
  <si>
    <t>Wayne Shorter</t>
  </si>
  <si>
    <t>Native Dancer</t>
  </si>
  <si>
    <t>PC 33418</t>
  </si>
  <si>
    <t>The Duke Ellington Songbook</t>
  </si>
  <si>
    <t>Verve</t>
  </si>
  <si>
    <t>Black Market</t>
  </si>
  <si>
    <t>PC 34099</t>
  </si>
  <si>
    <t>Absolute Torch and Twang</t>
  </si>
  <si>
    <t>Sire</t>
  </si>
  <si>
    <t>Bach: Six Partitas</t>
  </si>
  <si>
    <t>ECM 2001/02</t>
  </si>
  <si>
    <t>Mingus</t>
  </si>
  <si>
    <t>Asylum</t>
  </si>
  <si>
    <t>X5E-505</t>
  </si>
  <si>
    <t>The Enchanted Garden</t>
  </si>
  <si>
    <t>KM 312</t>
  </si>
  <si>
    <t>Sail Away</t>
  </si>
  <si>
    <t>Tumbleweed Connection</t>
  </si>
  <si>
    <t>MCA 2014</t>
  </si>
  <si>
    <t>Concert Favourites in the Light Classical Tradition</t>
  </si>
  <si>
    <t>104 421-430</t>
  </si>
  <si>
    <t>Circle</t>
  </si>
  <si>
    <t>The Royal Scam</t>
  </si>
  <si>
    <t>Mad Love</t>
  </si>
  <si>
    <t>X5E-510</t>
  </si>
  <si>
    <t>Miles of Aisles</t>
  </si>
  <si>
    <t>AB 202</t>
  </si>
  <si>
    <t>Jumpin' Jive</t>
  </si>
  <si>
    <t>Coundown to Ecstasy</t>
  </si>
  <si>
    <t>Transatlantic</t>
  </si>
  <si>
    <t>TRA 336</t>
  </si>
  <si>
    <t>Prisoner in Disguise</t>
  </si>
  <si>
    <t>7ES-1045</t>
  </si>
  <si>
    <t>Chalk Mark In A Rainstorm</t>
  </si>
  <si>
    <t>Cariboo</t>
  </si>
  <si>
    <t>Jan Garbarek &amp; Agnes Buen Garnas</t>
  </si>
  <si>
    <t>Rosensfole</t>
  </si>
  <si>
    <t>ECM 1402</t>
  </si>
  <si>
    <t>Hasten Down the Wind</t>
  </si>
  <si>
    <t>7E-1072</t>
  </si>
  <si>
    <t>Living in the Material World</t>
  </si>
  <si>
    <t>The Hissing of Summer Lawns</t>
  </si>
  <si>
    <t>Elektra/Asylum</t>
  </si>
  <si>
    <t>7E-1051</t>
  </si>
  <si>
    <t>Ringo Starr</t>
  </si>
  <si>
    <t>Ringo</t>
  </si>
  <si>
    <t>Live in America</t>
  </si>
  <si>
    <t>Flying Fish</t>
  </si>
  <si>
    <t>FC 27103</t>
  </si>
  <si>
    <t>VL 2233</t>
  </si>
  <si>
    <t>John Fahey</t>
  </si>
  <si>
    <t>Christmas Guitar Vol. One</t>
  </si>
  <si>
    <t>Varrick</t>
  </si>
  <si>
    <t>Don't Shoot Me, I'm Only the Piano Player</t>
  </si>
  <si>
    <t>MCA-2100</t>
  </si>
  <si>
    <t>Wings Over America</t>
  </si>
  <si>
    <t>Wynton Marsalis</t>
  </si>
  <si>
    <t>Haydn / Hummel / L. Mozart</t>
  </si>
  <si>
    <t>1P 7597</t>
  </si>
  <si>
    <t>Gregg Smith Singers / Gregg Smith</t>
  </si>
  <si>
    <t>Ives: Music for Chorus</t>
  </si>
  <si>
    <t>MS 6321</t>
  </si>
  <si>
    <t>Rolling Stones</t>
  </si>
  <si>
    <t>Sucking in the Seventies</t>
  </si>
  <si>
    <t>For the Roses</t>
  </si>
  <si>
    <t>SD 5057</t>
  </si>
  <si>
    <t>Sweet Dreams are Made of This…</t>
  </si>
  <si>
    <t>And His Large Band</t>
  </si>
  <si>
    <t>Mysterious Traveller</t>
  </si>
  <si>
    <t>a Maid in Bedlam</t>
  </si>
  <si>
    <t>Trans Atlantic</t>
  </si>
  <si>
    <t>TRA 348</t>
  </si>
  <si>
    <t>John Lennon</t>
  </si>
  <si>
    <t>Walls and Bridges</t>
  </si>
  <si>
    <t>SW-3416</t>
  </si>
  <si>
    <t>George Lewis</t>
  </si>
  <si>
    <t>George Lewis of New Orleans</t>
  </si>
  <si>
    <t>Original Jazz Classics</t>
  </si>
  <si>
    <t>OJC-1739</t>
  </si>
  <si>
    <t>For Sentimental Reasons</t>
  </si>
  <si>
    <t>CRC</t>
  </si>
  <si>
    <t>Lambert, Hendricks &amp; Ross</t>
  </si>
  <si>
    <t>The Best of</t>
  </si>
  <si>
    <t>C 32911</t>
  </si>
  <si>
    <t>Wild Things Run Fast</t>
  </si>
  <si>
    <t>XGHS 2019</t>
  </si>
  <si>
    <t>Body &amp; Soul</t>
  </si>
  <si>
    <t>SP5000</t>
  </si>
  <si>
    <t>Crisis? What Crisis?</t>
  </si>
  <si>
    <t>True North</t>
  </si>
  <si>
    <t>TN-1</t>
  </si>
  <si>
    <t>JRR Tolkien</t>
  </si>
  <si>
    <t>Poems &amp; Songs of Middle Earth</t>
  </si>
  <si>
    <t>Caedmon</t>
  </si>
  <si>
    <t>TC 1231</t>
  </si>
  <si>
    <t>Russ Barenberg</t>
  </si>
  <si>
    <t>Cowboy Calypso</t>
  </si>
  <si>
    <t xml:space="preserve">Rounder </t>
  </si>
  <si>
    <t>R 0111</t>
  </si>
  <si>
    <t>Mind Games</t>
  </si>
  <si>
    <t>SW 3414</t>
  </si>
  <si>
    <t>A Trick of the Tail</t>
  </si>
  <si>
    <t>Atco</t>
  </si>
  <si>
    <t xml:space="preserve"> </t>
  </si>
  <si>
    <t>Roger Miller</t>
  </si>
  <si>
    <t>Golden Hits</t>
  </si>
  <si>
    <t>Smash</t>
  </si>
  <si>
    <t>SRS 67073</t>
  </si>
  <si>
    <t>Don Juan's Reckless Daughter</t>
  </si>
  <si>
    <t>BB 701</t>
  </si>
  <si>
    <t>Tim Buckley</t>
  </si>
  <si>
    <t>Greetings from L.A.</t>
  </si>
  <si>
    <t>BS 2631</t>
  </si>
  <si>
    <t>Dancer With Bruised Knees</t>
  </si>
  <si>
    <t>BC 3014</t>
  </si>
  <si>
    <t>WH-91012</t>
  </si>
  <si>
    <t>Please to see the King</t>
  </si>
  <si>
    <t>B&amp;C Records</t>
  </si>
  <si>
    <t>Crest 8</t>
  </si>
  <si>
    <t>Suzanne Vega</t>
  </si>
  <si>
    <t>Solitude Standing</t>
  </si>
  <si>
    <t>SP-5136</t>
  </si>
  <si>
    <t>Katy Lied</t>
  </si>
  <si>
    <t>ABCD-846</t>
  </si>
  <si>
    <t>McCoy Tyner</t>
  </si>
  <si>
    <t>Echoes of a Friend</t>
  </si>
  <si>
    <t>Milestone</t>
  </si>
  <si>
    <t>M-9055</t>
  </si>
  <si>
    <t>Beethoven: Sym #5</t>
  </si>
  <si>
    <t>2531 105</t>
  </si>
  <si>
    <t>Dave Liebman</t>
  </si>
  <si>
    <t>Lookout Farm</t>
  </si>
  <si>
    <t>ECM 1039</t>
  </si>
  <si>
    <t>J Mood</t>
  </si>
  <si>
    <t>Beeswax</t>
  </si>
  <si>
    <t>Virgin/Polygram</t>
  </si>
  <si>
    <t>VMD 2251</t>
  </si>
  <si>
    <t>Julian Bream</t>
  </si>
  <si>
    <t>Rodrigo / Vivaldi / Britten</t>
  </si>
  <si>
    <t>LSC-2730</t>
  </si>
  <si>
    <t>Hague Philharmonic Orchestra/Willem van Otterloo</t>
  </si>
  <si>
    <t>Mahler: Sym No.4</t>
  </si>
  <si>
    <t>Epic</t>
  </si>
  <si>
    <t>LC 3304</t>
  </si>
  <si>
    <t>Walt Disney Presents Impressionism in Art and Music</t>
  </si>
  <si>
    <t>Buena Vista</t>
  </si>
  <si>
    <t>Part: Adam's Lament</t>
  </si>
  <si>
    <t>ECM 2225</t>
  </si>
  <si>
    <t>Ladies of the Canyon</t>
  </si>
  <si>
    <t>The Out-of-Towners</t>
  </si>
  <si>
    <t>ECM 1900</t>
  </si>
  <si>
    <t>Peter Gabriel 3 (melt)</t>
  </si>
  <si>
    <t>Charisma/PolyGram</t>
  </si>
  <si>
    <t>CA-1-2215</t>
  </si>
  <si>
    <t>Sanfona</t>
  </si>
  <si>
    <t>ECM-2-1203</t>
  </si>
  <si>
    <t>Signals</t>
  </si>
  <si>
    <t>Anthem</t>
  </si>
  <si>
    <t>ANR-1-1038</t>
  </si>
  <si>
    <t>duplicate vinyl 3</t>
  </si>
  <si>
    <t>The New Possibility</t>
  </si>
  <si>
    <t>Tacoma</t>
  </si>
  <si>
    <t>Streetheart</t>
  </si>
  <si>
    <t>Drugstore Dancer</t>
  </si>
  <si>
    <t>ST-481</t>
  </si>
  <si>
    <t>Music Madhouse (Burnaby)</t>
  </si>
  <si>
    <t>Carla's Christmas Carols</t>
  </si>
  <si>
    <t>WATT 35</t>
  </si>
  <si>
    <t>Piano Guys</t>
  </si>
  <si>
    <t>Christmas Together</t>
  </si>
  <si>
    <t>Original Masters</t>
  </si>
  <si>
    <t>Chrysalis</t>
  </si>
  <si>
    <t>CJT 3</t>
  </si>
  <si>
    <t>James Elkington</t>
  </si>
  <si>
    <t>Wintres Woma</t>
  </si>
  <si>
    <t>Paradise of Bachelors</t>
  </si>
  <si>
    <t>Return to Forever</t>
  </si>
  <si>
    <t>ECM 1022</t>
  </si>
  <si>
    <t>Love Will Tear Us Apart</t>
  </si>
  <si>
    <t>Factory</t>
  </si>
  <si>
    <t>Fac XXIII-XII</t>
  </si>
  <si>
    <t>Big Circumstance</t>
  </si>
  <si>
    <t>TN 70</t>
  </si>
  <si>
    <t>Sandy Denny</t>
  </si>
  <si>
    <t>Like an Old Fashioned Waltz</t>
  </si>
  <si>
    <t>Island</t>
  </si>
  <si>
    <t>ILPS 9258</t>
  </si>
  <si>
    <t>Power Spot</t>
  </si>
  <si>
    <t>ECM 1327</t>
  </si>
  <si>
    <t>paper sleeve</t>
  </si>
  <si>
    <t>Fish out of water</t>
  </si>
  <si>
    <t>ECM 1398</t>
  </si>
  <si>
    <t>Rosamunde Quartett</t>
  </si>
  <si>
    <t>Haydn: The Seven Words</t>
  </si>
  <si>
    <t>ECM 1756</t>
  </si>
  <si>
    <t>Hilary Hahn</t>
  </si>
  <si>
    <t>Elgar: Violin Concerto / Vaughan Williams: The Lark Ascending</t>
  </si>
  <si>
    <t>signed by Hilary Hahn</t>
  </si>
  <si>
    <t>Bee Gees</t>
  </si>
  <si>
    <t>Greatest</t>
  </si>
  <si>
    <t>RSO/Polygram</t>
  </si>
  <si>
    <t>Bach: The Sonatas and Partitas</t>
  </si>
  <si>
    <t>ECM 1909/10</t>
  </si>
  <si>
    <t>The Call</t>
  </si>
  <si>
    <t>ECM 1522</t>
  </si>
  <si>
    <t>Fossil Fuel: The XTC Singles 1977-92</t>
  </si>
  <si>
    <t>LC3098</t>
  </si>
  <si>
    <t>embossed cover</t>
  </si>
  <si>
    <t>Craig Taborn</t>
  </si>
  <si>
    <t>Chants</t>
  </si>
  <si>
    <t>ECM 2326</t>
  </si>
  <si>
    <t>ECM 1190</t>
  </si>
  <si>
    <t>Wham!</t>
  </si>
  <si>
    <t>Make it Big</t>
  </si>
  <si>
    <t>C 39595</t>
  </si>
  <si>
    <t>Van Halen</t>
  </si>
  <si>
    <t>1984</t>
  </si>
  <si>
    <t>Byrds</t>
  </si>
  <si>
    <t>KCS 9516</t>
  </si>
  <si>
    <t>The Black Balloon</t>
  </si>
  <si>
    <t>Shanachie</t>
  </si>
  <si>
    <t>Sam Phillips</t>
  </si>
  <si>
    <t>The Indescribable Wow</t>
  </si>
  <si>
    <t>VL 3040</t>
  </si>
  <si>
    <t>Honky Chateau</t>
  </si>
  <si>
    <t>UNI</t>
  </si>
  <si>
    <t>Sword in the Stone: Mad Madam Mim</t>
  </si>
  <si>
    <t>Ella Fitzgerald &amp; Louis Armstrong</t>
  </si>
  <si>
    <t>Ella &amp; Louis</t>
  </si>
  <si>
    <t>Julian Bream's Greatest Hits</t>
  </si>
  <si>
    <t>Westminster</t>
  </si>
  <si>
    <t>WGM-8106</t>
  </si>
  <si>
    <t>Aaron Parks</t>
  </si>
  <si>
    <t>Arborescence</t>
  </si>
  <si>
    <t>ECM 2338</t>
  </si>
  <si>
    <t>Neighbourhood</t>
  </si>
  <si>
    <t>ECM 1896</t>
  </si>
  <si>
    <t>Within a Song</t>
  </si>
  <si>
    <t>ECM 2254</t>
  </si>
  <si>
    <t>Manuel Gottsching</t>
  </si>
  <si>
    <t>Inventions for Electric Guitar</t>
  </si>
  <si>
    <t>Diva</t>
  </si>
  <si>
    <t>Sweetnighter</t>
  </si>
  <si>
    <t>KC 32210</t>
  </si>
  <si>
    <t>New York Days</t>
  </si>
  <si>
    <t>ECM 2064</t>
  </si>
  <si>
    <t>Tattoo You</t>
  </si>
  <si>
    <t>Warner</t>
  </si>
  <si>
    <t>Look Sharp!</t>
  </si>
  <si>
    <t>Segue</t>
  </si>
  <si>
    <t>Tangents</t>
  </si>
  <si>
    <t>ECM 2533</t>
  </si>
  <si>
    <t>John Surman</t>
  </si>
  <si>
    <t>Brewster's Rooster</t>
  </si>
  <si>
    <t>ECM 2046</t>
  </si>
  <si>
    <t>Into the Music</t>
  </si>
  <si>
    <t>Christmas with John Fahey Vol. 2</t>
  </si>
  <si>
    <t>Guitar Music</t>
  </si>
  <si>
    <t>CHM 41328</t>
  </si>
  <si>
    <t>Maddy Prior &amp; Tim Hart</t>
  </si>
  <si>
    <t>Summer Solstice</t>
  </si>
  <si>
    <t>Crest 12</t>
  </si>
  <si>
    <t>Modern Jazz Quartet</t>
  </si>
  <si>
    <t>Concorde</t>
  </si>
  <si>
    <t>Prestige</t>
  </si>
  <si>
    <t>OJC-002</t>
  </si>
  <si>
    <t>Old Attic Vinyl</t>
  </si>
  <si>
    <t>ECM-1-1154</t>
  </si>
  <si>
    <t>Arturo Benedetti Michelangeli</t>
  </si>
  <si>
    <t>Debussy: Preludes Vol.1</t>
  </si>
  <si>
    <t>2531 200</t>
  </si>
  <si>
    <t>Kind of Blue</t>
  </si>
  <si>
    <t>gift!</t>
  </si>
  <si>
    <t>Zoot Sims</t>
  </si>
  <si>
    <t>Passion Flower: Zoot Sims Plays Duke Ellington</t>
  </si>
  <si>
    <t>Pablo</t>
  </si>
  <si>
    <t>2312-120</t>
  </si>
  <si>
    <t>A Jolly Christmas from Frank Sinatra</t>
  </si>
  <si>
    <t>Sinatra 100</t>
  </si>
  <si>
    <t>Marshall's</t>
  </si>
  <si>
    <t>Ferenc Snetberger</t>
  </si>
  <si>
    <t>Titok</t>
  </si>
  <si>
    <t>ECM 2468</t>
  </si>
  <si>
    <t>The Widow in the Window</t>
  </si>
  <si>
    <t>ECM 1417</t>
  </si>
  <si>
    <t>Hillbilly Deluxe</t>
  </si>
  <si>
    <t>Touch</t>
  </si>
  <si>
    <t>RCA</t>
  </si>
  <si>
    <t>Paul Zukofsky &amp; Gilbert Kalish</t>
  </si>
  <si>
    <t>Ives: Violin sonatas 2 &amp; 4</t>
  </si>
  <si>
    <t>Folkways</t>
  </si>
  <si>
    <t>FM 3347</t>
  </si>
  <si>
    <t>William Masselos</t>
  </si>
  <si>
    <t>Ives: Piano Sonata 1</t>
  </si>
  <si>
    <t>LSC-2941</t>
  </si>
  <si>
    <t>Vijay Iyer</t>
  </si>
  <si>
    <t>Far From Over</t>
  </si>
  <si>
    <t>ECM 2581</t>
  </si>
  <si>
    <t>WH-91040</t>
  </si>
  <si>
    <t>Aerial Boundaries</t>
  </si>
  <si>
    <t>WH-1032</t>
  </si>
  <si>
    <t>Class Trip</t>
  </si>
  <si>
    <t>ECM 1846</t>
  </si>
  <si>
    <t>Terje Rypdal - Miroslav Vitous - Jack DeJohnette</t>
  </si>
  <si>
    <t>ECM 1125</t>
  </si>
  <si>
    <t>Standards, Vol. 2</t>
  </si>
  <si>
    <t>ECM 1289</t>
  </si>
  <si>
    <t>Alex Cuba</t>
  </si>
  <si>
    <t>Lo Único Constante</t>
  </si>
  <si>
    <t>Mountain Eagle (Smithers)</t>
  </si>
  <si>
    <t>Imaginary Cities</t>
  </si>
  <si>
    <t>ECM 2387</t>
  </si>
  <si>
    <t>Jakob Bro</t>
  </si>
  <si>
    <t>Streams</t>
  </si>
  <si>
    <t>ECM 2499</t>
  </si>
  <si>
    <t>Sinfonia of London / John Barbirolli</t>
  </si>
  <si>
    <t>Vaughan Williams: Tallis Fantasia, Greensleeves; Elgar: Intro &amp; Allegro, Serenade</t>
  </si>
  <si>
    <t>Angel</t>
  </si>
  <si>
    <t>S 36101</t>
  </si>
  <si>
    <t>Plastic Ono Band</t>
  </si>
  <si>
    <t>Dylan Thomas</t>
  </si>
  <si>
    <t>A Child's Christmas in Wales &amp; Five Poems</t>
  </si>
  <si>
    <t>TC 1002</t>
  </si>
  <si>
    <t>MQ 32736</t>
  </si>
  <si>
    <t>quadraphonic</t>
  </si>
  <si>
    <t>Madman Across the Water</t>
  </si>
  <si>
    <t>MCA-2016</t>
  </si>
  <si>
    <t>Breakfast in America</t>
  </si>
  <si>
    <t>Monkees</t>
  </si>
  <si>
    <t>Good Times!</t>
  </si>
  <si>
    <t>teal vinyl</t>
  </si>
  <si>
    <t>Boston Sym Orch / Davis</t>
  </si>
  <si>
    <t>Mendelssohn: Italian Sym / Midsummer Night</t>
  </si>
  <si>
    <t>9500 068</t>
  </si>
  <si>
    <t>Court and Spark</t>
  </si>
  <si>
    <t>7ES 1001</t>
  </si>
  <si>
    <t>Gefion</t>
  </si>
  <si>
    <t>ECM 2381</t>
  </si>
  <si>
    <t>Countdown to Ecstacy</t>
  </si>
  <si>
    <t>VIM-4043</t>
  </si>
  <si>
    <t>Japanese pressing</t>
  </si>
  <si>
    <t>B-52's</t>
  </si>
  <si>
    <t>The B-52's</t>
  </si>
  <si>
    <t>Mark Isham / Art Lande</t>
  </si>
  <si>
    <t>We Begin</t>
  </si>
  <si>
    <t>ECM 1338</t>
  </si>
  <si>
    <t>Evelyn Lear / Thomas Stewart / Alan Mandel</t>
  </si>
  <si>
    <t>Ives: American Scenes - American Poets</t>
  </si>
  <si>
    <t>M 30229</t>
  </si>
  <si>
    <t>138921 SLPM</t>
  </si>
  <si>
    <t>Kim Kashkashian</t>
  </si>
  <si>
    <t>Tre Voci</t>
  </si>
  <si>
    <t>ECM 2345</t>
  </si>
  <si>
    <t>ECM 2276</t>
  </si>
  <si>
    <t>Odyssey</t>
  </si>
  <si>
    <t>ECM 1067/68</t>
  </si>
  <si>
    <t>Chieftans</t>
  </si>
  <si>
    <t>1</t>
  </si>
  <si>
    <t>Burning Shed</t>
  </si>
  <si>
    <t>Arve Henriksen</t>
  </si>
  <si>
    <t>Cartography</t>
  </si>
  <si>
    <t>ECM 2086</t>
  </si>
  <si>
    <t>defective</t>
  </si>
  <si>
    <t>Preservation Hall Jazz Band</t>
  </si>
  <si>
    <t>New Orleans, Volume 1</t>
  </si>
  <si>
    <t>PC 34549</t>
  </si>
  <si>
    <t>The Best is Yet to Come</t>
  </si>
  <si>
    <t>Radiance</t>
  </si>
  <si>
    <t>ECM 1960/61</t>
  </si>
  <si>
    <t>Open Letter</t>
  </si>
  <si>
    <t>ECM 1462</t>
  </si>
  <si>
    <t>Bach: Die Wohltemperierte Clavier</t>
  </si>
  <si>
    <t>ECM 2270-73</t>
  </si>
  <si>
    <t>Infancia</t>
  </si>
  <si>
    <t>ECM 1428</t>
  </si>
  <si>
    <t>Terry Chambers &amp; Colin Moulding</t>
  </si>
  <si>
    <t>TC&amp;I</t>
  </si>
  <si>
    <t>Eric Clapton</t>
  </si>
  <si>
    <t>Money &amp; Cigarettes</t>
  </si>
  <si>
    <t>Duck / Warner Bros</t>
  </si>
  <si>
    <t>92 37731</t>
  </si>
  <si>
    <t>remainder cut</t>
  </si>
  <si>
    <t>The Dreamer is the Dream</t>
  </si>
  <si>
    <t>ECM 2519</t>
  </si>
  <si>
    <t>Avishai Cohen</t>
  </si>
  <si>
    <t>Cross My Palm With Silver</t>
  </si>
  <si>
    <t>ECM 2548</t>
  </si>
  <si>
    <t>Imagine</t>
  </si>
  <si>
    <t>SW 3379</t>
  </si>
  <si>
    <t>Up For It</t>
  </si>
  <si>
    <t>ECM 1860</t>
  </si>
  <si>
    <t>Mathias Eick</t>
  </si>
  <si>
    <t>The Door</t>
  </si>
  <si>
    <t>ECM 2059</t>
  </si>
  <si>
    <t>Trio Beyond</t>
  </si>
  <si>
    <t>Saudades</t>
  </si>
  <si>
    <t>ECM 1972/73</t>
  </si>
  <si>
    <t>In Line</t>
  </si>
  <si>
    <t>ECM 1241</t>
  </si>
  <si>
    <t>Perotin</t>
  </si>
  <si>
    <t>ECM 1385</t>
  </si>
  <si>
    <t>Whisper Not</t>
  </si>
  <si>
    <t>ECM 1724/25</t>
  </si>
  <si>
    <t>The Third Quartet</t>
  </si>
  <si>
    <t>ECM 1993</t>
  </si>
  <si>
    <t>John Taylor</t>
  </si>
  <si>
    <t>Rosslyn</t>
  </si>
  <si>
    <t>ECM 1751</t>
  </si>
  <si>
    <t>Ralph Towner &amp; Gary Peacock</t>
  </si>
  <si>
    <t>A Closer View</t>
  </si>
  <si>
    <t>ECM 1602</t>
  </si>
  <si>
    <t>Der Bote</t>
  </si>
  <si>
    <t>ECM 1771</t>
  </si>
  <si>
    <t>Dream Dancing</t>
  </si>
  <si>
    <t>2310 814</t>
  </si>
  <si>
    <t>Angel Eyes</t>
  </si>
  <si>
    <t>FC 39363</t>
  </si>
  <si>
    <t>Ruido en el sistema</t>
  </si>
  <si>
    <t>Caracol</t>
  </si>
  <si>
    <t>Steve Tibbetts</t>
  </si>
  <si>
    <t>Exploded View</t>
  </si>
  <si>
    <t>ECM 1335</t>
  </si>
  <si>
    <t>Sam Bush</t>
  </si>
  <si>
    <t>Late As Usual</t>
  </si>
  <si>
    <t>Good Times! Plus!</t>
  </si>
  <si>
    <t>red vinyl</t>
  </si>
  <si>
    <t>Meredith Monk</t>
  </si>
  <si>
    <t>Turtle Dreams</t>
  </si>
  <si>
    <t>ECM 1240</t>
  </si>
  <si>
    <t>Holon</t>
  </si>
  <si>
    <t>ECM 2049</t>
  </si>
  <si>
    <t>If Mountains Could Sing</t>
  </si>
  <si>
    <t>ECM 1554</t>
  </si>
  <si>
    <t>Avant Pop</t>
  </si>
  <si>
    <t>ECM 1326</t>
  </si>
  <si>
    <t>Steve Swallow</t>
  </si>
  <si>
    <t>Carla</t>
  </si>
  <si>
    <t>XTRAWATT / 2</t>
  </si>
  <si>
    <t>Motility</t>
  </si>
  <si>
    <t>ECM 1094</t>
  </si>
  <si>
    <t>David Darling</t>
  </si>
  <si>
    <t>Cycles</t>
  </si>
  <si>
    <t>ECM 1219</t>
  </si>
  <si>
    <t>Afric Pepperbird</t>
  </si>
  <si>
    <t>ECM 1007</t>
  </si>
  <si>
    <t>replacement of defective LP</t>
  </si>
  <si>
    <t>Double Image</t>
  </si>
  <si>
    <t>Dawn</t>
  </si>
  <si>
    <t>ECM 1146</t>
  </si>
  <si>
    <t>Green Shading into Blue</t>
  </si>
  <si>
    <t>ECM 1127</t>
  </si>
  <si>
    <t>412 925-1</t>
  </si>
  <si>
    <t>Kiri Te Kanawa / London SO / Sir Colin Davis</t>
  </si>
  <si>
    <t>Mozart: Opera arias</t>
  </si>
  <si>
    <t>6514 319</t>
  </si>
  <si>
    <t>silver paper sleeve</t>
  </si>
  <si>
    <t>Art Ensemble of Chicago</t>
  </si>
  <si>
    <t>Full Force</t>
  </si>
  <si>
    <t>ECM 1167</t>
  </si>
  <si>
    <t>Lynn Harrell</t>
  </si>
  <si>
    <t>Bach: Cello Suites</t>
  </si>
  <si>
    <t>414 163-1</t>
  </si>
  <si>
    <t>Christoph Eschenbach</t>
  </si>
  <si>
    <t>Schumann: Kinderszenen etc</t>
  </si>
  <si>
    <t>Schumann</t>
  </si>
  <si>
    <t>139 183</t>
  </si>
  <si>
    <t>Julliard Quartet</t>
  </si>
  <si>
    <t>Mozart: The Last Four String Quartets</t>
  </si>
  <si>
    <t>MG 33976</t>
  </si>
  <si>
    <t>Alfred Brendel / Academy of St. Martin-in-the-Fields / Neville Marriner</t>
  </si>
  <si>
    <t>Mozart: Piano Concertos K415 &amp; 449</t>
  </si>
  <si>
    <t>9500 565</t>
  </si>
  <si>
    <t>Mozart: Concerto for Flute &amp; Harp / Sinfonia Concertante K.297b</t>
  </si>
  <si>
    <t>6500 380</t>
  </si>
  <si>
    <t>Ketil Bjornstad &amp; Svante Henryson</t>
  </si>
  <si>
    <t>Night Song</t>
  </si>
  <si>
    <t>ECM 2108</t>
  </si>
  <si>
    <t>Bach: Brandenburg Concertos 1-3</t>
  </si>
  <si>
    <t>139 005</t>
  </si>
  <si>
    <t>Berlin Phil / Karl Richter</t>
  </si>
  <si>
    <t>Haydn: Sym No.94 "Surprise" and 101 "Clock"</t>
  </si>
  <si>
    <t>138 782</t>
  </si>
  <si>
    <t>sticks on 2.3 and 2.4</t>
  </si>
  <si>
    <t>Philharmonia Orchestra / Carlo Maria Giulini</t>
  </si>
  <si>
    <t>Britten: Four Sea Interludes / Purcell Variations (Young Person's Guide)</t>
  </si>
  <si>
    <t>S 36215</t>
  </si>
  <si>
    <t>John Williams / English Chamber Orchestra / Charles Groves</t>
  </si>
  <si>
    <t>Rodrigo: Fantasia para un Gentilhombre / Dodgson: Guitar Concerto</t>
  </si>
  <si>
    <t>72661</t>
  </si>
  <si>
    <t>Carnaval</t>
  </si>
  <si>
    <t>IM 42137</t>
  </si>
  <si>
    <t>Part: Alina</t>
  </si>
  <si>
    <t>ECM 1591</t>
  </si>
  <si>
    <t>Standards in Norway</t>
  </si>
  <si>
    <t>ECM 1542</t>
  </si>
  <si>
    <t>Michael Jackson</t>
  </si>
  <si>
    <t>Off the Wall</t>
  </si>
  <si>
    <t>EPC 63468</t>
  </si>
  <si>
    <t>Chopin: Polonaises</t>
  </si>
  <si>
    <t>Chopin</t>
  </si>
  <si>
    <t>2530 659</t>
  </si>
  <si>
    <t>Night</t>
  </si>
  <si>
    <t>ECM 1272</t>
  </si>
  <si>
    <t>Mark Feldman</t>
  </si>
  <si>
    <t>What Exit</t>
  </si>
  <si>
    <t>ECM 1928</t>
  </si>
  <si>
    <t>Legend of the Seven Dreams</t>
  </si>
  <si>
    <t>ECM 1381</t>
  </si>
  <si>
    <t>Skywards</t>
  </si>
  <si>
    <t>ECM 1608</t>
  </si>
  <si>
    <t>Points of View</t>
  </si>
  <si>
    <t>ECM 1663</t>
  </si>
  <si>
    <t>Bach: Partitas / Preludes &amp; Fugues</t>
  </si>
  <si>
    <t>Sony Classical</t>
  </si>
  <si>
    <t>SM2K 52597</t>
  </si>
  <si>
    <t>The Glenn Gould Edition</t>
  </si>
  <si>
    <t>A Consort of Musicke Bye William Byrde and Orlando Gibbons</t>
  </si>
  <si>
    <t>M 30825</t>
  </si>
  <si>
    <t>London Philharmonic Orchestra / Adrian Boult</t>
  </si>
  <si>
    <t>Elgar: Sym No. 1</t>
  </si>
  <si>
    <t>Elgar</t>
  </si>
  <si>
    <t>EMI His Master's Voice</t>
  </si>
  <si>
    <t>ASD 3330</t>
  </si>
  <si>
    <t>stereo/quadraphonic</t>
  </si>
  <si>
    <t>Chopin: Etudes, Op. 10 &amp; 25</t>
  </si>
  <si>
    <t>2530 291</t>
  </si>
  <si>
    <t>Royal Philharmonic Orchestra / Sir Thomas Beecham</t>
  </si>
  <si>
    <t>Delius: Brigg Fair</t>
  </si>
  <si>
    <t>Delius</t>
  </si>
  <si>
    <t>ASD 357</t>
  </si>
  <si>
    <t>Berliner Philharmoniker / Herbert von Karajan</t>
  </si>
  <si>
    <t>Dvorak: Sym No. 8 / Slavonic Dance in G minor</t>
  </si>
  <si>
    <t>ASD 3775</t>
  </si>
  <si>
    <t>Pittsburg Symphony Orchestra / William Steinberg</t>
  </si>
  <si>
    <t>Elgar: Enigma Variations / Vaughan Williams: Tallis Fantasia</t>
  </si>
  <si>
    <t>MFP Music For Pleasure</t>
  </si>
  <si>
    <t>MFP 2025</t>
  </si>
  <si>
    <t>Bach: Toccatas, Vol. 2</t>
  </si>
  <si>
    <t>M 35831</t>
  </si>
  <si>
    <t>Philharmonia Orchestra / Michael Tilson Thomas</t>
  </si>
  <si>
    <t>Debussy: La Mer + Nocturnes</t>
  </si>
  <si>
    <t>IP 7608</t>
  </si>
  <si>
    <t>Love</t>
  </si>
  <si>
    <t>Love: The Definitive Rock Collection</t>
  </si>
  <si>
    <t>Philharmonia Orchestra / John Lanchbery</t>
  </si>
  <si>
    <t>Ketelbey: In a Monastery Garden</t>
  </si>
  <si>
    <t>Ketelbey</t>
  </si>
  <si>
    <t>SS-45012</t>
  </si>
  <si>
    <t>45 RPM / stereo - quadraphonic</t>
  </si>
  <si>
    <t>Loverboy</t>
  </si>
  <si>
    <t>JC 36762</t>
  </si>
  <si>
    <t>PMC 1202</t>
  </si>
  <si>
    <t>Geza Anda / Berliner Philharmoniker / Rafael Kubelik</t>
  </si>
  <si>
    <t>Schumann &amp; Grieg: Piano concertos in A minor</t>
  </si>
  <si>
    <t>138 888</t>
  </si>
  <si>
    <t>Healer</t>
  </si>
  <si>
    <t>Fontana North</t>
  </si>
  <si>
    <t>23674 02101</t>
  </si>
  <si>
    <t>Haydn: The Six Last Sonatas</t>
  </si>
  <si>
    <t>I2M 36947</t>
  </si>
  <si>
    <t>One Dark Night I Left My Silent House</t>
  </si>
  <si>
    <t>ECM 2089</t>
  </si>
  <si>
    <t>Dansere</t>
  </si>
  <si>
    <t>ECM 1075</t>
  </si>
  <si>
    <t>Chopin: Preludes Op.28</t>
  </si>
  <si>
    <t>2530 550</t>
  </si>
  <si>
    <t>Scriabin: Sonata 3 / Prokofiev: Sonata 7</t>
  </si>
  <si>
    <t>CBS Sony Japan</t>
  </si>
  <si>
    <t>SOCM 9</t>
  </si>
  <si>
    <t>ebay (encore_again)</t>
  </si>
  <si>
    <t>Bach: The Well-Tempered Clavier - Book I Complete</t>
  </si>
  <si>
    <t>D3S 733</t>
  </si>
  <si>
    <t>Beethoven: Variations</t>
  </si>
  <si>
    <t>SOCM 28</t>
  </si>
  <si>
    <t>Haydn: Syms 94 "Surprise" &amp; 96 "Miracle"</t>
  </si>
  <si>
    <t>9500 358</t>
  </si>
  <si>
    <t>Boston Symphony Orchestra / Seiji Ozawa</t>
  </si>
  <si>
    <t>Ravel: Bolero</t>
  </si>
  <si>
    <t>2530 475</t>
  </si>
  <si>
    <t>The Paul Bley Quartet</t>
  </si>
  <si>
    <t>ECM 1365</t>
  </si>
  <si>
    <t>Brahms: Ballades Op. 10 &amp; Rhapsodies Op. 79</t>
  </si>
  <si>
    <t>IM 37800</t>
  </si>
  <si>
    <t>Wilhelm Kempff</t>
  </si>
  <si>
    <t>Beethoven: Bagatelles</t>
  </si>
  <si>
    <t>138 934</t>
  </si>
  <si>
    <t>Cuts Like a Knife</t>
  </si>
  <si>
    <t>SP 4919</t>
  </si>
  <si>
    <t>La Chinga</t>
  </si>
  <si>
    <t>Freewheelin'</t>
  </si>
  <si>
    <t>Small Stone Records</t>
  </si>
  <si>
    <t>SS-157LP</t>
  </si>
  <si>
    <t>blue vinyl</t>
  </si>
  <si>
    <t>Meanwhile Back In Paris…</t>
  </si>
  <si>
    <t>KCA 92002</t>
  </si>
  <si>
    <t>Waxworks</t>
  </si>
  <si>
    <t>V2251</t>
  </si>
  <si>
    <t>Bach: Cello Suites 5 &amp; 6</t>
  </si>
  <si>
    <t>198 188</t>
  </si>
  <si>
    <t>Safe Journey</t>
  </si>
  <si>
    <t>ECM 1270</t>
  </si>
  <si>
    <t>Bach: Two and Three Part Inventions</t>
  </si>
  <si>
    <t>OS-425-C</t>
  </si>
  <si>
    <t>Steven Isserlis / Stephen Hough</t>
  </si>
  <si>
    <t>Brahms: cello sonatas</t>
  </si>
  <si>
    <t>CDA67529</t>
  </si>
  <si>
    <t>Elgar: Sym No. 2</t>
  </si>
  <si>
    <t>ASD 3266</t>
  </si>
  <si>
    <t>Brahms: 10 Intermezzi for Piano</t>
  </si>
  <si>
    <t>Columbia Masterworks</t>
  </si>
  <si>
    <t>MS 6237</t>
  </si>
  <si>
    <t>Goran Sollscher</t>
  </si>
  <si>
    <t>Greensleeves</t>
  </si>
  <si>
    <t>2532 054</t>
  </si>
  <si>
    <t>London Symphony Orchestra / Claudio Abbado</t>
  </si>
  <si>
    <t>Rossini: Overtures</t>
  </si>
  <si>
    <t>Rossini</t>
  </si>
  <si>
    <t>2530 559</t>
  </si>
  <si>
    <t>King's Record Shop</t>
  </si>
  <si>
    <t>CBS</t>
  </si>
  <si>
    <t>FC 40777</t>
  </si>
  <si>
    <t>Wings Greatest</t>
  </si>
  <si>
    <t>S00-11905</t>
  </si>
  <si>
    <t>Gorilla</t>
  </si>
  <si>
    <t>BS 2866</t>
  </si>
  <si>
    <t>Comes A Time</t>
  </si>
  <si>
    <t>Warner Bros./Reprise</t>
  </si>
  <si>
    <t>MSK 2266</t>
  </si>
  <si>
    <t>Lost in the Stars: The Music of Kurt Weill</t>
  </si>
  <si>
    <t>SP 9-5104</t>
  </si>
  <si>
    <t>Mozart: Piano Sonatas Vol. 4</t>
  </si>
  <si>
    <t>SOCO 60</t>
  </si>
  <si>
    <t>Spanish Guitar Music of Five Centuries, Vol. 2</t>
  </si>
  <si>
    <t>139 366</t>
  </si>
  <si>
    <t>Sings Kris Kristofferson</t>
  </si>
  <si>
    <t>JC 36188</t>
  </si>
  <si>
    <t>Murray McLauchlan</t>
  </si>
  <si>
    <t>Heroes</t>
  </si>
  <si>
    <t>TN-59</t>
  </si>
  <si>
    <t>Roy Forbes (Bim)</t>
  </si>
  <si>
    <t>Kid Full of Dreams</t>
  </si>
  <si>
    <t>Casino</t>
  </si>
  <si>
    <t>Merle Haggard's Greatest Hits</t>
  </si>
  <si>
    <t>MCA-5386</t>
  </si>
  <si>
    <t>Angela Hewitt</t>
  </si>
  <si>
    <t>Bach: French Suites</t>
  </si>
  <si>
    <t>CDA67121/2</t>
  </si>
  <si>
    <t>Berliner Philharmoniker / Rafael Kubelik</t>
  </si>
  <si>
    <t>Schumann: Sym 1 &amp; 4</t>
  </si>
  <si>
    <t>138 860</t>
  </si>
  <si>
    <t>Beethoven: Piano Sonatas Op.31</t>
  </si>
  <si>
    <t>SOCO-64</t>
  </si>
  <si>
    <t>Bach: Three Keyboard Concertos (No.3, 5, 7)</t>
  </si>
  <si>
    <t>CBS Japan</t>
  </si>
  <si>
    <t>OS-949-C</t>
  </si>
  <si>
    <t>Vienna Philharmonic / Karl Bohm</t>
  </si>
  <si>
    <t>Mozart: Sym 40 &amp; 41</t>
  </si>
  <si>
    <t>2530 780</t>
  </si>
  <si>
    <t>Mozart: Piano Sonatas Vol. 3</t>
  </si>
  <si>
    <t>SOCO 13</t>
  </si>
  <si>
    <t>Walt Disney</t>
  </si>
  <si>
    <t>Winnie the Pooh and the Blustery Day</t>
  </si>
  <si>
    <t>2532 019</t>
  </si>
  <si>
    <t>Schubert: Piano sonatas D845 &amp; D894</t>
  </si>
  <si>
    <t>139 104</t>
  </si>
  <si>
    <t>ARL1-1249</t>
  </si>
  <si>
    <t>Glen Campbell</t>
  </si>
  <si>
    <t>Galveston</t>
  </si>
  <si>
    <t>ST-210</t>
  </si>
  <si>
    <t>D E7</t>
  </si>
  <si>
    <t>FC 37930</t>
  </si>
  <si>
    <t>Flanders &amp; Swann</t>
  </si>
  <si>
    <t>The Bestiary of Flanders &amp; Swann</t>
  </si>
  <si>
    <t>S 36112</t>
  </si>
  <si>
    <t>Enchanted Carols</t>
  </si>
  <si>
    <t>Saydisc</t>
  </si>
  <si>
    <t>SDL 327</t>
  </si>
  <si>
    <t>Schumann: Fantasie Op.17/Schubert: Wanderer Fantasie</t>
  </si>
  <si>
    <t>MK 42124</t>
  </si>
  <si>
    <t>James Bay United Thrift Store</t>
  </si>
  <si>
    <t>Elly Ameling / English Chamber Orchestra / Raymond Leppard</t>
  </si>
  <si>
    <t>Mozart: Exsultate, jubilate / etc</t>
  </si>
  <si>
    <t>6500 006</t>
  </si>
  <si>
    <t>Haydn: String Quartets Opp 77 / 103</t>
  </si>
  <si>
    <t>CDA66348</t>
  </si>
  <si>
    <t>Till Fellner</t>
  </si>
  <si>
    <t>Bach: Das Wohltemperierte Klavier</t>
  </si>
  <si>
    <t>ECM 1853/54</t>
  </si>
  <si>
    <t>amazon.ca (rarewaves)</t>
  </si>
  <si>
    <t>Chopin: Mazurkas / Prelude / etc</t>
  </si>
  <si>
    <t>DG</t>
  </si>
  <si>
    <t>413 449-2</t>
  </si>
  <si>
    <t>Warner / Reprise</t>
  </si>
  <si>
    <t>6286</t>
  </si>
  <si>
    <t>Bach: The Art of the Fugue</t>
  </si>
  <si>
    <t>MS 6338</t>
  </si>
  <si>
    <t>ebay (pepinksi)</t>
  </si>
  <si>
    <t>LDR 71059</t>
  </si>
  <si>
    <t>scratches / noise on side one</t>
  </si>
  <si>
    <t>Debussy: Images I &amp; II / Children's Corner</t>
  </si>
  <si>
    <t>2530 196</t>
  </si>
  <si>
    <t>German pressing</t>
  </si>
  <si>
    <t>Saint Saens: Organ Concerto</t>
  </si>
  <si>
    <t>Saint Saens</t>
  </si>
  <si>
    <t>Walter Carlos</t>
  </si>
  <si>
    <t>Bach: Switched-On Bach</t>
  </si>
  <si>
    <t>King's Singers</t>
  </si>
  <si>
    <t>10th Anniversary Concert (Vol II Pops)</t>
  </si>
  <si>
    <t>MMG</t>
  </si>
  <si>
    <t>Kathleen Ferrier</t>
  </si>
  <si>
    <t>Folk Songs: Northumbrian, Elizabethan, and Irish Folk Songs</t>
  </si>
  <si>
    <t>Bach: Goldberg Variations (1981) - analogue</t>
  </si>
  <si>
    <t>Sony Classical / Columbia</t>
  </si>
  <si>
    <t>Mister Heartbreak</t>
  </si>
  <si>
    <t>Warner Bros</t>
  </si>
  <si>
    <t>92 50771</t>
  </si>
  <si>
    <t>Ligeti: Lux Aeterna</t>
  </si>
  <si>
    <t>Ligeti</t>
  </si>
  <si>
    <t>Leopold Stokowski</t>
  </si>
  <si>
    <t>Bach: Bach Transcriptions</t>
  </si>
  <si>
    <t>Bach: Goldberg Variations (1955)</t>
  </si>
  <si>
    <t>Bach: Cello Suites 1 &amp; 2</t>
  </si>
  <si>
    <t>198 186</t>
  </si>
  <si>
    <t>Zukerman / English Chamber Orch / Barenboim</t>
  </si>
  <si>
    <t>Guildford Choral Society / Philharmonia Orch / Wetton</t>
  </si>
  <si>
    <t>Vaughan Williams: Five Tudor Portraits</t>
  </si>
  <si>
    <t>Ravel: Ma Mere l'Oye / Pavane / etc</t>
  </si>
  <si>
    <t>410 254-1</t>
  </si>
  <si>
    <t>Bach: Invention und Sinfonien</t>
  </si>
  <si>
    <t>ECM 2043</t>
  </si>
  <si>
    <t>Arturo Benedetti Michelangeli / NDR-S / Garben</t>
  </si>
  <si>
    <t>Mozart: Ctos 20 &amp; 25</t>
  </si>
  <si>
    <t>Wiener Philharmoniker / Leonard Bernstein</t>
  </si>
  <si>
    <t>Beethoven: Sym #7 Op.92</t>
  </si>
  <si>
    <t>2531 313</t>
  </si>
  <si>
    <t>Academy of St. Martin-in-the-Fields / Neville Marriner</t>
  </si>
  <si>
    <t>Vaughan Williams: Tallis Fantasia, The Lark Ascending, etc</t>
  </si>
  <si>
    <t>ZRG 696</t>
  </si>
  <si>
    <t>Maria Joao Pires / Royal Phil / Previn</t>
  </si>
  <si>
    <t>Chopin: Piano Cto 2, Preludes</t>
  </si>
  <si>
    <t>437 817-2</t>
  </si>
  <si>
    <t>Gil Shaham</t>
  </si>
  <si>
    <t>Barber &amp; Korngold: Violin Concertos</t>
  </si>
  <si>
    <t>439 886-2</t>
  </si>
  <si>
    <t>Daniel Barenboim</t>
  </si>
  <si>
    <t>Liszt: Liebestraume</t>
  </si>
  <si>
    <t>Liszt</t>
  </si>
  <si>
    <t>2531 318</t>
  </si>
  <si>
    <t>very noisy</t>
  </si>
  <si>
    <t>Slide Show</t>
  </si>
  <si>
    <t>ECM 1306</t>
  </si>
  <si>
    <t>Lontano</t>
  </si>
  <si>
    <t>ECM 1980</t>
  </si>
  <si>
    <t>Witchita Lineman</t>
  </si>
  <si>
    <t>ST-103</t>
  </si>
  <si>
    <t>Ravel: Concerto / Gaspard</t>
  </si>
  <si>
    <t>419 062-1</t>
  </si>
  <si>
    <t>Polyphony / Stephen Layton</t>
  </si>
  <si>
    <t>Walton: Coronation Te Deum</t>
  </si>
  <si>
    <t>Walton</t>
  </si>
  <si>
    <t>CDA67330</t>
  </si>
  <si>
    <t>Tchaikovsky: Sym 5</t>
  </si>
  <si>
    <t>2530 699</t>
  </si>
  <si>
    <t>Chopin: Nocturnes</t>
  </si>
  <si>
    <t>2741 012</t>
  </si>
  <si>
    <t>Mendelssohn: Sym 3 Scottish / Hebridies</t>
  </si>
  <si>
    <t>2530 126</t>
  </si>
  <si>
    <t>True Blue</t>
  </si>
  <si>
    <t>Brigitte Fassbaender</t>
  </si>
  <si>
    <t>Schubert: Schwanengesang</t>
  </si>
  <si>
    <t>429 766-2</t>
  </si>
  <si>
    <t>New York Philharmonic / Pierre Boulez</t>
  </si>
  <si>
    <t>scratch side 1.9</t>
  </si>
  <si>
    <t>By the Time I Get to Phoenix</t>
  </si>
  <si>
    <t>WH-1003</t>
  </si>
  <si>
    <t>Martin Roscoe / Endellion Quartet</t>
  </si>
  <si>
    <t>Beach &amp; Clark: chamber music</t>
  </si>
  <si>
    <t>CD DCA 932</t>
  </si>
  <si>
    <t>Louis Lortie &amp; Helene Mercier</t>
  </si>
  <si>
    <t>Ravel: Music for four hands</t>
  </si>
  <si>
    <t>Chandos</t>
  </si>
  <si>
    <t>CHAN 8905</t>
  </si>
  <si>
    <t>Choir of King's College / Philip Ledger</t>
  </si>
  <si>
    <t>Byrd: Mass in 5 Parts / Tye: Mass in 6 Parts</t>
  </si>
  <si>
    <t>EMI / His Master's Voice</t>
  </si>
  <si>
    <t>Strauss: Sonata Op. 5 etc</t>
  </si>
  <si>
    <t>Strauss</t>
  </si>
  <si>
    <t>ebay (cal-ectibles)</t>
  </si>
  <si>
    <t>Bach: Partitas 3 &amp; 4 / Toccata 7</t>
  </si>
  <si>
    <t>Brahms: Sym #4</t>
  </si>
  <si>
    <t>Beethoven: Sym #3 "Eroica"</t>
  </si>
  <si>
    <t>Bach: Toccatas, Vol. 1</t>
  </si>
  <si>
    <t>Yehudi Menuhin  &amp; Leon Goossens / Bath Festival Chamber Orchestra</t>
  </si>
  <si>
    <t>Concertos by Bach - Vivaldi - Handel</t>
  </si>
  <si>
    <t>Mahler: Sym #1</t>
  </si>
  <si>
    <t>Schoenberg: Plays Schoenberg</t>
  </si>
  <si>
    <t>Sony</t>
  </si>
  <si>
    <t>The Glenn Gould Collection</t>
  </si>
  <si>
    <t>Radio-Sinfonie-Orchester Helsinki / Okko Kamu</t>
  </si>
  <si>
    <t>Sibelius: Sym #1 / The Bard</t>
  </si>
  <si>
    <t>Beethoven: Piano Cto 1 / Piano Sonata Op. 14.1</t>
  </si>
  <si>
    <t>Pinups</t>
  </si>
  <si>
    <t>RCD 10136</t>
  </si>
  <si>
    <t>Hermione Gingold / Bohm</t>
  </si>
  <si>
    <t>Prokofiev: Peter &amp; The Wolf / Saint-Saens: Carnival</t>
  </si>
  <si>
    <t>Staatskapelle Dresden / Claudio Abbado</t>
  </si>
  <si>
    <t>Brahms: Sym #3 / Haydn Variations</t>
  </si>
  <si>
    <t>Schoenberg: Verklarte Nacht</t>
  </si>
  <si>
    <t>Grieg &amp; Bizet</t>
  </si>
  <si>
    <t>Bach: Complete Lute Music on Guitar</t>
  </si>
  <si>
    <t>Halle / Barbirolli</t>
  </si>
  <si>
    <t>Sibelius: Sym #5</t>
  </si>
  <si>
    <t>Vanguard</t>
  </si>
  <si>
    <t>Beacon Community Thrift Store</t>
  </si>
  <si>
    <t>Weiner Philharmoniker / Carlos Kleiber</t>
  </si>
  <si>
    <t>Handel: Harpsichord Suites 1-4</t>
  </si>
  <si>
    <t>Bach: Well Tempered Clavier I (vol.3)</t>
  </si>
  <si>
    <t>New Philharmonia Orchestra / Barbirolli</t>
  </si>
  <si>
    <t>EMI Classics</t>
  </si>
  <si>
    <t>Wagner: Transcriptions</t>
  </si>
  <si>
    <t>Wagner</t>
  </si>
  <si>
    <t>Entrez Dans La Danse…</t>
  </si>
  <si>
    <t>Mirare</t>
  </si>
  <si>
    <t>amazon.ca (englishpostbox)</t>
  </si>
  <si>
    <t>Beethoven: The Five Piano Concertos</t>
  </si>
  <si>
    <t>New Philharmonia Orchestra / Boult</t>
  </si>
  <si>
    <t>John Anderson / Simon Wynberg</t>
  </si>
  <si>
    <t>Concert at Castle Howard</t>
  </si>
  <si>
    <t>European Community Chamber Orchestra / Jorg Faerber</t>
  </si>
  <si>
    <t>The Symphony in Europe, 1785</t>
  </si>
  <si>
    <t>Berliner Philharmoniker / Karl Bohm</t>
  </si>
  <si>
    <t>138 815</t>
  </si>
  <si>
    <t>Copland: The Copland Album</t>
  </si>
  <si>
    <t>Columbia Symphony Orchestra / Igor Stravinsky</t>
  </si>
  <si>
    <t>Stravinsky: Rite of Spring</t>
  </si>
  <si>
    <t>Stravinsky</t>
  </si>
  <si>
    <t>Beethoven: Sym #7</t>
  </si>
  <si>
    <t>Angelo Ephrikian</t>
  </si>
  <si>
    <t>Vivaldi: The Four Concertos for Two Orchestras</t>
  </si>
  <si>
    <t>Das Alte Werk</t>
  </si>
  <si>
    <t>Debussy: Images etc</t>
  </si>
  <si>
    <t>Bach: Italian Concerto / Partitas 1 &amp; 2</t>
  </si>
  <si>
    <t>Glenn Gould Jubilee Edition</t>
  </si>
  <si>
    <t>Weiner Philharmoniker / Karl Bohm</t>
  </si>
  <si>
    <t>Haydn: Sym 91 &amp; 92 "Oxford"</t>
  </si>
  <si>
    <t>2530 524</t>
  </si>
  <si>
    <t>Beethoven: Sonatas Nos 12 &amp; 13</t>
  </si>
  <si>
    <t>Piers Lane</t>
  </si>
  <si>
    <t>Bach: Piano transcriptions 3 - Friedman / Grainger / Murdoch</t>
  </si>
  <si>
    <t>CDA67344</t>
  </si>
  <si>
    <t>Bach Piano Transcriptions 03</t>
  </si>
  <si>
    <t>Tafelmusik / Bruno Weil</t>
  </si>
  <si>
    <t>Haydn: Sym 45 - 46 - 47</t>
  </si>
  <si>
    <t>Sony Vivarte</t>
  </si>
  <si>
    <t>SK 53986</t>
  </si>
  <si>
    <t>Satie &amp; Compagnie</t>
  </si>
  <si>
    <t>Martin Roscoe</t>
  </si>
  <si>
    <t>Bach: Piano transcriptions 4 - Samuel Feinberg</t>
  </si>
  <si>
    <t>CDA67468</t>
  </si>
  <si>
    <t>Bach Piano Transcriptions 04</t>
  </si>
  <si>
    <t>Mitsuko Uchida</t>
  </si>
  <si>
    <t>Mozart: Piano Sonatas 331 / 332</t>
  </si>
  <si>
    <t>Beethoven: Sonatas Nos 8 - 10</t>
  </si>
  <si>
    <t>Sing we &amp; chant it!</t>
  </si>
  <si>
    <t>EMI Angel</t>
  </si>
  <si>
    <t>DS-37891</t>
  </si>
  <si>
    <t>Beethoven: Sym #5 &amp; 7</t>
  </si>
  <si>
    <t>Bach: English Suites</t>
  </si>
  <si>
    <t>Bach: Ctos 2, 4, Italian Concerto</t>
  </si>
  <si>
    <t>ebay (clay-cassiusclay)</t>
  </si>
  <si>
    <t>Kathleen Ferrier / Vienna Phil / Bruno Walter</t>
  </si>
  <si>
    <t>Mahler: Das Lied Von Der Erde</t>
  </si>
  <si>
    <t>Decca</t>
  </si>
  <si>
    <t>Sibelius: 3 Sonatines / Kyllikki</t>
  </si>
  <si>
    <t>Beethoven: Piano Sonatas 30-32</t>
  </si>
  <si>
    <t>Hamish Milne</t>
  </si>
  <si>
    <t>Bach: Piano transcriptions 5 - Goedicke et al.</t>
  </si>
  <si>
    <t>CDA67506</t>
  </si>
  <si>
    <t>Bach Piano Transcriptions 05</t>
  </si>
  <si>
    <t>Astrocolor</t>
  </si>
  <si>
    <t>The EP Collection</t>
  </si>
  <si>
    <t>Anand Greenwell</t>
  </si>
  <si>
    <t>How Big the Space</t>
  </si>
  <si>
    <t>Record Store Day 2018</t>
  </si>
  <si>
    <t>David Bromberg</t>
  </si>
  <si>
    <t>Gerard Souzay / Dalton Baldwin</t>
  </si>
  <si>
    <t>Schubert: A Lieder Recital</t>
  </si>
  <si>
    <t>Fables of the Reconstruction</t>
  </si>
  <si>
    <t>IRS</t>
  </si>
  <si>
    <t>Bach: Well Tempered Clavier (books I &amp; II)</t>
  </si>
  <si>
    <t>Collegium Aureum</t>
  </si>
  <si>
    <t>CPE &amp; JC Bach: Sinfonien &amp; Concerti</t>
  </si>
  <si>
    <t>Harmonia Mundi</t>
  </si>
  <si>
    <t>Beethoven: Piano Sonatas Op. 10</t>
  </si>
  <si>
    <t>New York Phil / Bernstein</t>
  </si>
  <si>
    <t>Brahms: Sym 2</t>
  </si>
  <si>
    <t>ML 5774</t>
  </si>
  <si>
    <t>Baltazar Benitez</t>
  </si>
  <si>
    <t>Latin-American Music for the Classical Guitar</t>
  </si>
  <si>
    <t>Studio Der Fruhen Musik</t>
  </si>
  <si>
    <t>Musik der Spielleute / Music of the Minstrels</t>
  </si>
  <si>
    <t>Dietrich Fischer-Dieskau</t>
  </si>
  <si>
    <t>Schubert: Lieder in Concert</t>
  </si>
  <si>
    <t>Haydn: Sym #44 Mouring &amp; #45 La Passione</t>
  </si>
  <si>
    <t>Putumayo</t>
  </si>
  <si>
    <t>Paris</t>
  </si>
  <si>
    <t>JAMIE</t>
  </si>
  <si>
    <t>Barbra Streisand</t>
  </si>
  <si>
    <t>Guilty</t>
  </si>
  <si>
    <t>Stan Getz</t>
  </si>
  <si>
    <t>Jazz Samba</t>
  </si>
  <si>
    <t>Beethoven: Piano Sonatas Moonlight / Appassionata / Pathetique</t>
  </si>
  <si>
    <t>Mozart: Ctos 17 &amp; 21</t>
  </si>
  <si>
    <t>Satie: Three Gymnopedies</t>
  </si>
  <si>
    <t>Discogs (reglisblues)</t>
  </si>
  <si>
    <t>Haydn: Sym #82 Bear &amp; #83 Hen</t>
  </si>
  <si>
    <t>Kite</t>
  </si>
  <si>
    <t>some water damage on cover</t>
  </si>
  <si>
    <t>Haydn: Sym #52 &amp; #53 L'Imperiale</t>
  </si>
  <si>
    <t>Haydn: Paris Syms I: 82 - 83 - 84</t>
  </si>
  <si>
    <t>SK 66295</t>
  </si>
  <si>
    <t>Mozart: Piano Sonatas Vol. 1</t>
  </si>
  <si>
    <t>Sinatra's Sinatra</t>
  </si>
  <si>
    <t>Bradford Tracey</t>
  </si>
  <si>
    <t>Farnaby: Virginal Music</t>
  </si>
  <si>
    <t>Franaby</t>
  </si>
  <si>
    <t>FSM/Toccatta</t>
  </si>
  <si>
    <t>Thriller</t>
  </si>
  <si>
    <t>EPC 85930</t>
  </si>
  <si>
    <t>Haydn: Sym #48 Maria Theresa &amp; #85 La Reine</t>
  </si>
  <si>
    <t>Daniel Chorzempa</t>
  </si>
  <si>
    <t>Bach: Das Wohltemperierte Klavier I</t>
  </si>
  <si>
    <t>Sweet Relief: Victoria Williams</t>
  </si>
  <si>
    <t>George Michael</t>
  </si>
  <si>
    <t>Faith</t>
  </si>
  <si>
    <t>Herb Alpert</t>
  </si>
  <si>
    <t>Whipped Cream and Other Delights</t>
  </si>
  <si>
    <t>What Comes After</t>
  </si>
  <si>
    <t>ECM 1031</t>
  </si>
  <si>
    <t>Manuel Barrueco</t>
  </si>
  <si>
    <t>Albeniz: Suite Espanola / Granados: Spanish Dances</t>
  </si>
  <si>
    <t>Vox Turnabout</t>
  </si>
  <si>
    <t>Bach: Three Sonatas for Viola da Gamba</t>
  </si>
  <si>
    <t>Itzhak Perlman / English Chamber Orchestra / Daniel Barenboim</t>
  </si>
  <si>
    <t>Bach: Violin Concertos, Vol. 2</t>
  </si>
  <si>
    <t>Grieg: Peer Gynt &amp; Norwegian Dances</t>
  </si>
  <si>
    <t>Grieg</t>
  </si>
  <si>
    <t>More Songs About Buildings And Food</t>
  </si>
  <si>
    <t>Debussy: Etudes</t>
  </si>
  <si>
    <t>Bach: The Musical Offering BWV 1079</t>
  </si>
  <si>
    <t>9500 585</t>
  </si>
  <si>
    <t>English Chamber Orchestra / Raymond Leppard</t>
  </si>
  <si>
    <t>Haydn: Sym #48 "Maria Theresa" &amp; #70</t>
  </si>
  <si>
    <t>Discogs (tdandt)</t>
  </si>
  <si>
    <t>Us</t>
  </si>
  <si>
    <t>Pronto Monto</t>
  </si>
  <si>
    <t>Robert Tear / Philip Ledger</t>
  </si>
  <si>
    <t>Britten: The Foggy Foggy Dew - Folk Song Arrangements</t>
  </si>
  <si>
    <t>Bach: Italian Concerto etc / Scarlatti / CPE Bach</t>
  </si>
  <si>
    <t>ebay (MovieMars)</t>
  </si>
  <si>
    <t>Mozart: Piano Concerto No.24 etc</t>
  </si>
  <si>
    <t>Discogs (TallDwarf)</t>
  </si>
  <si>
    <t>New Philharmonia Orchestra / Pierre Boulez</t>
  </si>
  <si>
    <t>Beethoven: Sym #5 &amp; Calm Sea</t>
  </si>
  <si>
    <t>Markus Becker</t>
  </si>
  <si>
    <t>Bach: Piano transcriptions 7 - Reger</t>
  </si>
  <si>
    <t>CDA67683</t>
  </si>
  <si>
    <t>Bach Piano Transcriptions 07</t>
  </si>
  <si>
    <t>Masterworks Portrait re-issue</t>
  </si>
  <si>
    <t>Footlifters: A Century of American Marches</t>
  </si>
  <si>
    <t>Charlie Rich's Greatest Hits</t>
  </si>
  <si>
    <t>Peter Schreier</t>
  </si>
  <si>
    <t>Schumann: Dichterliebe &amp; Liederkreis</t>
  </si>
  <si>
    <t>Pentatonix</t>
  </si>
  <si>
    <t>That's Christmas to Me</t>
  </si>
  <si>
    <t>Stuart McLean</t>
  </si>
  <si>
    <t>At the Vinyl Café: The Christmas Concert</t>
  </si>
  <si>
    <t>Heigh Ho! Mozart</t>
  </si>
  <si>
    <t>Apple Venus</t>
  </si>
  <si>
    <t>duplicate CD 2</t>
  </si>
  <si>
    <t>Haydn: Sym #22 Philosopher &amp; #55 Schoolmaster</t>
  </si>
  <si>
    <t>Beethoven: Variations &amp; Bagatelles</t>
  </si>
  <si>
    <t>Dennis Brain</t>
  </si>
  <si>
    <t>Art of Dennis Brain, Vol. 2</t>
  </si>
  <si>
    <t>Seraphim</t>
  </si>
  <si>
    <t>By Request</t>
  </si>
  <si>
    <t>Plays Contemporary Music</t>
  </si>
  <si>
    <t>Sony Classical - MOD</t>
  </si>
  <si>
    <t>made on demand CD</t>
  </si>
  <si>
    <t>Dear Rouge</t>
  </si>
  <si>
    <t>Phases</t>
  </si>
  <si>
    <t>Tanglewood Festival Orchestra / Leonard Bernstein</t>
  </si>
  <si>
    <t>Bernstein: The Final Concert</t>
  </si>
  <si>
    <t>Delibes: Coppelia / Chopin: Les Sylphides</t>
  </si>
  <si>
    <t>Mozart: Clarinet &amp; Bassoon Ctos</t>
  </si>
  <si>
    <t>Huelgas Ensemble</t>
  </si>
  <si>
    <t>Utopia Triumphans</t>
  </si>
  <si>
    <t>Wiener Philharmoniker / Claudio Abbado</t>
  </si>
  <si>
    <t>Kiri Te Kanawa</t>
  </si>
  <si>
    <t>Strauss: Last Four Songs</t>
  </si>
  <si>
    <t>New York Philharmonic / Bruno Walter</t>
  </si>
  <si>
    <t>Columbia Odyssey</t>
  </si>
  <si>
    <t>London Symphony Orchestra / Leopold Stokowski</t>
  </si>
  <si>
    <t>Tchaikovsky: Sym #6 "Pathetique"</t>
  </si>
  <si>
    <t>Quadraphonic</t>
  </si>
  <si>
    <t>Haydn: Sym #45 Abscheidssinfonie &amp; #101 Die Uhr</t>
  </si>
  <si>
    <t>Los Angeles Philharmonic / Zubin Mehta</t>
  </si>
  <si>
    <t>Elizabeth Schwarzkopf</t>
  </si>
  <si>
    <t>In Songs You Love</t>
  </si>
  <si>
    <t>Tower of Song: Songs of Leonard Cohen</t>
  </si>
  <si>
    <t>French Record</t>
  </si>
  <si>
    <t>Hannibal</t>
  </si>
  <si>
    <t>The Acoustic Orchestrations (Scriabin &amp; Sibelius)</t>
  </si>
  <si>
    <t>Discogs (nunagi)</t>
  </si>
  <si>
    <t>Tallis: Lamentations of Jeremiah</t>
  </si>
  <si>
    <t>Gimell</t>
  </si>
  <si>
    <t>Brahms: Concerto No.1 (live)</t>
  </si>
  <si>
    <t>Discogs (plikestechno)</t>
  </si>
  <si>
    <t>Blasters</t>
  </si>
  <si>
    <t>Non Fiction</t>
  </si>
  <si>
    <t>Slash/Warner Bros</t>
  </si>
  <si>
    <t>Manfred Schoof</t>
  </si>
  <si>
    <t>Scales</t>
  </si>
  <si>
    <t>ECM/JAPO</t>
  </si>
  <si>
    <t>Gould / Shostakovich / Poulenc</t>
  </si>
  <si>
    <t>Warmth of the Sun</t>
  </si>
  <si>
    <t>Sunrise Records</t>
  </si>
  <si>
    <t>Lynn Anderson</t>
  </si>
  <si>
    <t>Rose Garden</t>
  </si>
  <si>
    <t>Jill Barber</t>
  </si>
  <si>
    <t>Chances</t>
  </si>
  <si>
    <t>Julia Hulsmann</t>
  </si>
  <si>
    <t>Imprint</t>
  </si>
  <si>
    <t>ECM 2177</t>
  </si>
  <si>
    <t>Housemartins</t>
  </si>
  <si>
    <t>Now That's What I Call Quite Good</t>
  </si>
  <si>
    <t>Shania Twain</t>
  </si>
  <si>
    <t>Mercury</t>
  </si>
  <si>
    <t>Martha Argerich / Nelson Freire</t>
  </si>
  <si>
    <t>On 2 Pianos</t>
  </si>
  <si>
    <t>Great Fire</t>
  </si>
  <si>
    <t>Kop's Records (Toronto)</t>
  </si>
  <si>
    <t>Sgt Rock (Is Going to Help Me)</t>
  </si>
  <si>
    <t>12"</t>
  </si>
  <si>
    <t>Cosmos Records (Toronto)</t>
  </si>
  <si>
    <t>Barbeque Beat</t>
  </si>
  <si>
    <t>Starbucks / Rhino</t>
  </si>
  <si>
    <t>Polarization</t>
  </si>
  <si>
    <t>ECM 1098</t>
  </si>
  <si>
    <t>ML 5060</t>
  </si>
  <si>
    <t>Shortstack Records (Toronto)</t>
  </si>
  <si>
    <t>Claudio Arrau</t>
  </si>
  <si>
    <t>Beethoven: Eroica Variations</t>
  </si>
  <si>
    <t>Hindemith: The Piano Sonatas Complete</t>
  </si>
  <si>
    <t>Hindemith</t>
  </si>
  <si>
    <t>ML 32350</t>
  </si>
  <si>
    <t>Itzhak Perlman / Philharmonia Orchestra / Carlo Maria Giulini</t>
  </si>
  <si>
    <t>Purcell Quartet</t>
  </si>
  <si>
    <t>Corelli: La Folia</t>
  </si>
  <si>
    <t xml:space="preserve">CD </t>
  </si>
  <si>
    <t>Corelli</t>
  </si>
  <si>
    <t>Firesign Theatre</t>
  </si>
  <si>
    <t>In the Next World You're On Your Own</t>
  </si>
  <si>
    <t>Don't Crush That Dwarf, Hand Me The Pliers</t>
  </si>
  <si>
    <t>Fawlty Towers</t>
  </si>
  <si>
    <t>National Lampoon</t>
  </si>
  <si>
    <t>Greatest Hits of the National Lampoon</t>
  </si>
  <si>
    <t>Awase</t>
  </si>
  <si>
    <t>ECM 2603</t>
  </si>
  <si>
    <t>Magical Mystery Tour NOT</t>
  </si>
  <si>
    <t>Rutles</t>
  </si>
  <si>
    <t>The Rutles</t>
  </si>
  <si>
    <t>WEA</t>
  </si>
  <si>
    <t>no booklet</t>
  </si>
  <si>
    <t>Waves</t>
  </si>
  <si>
    <t>ECM 1110</t>
  </si>
  <si>
    <t>Rotate This (Toronto)</t>
  </si>
  <si>
    <t>Think of One</t>
  </si>
  <si>
    <t>US pressing (?)</t>
  </si>
  <si>
    <t>Goons</t>
  </si>
  <si>
    <t>The Best of the Goon Shows</t>
  </si>
  <si>
    <t>Lemmings</t>
  </si>
  <si>
    <t>Vladimir Horowitz</t>
  </si>
  <si>
    <t>Chopin: Horowitz Plays Chopin</t>
  </si>
  <si>
    <t>Mozart: Sym 24-25-26-27-32</t>
  </si>
  <si>
    <t>EMI</t>
  </si>
  <si>
    <t>Downward Road</t>
  </si>
  <si>
    <t>Wynton Marsalis &amp; Eric Clapton</t>
  </si>
  <si>
    <t>Play the Blues</t>
  </si>
  <si>
    <t>Bach: Suiten fur Violincello</t>
  </si>
  <si>
    <t>ECM 2530/31</t>
  </si>
  <si>
    <t>I Can't Stand Still</t>
  </si>
  <si>
    <t>Swing</t>
  </si>
  <si>
    <t>Vienna State Opera Orchestra / Adrian Boult</t>
  </si>
  <si>
    <t>Vaughan Williams: Fantasia on Greensleeves etc</t>
  </si>
  <si>
    <t>Westminster Gold</t>
  </si>
  <si>
    <t>Dawn Upshaw / London Sinfonietta / David Zinman</t>
  </si>
  <si>
    <t>Gorecki: Sym #3</t>
  </si>
  <si>
    <t>Gorecki</t>
  </si>
  <si>
    <t>Hindemith: Das Marienleben</t>
  </si>
  <si>
    <t>Discogs (truedream)</t>
  </si>
  <si>
    <t>Reich: Tehillim</t>
  </si>
  <si>
    <t>ECM 1215</t>
  </si>
  <si>
    <t>Discogs (Wolfcity)</t>
  </si>
  <si>
    <t>Gould: The Composer</t>
  </si>
  <si>
    <t>Gould</t>
  </si>
  <si>
    <t>Discogs (Treasures-Unlimited)</t>
  </si>
  <si>
    <t>3D EP</t>
  </si>
  <si>
    <t>Mick Goodrick</t>
  </si>
  <si>
    <t>In Pas(s)ing</t>
  </si>
  <si>
    <t>ECM 1139</t>
  </si>
  <si>
    <t>Schubert: Ein Schubert-Goethe-Liederabend</t>
  </si>
  <si>
    <t>LPM 18617</t>
  </si>
  <si>
    <t>The Fall of All of Us</t>
  </si>
  <si>
    <t>ECM 1527</t>
  </si>
  <si>
    <t>Hindemith: The Brass Sonatas</t>
  </si>
  <si>
    <t>Ol' Blue Eyes Is Back</t>
  </si>
  <si>
    <t>Honeysuckle Rose</t>
  </si>
  <si>
    <t>Berlin Philharminic / Karajan</t>
  </si>
  <si>
    <t>Tchaikovsky: Sleeping Beauty / Swan Lake</t>
  </si>
  <si>
    <t>Apples &amp; Oranges / Humanoid Boogie</t>
  </si>
  <si>
    <t>Jean Pierre Rampal</t>
  </si>
  <si>
    <t>Mozart: Flute Quartets</t>
  </si>
  <si>
    <t>CBC Masterworks</t>
  </si>
  <si>
    <t>CBC Vancouver Orchestra / John Eliot Gardner</t>
  </si>
  <si>
    <t>Geminiani / Vivaldi</t>
  </si>
  <si>
    <t>CBC Records</t>
  </si>
  <si>
    <t>lots of surface noise</t>
  </si>
  <si>
    <t>Andre-Gilles Duchemin / Mario Duchemin</t>
  </si>
  <si>
    <t>French Music for Flute and Piano</t>
  </si>
  <si>
    <t>CBC Musica Viva</t>
  </si>
  <si>
    <t>Three Little Pigs</t>
  </si>
  <si>
    <t>Haydn: Sym # 88 &amp; # 99</t>
  </si>
  <si>
    <t>Pascal Roge</t>
  </si>
  <si>
    <t>Debussy: Children's Corner etc</t>
  </si>
  <si>
    <t>Onyx</t>
  </si>
  <si>
    <t>Bach: Toccatas</t>
  </si>
  <si>
    <t>Vol. 5 (box set)</t>
  </si>
  <si>
    <t>Discogs (theotherjohn)</t>
  </si>
  <si>
    <t>Beethoven: Piano Sonatas I</t>
  </si>
  <si>
    <t>Crime of the Century</t>
  </si>
  <si>
    <t>Audiophile</t>
  </si>
  <si>
    <t>Louis Lortie / I Musici de Montreal / Yuli Turovsky</t>
  </si>
  <si>
    <t>Mozart: Piano Concertos # 12 &amp; 14</t>
  </si>
  <si>
    <t>Bach: Well Tempered Clavier Book 2 17-24</t>
  </si>
  <si>
    <t>Dave Digs Disney</t>
  </si>
  <si>
    <t>CBS 21060</t>
  </si>
  <si>
    <t>I heart Jazz</t>
  </si>
  <si>
    <t>Pooh and Friends Favourite Songs</t>
  </si>
  <si>
    <t>Allegri: Miserere etc</t>
  </si>
  <si>
    <t>Live in Salzburg &amp; Moscow</t>
  </si>
  <si>
    <t>London Symphony Orchestra / Colin Davis</t>
  </si>
  <si>
    <t>Beethoven: Sym #6 Pastoral</t>
  </si>
  <si>
    <t>Northern Song</t>
  </si>
  <si>
    <t>ECM 1218</t>
  </si>
  <si>
    <t>Billy Joel</t>
  </si>
  <si>
    <t>The Stranger</t>
  </si>
  <si>
    <t>Joan Jett</t>
  </si>
  <si>
    <t>I Love Rock &amp; Roll</t>
  </si>
  <si>
    <t>with ""</t>
  </si>
  <si>
    <t>Pyromania</t>
  </si>
  <si>
    <t>duplicate LP 2</t>
  </si>
  <si>
    <t>Dutilleaux: L'ouvre pour piano</t>
  </si>
  <si>
    <t>Dutilleaux</t>
  </si>
  <si>
    <t>Kammerorchester Berlin/Peter Schreier</t>
  </si>
  <si>
    <t>Bach: Hunting Cantata BWV 208</t>
  </si>
  <si>
    <t>Scottish National Orchestra / Alexander Gibson</t>
  </si>
  <si>
    <t>Classics for Pleasure</t>
  </si>
  <si>
    <t>Everyman Band</t>
  </si>
  <si>
    <t>Beethoven: Piano Sonatas II</t>
  </si>
  <si>
    <t>Neil Diamond</t>
  </si>
  <si>
    <t>Hot August Night</t>
  </si>
  <si>
    <t>Voyage</t>
  </si>
  <si>
    <t>ECM 1282</t>
  </si>
  <si>
    <t>surface noise S1.1</t>
  </si>
  <si>
    <t>Munchener Kammerorchester / Hans Stadlmair</t>
  </si>
  <si>
    <t>Vivaldi: Blaserkonzerte</t>
  </si>
  <si>
    <t>Angela Hewitt/ CBC Vancouver Orchestra / Mario Bernardi</t>
  </si>
  <si>
    <t>Bach: Piano Concerti</t>
  </si>
  <si>
    <t>English Chamber Orchestra / Pinchas Zukerman</t>
  </si>
  <si>
    <t>Mozart: Haffner Serenade</t>
  </si>
  <si>
    <t>Philharmonia Orchestra / Simon Rattle</t>
  </si>
  <si>
    <t>Sibelius: Sym # 5 &amp; Night Ride and Sunrise</t>
  </si>
  <si>
    <t>Rodrigo: Concierto / Fantasia</t>
  </si>
  <si>
    <t>Haydn: Piano Sonatas</t>
  </si>
  <si>
    <t>E. Power Biggs</t>
  </si>
  <si>
    <t>Music for Organ, Brass &amp; Percussion</t>
  </si>
  <si>
    <t>MQ 31193</t>
  </si>
  <si>
    <t>Beethoven: Piano Concerto #5</t>
  </si>
  <si>
    <t>Delme String Quartet</t>
  </si>
  <si>
    <t>Bridge: Music for String Quartet</t>
  </si>
  <si>
    <t>Bridge</t>
  </si>
  <si>
    <t>Schoenberg: Piano Cto / Mozart: Piano Cto 24</t>
  </si>
  <si>
    <t>Elegies</t>
  </si>
  <si>
    <t>ECM 1316</t>
  </si>
  <si>
    <t>Underwear</t>
  </si>
  <si>
    <t>ECM 1012</t>
  </si>
  <si>
    <t>Pisces, Aquarius, Capricorn &amp; Jones Ltd</t>
  </si>
  <si>
    <t>Polydor</t>
  </si>
  <si>
    <t>Part: The Symphonies</t>
  </si>
  <si>
    <t>ECM 2600</t>
  </si>
  <si>
    <t>London Symphony Orchestra / Bryden Thomson</t>
  </si>
  <si>
    <t>Vaughan Williams: Sym # 8 / Partita / etc</t>
  </si>
  <si>
    <t>Discogs (JackAss51)</t>
  </si>
  <si>
    <t>London Sym Orch / Abbado</t>
  </si>
  <si>
    <t>Strauss: Don Juan</t>
  </si>
  <si>
    <t>At the Drop of A Hat (version 2)</t>
  </si>
  <si>
    <t>Aretha Franklin</t>
  </si>
  <si>
    <t>Aretha Franklin's Greatest Hits Volume II</t>
  </si>
  <si>
    <t>Sweet Caroline / Brother Love's</t>
  </si>
  <si>
    <t>45 RPM 7" single</t>
  </si>
  <si>
    <t>Mozart: Piano Sonatas Vol.2</t>
  </si>
  <si>
    <t>Discogs (VinylExpressBV)</t>
  </si>
  <si>
    <t>Young Americans</t>
  </si>
  <si>
    <t>Gary Wright</t>
  </si>
  <si>
    <t>The Dream Weaver</t>
  </si>
  <si>
    <t>A Man About A Horse</t>
  </si>
  <si>
    <t>ECM 1814</t>
  </si>
  <si>
    <t>Silver Jubilee Album</t>
  </si>
  <si>
    <t>Glass Houses</t>
  </si>
  <si>
    <t>Isaac Stern / NY Phil / Bernstein</t>
  </si>
  <si>
    <t>Bach: Concertos</t>
  </si>
  <si>
    <t>Liszt: Les Preludes etc / Smetana: Moldau</t>
  </si>
  <si>
    <t>Nicanor Zabaleta / RSO Berlin / Marzendorfer</t>
  </si>
  <si>
    <t>Rodrigo &amp; Boieldieu: Harp Concertos</t>
  </si>
  <si>
    <t>Love Turns To Ice</t>
  </si>
  <si>
    <t>Savage</t>
  </si>
  <si>
    <t>6794-1-R</t>
  </si>
  <si>
    <t>Gordon Lightfoot</t>
  </si>
  <si>
    <t>Sit Down Young Stranger</t>
  </si>
  <si>
    <t>Live in Leningrad 1957</t>
  </si>
  <si>
    <t>Discogs (silverspeedrecords)</t>
  </si>
  <si>
    <t>Led Zeppelin</t>
  </si>
  <si>
    <t>Led Zeppelin II</t>
  </si>
  <si>
    <t>Mozart: Piano Sonatas Vol.5</t>
  </si>
  <si>
    <t>Yo-Yo Ma</t>
  </si>
  <si>
    <t>Bach: Inspired by Bach (complete cello suites)</t>
  </si>
  <si>
    <t>Cohen Live</t>
  </si>
  <si>
    <t>It Might As Well Be Swing</t>
  </si>
  <si>
    <t>Capital</t>
  </si>
  <si>
    <t>Strauss: Lieder / Piano Sonata &amp; 5 Pieces</t>
  </si>
  <si>
    <t>Haydn: Piano Sonatas 20 &amp; 49</t>
  </si>
  <si>
    <t>Rubisa Patrol</t>
  </si>
  <si>
    <t>ECM 1081</t>
  </si>
  <si>
    <t>Led Zeppelin III</t>
  </si>
  <si>
    <t>Made In The Shade</t>
  </si>
  <si>
    <t>Led Zeppelin IV</t>
  </si>
  <si>
    <t>180 gram remaster</t>
  </si>
  <si>
    <t>The People Who Grinned Themselves To Death</t>
  </si>
  <si>
    <t>Pure Prairie League</t>
  </si>
  <si>
    <t>Bustin' Out</t>
  </si>
  <si>
    <t>Budapest Quartet</t>
  </si>
  <si>
    <t>Dvorak: Quartet Op.96 / Quintet Op.97</t>
  </si>
  <si>
    <t>Philadelphia Orchestra / Riccardo Muti</t>
  </si>
  <si>
    <t>Ravel: Bolero etc</t>
  </si>
  <si>
    <t>EMI / Angel</t>
  </si>
  <si>
    <t>with signed postcard</t>
  </si>
  <si>
    <t>Tim</t>
  </si>
  <si>
    <t>Strauss: Enoch Arden</t>
  </si>
  <si>
    <t>Discogs (philadelphiamusic)</t>
  </si>
  <si>
    <t>Vivaldi: Le Quattro Stagioni</t>
  </si>
  <si>
    <t>Bach: Goldberg Variations (1955) - Zenph</t>
  </si>
  <si>
    <t>Discogs (Aux33Tours)</t>
  </si>
  <si>
    <t>Christmas Carols from All of Us to All of You</t>
  </si>
  <si>
    <t>EMI UK / mono</t>
  </si>
  <si>
    <t>Sleeping Beauty</t>
  </si>
  <si>
    <t>Vista Canada / mono</t>
  </si>
  <si>
    <t>Royal Philharmonic Orchestra / Norman Del Mar</t>
  </si>
  <si>
    <t>Elgar: Enigma Variations, Pomp &amp; Circumstance</t>
  </si>
  <si>
    <t>Contour</t>
  </si>
  <si>
    <t>New England Conservatory Ragtime Ensemble / Gunther Schuller</t>
  </si>
  <si>
    <t>Joplin: The Red Back Book</t>
  </si>
  <si>
    <t>At the Drop of a Hat (version 1)</t>
  </si>
  <si>
    <t>Cloud Dance</t>
  </si>
  <si>
    <t>ECM-1-1062</t>
  </si>
  <si>
    <t>Barbershop Favorites</t>
  </si>
  <si>
    <t>MCA Coral</t>
  </si>
  <si>
    <t>At the Drop of Another Hat (stereo)</t>
  </si>
  <si>
    <t>Mr. Dressup</t>
  </si>
  <si>
    <t>Wake Up Mr. Dressup! It's Time to do Your Show!</t>
  </si>
  <si>
    <t>Leonard Bernstein</t>
  </si>
  <si>
    <t>Bach: Discusses the musical and dramatic structure of the St Matthew Passion</t>
  </si>
  <si>
    <t>Schoenberg: Complete Songs Vol 2</t>
  </si>
  <si>
    <t>Standards Vol.1</t>
  </si>
  <si>
    <t>Natural Causes</t>
  </si>
  <si>
    <t>ECM 1951</t>
  </si>
  <si>
    <t>Andy Sheppard</t>
  </si>
  <si>
    <t>Movements in Colour</t>
  </si>
  <si>
    <t>ECM 2062</t>
  </si>
  <si>
    <t>Gary Burton &amp; Steve Swallow</t>
  </si>
  <si>
    <t>Hello Hotel</t>
  </si>
  <si>
    <t>ECM 1055</t>
  </si>
  <si>
    <t>Astor Piazzolla</t>
  </si>
  <si>
    <t>Piazzolla: Concierto Para Bandoneon</t>
  </si>
  <si>
    <t>Piazzolla</t>
  </si>
  <si>
    <t>Stephen Hough</t>
  </si>
  <si>
    <t>Debussy: Estampes etc</t>
  </si>
  <si>
    <t>Vaughan Williams: London Sym / Concerto Grosso</t>
  </si>
  <si>
    <t>Berlioz: Symphonie Fantastique</t>
  </si>
  <si>
    <t>Berlioz</t>
  </si>
  <si>
    <t>English Sinfonia/Howard Griffiths</t>
  </si>
  <si>
    <t>Holst: Double Concerto etc</t>
  </si>
  <si>
    <t>Naxos</t>
  </si>
  <si>
    <t>Wiener Philharmoniker / Karl Bohm</t>
  </si>
  <si>
    <t>Mozart: Syms 38 &amp; 39</t>
  </si>
  <si>
    <t>2531 209</t>
  </si>
  <si>
    <t>Vol. 2 (box set)</t>
  </si>
  <si>
    <t>Bette Midler</t>
  </si>
  <si>
    <t>Sings the Peggy Lee Songbook</t>
  </si>
  <si>
    <t>Tom Lehrer</t>
  </si>
  <si>
    <t>That Was The Year That Was</t>
  </si>
  <si>
    <t>Maurice Chevalier</t>
  </si>
  <si>
    <t>A Musical Tour of France</t>
  </si>
  <si>
    <t>Bach: Goldberg Variations (1955) [stereo]</t>
  </si>
  <si>
    <t>Hindemith: Piano Sonatas</t>
  </si>
  <si>
    <t>Kathleen Battle / Wynton Marsalis</t>
  </si>
  <si>
    <t>Baroque Duet</t>
  </si>
  <si>
    <t>Bach: Concertos (three violins, violin &amp; oboe, flute)</t>
  </si>
  <si>
    <t>Debussy: La Damoiselle Elue etc</t>
  </si>
  <si>
    <t>Ives: Sonatas for Violin &amp; Piano</t>
  </si>
  <si>
    <t>Beethoven: Sym #6 (Liszt)</t>
  </si>
  <si>
    <t>Beethoven: Sonatas Pathetique, Moonlight, Appassionata</t>
  </si>
  <si>
    <t>First Avenue</t>
  </si>
  <si>
    <t>ECM 1194</t>
  </si>
  <si>
    <t>Last Year's Waltz</t>
  </si>
  <si>
    <t>ECM 1213</t>
  </si>
  <si>
    <t>George Adams</t>
  </si>
  <si>
    <t>Sound Suggestions</t>
  </si>
  <si>
    <t>ECM 1141</t>
  </si>
  <si>
    <t>Life Of</t>
  </si>
  <si>
    <t>Bach: Keyboard Concertos Vol II</t>
  </si>
  <si>
    <t>Jacqueline Du Pre / London Symphony / Barbirolli</t>
  </si>
  <si>
    <t>Elgar: Cello Cto / Cello Encores</t>
  </si>
  <si>
    <t>Bach - Handel - Marcello: Concertos</t>
  </si>
  <si>
    <t>King's College Choir / David Willcocks</t>
  </si>
  <si>
    <t>The Psalms of David</t>
  </si>
  <si>
    <t>Stones</t>
  </si>
  <si>
    <t>52nd Street</t>
  </si>
  <si>
    <t>Mozart: Piano Sonatas</t>
  </si>
  <si>
    <t>Vol. 6 (box set)</t>
  </si>
  <si>
    <t>The Third Decade</t>
  </si>
  <si>
    <t>ECM 1273</t>
  </si>
  <si>
    <t>Aretha's Greatest Hits</t>
  </si>
  <si>
    <t>Paul Jacobs</t>
  </si>
  <si>
    <t>Debussy: Preludes for Piano</t>
  </si>
  <si>
    <t>Berg / Krenek / Webern etc</t>
  </si>
  <si>
    <t>Discogs (Puskasgy)</t>
  </si>
  <si>
    <t>Hindemith &amp; Strauss: lieder</t>
  </si>
  <si>
    <t>mint</t>
  </si>
  <si>
    <t>Beethoven: Sym #9</t>
  </si>
  <si>
    <t>Descendre</t>
  </si>
  <si>
    <t>ECM 1144</t>
  </si>
  <si>
    <t>Anat Fort</t>
  </si>
  <si>
    <t>And If</t>
  </si>
  <si>
    <t>ECM 2109</t>
  </si>
  <si>
    <t>Cat N Mouse</t>
  </si>
  <si>
    <t>ECM 1770</t>
  </si>
  <si>
    <t>Easy Living</t>
  </si>
  <si>
    <t>ECM 1760</t>
  </si>
  <si>
    <t>Sonatas by Scarlatti, Cimarosa, Paganini &amp; Giuliani</t>
  </si>
  <si>
    <t>English Chamber Orchestra / Salvatore Accardo</t>
  </si>
  <si>
    <t>Tartini: 2 Concerti Per Violino</t>
  </si>
  <si>
    <t>Tartini</t>
  </si>
  <si>
    <t>Schoenberg: Piano Music</t>
  </si>
  <si>
    <t>Munchener Bach-Chor/Karl Richter</t>
  </si>
  <si>
    <t>Bach: Magnificat BWV 243/Canata BWV 78</t>
  </si>
  <si>
    <t>Bach: The Gould Variations</t>
  </si>
  <si>
    <t>2 disc with CD-ROM</t>
  </si>
  <si>
    <t>cassette</t>
  </si>
  <si>
    <t>VL4 2399</t>
  </si>
  <si>
    <t>original (no "Dear God")</t>
  </si>
  <si>
    <t>Under Heaven, Over Hell</t>
  </si>
  <si>
    <t>"edited press"</t>
  </si>
  <si>
    <t>Villa-Lobos / Guarnieri / Chavez</t>
  </si>
  <si>
    <t>Mozart: Haffner Sinfonie KV385 - Prager Sinfonie KV504</t>
  </si>
  <si>
    <t>Jordi Savall</t>
  </si>
  <si>
    <t>Le Voix Humaines</t>
  </si>
  <si>
    <t>AliaVox</t>
  </si>
  <si>
    <t>London Symphony Orchestra / Andre Previn</t>
  </si>
  <si>
    <t>Debussy: Images, Prelude</t>
  </si>
  <si>
    <t>Vladimir Ashkenazy</t>
  </si>
  <si>
    <t>Los Angeles Philharmonic / Leopold Stokowski</t>
  </si>
  <si>
    <t>stereo (simulation)</t>
  </si>
  <si>
    <t>Sibelius: Syms # 5 &amp; 7</t>
  </si>
  <si>
    <t>Mendelssohn: Sym 4 Italian / Midsummer Night's Dream</t>
  </si>
  <si>
    <t>Amadeus Quartet</t>
  </si>
  <si>
    <t>Verdi &amp; Tchaikovsky: string quartets</t>
  </si>
  <si>
    <t>Bill Quist</t>
  </si>
  <si>
    <t>Satie: Piano Solos</t>
  </si>
  <si>
    <t>Wasp Star</t>
  </si>
  <si>
    <t>Wiener Philharmonic / Karl Bohm</t>
  </si>
  <si>
    <t>Beethoven: Sym #3</t>
  </si>
  <si>
    <t>Haydn: Sym #31 Horn Signal &amp; #73 The Hunt</t>
  </si>
  <si>
    <t>Transistor Blast</t>
  </si>
  <si>
    <t>TVT</t>
  </si>
  <si>
    <t>Bach: Violin &amp; Viola da gamba sonatas</t>
  </si>
  <si>
    <t>Sydney Sutcliffe / Virtuosi of England / Arthur Davison</t>
  </si>
  <si>
    <t>Vivaldi &amp; Albinoni: Oboe Concertos</t>
  </si>
  <si>
    <t>Bach: The Four "Great" Toccatas and Fugues</t>
  </si>
  <si>
    <t>Tired of the Running</t>
  </si>
  <si>
    <t>Sir Clifford Curzon / Members of the Vienna Octet</t>
  </si>
  <si>
    <t>Christian Ferras / Berlin Philharminic / Karajan</t>
  </si>
  <si>
    <t>Tchaikovsky: Violin Concerto / Capriccio Italien</t>
  </si>
  <si>
    <t>Janet Baker / John Shirley-Quirk / Liverpool Philharmonic / Charles Groves</t>
  </si>
  <si>
    <t>Delius: Songs of Sunset / Cynara</t>
  </si>
  <si>
    <t>Benjamin Britten / English Chamber Orchestra</t>
  </si>
  <si>
    <t>Grainger: Salute to Percy Grainger</t>
  </si>
  <si>
    <t>Grainger</t>
  </si>
  <si>
    <t>Royal Philharmonic Orchestra / Eric Rogers</t>
  </si>
  <si>
    <t>Ketelby: The Immortal Works</t>
  </si>
  <si>
    <t>Ketelby</t>
  </si>
  <si>
    <t>London Phase 4</t>
  </si>
  <si>
    <t>Meets Menuhin</t>
  </si>
  <si>
    <t>Discogs (vaughano64)</t>
  </si>
  <si>
    <t>Borodin Trio</t>
  </si>
  <si>
    <t>Dvorak: Piano Trios No 1 and 2</t>
  </si>
  <si>
    <t>Gord's Gold</t>
  </si>
  <si>
    <t>Royal Philharmonic Orchestra / Sir Charles Groves</t>
  </si>
  <si>
    <t>Delius: Paris</t>
  </si>
  <si>
    <t>Debussy: La Mer/Ravel: Prelude, Daphnis et Chloe</t>
  </si>
  <si>
    <t>Plays Vivaldi (and Warlock &amp; Praetorius)</t>
  </si>
  <si>
    <t>London Philharmonic Orchestra / Vernon Handley</t>
  </si>
  <si>
    <t>Debussy: La Mer &amp; Prelude / Faure: Pavane etc</t>
  </si>
  <si>
    <t>Transeamus</t>
  </si>
  <si>
    <t>ECM 2408</t>
  </si>
  <si>
    <t>London Philharmonic Orchestra / Sir Adrian Boult</t>
  </si>
  <si>
    <t>Vaughan Williams: Serenade to Music / Sym #5</t>
  </si>
  <si>
    <t>APE</t>
  </si>
  <si>
    <t>Discogs (PappyHab)</t>
  </si>
  <si>
    <t>Peter Erskine</t>
  </si>
  <si>
    <t>ECM 1594</t>
  </si>
  <si>
    <t>Discogs (soundstation.dk)</t>
  </si>
  <si>
    <t>Bernstein: West Side Story</t>
  </si>
  <si>
    <t>Bernstein</t>
  </si>
  <si>
    <t>Beethoven: Sym #6 / Schubert: Sym # 5</t>
  </si>
  <si>
    <t>Jean-Rodolphe Kars / London Symphony Orchestra / Alexander Gibson</t>
  </si>
  <si>
    <t>Delius: Piano Cto / Debussy: Fantaisie</t>
  </si>
  <si>
    <t>London ffrr</t>
  </si>
  <si>
    <t>Bach: Preludes, Fughettas &amp; Fugues</t>
  </si>
  <si>
    <t>Guardians of the Galaxy (soundtrack)</t>
  </si>
  <si>
    <t>Nazareth</t>
  </si>
  <si>
    <t>UK pressing</t>
  </si>
  <si>
    <t>Neptune Music (Seattle)</t>
  </si>
  <si>
    <t>King for a Day (CD single)</t>
  </si>
  <si>
    <t>US, 2nd version</t>
  </si>
  <si>
    <t>Live!</t>
  </si>
  <si>
    <t>Bach: The Little Bach Book</t>
  </si>
  <si>
    <t>Greatest Hits: The Early Years</t>
  </si>
  <si>
    <t>South Vancouver Island Record Fair</t>
  </si>
  <si>
    <t>Mary Margaret O'Hara</t>
  </si>
  <si>
    <t>Miss America</t>
  </si>
  <si>
    <t>Virgin Canada</t>
  </si>
  <si>
    <t>Uncle Remus</t>
  </si>
  <si>
    <t>Discogs (vancouversouthpaw)</t>
  </si>
  <si>
    <t>Trios</t>
  </si>
  <si>
    <t>ECM 2287</t>
  </si>
  <si>
    <t>The Ed Bickert 5 at Toronto's Bourbon Street</t>
  </si>
  <si>
    <t>Concord</t>
  </si>
  <si>
    <t>Windham Hill Records Sampler '84</t>
  </si>
  <si>
    <t>Berliner Philarmoniker / Rafael Kubelik</t>
  </si>
  <si>
    <t>Schumann: Rhenish Sym / Manfred Overture</t>
  </si>
  <si>
    <t>Bach: Bach Recital (Italian Concerto)</t>
  </si>
  <si>
    <t>Elf (soundtrack)</t>
  </si>
  <si>
    <t>Harry Belafonte</t>
  </si>
  <si>
    <t>Songs of the Caribbean</t>
  </si>
  <si>
    <t>Boston Sym Orch / Tilson Thomas</t>
  </si>
  <si>
    <t>Tchaikovsky: Winter Dreams (Sym No.1)</t>
  </si>
  <si>
    <t>sealed</t>
  </si>
  <si>
    <t>John Harford</t>
  </si>
  <si>
    <t>Mark Twang</t>
  </si>
  <si>
    <t>Bobby Short</t>
  </si>
  <si>
    <t>Is K-Ra-Zy For Gershwin</t>
  </si>
  <si>
    <t>CBS Great Performances</t>
  </si>
  <si>
    <t>In Gabriel's Garden</t>
  </si>
  <si>
    <t>American Weekend</t>
  </si>
  <si>
    <t>Weekend Classics</t>
  </si>
  <si>
    <t>Barnes &amp; Noble</t>
  </si>
  <si>
    <t>London 0 Hull 4</t>
  </si>
  <si>
    <t>Delius: North Country Sketches</t>
  </si>
  <si>
    <t>Aeolian String Quartet / Alean Loveday &amp; Leonard Cassini</t>
  </si>
  <si>
    <t>Elgar: String Quartet / Violin Sonata</t>
  </si>
  <si>
    <t>Dover</t>
  </si>
  <si>
    <t>Barber: cello cto /Britten: cello symphony</t>
  </si>
  <si>
    <t>Another Green World</t>
  </si>
  <si>
    <t>Editions EG</t>
  </si>
  <si>
    <t>Dear God (12" single)</t>
  </si>
  <si>
    <t>Discogs (captainbli)</t>
  </si>
  <si>
    <t>Wedding Singer (Vol. 2) - soundtrack</t>
  </si>
  <si>
    <t>Sextet</t>
  </si>
  <si>
    <t>Fourth World Vol. 1 Possible Musics</t>
  </si>
  <si>
    <t>Ambient 4: On Land</t>
  </si>
  <si>
    <t>Double, Double You</t>
  </si>
  <si>
    <t>ECM 1262</t>
  </si>
  <si>
    <t>Tammy Wynette</t>
  </si>
  <si>
    <t>We Sure Can Love Each Other</t>
  </si>
  <si>
    <t>Jacques Loussier</t>
  </si>
  <si>
    <t>Play Bach Jazz Vol. 2</t>
  </si>
  <si>
    <t>Duets (with Steve Swallow)</t>
  </si>
  <si>
    <t>Orchestre de Paris / Daniel Barenboim</t>
  </si>
  <si>
    <t>Debussy: La Mer</t>
  </si>
  <si>
    <t>Netherlands Wind Ensemble</t>
  </si>
  <si>
    <t>Mozart: Serenades E flat major K375 &amp; C minor K388</t>
  </si>
  <si>
    <t>Svjatoslav Richter</t>
  </si>
  <si>
    <t>Rachmaninoff: Piano Cto 2, 6 Preludes</t>
  </si>
  <si>
    <t>Rachmaninoff</t>
  </si>
  <si>
    <t>You Never Know</t>
  </si>
  <si>
    <t>ECM 1497</t>
  </si>
  <si>
    <t>Tati</t>
  </si>
  <si>
    <t>ECM 1921</t>
  </si>
  <si>
    <t>Always Let Me Go</t>
  </si>
  <si>
    <t>ECM 1800/01</t>
  </si>
  <si>
    <t>Sings the Rosemary Clooney Songbook</t>
  </si>
  <si>
    <t>2018 remix</t>
  </si>
  <si>
    <t>Southland Stingers / George Sponhaltz</t>
  </si>
  <si>
    <t>Joplin: Magnetic Rag</t>
  </si>
  <si>
    <t>Michael Penn</t>
  </si>
  <si>
    <t>March</t>
  </si>
  <si>
    <t>Epic USA</t>
  </si>
  <si>
    <t>single LP US edition</t>
  </si>
  <si>
    <t>Esquivel</t>
  </si>
  <si>
    <t>The Best of Esquivel</t>
  </si>
  <si>
    <t>Glenn Gould at the Movies</t>
  </si>
  <si>
    <t>Jive Time (Seattle)</t>
  </si>
  <si>
    <t>The Trouble With Normal</t>
  </si>
  <si>
    <t>Delius: Music of Delius, Album 2</t>
  </si>
  <si>
    <t>Murray Perahia / Chamber Orchestra of Europe</t>
  </si>
  <si>
    <t>Mozart: Piano Concertos Nos. 21 &amp; 27</t>
  </si>
  <si>
    <t>After the Gold Rush</t>
  </si>
  <si>
    <t>Pete Townshend</t>
  </si>
  <si>
    <t>Empty Glass</t>
  </si>
  <si>
    <t>Mel Torme / George Shearing</t>
  </si>
  <si>
    <t>An Elegant Evening</t>
  </si>
  <si>
    <t>Debussy &amp; Ravel: string quartets</t>
  </si>
  <si>
    <t>Satie: Masselos Plays Satie</t>
  </si>
  <si>
    <t>RCA Dynagroove</t>
  </si>
  <si>
    <t>At the Drop of Another Hat (mono)</t>
  </si>
  <si>
    <t>Leo Smit</t>
  </si>
  <si>
    <t>Copland: The Complete Music for Solo Piano</t>
  </si>
  <si>
    <t>Fine Young Cannibals</t>
  </si>
  <si>
    <t>An Innocent Man</t>
  </si>
  <si>
    <t>Good Music</t>
  </si>
  <si>
    <t>Christmas Carols &amp; Motets</t>
  </si>
  <si>
    <t>Robert Shaw Chorale</t>
  </si>
  <si>
    <t>Britten: A Ceremony of Carols</t>
  </si>
  <si>
    <t>Returnings</t>
  </si>
  <si>
    <t>ECM 2546</t>
  </si>
  <si>
    <t>Strauss: The Schwarzkopf Tapes</t>
  </si>
  <si>
    <t>Andando el Tiempo</t>
  </si>
  <si>
    <t>ECM 2487</t>
  </si>
  <si>
    <t>Forever Young</t>
  </si>
  <si>
    <t>ECM 2366</t>
  </si>
  <si>
    <t>Santana</t>
  </si>
  <si>
    <t>Santana's Greatest Hits</t>
  </si>
  <si>
    <t>Sissy Spacek</t>
  </si>
  <si>
    <t>Hangin' Up My Heart</t>
  </si>
  <si>
    <t>In Rainbows</t>
  </si>
  <si>
    <t>Belafonte's Christmas</t>
  </si>
  <si>
    <t>Bach: The Well-Tempered Clavier - Book II Complete</t>
  </si>
  <si>
    <t>Deck the Halls: Songs For Christmas</t>
  </si>
  <si>
    <t>Mannheim Steamroller</t>
  </si>
  <si>
    <t>Fear of Music</t>
  </si>
  <si>
    <t>Stop Making Sense</t>
  </si>
  <si>
    <t>with booklet</t>
  </si>
  <si>
    <t>The Turntable</t>
  </si>
  <si>
    <t>Handel: Messiah highlights</t>
  </si>
  <si>
    <t>Fred Penner</t>
  </si>
  <si>
    <t>Fred's Favourites</t>
  </si>
  <si>
    <t>King of Limbs</t>
  </si>
  <si>
    <t>Bay of Rainbows</t>
  </si>
  <si>
    <t>ECM 2618</t>
  </si>
  <si>
    <t>Toronto Symphony / Andrew Davis</t>
  </si>
  <si>
    <t>Tchaikovsky: The Nutcracker (Suites Nos. 1 &amp; 2)</t>
  </si>
  <si>
    <t>Ruth Bornand</t>
  </si>
  <si>
    <t>Original Music Box Melodies of Christmas</t>
  </si>
  <si>
    <t>Pickwick</t>
  </si>
  <si>
    <t>Popular Songs of Christmas and New Years</t>
  </si>
  <si>
    <t>Christmas Album</t>
  </si>
  <si>
    <t>Robert Plant</t>
  </si>
  <si>
    <t>Principle of Moments</t>
  </si>
  <si>
    <t>At Carnegie Hall</t>
  </si>
  <si>
    <t>Dog Eat Dog</t>
  </si>
  <si>
    <t>Blue</t>
  </si>
  <si>
    <t>Bim &amp; Connie Caldor</t>
  </si>
  <si>
    <t>A Christmas Album</t>
  </si>
  <si>
    <t>Charlie Byrd</t>
  </si>
  <si>
    <t>The Charlie Byrd Christmas Album</t>
  </si>
  <si>
    <t>Ferrante &amp; Teicher</t>
  </si>
  <si>
    <t>We Wish You A Merry Christmas</t>
  </si>
  <si>
    <t>Mistletoe</t>
  </si>
  <si>
    <t>Under My Thumb (12" single)</t>
  </si>
  <si>
    <t>Talking Heads: 77</t>
  </si>
  <si>
    <t>Homeward Bound</t>
  </si>
  <si>
    <t>Bob Seger</t>
  </si>
  <si>
    <t>Night Moves</t>
  </si>
  <si>
    <t>A Very Special Christmas</t>
  </si>
  <si>
    <t>Vince Guaraldi</t>
  </si>
  <si>
    <t>Charlie Brown Christmas</t>
  </si>
  <si>
    <t>green vinyl!</t>
  </si>
  <si>
    <t>Marshalls</t>
  </si>
  <si>
    <t>Beethoven / Strauss</t>
  </si>
  <si>
    <t>SMK 52 687</t>
  </si>
  <si>
    <t>discogs (olinn)</t>
  </si>
  <si>
    <t>Night Ride Home</t>
  </si>
  <si>
    <t>The Very Big Carla Bley Band</t>
  </si>
  <si>
    <t>WATT/23</t>
  </si>
  <si>
    <t>Streets I Have Walked</t>
  </si>
  <si>
    <t>Azimuth / Depart / Touchstone</t>
  </si>
  <si>
    <t>ECM 1546-48</t>
  </si>
  <si>
    <t>Beatles (white album) - 50th anniversary</t>
  </si>
  <si>
    <t>gift</t>
  </si>
  <si>
    <t>The Pilgrim and the Stars</t>
  </si>
  <si>
    <t>ECM 1063</t>
  </si>
  <si>
    <t>Baroque Music for Trumpets</t>
  </si>
  <si>
    <t>Joe Pass</t>
  </si>
  <si>
    <t>Virtuoso</t>
  </si>
  <si>
    <t>Bachelor Pad Royale</t>
  </si>
  <si>
    <t>John Cougar Mellencamp</t>
  </si>
  <si>
    <t>Scarecrow</t>
  </si>
  <si>
    <t>Maddy Prior &amp; The Carnival Band</t>
  </si>
  <si>
    <t>Paradise Found</t>
  </si>
  <si>
    <t>Wind and Wuthering</t>
  </si>
  <si>
    <t>Robert Palmer</t>
  </si>
  <si>
    <t>Heavy Nova</t>
  </si>
  <si>
    <t>90125</t>
  </si>
  <si>
    <t>Dog &amp; Butterfly</t>
  </si>
  <si>
    <t>Bach: Art of Fugue / Haendel: Suites for Harpsichord</t>
  </si>
  <si>
    <t>Masterworks Portrait</t>
  </si>
  <si>
    <t>10</t>
  </si>
  <si>
    <t>Zsofia Boros</t>
  </si>
  <si>
    <t>En ortra parte</t>
  </si>
  <si>
    <t>ECM 2328</t>
  </si>
  <si>
    <t>Vaughan Williams: Sym #1 Sea / Wasps etc</t>
  </si>
  <si>
    <t>Stephen Stubbs</t>
  </si>
  <si>
    <t>Teatro Lirico</t>
  </si>
  <si>
    <t>ECM 1893</t>
  </si>
  <si>
    <t>William Kinderman</t>
  </si>
  <si>
    <t>Beethoven: Diabelli Variations</t>
  </si>
  <si>
    <t>Concertgebouw Orchestra / Michael Tilson Thomas</t>
  </si>
  <si>
    <t>Ives: Sym #2</t>
  </si>
  <si>
    <t>Tchaikovsky: 1812 Overture / Marche Slave / Romeo &amp; Juliet</t>
  </si>
  <si>
    <t>Elgar &amp; Walton: Marches &amp; Orchestral Music</t>
  </si>
  <si>
    <t>Go Together (with Steve Swallow)</t>
  </si>
  <si>
    <t>WATT/24</t>
  </si>
  <si>
    <t>Juni</t>
  </si>
  <si>
    <t>ECM 1567</t>
  </si>
  <si>
    <t xml:space="preserve">Discogs (Denmark_Street) </t>
  </si>
  <si>
    <t>At the Drop of a Hat</t>
  </si>
  <si>
    <t>20</t>
  </si>
  <si>
    <t>ASMF Chamber Ensemble</t>
  </si>
  <si>
    <t>Chaser</t>
  </si>
  <si>
    <t>ECM 1303</t>
  </si>
  <si>
    <t>Letter From Home</t>
  </si>
  <si>
    <t>Herbie Hancock</t>
  </si>
  <si>
    <t>River: The Joni Letters</t>
  </si>
  <si>
    <t>Aurele Nicolet / Karl Richter</t>
  </si>
  <si>
    <t>Bach: Flute Sonatas, vol. 1 (BWV1020, 1030-32)</t>
  </si>
  <si>
    <t>2533 368</t>
  </si>
  <si>
    <t>Little Creatures</t>
  </si>
  <si>
    <t>Marc Johnson</t>
  </si>
  <si>
    <t>Shades of Jade</t>
  </si>
  <si>
    <t>ECM 1894</t>
  </si>
  <si>
    <t>Jethro Tull</t>
  </si>
  <si>
    <t>Songs from the Wood</t>
  </si>
  <si>
    <t>ML 5738</t>
  </si>
  <si>
    <t>Vertigo Records (Ottawa)</t>
  </si>
  <si>
    <t>Magical Mystery Tour (mono)</t>
  </si>
  <si>
    <t>Going for the One</t>
  </si>
  <si>
    <t>with "Little Drummer Boy"</t>
  </si>
  <si>
    <t>Pictures at Eleven</t>
  </si>
  <si>
    <t>Brahms: Ballades Op. 10 &amp; Rhapsodies Op. 79 + Intermezzi</t>
  </si>
  <si>
    <t>SRCR 2072</t>
  </si>
  <si>
    <t>Japanese edition</t>
  </si>
  <si>
    <t>Take Love Easy (with Joe Pass)</t>
  </si>
  <si>
    <t>Salomon Quartet</t>
  </si>
  <si>
    <t>Haydn: Op. 33 Nos 4-6, Op. 42</t>
  </si>
  <si>
    <t>And then we wrote</t>
  </si>
  <si>
    <t>Richard Hayman &amp; His Orchestra</t>
  </si>
  <si>
    <t>Anderson: Orchestral Favorites</t>
  </si>
  <si>
    <t>Anderson</t>
  </si>
  <si>
    <t>Kate and Anna McGarrigle</t>
  </si>
  <si>
    <t>Entre la jeunesse et la sagesse</t>
  </si>
  <si>
    <t>Ingrid Haebler</t>
  </si>
  <si>
    <t>Schubert: Piano sonatas D537 &amp; D845</t>
  </si>
  <si>
    <t>Kraftwerk</t>
  </si>
  <si>
    <t>Kraftwerk (Ralf - Florian)</t>
  </si>
  <si>
    <t>Raffi</t>
  </si>
  <si>
    <t>Corner Grocery Store</t>
  </si>
  <si>
    <t>Troubadour</t>
  </si>
  <si>
    <t>MK 37779</t>
  </si>
  <si>
    <t>Berlin Philharmonic / Karajan</t>
  </si>
  <si>
    <t>Strauss, J: An der schonen blauen Danau</t>
  </si>
  <si>
    <t>Strauss, J</t>
  </si>
  <si>
    <t>Schmilsson</t>
  </si>
  <si>
    <t>Concertgebouw / Haitink</t>
  </si>
  <si>
    <t>Haydn: Syms 96 &amp; 99</t>
  </si>
  <si>
    <t>Eponymous</t>
  </si>
  <si>
    <t>…and then there were three</t>
  </si>
  <si>
    <t>The Jerome Kern Songbook</t>
  </si>
  <si>
    <t>422-825669-2</t>
  </si>
  <si>
    <t>The Best of Barkerville</t>
  </si>
  <si>
    <t>Bach: Lute Suites</t>
  </si>
  <si>
    <t>Rudolf Serkin / London Symphony Orchestra / Claudio Abbado</t>
  </si>
  <si>
    <t>Mozart: Piano Concertos # 21 &amp; 23</t>
  </si>
  <si>
    <t>Harold Wright-Sherman Walt/Boston Symphony/Seiji Ozawa</t>
  </si>
  <si>
    <t>Philharmonia Orchestra / Otto Klemperer</t>
  </si>
  <si>
    <t>Mozart: Die Zauberflote (highlights)</t>
  </si>
  <si>
    <t>MTV Unplugged</t>
  </si>
  <si>
    <t>MapleMusic</t>
  </si>
  <si>
    <t>Kidsticks</t>
  </si>
  <si>
    <t>No One Cares</t>
  </si>
  <si>
    <t>4X4</t>
  </si>
  <si>
    <t>discogs (leegoulding)</t>
  </si>
  <si>
    <t>Heavy Horses</t>
  </si>
  <si>
    <t>Big Band Theory</t>
  </si>
  <si>
    <t>Rameau: Les Fetes D'Hebe</t>
  </si>
  <si>
    <t>Rameau</t>
  </si>
  <si>
    <t>gatefold</t>
  </si>
  <si>
    <t>It should've happened a long time ago</t>
  </si>
  <si>
    <t>ECM 1283</t>
  </si>
  <si>
    <t>Moe Koffman</t>
  </si>
  <si>
    <t>Plays Bach</t>
  </si>
  <si>
    <t>Get Lucky</t>
  </si>
  <si>
    <t>FC 37638</t>
  </si>
  <si>
    <t>Autobahn</t>
  </si>
  <si>
    <t>Martin Denny</t>
  </si>
  <si>
    <t>Exotica</t>
  </si>
  <si>
    <t>Collegium Terpsichore / Fritz Neumeyer</t>
  </si>
  <si>
    <t>Dance Music from the time of Praetorius</t>
  </si>
  <si>
    <t>Barry Tuckwell / London Sym / Peter Maag</t>
  </si>
  <si>
    <t>Mozart: Horn Concertos 1-4</t>
  </si>
  <si>
    <t>Royal Philharmonic Orchestra / Lawrance Collingwood</t>
  </si>
  <si>
    <t>Elgar: The Miniature Elgar</t>
  </si>
  <si>
    <t>More Greatest Hits</t>
  </si>
  <si>
    <t>Songbird</t>
  </si>
  <si>
    <t>Face the Music</t>
  </si>
  <si>
    <t>UA</t>
  </si>
  <si>
    <t>The Troublemaker</t>
  </si>
  <si>
    <t>Looking for America</t>
  </si>
  <si>
    <t>Berlin Phil / Giulini</t>
  </si>
  <si>
    <t>Boston Sym Chamber Players</t>
  </si>
  <si>
    <t>Stravinsky: Chamber Music</t>
  </si>
  <si>
    <t>Christopher Cross</t>
  </si>
  <si>
    <t>no lyrics booklet</t>
  </si>
  <si>
    <t>Time Being</t>
  </si>
  <si>
    <t>Scholars</t>
  </si>
  <si>
    <t>When Winds Breathe Soft</t>
  </si>
  <si>
    <t>Bach: French Suites 1-4</t>
  </si>
  <si>
    <t>discogs (RPM15201)</t>
  </si>
  <si>
    <t>Sir John Gielgud / Academy of London / Richard Stamp</t>
  </si>
  <si>
    <t>Prokofiev: Peter &amp; The Wolf / Saint-Saens: Carnival etc</t>
  </si>
  <si>
    <t>Virgin Classics</t>
  </si>
  <si>
    <t>Schoenberg: Solo Piano &amp; Vocal</t>
  </si>
  <si>
    <t>Solisti New York / Ransom Wilson</t>
  </si>
  <si>
    <t>Adams: Grand Pianola Music / Reich: Eight Lines</t>
  </si>
  <si>
    <t>Philharmonia Orchestra / Bernard Haitink</t>
  </si>
  <si>
    <t>Walton: Symphony No.1</t>
  </si>
  <si>
    <t>David Oistrakh / Philadelphia Orchestra / Ormandy</t>
  </si>
  <si>
    <t>Sibelius: Violin Concerto / Swan of Tuonela</t>
  </si>
  <si>
    <t>Tchaikovsky: 1812 Overture / etc</t>
  </si>
  <si>
    <t>Sound of Genius Masterworks</t>
  </si>
  <si>
    <t>The Village Band</t>
  </si>
  <si>
    <t>RCA Red Seal</t>
  </si>
  <si>
    <t>I Musici de Montreal/Yuli Turovsky</t>
  </si>
  <si>
    <t>Wassenaer: The "Pergolesi" Concerti</t>
  </si>
  <si>
    <t>Wassenaer</t>
  </si>
  <si>
    <t>Against the Wind</t>
  </si>
  <si>
    <t>Blue Rodeo</t>
  </si>
  <si>
    <t>Greatest Hits, Volume 1</t>
  </si>
  <si>
    <t>Bryter Layter</t>
  </si>
  <si>
    <t>Grieg / Bizet / Sibelius</t>
  </si>
  <si>
    <t>discogs (mymusthavealbums)</t>
  </si>
  <si>
    <t>Royal Liverpool Philharmonic / Sir Charles Groves</t>
  </si>
  <si>
    <t>Walton: Music for Shakespearean Films</t>
  </si>
  <si>
    <t>EMI / Angel Digital</t>
  </si>
  <si>
    <t>New Philharmonia Orchestra / Aaron Copland</t>
  </si>
  <si>
    <t>Copland: Red Pony / Music for Movies / etc</t>
  </si>
  <si>
    <t>Tafelmusik</t>
  </si>
  <si>
    <t>Bach: Coffee &amp; Peasant Cantatas</t>
  </si>
  <si>
    <t>Analekta</t>
  </si>
  <si>
    <t>Haunted Heart</t>
  </si>
  <si>
    <t>Gitanes</t>
  </si>
  <si>
    <t>Vienna Concert</t>
  </si>
  <si>
    <t>ECM 1481</t>
  </si>
  <si>
    <t>Songs for Quintet</t>
  </si>
  <si>
    <t>ECM 2388</t>
  </si>
  <si>
    <t>Storyteller</t>
  </si>
  <si>
    <t>ECM 1847</t>
  </si>
  <si>
    <t>Pavans and Fantasies from the Age of Dowland</t>
  </si>
  <si>
    <t>ECM 2189</t>
  </si>
  <si>
    <t>Bach: French Suites 5 &amp; 6</t>
  </si>
  <si>
    <t>Karl Richter</t>
  </si>
  <si>
    <t>Bach: Musical Offering</t>
  </si>
  <si>
    <t>Litania</t>
  </si>
  <si>
    <t>ECM 1636</t>
  </si>
  <si>
    <t>Speaking of Now</t>
  </si>
  <si>
    <t>Pip Eastop / Hanover Band</t>
  </si>
  <si>
    <t>Mozart: Horn Concertos &amp; Quintet</t>
  </si>
  <si>
    <t>A Mozart Album</t>
  </si>
  <si>
    <t>Upon Reflection</t>
  </si>
  <si>
    <t>ECM 1148</t>
  </si>
  <si>
    <t>Discogs (lerimembrine)</t>
  </si>
  <si>
    <t>Yr</t>
  </si>
  <si>
    <t>ECM 1355</t>
  </si>
  <si>
    <t>Sonatas for Lute and Harpsichord</t>
  </si>
  <si>
    <t>Concentus Musicus Wein / Nikolaus Harnoncourt</t>
  </si>
  <si>
    <t>Bach: Sinfonia BWV 1045 / Concertos BWV 1060 &amp; 1052</t>
  </si>
  <si>
    <t>Thea King / Philharmonia Orchestra / Alun Francis</t>
  </si>
  <si>
    <t>Stanford / Finzi: Clarient Concertos</t>
  </si>
  <si>
    <t>Discogs (Robs_Record_Shop)</t>
  </si>
  <si>
    <t>Orchestra Jazz Siciliana</t>
  </si>
  <si>
    <t>Plays the music of Carla Bley</t>
  </si>
  <si>
    <t>XtraWATT/4</t>
  </si>
  <si>
    <t>My Way: The Best of</t>
  </si>
  <si>
    <t>Canadian pressing</t>
  </si>
  <si>
    <t>Schumann: Piano Quartet / Quintet (Bernstein)</t>
  </si>
  <si>
    <t>The Razor's Edge</t>
  </si>
  <si>
    <t>ECM 1353</t>
  </si>
  <si>
    <t>Carlos Barbosa-Lima</t>
  </si>
  <si>
    <t>Plays the music of Luiz Bonfa &amp; Cole Porter</t>
  </si>
  <si>
    <t>Rumours of Glory</t>
  </si>
  <si>
    <t>Plane</t>
  </si>
  <si>
    <t>More Singable Songs</t>
  </si>
  <si>
    <t>Choir of Westminster Abbey / Simon Preston</t>
  </si>
  <si>
    <t>Christmas Carols</t>
  </si>
  <si>
    <t>Bill Evans</t>
  </si>
  <si>
    <t>Waltz for Debby</t>
  </si>
  <si>
    <t>OJC</t>
  </si>
  <si>
    <t>Brad Mehldau</t>
  </si>
  <si>
    <t>Largo</t>
  </si>
  <si>
    <t>discogs (anthillmob)</t>
  </si>
  <si>
    <t>Chiaroscuo (w/ Paolo Fresu)</t>
  </si>
  <si>
    <t>ECM 2085</t>
  </si>
  <si>
    <t>The Carnegie Hall Concert</t>
  </si>
  <si>
    <t>ECM 1989/90</t>
  </si>
  <si>
    <t>Karen Dalton</t>
  </si>
  <si>
    <t>In My Own Time</t>
  </si>
  <si>
    <t>Bring on the Night</t>
  </si>
  <si>
    <t>Schumann: Piano Quartet / Quintet (Bernstein) / String Quartets (Juilliard Qrt)</t>
  </si>
  <si>
    <t>Ensemble of St. James</t>
  </si>
  <si>
    <t>Beethoven: Septet Op.20</t>
  </si>
  <si>
    <t>Academy of Ancient Music / Stephen Preston</t>
  </si>
  <si>
    <t>Vivaldi: Six Flute Concertos Op.10</t>
  </si>
  <si>
    <t>Leontyne Price</t>
  </si>
  <si>
    <t>Barber: Antony &amp; Cleopatra / Knoxville 1915</t>
  </si>
  <si>
    <t>Barber</t>
  </si>
  <si>
    <t>Monteray Rummage Sale</t>
  </si>
  <si>
    <t>Rick Wakeman</t>
  </si>
  <si>
    <t>The Six Wives of Henry VIII</t>
  </si>
  <si>
    <t>New York Philharmonic</t>
  </si>
  <si>
    <t>Shostakovich: Piano Concertos Nos. 1 &amp; 2</t>
  </si>
  <si>
    <t>Shostakovich</t>
  </si>
  <si>
    <t>Christmas Concertos</t>
  </si>
  <si>
    <t>Mstislav Rostropovitsch / Berlin Philharmonic / Karajan</t>
  </si>
  <si>
    <t>Dvorak: Cello Concerto / Tchaikovsky: Roccoco Variations</t>
  </si>
  <si>
    <t>Joel Weinstein</t>
  </si>
  <si>
    <t>Mozart: Piano Concerto KV 482</t>
  </si>
  <si>
    <t>London Symphony Orchestra / Eugen Jochum</t>
  </si>
  <si>
    <t>Elgar: Enigma Variations / Brahms: Haydn Variations</t>
  </si>
  <si>
    <t>Consort of Musicke</t>
  </si>
  <si>
    <t>Lawes, W: Dialogues, Psalmes &amp; Elegies</t>
  </si>
  <si>
    <t>Lawes, William</t>
  </si>
  <si>
    <t>Early Music Consort of London / David Munrow</t>
  </si>
  <si>
    <t>Dufay: Missa Se la face ay pale</t>
  </si>
  <si>
    <t>Dufay</t>
  </si>
  <si>
    <t>Dowland: A Pilgrimes Solace 1612</t>
  </si>
  <si>
    <t>Dowland</t>
  </si>
  <si>
    <t>Schubert: Sonata D960 / Wanderer Fantasia</t>
  </si>
  <si>
    <t>Chicago Sym Orch / Reiner</t>
  </si>
  <si>
    <t>Beethoven: Sym 6 "Pastoral"</t>
  </si>
  <si>
    <t>New Philharmonia Orchestra / Sir Adrian Boult</t>
  </si>
  <si>
    <t>Vaughan Williams: Pastoral Symphony / Sym No.6</t>
  </si>
  <si>
    <t>Kenneth Gilbert</t>
  </si>
  <si>
    <t>Pieces de clavecin (French Harpsichord Music)</t>
  </si>
  <si>
    <t>Ralph Kirkpatrick</t>
  </si>
  <si>
    <t>Sarah Francis / Peter Dickinson</t>
  </si>
  <si>
    <t>Music for Oboe and Piano</t>
  </si>
  <si>
    <t>Christopher Kite</t>
  </si>
  <si>
    <t>English Virginal Music of the 17th Century</t>
  </si>
  <si>
    <t>Bruckner: Sym No 7 / Wagner: Siegried Idyll</t>
  </si>
  <si>
    <t>Bruckner</t>
  </si>
  <si>
    <t>Melbourne Symphony Orchestra / Schonzeler</t>
  </si>
  <si>
    <t>Rubbra: Sym No.5 / Bliss: Five Dances from Checkmate</t>
  </si>
  <si>
    <t>Mozart: The Symphonies Vol.6</t>
  </si>
  <si>
    <t>Framis</t>
  </si>
  <si>
    <t>discogs (SatelliteRecordsKzoo)</t>
  </si>
  <si>
    <t>Bach: Art of Fugue</t>
  </si>
  <si>
    <t>Gewandhausorchesters Leipzig / Mauersberger</t>
  </si>
  <si>
    <t>Bach: Cantatas BWV 80 &amp; 140</t>
  </si>
  <si>
    <t>Cleveland Quartet</t>
  </si>
  <si>
    <t>Brahms: Complete String Quartets</t>
  </si>
  <si>
    <t>Death of a Ladies' Man</t>
  </si>
  <si>
    <t>Wild Cherry</t>
  </si>
  <si>
    <t>Wild Cherry / Now Playing</t>
  </si>
  <si>
    <t>Mozart: The Symphonies Vol.1</t>
  </si>
  <si>
    <t>Schubert: Sonata D959 / German Dances, D790</t>
  </si>
  <si>
    <t>Alfons &amp; Aloys Kontarsky - Christoph Caskel &amp; Heinz Konig</t>
  </si>
  <si>
    <t>Bartok: Sonata for 2 Pianos &amp; Percussion / Stravinsky: concerto for 2 solo pianos etc</t>
  </si>
  <si>
    <t>Bach: Well Tempered Clavier Book 1 1-8</t>
  </si>
  <si>
    <t>Paul Carrack</t>
  </si>
  <si>
    <t>One Good Reason</t>
  </si>
  <si>
    <t>Capella anqiqua / Konrad Ruhland</t>
  </si>
  <si>
    <t>Ars Antiqua</t>
  </si>
  <si>
    <t>Frank Sinatra's Greatest!</t>
  </si>
  <si>
    <t>Handel: Suites for Harpsichord / Bach: WTC BWV 878 &amp; 883</t>
  </si>
  <si>
    <t>Vol. 3 (box set)</t>
  </si>
  <si>
    <t>Songs with Legs</t>
  </si>
  <si>
    <t>Discogs (SkyValley420)</t>
  </si>
  <si>
    <t>Josquin: Motets et Chansons</t>
  </si>
  <si>
    <t>Josquin</t>
  </si>
  <si>
    <t>Jack Brymer / Stephen Bishop Kovacevich et al.</t>
  </si>
  <si>
    <t>Mozart: Clarinet Quintet / Kegelstatt Trio</t>
  </si>
  <si>
    <t>Morton Feldman</t>
  </si>
  <si>
    <t>Feldman: The Early Years</t>
  </si>
  <si>
    <t>Felman</t>
  </si>
  <si>
    <t>Beethoven: Sonata Op.78 "A Therese" / Op.106 "Hammerklavier"</t>
  </si>
  <si>
    <t>A Night At Birdland Vol.1</t>
  </si>
  <si>
    <t>Mozart: The Symphonies Vol.2</t>
  </si>
  <si>
    <t>Ivo Pogorelich</t>
  </si>
  <si>
    <t>Beethoven: Piano Sonata Op.111 / Schumann: Symphonische Etuden etc</t>
  </si>
  <si>
    <t>Itzhak Perlman / Pinchas Zukerman / Israel Philharmonic / Zubin Mehta</t>
  </si>
  <si>
    <t>Mozart: Sinfonia Concertante K364</t>
  </si>
  <si>
    <t>Schoenberg: Piano &amp; Violin Ctos</t>
  </si>
  <si>
    <t>discogs (Record-Groove)</t>
  </si>
  <si>
    <t>Orchestra Nova of London / Meredith Davies</t>
  </si>
  <si>
    <t>Vaughan Williams: Riders to the Sea</t>
  </si>
  <si>
    <t>Reinbert de Leeuw</t>
  </si>
  <si>
    <t>Satie: Early Piano Works (Vol.2)</t>
  </si>
  <si>
    <t>ZZ Top</t>
  </si>
  <si>
    <t>The best of ZZ Top</t>
  </si>
  <si>
    <t>Blue Öyster Cult</t>
  </si>
  <si>
    <t>Don't Fear the Reaper</t>
  </si>
  <si>
    <t>Donnie Iris</t>
  </si>
  <si>
    <t>Back on the Streets</t>
  </si>
  <si>
    <t>Goodbye Yellow Brick Road</t>
  </si>
  <si>
    <t>Agents of Fortune</t>
  </si>
  <si>
    <t>Enya</t>
  </si>
  <si>
    <t>Watermark</t>
  </si>
  <si>
    <t>Cohen Trio</t>
  </si>
  <si>
    <t>Dvorak: The Complete Piano Trios</t>
  </si>
  <si>
    <t>CRD</t>
  </si>
  <si>
    <t>Bach: The Six Partitas</t>
  </si>
  <si>
    <t>Jones: Three String Quartets</t>
  </si>
  <si>
    <t>Jones</t>
  </si>
  <si>
    <t>Schumann: Piano Quartet / Brahms: Piano Quintet</t>
  </si>
  <si>
    <t>Thomas Allen - Robert Tear / City of Birmingham Symphony Orchestra / Simon Rattle</t>
  </si>
  <si>
    <t>Vaughan Williams: Songs of Travel / On Wenlock Edge</t>
  </si>
  <si>
    <t>Fire of Unknown Origin</t>
  </si>
  <si>
    <t>EU pressing</t>
  </si>
  <si>
    <t>Beethoven: Piano Sonatas Op. 2/2 &amp; 28 "Pastorale"</t>
  </si>
  <si>
    <t>El-Rayo X</t>
  </si>
  <si>
    <t>A Consort of Musicke: Byrd / Gibbons / Sweelinck</t>
  </si>
  <si>
    <t>Heinrich Schiff / SOBR / Maxim Shostakovich</t>
  </si>
  <si>
    <t>Shostakovich: Cello Concertos Nos. 1 &amp; 2</t>
  </si>
  <si>
    <t>Ferguson: Octet / Bagatelles / etc.</t>
  </si>
  <si>
    <t>Ferguson</t>
  </si>
  <si>
    <t>The Polka Dot Pony</t>
  </si>
  <si>
    <t>Jackson Browne</t>
  </si>
  <si>
    <t>Running On Empty</t>
  </si>
  <si>
    <t>Tchaikovsky: Tchaikovsky's Greatest Hits</t>
  </si>
  <si>
    <t>Musicke of Sundrie Kindes</t>
  </si>
  <si>
    <t>Werner Muller &amp; His Orchestra</t>
  </si>
  <si>
    <t>Anderson: Plays Leroy Anderson</t>
  </si>
  <si>
    <t>discogs (CarstairsClassical)</t>
  </si>
  <si>
    <t>Mozart: Piano Concerto K271 / Two Pianos K365</t>
  </si>
  <si>
    <t>Kempff - Szeryng - Fournier - Leister</t>
  </si>
  <si>
    <t>Beethoven: Piano Trio Op.1 No.2 / Clarinet Trio</t>
  </si>
  <si>
    <t>Tippett: Fantasia Concertante on Corelli etc</t>
  </si>
  <si>
    <t>Tippett</t>
  </si>
  <si>
    <t>Mahler: Sym #7</t>
  </si>
  <si>
    <t>London Handel Orchestra / Denys Darlow</t>
  </si>
  <si>
    <t>Handel: Il Duello Amoroso</t>
  </si>
  <si>
    <t>Romaria</t>
  </si>
  <si>
    <t>ECM 2577</t>
  </si>
  <si>
    <t>Tokyo String Quartet</t>
  </si>
  <si>
    <t>Haydn: Prussian Quartets Op.50 No 1 &amp; 2</t>
  </si>
  <si>
    <t>Istomin / Stern / Rose</t>
  </si>
  <si>
    <t>Schubert: Piano Trio Op.100</t>
  </si>
  <si>
    <t>Copland: El Salon Mexico / Appalachian Spring</t>
  </si>
  <si>
    <t>Howard Shelley / Royal Philharmonic Orchestra / Vernon Handley</t>
  </si>
  <si>
    <t>Vaughan Williams: Piano Concerto / John Foulds: Dynamic Triptych</t>
  </si>
  <si>
    <t>Lyrita</t>
  </si>
  <si>
    <t>Schoenberg: Lieder</t>
  </si>
  <si>
    <t>Bach: Music from "Slaughterhouse Five"</t>
  </si>
  <si>
    <t>Anneke Uittenbosch</t>
  </si>
  <si>
    <t>Philips: Harpsichord Music</t>
  </si>
  <si>
    <t>Philips, Peter</t>
  </si>
  <si>
    <t>Etcetera</t>
  </si>
  <si>
    <t>Beethoven: Piano Sonatas Op57 "Appassionata"/ 111</t>
  </si>
  <si>
    <t>Berlin Phil / Karl Bohm</t>
  </si>
  <si>
    <t>Strauss: Also Sprach Zarathustra</t>
  </si>
  <si>
    <t>Ives: Sym #4 / Robert Browning Overture</t>
  </si>
  <si>
    <t>Aldo Ciccolini / Orchestre de Paris / Jean Martinon</t>
  </si>
  <si>
    <t>Ravel: Piano Concertos</t>
  </si>
  <si>
    <t>Little Stevie Orbit</t>
  </si>
  <si>
    <t>Schubert: Impromptus D935 / D946</t>
  </si>
  <si>
    <t>Gould: String Quartet, Op.1</t>
  </si>
  <si>
    <t>discogs (jewleah)</t>
  </si>
  <si>
    <t>Mozart: The Symphonies Vol.3</t>
  </si>
  <si>
    <t>Presence</t>
  </si>
  <si>
    <t>I Hate To Sing</t>
  </si>
  <si>
    <t>WATT 12 1/2</t>
  </si>
  <si>
    <t>Louis Armstrong</t>
  </si>
  <si>
    <t>Disney Songs the Satchmo Way</t>
  </si>
  <si>
    <t>Record Store Day  2019</t>
  </si>
  <si>
    <t>Blood on the Tracks: New York Test Pressing</t>
  </si>
  <si>
    <t>Choir of Royal Holloway / Rupert Gough</t>
  </si>
  <si>
    <t>Hansson: Endless Borders</t>
  </si>
  <si>
    <t>Hansson</t>
  </si>
  <si>
    <t>Chopin / Mendelssohn / Scriabin / Prokofiev</t>
  </si>
  <si>
    <t>discogs (Footnotes_Four)</t>
  </si>
  <si>
    <t>Beethoven: The Symphonies (1960s cycle)</t>
  </si>
  <si>
    <t>Vaughan Williams / BBC Symphony Orch et al.</t>
  </si>
  <si>
    <t>Vaughan Williams: Sym 4 &amp; 5 - premiere recordings</t>
  </si>
  <si>
    <t>Mozart: Piano Concertos K414 / K453</t>
  </si>
  <si>
    <t>Corydon Singers &amp; Orchestra / Matthew Best</t>
  </si>
  <si>
    <t>Bruckner: Te Deum / Mass in D Minor</t>
  </si>
  <si>
    <t>Tales of Another</t>
  </si>
  <si>
    <t>ECM 1101</t>
  </si>
  <si>
    <t>discogs (freesonrockstore)</t>
  </si>
  <si>
    <t>Bach: Sonatas for Violin &amp; Harpsichord</t>
  </si>
  <si>
    <t>The New Quartet</t>
  </si>
  <si>
    <t>ECM 1030</t>
  </si>
  <si>
    <t>Untitled</t>
  </si>
  <si>
    <t>ECM 1074</t>
  </si>
  <si>
    <t>Jazz Messengers With Thelonious Monk</t>
  </si>
  <si>
    <t>Andre Previn &amp; Yale Quartet</t>
  </si>
  <si>
    <t>Brahms: Piano Quintet Op.34</t>
  </si>
  <si>
    <t>Beethoven: Piano Concertos 1 &amp; 2</t>
  </si>
  <si>
    <t>CBC</t>
  </si>
  <si>
    <t>Neptoon Records (Vancouver)</t>
  </si>
  <si>
    <t>ECM 2294/95</t>
  </si>
  <si>
    <t>Christopher Hogwood</t>
  </si>
  <si>
    <t>Bach: French Suites BWV 812-9</t>
  </si>
  <si>
    <t>Purcell: Birthday Odes for Queen Mary</t>
  </si>
  <si>
    <t>Purcell</t>
  </si>
  <si>
    <t>Heinz Holliger et al.</t>
  </si>
  <si>
    <t>Mozart: Oboe Quartet / Oboe Quintet</t>
  </si>
  <si>
    <t>Handel: Water Music &amp; Fireworks Music</t>
  </si>
  <si>
    <t>Bruckner: Motets</t>
  </si>
  <si>
    <t>London Symphony / Andre Previn</t>
  </si>
  <si>
    <t>Vaughan Williams: Sym No 9</t>
  </si>
  <si>
    <t>Big Map Idea</t>
  </si>
  <si>
    <t>ECM 1380</t>
  </si>
  <si>
    <t>Clouds in My Head</t>
  </si>
  <si>
    <t>ECM 1059</t>
  </si>
  <si>
    <t>Kempff - Szeryng - Fournier</t>
  </si>
  <si>
    <t>Beethoven: Piano Trios Op.70, No. 1 "Ghost" &amp; 2</t>
  </si>
  <si>
    <t>Trio Sonnerie</t>
  </si>
  <si>
    <t>Couperin: Concerts Royaux</t>
  </si>
  <si>
    <t>Couperin</t>
  </si>
  <si>
    <t>ASV Gaudeamus</t>
  </si>
  <si>
    <t>Jessye Norman</t>
  </si>
  <si>
    <t>Schubert &amp; Mahler</t>
  </si>
  <si>
    <t>Walter Klein / Amadeus Quartet</t>
  </si>
  <si>
    <t>Mozart: The Piano Quartets</t>
  </si>
  <si>
    <t>Haydn: String Quartets Op 9</t>
  </si>
  <si>
    <t>Emil Gilels</t>
  </si>
  <si>
    <t>Schubert: Fantasie in F minor etc (w/ Elena Gilels)</t>
  </si>
  <si>
    <t>London Symphony / Aaron Copland</t>
  </si>
  <si>
    <t>Copland: Conducts Copland (Our Town, Outdoor Overture, etc)</t>
  </si>
  <si>
    <t>David Byrne</t>
  </si>
  <si>
    <t>Music for the Knee Plays</t>
  </si>
  <si>
    <t>ECM 1-25022</t>
  </si>
  <si>
    <t>discogs (lcaddell11)</t>
  </si>
  <si>
    <t>Tamas Vasary</t>
  </si>
  <si>
    <t>The Best of Martin Denny</t>
  </si>
  <si>
    <t>Album Album</t>
  </si>
  <si>
    <t>ECM 1280</t>
  </si>
  <si>
    <t>Salzburg Recital</t>
  </si>
  <si>
    <t>Taverner: Anniversary Album</t>
  </si>
  <si>
    <t>Taverner</t>
  </si>
  <si>
    <t>CDGIM 995</t>
  </si>
  <si>
    <t>Value Village</t>
  </si>
  <si>
    <t>Michel Plasson / Orchestre du Capitale de Toulouse</t>
  </si>
  <si>
    <t>Faure: Orchestral Works</t>
  </si>
  <si>
    <t>Faure</t>
  </si>
  <si>
    <t>London Symphony Orchestra / Jascha Horenstein</t>
  </si>
  <si>
    <t>Mahler: Sym #3</t>
  </si>
  <si>
    <t>Chicago Sym Orch / Daniel Barenboim</t>
  </si>
  <si>
    <t>Bruckner: Sym No 4 "Romantic"</t>
  </si>
  <si>
    <t>Angela Brownridge</t>
  </si>
  <si>
    <t>Barber: The Piano Music of Samuel Barber</t>
  </si>
  <si>
    <t>Knabenchor Hannover / Collegium Aureum</t>
  </si>
  <si>
    <t>Mozart: Missa Solemnis KV 139</t>
  </si>
  <si>
    <t>Deutsche Harmonia Mundi</t>
  </si>
  <si>
    <t>Vaughan Williams: Sym #5 - The Lark</t>
  </si>
  <si>
    <t>Seven Songs</t>
  </si>
  <si>
    <t>ECM 1040</t>
  </si>
  <si>
    <t>Canadian Music in the 20th Century</t>
  </si>
  <si>
    <t>Discogs (rzirin)</t>
  </si>
  <si>
    <t>Handel: Concerti Grossi, Op.3, 1-6</t>
  </si>
  <si>
    <t>Krystian Zimerman / LAPO / Giulini</t>
  </si>
  <si>
    <t>Chopin: Piano Concerto No.2/Grande Polonaise Brillante</t>
  </si>
  <si>
    <t>Haydn: String Quartets Op 54 &amp; 55</t>
  </si>
  <si>
    <t>Eduard Melkus</t>
  </si>
  <si>
    <t>Biber: Rosenkranz-Sonaten</t>
  </si>
  <si>
    <t>Bruckner: Sym No 7</t>
  </si>
  <si>
    <t>Nikolai Demidenko</t>
  </si>
  <si>
    <t>Chopin: The Four Scherzi</t>
  </si>
  <si>
    <t>Hosokawa / Bach / Yun</t>
  </si>
  <si>
    <t>ECM 1782/83</t>
  </si>
  <si>
    <t>Gateway 2</t>
  </si>
  <si>
    <t>ECM 1105</t>
  </si>
  <si>
    <t>Elm</t>
  </si>
  <si>
    <t>ECM 1142</t>
  </si>
  <si>
    <t>Westminster Cathedral Choir / David Hill</t>
  </si>
  <si>
    <t>Victoria: Ave Maris Stella</t>
  </si>
  <si>
    <t>Victoria</t>
  </si>
  <si>
    <t>Couperin: Troisieme Livre de Clavecin</t>
  </si>
  <si>
    <t>London Madrigal Singers / Christopher Bishop</t>
  </si>
  <si>
    <t>Vaughan Williams: Greensleeves - Engligh folk songs</t>
  </si>
  <si>
    <t>Dino Saluzzi</t>
  </si>
  <si>
    <t>Kultrum</t>
  </si>
  <si>
    <t>ECM 1251</t>
  </si>
  <si>
    <t>Lo Unico Constante</t>
  </si>
  <si>
    <t>LaSalle Quartet</t>
  </si>
  <si>
    <t>Beethoven: String Quartet Op.132</t>
  </si>
  <si>
    <t>Bach: Violin Concertos BWV 1041-1043</t>
  </si>
  <si>
    <t>Mozart: Piano Concertos K456 / K595</t>
  </si>
  <si>
    <t>Vaughan Williams: Sym No 4 / Concerto Accademico</t>
  </si>
  <si>
    <t>Toyohiko Satoh</t>
  </si>
  <si>
    <t>Greensleeves and other popular tunes</t>
  </si>
  <si>
    <t>Ramsom Wilson</t>
  </si>
  <si>
    <t>Reich: Vermont Counterpoint / Glass: Facades</t>
  </si>
  <si>
    <t>Trans-Europe Express</t>
  </si>
  <si>
    <t>Dream Theory in Malaya: Possible World Volume Two</t>
  </si>
  <si>
    <t>Nickleback</t>
  </si>
  <si>
    <t>Here and Now</t>
  </si>
  <si>
    <t>Mozart: The Symphonies Vol.4</t>
  </si>
  <si>
    <t>Schubert: Octet D803</t>
  </si>
  <si>
    <t>Tom Van Der Geld</t>
  </si>
  <si>
    <t>Path</t>
  </si>
  <si>
    <t>ECM 1134</t>
  </si>
  <si>
    <t>Choir of King's College / David Willcocks</t>
  </si>
  <si>
    <t>Byrd: Mass in 3 parts / Mass in 4 parts</t>
  </si>
  <si>
    <t>Byrd</t>
  </si>
  <si>
    <t>True Colours (Audiophile)</t>
  </si>
  <si>
    <t>Rambler</t>
  </si>
  <si>
    <t>ECM 1287</t>
  </si>
  <si>
    <t>Sinfonie-Orchester Des Bayernischen Rundfunks / Eugen Jochum</t>
  </si>
  <si>
    <t>Bruckner: Sym No 6</t>
  </si>
  <si>
    <t>Tony's Greatest Hits Volume III</t>
  </si>
  <si>
    <t>It's OK to listen to the gray voice</t>
  </si>
  <si>
    <t>ECM 1294</t>
  </si>
  <si>
    <t>East Side Story</t>
  </si>
  <si>
    <t>Mozart: The Symphonies Vol.5</t>
  </si>
  <si>
    <t>Julian Bream Consort: Elizabethan Music</t>
  </si>
  <si>
    <t>Mozart: Flute &amp; Harp Concerto / Sinfonia Concertante</t>
  </si>
  <si>
    <t>Codona</t>
  </si>
  <si>
    <t>Codona 2</t>
  </si>
  <si>
    <t>ECM 1177</t>
  </si>
  <si>
    <t>John Potter</t>
  </si>
  <si>
    <t>Dowland: John Dowland</t>
  </si>
  <si>
    <t>ECM 1697</t>
  </si>
  <si>
    <t>Goes To Church</t>
  </si>
  <si>
    <t>WATT 12</t>
  </si>
  <si>
    <t>Special Edition</t>
  </si>
  <si>
    <t>ECM 1152</t>
  </si>
  <si>
    <t>Haydn: String Quartets Op 64</t>
  </si>
  <si>
    <t>Mozart: Syms 35 &amp; 36</t>
  </si>
  <si>
    <t>Pro-Arte</t>
  </si>
  <si>
    <t>Sibelius: Finlandia etc</t>
  </si>
  <si>
    <t>Haydn: Piano Sonatats Hob. XVI 48, 50 &amp; 51</t>
  </si>
  <si>
    <t>Rust Never Sleeps</t>
  </si>
  <si>
    <t>Christophe Eschenbach et al.</t>
  </si>
  <si>
    <t>Brahms: Horn &amp; Clarinet Trios</t>
  </si>
  <si>
    <t>Choir of Clare College / Timothy Brown</t>
  </si>
  <si>
    <t>In Nativitate Domini</t>
  </si>
  <si>
    <t>Meridian</t>
  </si>
  <si>
    <t>Bach: Concerto No.1 / Beethoven: Concerto No.2</t>
  </si>
  <si>
    <t>Red Cat Records (Vancouver)</t>
  </si>
  <si>
    <t>Royal Philharmonic / Sir Charles Groves</t>
  </si>
  <si>
    <t>Vaughan Williams: Hugh the Drover</t>
  </si>
  <si>
    <t>Geza Anda / Salzburg Camerata Academica</t>
  </si>
  <si>
    <t>Mozart: Piano Concertos 26 "Coronation" &amp; 12</t>
  </si>
  <si>
    <t>El Loco</t>
  </si>
  <si>
    <t>Helmut Walcha</t>
  </si>
  <si>
    <t>Bach: Trio Sonatas 1, 6, 3</t>
  </si>
  <si>
    <t>Vaughan Williams: Sym No 6 &amp; 8</t>
  </si>
  <si>
    <t>A Consort of Musicke: Byrd / Gibbons</t>
  </si>
  <si>
    <t>RCA Canada</t>
  </si>
  <si>
    <t>Journey</t>
  </si>
  <si>
    <t>Escape</t>
  </si>
  <si>
    <t>Vaughan Williams: Sym #4 / Concerto Accademico</t>
  </si>
  <si>
    <t>discogs (ciaccona)</t>
  </si>
  <si>
    <t>Schubert: Syms 5 &amp; 8</t>
  </si>
  <si>
    <t>Byrd: My Ladye Nevelle's Book</t>
  </si>
  <si>
    <t>Mozart: The Symphonies Vol.7</t>
  </si>
  <si>
    <t>Vaughan Williams: Norfolk Rhapsody - In the Fen Country - etc</t>
  </si>
  <si>
    <t xml:space="preserve">tick/scratch </t>
  </si>
  <si>
    <t>Beethoven: Piano Sonatas Pathetique / Appasssionata / Moonlight</t>
  </si>
  <si>
    <t>Slow Circle</t>
  </si>
  <si>
    <t>Audiophile (Vancouver)</t>
  </si>
  <si>
    <t>Nadejda Vlaeva</t>
  </si>
  <si>
    <t>Bach: Piano Transcriptions - 10</t>
  </si>
  <si>
    <t>Bach Piano Transcriptions 10</t>
  </si>
  <si>
    <t>Schubert: Sonata D784 / Moments Musicaux</t>
  </si>
  <si>
    <t>Martha Argerich / Mischa Maisky</t>
  </si>
  <si>
    <t>Schubert: Sonata for Arpeggione / Schumann: Fantasiestucke</t>
  </si>
  <si>
    <t>Simpson: String Quartet No.9 (Haydn variations)</t>
  </si>
  <si>
    <t>Simpson</t>
  </si>
  <si>
    <t>Shostakovich: Preludes &amp; Fugues</t>
  </si>
  <si>
    <t>ECM 1469/70</t>
  </si>
  <si>
    <t>Story of Robin Hood</t>
  </si>
  <si>
    <t>Concertgebouw / Antal Dorati</t>
  </si>
  <si>
    <t>Tchaikovsky: Nutcracker Suites 1 &amp; 2</t>
  </si>
  <si>
    <t>Binchois Consort / Andrew Kirkman</t>
  </si>
  <si>
    <t>Music for Saint Katherine</t>
  </si>
  <si>
    <t>Jean-Luc Ponty</t>
  </si>
  <si>
    <t>King Kong</t>
  </si>
  <si>
    <t>Liberty</t>
  </si>
  <si>
    <t>Shift in the Wind</t>
  </si>
  <si>
    <t>ECM 1165</t>
  </si>
  <si>
    <t>Bach: Organ Works Vol. 1</t>
  </si>
  <si>
    <t>Consort of Musicke / Anthony Rooley</t>
  </si>
  <si>
    <t>Lawes, H: Sitting by the Streams</t>
  </si>
  <si>
    <t>Lawes, Henry</t>
  </si>
  <si>
    <t>Duck Baker</t>
  </si>
  <si>
    <t>The King of Bongo Bong</t>
  </si>
  <si>
    <t>Bach: The Well-tempered clavier, part 1</t>
  </si>
  <si>
    <t>John Clark</t>
  </si>
  <si>
    <t>Faces</t>
  </si>
  <si>
    <t>ECM 1176</t>
  </si>
  <si>
    <t>Here Come the Warm Jets</t>
  </si>
  <si>
    <t>Quartetto Academica</t>
  </si>
  <si>
    <t>Wolf: Quartetto per archi etc</t>
  </si>
  <si>
    <t>Wolf</t>
  </si>
  <si>
    <t>Dynamic Digital</t>
  </si>
  <si>
    <t>Musica Antiqua Koln</t>
  </si>
  <si>
    <t>Bach: Trio Sonatas</t>
  </si>
  <si>
    <t>Time and Tide</t>
  </si>
  <si>
    <t>Taking Tiger Mountain (By Strategy)</t>
  </si>
  <si>
    <t>AC/DC</t>
  </si>
  <si>
    <t>Back in Black</t>
  </si>
  <si>
    <t>Pro Cantione Antiqua</t>
  </si>
  <si>
    <t>Ars Britannica / Old Hall Manuscript - Lute Songs - Madrigals</t>
  </si>
  <si>
    <t>Bach: Prelude &amp; Fugue BWV 541-543, Fantasia BWV 562</t>
  </si>
  <si>
    <t>ASMF / Iona Brown</t>
  </si>
  <si>
    <t>Vivaldi: Four Seasons</t>
  </si>
  <si>
    <t>Borodin Quartet / Sviatoslav Richter</t>
  </si>
  <si>
    <t>Dvorak: Piano Quintets Op5 &amp; 81</t>
  </si>
  <si>
    <t>Berliner Philharmoniker / Raphael Kubelik</t>
  </si>
  <si>
    <t>Dvorak: Sym #6</t>
  </si>
  <si>
    <t>Schubert: Death &amp; the Maiden</t>
  </si>
  <si>
    <t>Bach: Piano Transcriptions - 8</t>
  </si>
  <si>
    <t>Bach Piano Transcriptions 08</t>
  </si>
  <si>
    <t>Low</t>
  </si>
  <si>
    <t>Best of the Doobies Volume II</t>
  </si>
  <si>
    <t>Tropic Appetities</t>
  </si>
  <si>
    <t>WATT/1</t>
  </si>
  <si>
    <t>Gateway: Homecoming</t>
  </si>
  <si>
    <t>ECM 1562</t>
  </si>
  <si>
    <t>Eyes of the Heart</t>
  </si>
  <si>
    <t>ECM 1150</t>
  </si>
  <si>
    <t>Old Masters Vol. 2</t>
  </si>
  <si>
    <t>Universal Syncopations II</t>
  </si>
  <si>
    <t>ECM 2013</t>
  </si>
  <si>
    <t>Vaughan Williams: Sym #3 "Pastoral" / Oboe Concerto</t>
  </si>
  <si>
    <t>Bach: Piano Concertos 1 / 4 / 5</t>
  </si>
  <si>
    <t>discogs (ShinylVinyl)</t>
  </si>
  <si>
    <t>MHS</t>
  </si>
  <si>
    <t>Classics: The Early Years</t>
  </si>
  <si>
    <t>Damn the Torpedoes</t>
  </si>
  <si>
    <t>It's a Small World</t>
  </si>
  <si>
    <t>Guarneri Quartet</t>
  </si>
  <si>
    <t>Mozart: Six Quartets Dedicated to Haydn</t>
  </si>
  <si>
    <t>Marvin Gaye</t>
  </si>
  <si>
    <t>Super Hits</t>
  </si>
  <si>
    <t>Tamla Motown</t>
  </si>
  <si>
    <t>Strauss, R: Ein Heldenleben</t>
  </si>
  <si>
    <t>Clifford Curzon</t>
  </si>
  <si>
    <t>Grieg: Piano Concerto / Franck: Variations / Litolff: Scherzo</t>
  </si>
  <si>
    <t>Dresdener Philharmonic / Martin Flamig</t>
  </si>
  <si>
    <t>Bach: Messen BWV233, 234</t>
  </si>
  <si>
    <t>Schubert: Piano Trio Op.99</t>
  </si>
  <si>
    <t>Honeydrippers</t>
  </si>
  <si>
    <t>Vol. One</t>
  </si>
  <si>
    <t>Vaughan Williams: Symphony No. 8 &amp; 9</t>
  </si>
  <si>
    <t>EMI / HMV Greensleeves</t>
  </si>
  <si>
    <t>Mahler: Des Knaben Wunderhorn</t>
  </si>
  <si>
    <t>Simon Preson - English Concert - Trevor Pinnock</t>
  </si>
  <si>
    <t>Handel: Organ Concertos Op. 4</t>
  </si>
  <si>
    <t>Peter Jacobs</t>
  </si>
  <si>
    <t>Chaminade: Piano Music</t>
  </si>
  <si>
    <t>Chaminade</t>
  </si>
  <si>
    <t>Liszt: Piano Works</t>
  </si>
  <si>
    <t>Voice from the Past - Paradigm</t>
  </si>
  <si>
    <t>ECM 1210</t>
  </si>
  <si>
    <t>Mozart: 2 Sonatas (KV533 / 494) &amp; Rondo KV 511</t>
  </si>
  <si>
    <t>Gold</t>
  </si>
  <si>
    <t>Steve Miller</t>
  </si>
  <si>
    <t>Fly Like An Eagle</t>
  </si>
  <si>
    <t>Carpenters</t>
  </si>
  <si>
    <t>The Singles: 1969-1973</t>
  </si>
  <si>
    <t>Heaven Tonight</t>
  </si>
  <si>
    <t>Alan Stivell</t>
  </si>
  <si>
    <t>Renaissance del la harpe celtique</t>
  </si>
  <si>
    <t>Polygram</t>
  </si>
  <si>
    <t>Ragtime (soundtrack)</t>
  </si>
  <si>
    <t>Barry Tuckwell / ASMF / Neville Marriner</t>
  </si>
  <si>
    <t>Mozart: The Four Horn Concertos</t>
  </si>
  <si>
    <t>Abbey Road Half-Speed Mastering</t>
  </si>
  <si>
    <t>I'm Your Man</t>
  </si>
  <si>
    <t>Penguin Café Orchestra</t>
  </si>
  <si>
    <t>The Penguin Café Orchestra Mini Album</t>
  </si>
  <si>
    <t>MacMillan: String Quartet in C Minor; Two Sketches</t>
  </si>
  <si>
    <t>MacMillan</t>
  </si>
  <si>
    <t>discogs (Biz-arts)</t>
  </si>
  <si>
    <t>London Symphony Orchestra/Colin Davis</t>
  </si>
  <si>
    <t>LSO Live</t>
  </si>
  <si>
    <t>Saint Paul Chamber Orchestra / Christopher Hogwood</t>
  </si>
  <si>
    <t>Martinu: La revue de cuisine</t>
  </si>
  <si>
    <t>Martinu</t>
  </si>
  <si>
    <t>Stevie Wonder</t>
  </si>
  <si>
    <t>Songs in the Key of Life</t>
  </si>
  <si>
    <t>Mendelssohn: Lieder ohne worte</t>
  </si>
  <si>
    <t>Remain in Light</t>
  </si>
  <si>
    <t>"Heroes"</t>
  </si>
  <si>
    <t>Red Byrd &amp; The Rose Consort of Viols</t>
  </si>
  <si>
    <t>Elizabethan Christmas Anthems</t>
  </si>
  <si>
    <t>Taverner: Missa Gloria Tibi Trinitas</t>
  </si>
  <si>
    <t>Singing and Swinging</t>
  </si>
  <si>
    <t>Anthology</t>
  </si>
  <si>
    <t>Various Positions</t>
  </si>
  <si>
    <t>Jan DeGaetani / Gilbert Kalish</t>
  </si>
  <si>
    <t>Ives: Songs</t>
  </si>
  <si>
    <t>discogs (sorrystate)</t>
  </si>
  <si>
    <t>Tanglewood Festival Chorus / John Oliver</t>
  </si>
  <si>
    <t>American Music for Chorus: Carter - Copland - Druckman - Ives</t>
  </si>
  <si>
    <t>Stravinsky: Le Sacre Du Printemps</t>
  </si>
  <si>
    <t>Beethoven: Piano Concerto No.4</t>
  </si>
  <si>
    <t>Time Will Tell</t>
  </si>
  <si>
    <t>ECM 1537</t>
  </si>
  <si>
    <t>discogs (Infinity53)</t>
  </si>
  <si>
    <t>Ives: Sym No.2</t>
  </si>
  <si>
    <t>New York Phil / Pierre Boulez</t>
  </si>
  <si>
    <t>duplicate CD 3</t>
  </si>
  <si>
    <t>Sony Classics</t>
  </si>
  <si>
    <t>Glenn Gould Edition</t>
  </si>
  <si>
    <t>Under the Volcano</t>
  </si>
  <si>
    <t>King Crimson</t>
  </si>
  <si>
    <t>Beat</t>
  </si>
  <si>
    <t>Japanese mini-LP</t>
  </si>
  <si>
    <t>The Dream Academy</t>
  </si>
  <si>
    <t>Cinderella</t>
  </si>
  <si>
    <t>Winnie the Pooh and the North Pole Expodition</t>
  </si>
  <si>
    <t>Handel: Concerti a due cori</t>
  </si>
  <si>
    <t>Parley of Instruments / Peter Holman</t>
  </si>
  <si>
    <t>Handel: Handel in Hamburg</t>
  </si>
  <si>
    <t>English Chamber Orchestra / Daniel Barenboim</t>
  </si>
  <si>
    <t>Vaughan Williams: Oboe &amp; Tuba Concertos, Lark Ascending</t>
  </si>
  <si>
    <t>Lookout For Hope</t>
  </si>
  <si>
    <t>ECM 1350</t>
  </si>
  <si>
    <t>Live Songs</t>
  </si>
  <si>
    <t>Best of the Doobies</t>
  </si>
  <si>
    <t>Flatt &amp; Scruggs</t>
  </si>
  <si>
    <t>Flatt &amp; Scruggs and The Foggy Mountain Boys</t>
  </si>
  <si>
    <t>Harmony</t>
  </si>
  <si>
    <t>LSO / Previn</t>
  </si>
  <si>
    <t>Gershwin: Previn Plays Gershwin</t>
  </si>
  <si>
    <t>Gershwin</t>
  </si>
  <si>
    <t>Rodrigo: Concierto De Aranjuez &amp; Tres Piezas Espanolas etc</t>
  </si>
  <si>
    <t>RCA Red Seal Digital</t>
  </si>
  <si>
    <t>Billie Holiday</t>
  </si>
  <si>
    <t>The Quintessential, Vol. II</t>
  </si>
  <si>
    <t>Columbia Jazz Masterpieces</t>
  </si>
  <si>
    <t>Swonderful: The Gershwin Songbook</t>
  </si>
  <si>
    <t>London Symphony Orchestra / Neeme Jarvi</t>
  </si>
  <si>
    <t>Brahms: Sym #3 / Schumann: Overture Op.52</t>
  </si>
  <si>
    <t>Calypso</t>
  </si>
  <si>
    <t>Lassus</t>
  </si>
  <si>
    <t>ECM 1658</t>
  </si>
  <si>
    <t>Brandeis University Chamber Choir / Alvin Lucier</t>
  </si>
  <si>
    <t>Extended Voices</t>
  </si>
  <si>
    <t>Pinchas Zukerman / LSO / Daniel Barenboim</t>
  </si>
  <si>
    <t>Sibelius: Violin Concerto / Beethoven: Romances</t>
  </si>
  <si>
    <t>Stravinsky: The Firebird (1910)</t>
  </si>
  <si>
    <t>Ravel: Bolero / Mussorgsky: Pictures at an Exhibition</t>
  </si>
  <si>
    <t>The Art of Fingerstyle Jazz Guitar</t>
  </si>
  <si>
    <t>Jaco Pastorius</t>
  </si>
  <si>
    <t>Parade</t>
  </si>
  <si>
    <t>Attic</t>
  </si>
  <si>
    <t>Ravel: Piano Works</t>
  </si>
  <si>
    <t>Barenboim / Perlman / Zukerman</t>
  </si>
  <si>
    <t>Bach: Double concerto / etc</t>
  </si>
  <si>
    <t>Madeleine Peyroux</t>
  </si>
  <si>
    <t>Careless Love</t>
  </si>
  <si>
    <t>free at the curb</t>
  </si>
  <si>
    <t>Part: Triodion</t>
  </si>
  <si>
    <t>Bruckner: Sym No 9</t>
  </si>
  <si>
    <t>Gilbert Kalish</t>
  </si>
  <si>
    <t>Ives: Piano Sonata 2 "Concord, Mass"</t>
  </si>
  <si>
    <t>Schubert: Wanderer Fantasie / Sonata D845</t>
  </si>
  <si>
    <t>Vaughan Williams: London Sym</t>
  </si>
  <si>
    <t>Beethoven: Piano Sonatas Op. 106 "Hammerklavier" / Op78</t>
  </si>
  <si>
    <t>Choir of St. John's College Cambridge / George Guest</t>
  </si>
  <si>
    <t>Tallis: Mass Salve Intemerata Virgo / Sheppard: Mass The Western Wind</t>
  </si>
  <si>
    <t>London Philharmonic / Jose Serebrier</t>
  </si>
  <si>
    <t>Ives: Sym No.4</t>
  </si>
  <si>
    <t>discogs (RunYourMouthRecords)</t>
  </si>
  <si>
    <t>Hindemith: Sonatas for Brass and Piano</t>
  </si>
  <si>
    <t>discogs (newsick)</t>
  </si>
  <si>
    <t>Michelle Makarski</t>
  </si>
  <si>
    <t>Elogio per un'ombra</t>
  </si>
  <si>
    <t>ECM 1712</t>
  </si>
  <si>
    <t>John Kirkpatrick</t>
  </si>
  <si>
    <t>Ives: Concord Sonata</t>
  </si>
  <si>
    <t>Zdenek Hnat / Prague Chamber Orchestra</t>
  </si>
  <si>
    <t>Martinu: Toccata etc.</t>
  </si>
  <si>
    <t>Martinau</t>
  </si>
  <si>
    <t>Supraphon</t>
  </si>
  <si>
    <t>Caravanseria</t>
  </si>
  <si>
    <t>Forest</t>
  </si>
  <si>
    <t>Perfectly Frank</t>
  </si>
  <si>
    <t>Ann Corio</t>
  </si>
  <si>
    <t>How to Strip for Your Husband</t>
  </si>
  <si>
    <t>mistake order fill</t>
  </si>
  <si>
    <t>Marc-Andre Hamelin</t>
  </si>
  <si>
    <t>In A State Of Jazz</t>
  </si>
  <si>
    <t>Highway to Hell</t>
  </si>
  <si>
    <t>Francis Albert Sinatra &amp; Antonio Carlos Jobim</t>
  </si>
  <si>
    <t>Eliminator</t>
  </si>
  <si>
    <t>Schumann: Quartet / Quintet</t>
  </si>
  <si>
    <t>Harold Budd</t>
  </si>
  <si>
    <t>The Serpent (In Quicksilver)</t>
  </si>
  <si>
    <t>Fascinating Rhythm (Nanaimo)</t>
  </si>
  <si>
    <t>Bach: The French Suite Vo1. Nos.1-4</t>
  </si>
  <si>
    <t>Sound Heritage (Nanaimo)</t>
  </si>
  <si>
    <t>Philip Glass</t>
  </si>
  <si>
    <t>Glass: Glassworks</t>
  </si>
  <si>
    <t>Glass</t>
  </si>
  <si>
    <t>Bach: Partitas Nos.5 &amp; 6</t>
  </si>
  <si>
    <t>Preludes, Airs and Yodels</t>
  </si>
  <si>
    <t>discogs (hu9218hu)</t>
  </si>
  <si>
    <t>Eugene Ormandy / Philadephia Orchestra</t>
  </si>
  <si>
    <t>Ives: Sym No.1; Three Places in New England</t>
  </si>
  <si>
    <t>Vienna Philharmonic / Claudio Abbado</t>
  </si>
  <si>
    <t>Mahler: Sym #4 (w/Von Stade)</t>
  </si>
  <si>
    <t>Orford String Quartet</t>
  </si>
  <si>
    <t>Mendelssohn: String Quartets Op.12 &amp; 13</t>
  </si>
  <si>
    <t>Carson Books &amp; Records (Vancouver)</t>
  </si>
  <si>
    <t>Haydn: String Quartets Op.76 No.3 "Emperor" and No.4 "Sunrise"</t>
  </si>
  <si>
    <t>Ensemble Eduard Melkus</t>
  </si>
  <si>
    <t>Tanzmusik der Wiener Klassik</t>
  </si>
  <si>
    <t>Live in Tokyo</t>
  </si>
  <si>
    <t>Medieval Ensemble of London</t>
  </si>
  <si>
    <t>Ockeghem: Complete Secular Music</t>
  </si>
  <si>
    <t>Ockeghem</t>
  </si>
  <si>
    <t>Lefty Frizzell</t>
  </si>
  <si>
    <t>Lefty Frizzell (Columbia Historic Edition)</t>
  </si>
  <si>
    <t>The Church</t>
  </si>
  <si>
    <t>Starfish</t>
  </si>
  <si>
    <t>Extensions</t>
  </si>
  <si>
    <t>ECM 1410</t>
  </si>
  <si>
    <t>In Montreal (with Egberto Gismonti)</t>
  </si>
  <si>
    <t>ECM 1746</t>
  </si>
  <si>
    <t>Pinocchio - A Listening Story Lesson</t>
  </si>
  <si>
    <t>Bach: Well Tempered Clavier II</t>
  </si>
  <si>
    <t>Copland: Sym #3</t>
  </si>
  <si>
    <t>Czech Phil / Leopold Stokowski</t>
  </si>
  <si>
    <t>Bach: Transcriptions</t>
  </si>
  <si>
    <t>Stravinsky: Pulcinella</t>
  </si>
  <si>
    <t>Oscar Peterson</t>
  </si>
  <si>
    <t>Night Train</t>
  </si>
  <si>
    <t>Handel: Organ Concertos Op. 7</t>
  </si>
  <si>
    <t>Sings His Greatest Hits</t>
  </si>
  <si>
    <t>Starday</t>
  </si>
  <si>
    <t>Foggy Mountain Breakdown</t>
  </si>
  <si>
    <t>Hilltop</t>
  </si>
  <si>
    <t>Mikhail Pletnev</t>
  </si>
  <si>
    <t>Bach, CPE: Sonatas &amp; Rondos</t>
  </si>
  <si>
    <t>Bach, CPE</t>
  </si>
  <si>
    <t>O Brother, Where Art Thou?</t>
  </si>
  <si>
    <t>Naked</t>
  </si>
  <si>
    <t>Tom Waits</t>
  </si>
  <si>
    <t>Asylum Years</t>
  </si>
  <si>
    <t>Wynn Stewart</t>
  </si>
  <si>
    <t>Above &amp; Beyond The Call of Love</t>
  </si>
  <si>
    <t>a truly western experience</t>
  </si>
  <si>
    <t>Sequentia</t>
  </si>
  <si>
    <t>Hildegard von Bingen: Voice of the Blood</t>
  </si>
  <si>
    <t>Hildegard von Bingen</t>
  </si>
  <si>
    <t>DHM</t>
  </si>
  <si>
    <t>Bach: The Three Sonatas for Viola da Gamba and Harpsichord</t>
  </si>
  <si>
    <t>Acoustic France</t>
  </si>
  <si>
    <t>Ella and Oscar (with Oscar Peterson)</t>
  </si>
  <si>
    <t>Mozart: Piano Ctos 23 K488, 27 K595, etc</t>
  </si>
  <si>
    <t>ECM 1565/66</t>
  </si>
  <si>
    <t>Bizet: Symphony in C, etc</t>
  </si>
  <si>
    <t>Bizet</t>
  </si>
  <si>
    <t>Lindsay String Quartet</t>
  </si>
  <si>
    <t>Tippett: String Quartets Ns. 1, 2 &amp;3</t>
  </si>
  <si>
    <t>Dufay: Movements from Masses</t>
  </si>
  <si>
    <t>ABC Classics</t>
  </si>
  <si>
    <t>Fritz Neumeyer</t>
  </si>
  <si>
    <t>Kuhnau: Musical demonstration of some biblical stories</t>
  </si>
  <si>
    <t>Kuhnau</t>
  </si>
  <si>
    <t>Wagner: Piano Transcriptions</t>
  </si>
  <si>
    <t>Pro Musica Antiqua</t>
  </si>
  <si>
    <t>Chansons et Motets du 13eme siecle: Das zentrale Mittelalter</t>
  </si>
  <si>
    <t>Robyn Hitchcock &amp; Andy Partridge</t>
  </si>
  <si>
    <t>Planet England</t>
  </si>
  <si>
    <t>Bach: Six Suites for Viola Solo BWV 1007-1012</t>
  </si>
  <si>
    <t>ECM 2553/54</t>
  </si>
  <si>
    <t>Bach: Piano Concertos</t>
  </si>
  <si>
    <t>Westsider Records (New York)</t>
  </si>
  <si>
    <t>Brahms: Piano Concerto no.1</t>
  </si>
  <si>
    <t>The Consort of Musicke</t>
  </si>
  <si>
    <t>Ward: Sweet Philomel</t>
  </si>
  <si>
    <t>Ward</t>
  </si>
  <si>
    <t>Columbia Records Presents John Williams</t>
  </si>
  <si>
    <t>I Remember Charlie Parker</t>
  </si>
  <si>
    <t>Go!</t>
  </si>
  <si>
    <t>Freddie Hubbard</t>
  </si>
  <si>
    <t>Red Clay</t>
  </si>
  <si>
    <t>CTI / Sony</t>
  </si>
  <si>
    <t>The Other Side</t>
  </si>
  <si>
    <t>ECM 2608</t>
  </si>
  <si>
    <t>Leosia</t>
  </si>
  <si>
    <t>ECM 1603</t>
  </si>
  <si>
    <t>Gustav Leonhardt</t>
  </si>
  <si>
    <t>Music for Harpsichord: Handel - Rameau - Scarlatti - Bohm</t>
  </si>
  <si>
    <t>Vivaldi: Concerti da Camera</t>
  </si>
  <si>
    <t>Anner Bylsma - Tafelmusik</t>
  </si>
  <si>
    <t>Leo: Complete Instrumental Music of Leonard Leo</t>
  </si>
  <si>
    <t>Leo</t>
  </si>
  <si>
    <t>Collegium</t>
  </si>
  <si>
    <t>Pro Cantione Antiqua / Collegium Aureum</t>
  </si>
  <si>
    <t>Ockeghem: Missa ecce ancilla domini</t>
  </si>
  <si>
    <t>Bone on Bone</t>
  </si>
  <si>
    <t>Beethoven: Sonatas Waldstein Op.53 and Op.101</t>
  </si>
  <si>
    <t>Chor der Monche der Benediktiner-Erzabtei St. Martin, Beuron</t>
  </si>
  <si>
    <t>Gregorianik: Orationes Solemnes et Adorato Curcis…</t>
  </si>
  <si>
    <t>Gregorian chant</t>
  </si>
  <si>
    <t>Spark of Life</t>
  </si>
  <si>
    <t>ECM 2400</t>
  </si>
  <si>
    <t>Crowing Ignites</t>
  </si>
  <si>
    <t>Gothic Voices / Christopher Page</t>
  </si>
  <si>
    <t>Hildegard von Bingen: Feather on the Breath of God</t>
  </si>
  <si>
    <t>Real Life Hits</t>
  </si>
  <si>
    <t>ECM 1293</t>
  </si>
  <si>
    <t>discogs (schallhandel)</t>
  </si>
  <si>
    <t>Bach: Piano Transcriptions 1 - Busoni</t>
  </si>
  <si>
    <t>Bach Piano Transcriptions 01</t>
  </si>
  <si>
    <t>Schubert: String Quintet D.956</t>
  </si>
  <si>
    <t>English Sinfonia Orchestra / Neville Nilkes</t>
  </si>
  <si>
    <t>Moeran: Symphony in G Minor</t>
  </si>
  <si>
    <t>Moeran</t>
  </si>
  <si>
    <t>SOBR / Rafael Kubelik</t>
  </si>
  <si>
    <t>Mahler: Sym No.5, Lieder eines fahrenden gesellen</t>
  </si>
  <si>
    <t>Tamas Vasary / Berlin Phil / Janos Kulka</t>
  </si>
  <si>
    <t>Chopin: Piano Cto 2, Grande Polonaise, Nocturne in C minor</t>
  </si>
  <si>
    <t>Kronos Quartet</t>
  </si>
  <si>
    <t>Black Angels</t>
  </si>
  <si>
    <t>Not Two, Not One</t>
  </si>
  <si>
    <t>ECM 1670</t>
  </si>
  <si>
    <t>Music for Large and Small Ensembles</t>
  </si>
  <si>
    <t>ECM 1415/16</t>
  </si>
  <si>
    <t>Debussy: Plays Debussy</t>
  </si>
  <si>
    <t>Blow the Wind Southerly</t>
  </si>
  <si>
    <t>Matthew White / Tafelmusik</t>
  </si>
  <si>
    <t>Italian Oratorios</t>
  </si>
  <si>
    <t>Aerial Pandemonium Ballet</t>
  </si>
  <si>
    <t>Goodbye</t>
  </si>
  <si>
    <t>ECM 1904</t>
  </si>
  <si>
    <t>Yo-Yo Ma / Edgar Meyer / Mark O'Connor</t>
  </si>
  <si>
    <t>Appalachia Waltz</t>
  </si>
  <si>
    <t>Bad Company</t>
  </si>
  <si>
    <t>10 from 6</t>
  </si>
  <si>
    <t>Emma Kirkby / Academy of Ancient Music / Christopher Hogwood</t>
  </si>
  <si>
    <t>Pergolesi: Sabat Mater / Salve Regina</t>
  </si>
  <si>
    <t>Pergolesi</t>
  </si>
  <si>
    <t>L'Oiseau Lyre</t>
  </si>
  <si>
    <t>Beaux Arts Trio</t>
  </si>
  <si>
    <t>Schubert: The Piano Trios</t>
  </si>
  <si>
    <t>Scottish Chamber Orchestra / Peter Maxwell Davies</t>
  </si>
  <si>
    <t>Maxwell Davies: Sinfonia Concertante / Sinfonia</t>
  </si>
  <si>
    <t>Maxwell Davies</t>
  </si>
  <si>
    <t>Unicorn-Kanchana</t>
  </si>
  <si>
    <t>Bach: Concertos and Sinfonias for Oboe</t>
  </si>
  <si>
    <t>ECM 2229</t>
  </si>
  <si>
    <t>Hindemith: Sonatas</t>
  </si>
  <si>
    <t>London Philharmonic Orchestra / Jascha Horenstein</t>
  </si>
  <si>
    <t>Mahler: Sym #4</t>
  </si>
  <si>
    <t>Chopin: The Complete Waltzes</t>
  </si>
  <si>
    <t>The End of Summer</t>
  </si>
  <si>
    <t>ECM 2079</t>
  </si>
  <si>
    <t>Appearing Nightly</t>
  </si>
  <si>
    <t>WATT/33</t>
  </si>
  <si>
    <t>discogs (flyers501)</t>
  </si>
  <si>
    <t>August Wenzinger / Eduard Muller</t>
  </si>
  <si>
    <t>Bach: 3 Sonaten fur Viola da gamba &amp; obligates Cembela</t>
  </si>
  <si>
    <t>Finzi Singers</t>
  </si>
  <si>
    <t>Elgar: Part Songs</t>
  </si>
  <si>
    <t>Twelve Moons</t>
  </si>
  <si>
    <t>ECM 1500</t>
  </si>
  <si>
    <t>Nurnberger Kammermusikkreis</t>
  </si>
  <si>
    <t>Telemann: Wassermusik etc.</t>
  </si>
  <si>
    <t>Handel: Overtures</t>
  </si>
  <si>
    <t>Abraxas</t>
  </si>
  <si>
    <t>Mozart: String Quintets</t>
  </si>
  <si>
    <t>David Russell</t>
  </si>
  <si>
    <t>Barrios: Music of Barrios</t>
  </si>
  <si>
    <t>Telarc</t>
  </si>
  <si>
    <t>Fancy Chamber Music</t>
  </si>
  <si>
    <t>WATT/28</t>
  </si>
  <si>
    <t>Juilliard Quartet</t>
  </si>
  <si>
    <t>50 Years: Vol. 5</t>
  </si>
  <si>
    <t>Gershwin: Fascinating Rhythm (Complete Music for Solo Piano)</t>
  </si>
  <si>
    <t>Gerswin</t>
  </si>
  <si>
    <t>Ockeghem: Au travail suis - De plus en plus</t>
  </si>
  <si>
    <t>Cheryl Studer / Thomas Hampson</t>
  </si>
  <si>
    <t>Barber: The Songs</t>
  </si>
  <si>
    <t>The Art of Glenn Gould</t>
  </si>
  <si>
    <t>SXK 52694</t>
  </si>
  <si>
    <t>English Romantic Madrigals</t>
  </si>
  <si>
    <t>Danca Das Cabecas</t>
  </si>
  <si>
    <t>ECM 1089</t>
  </si>
  <si>
    <t>Deconstructed</t>
  </si>
  <si>
    <t>XtraWATT/9</t>
  </si>
  <si>
    <t>Haydn: String Quartets Op.71 &amp; 74</t>
  </si>
  <si>
    <t>Krysia Osostowicz / Susan Tomes</t>
  </si>
  <si>
    <t>Faure: Violin Sonatas</t>
  </si>
  <si>
    <t>Houses of the Holy</t>
  </si>
  <si>
    <t>Black Codes from the Underground</t>
  </si>
  <si>
    <t>Solo Concerts: Bremen / Lausanne</t>
  </si>
  <si>
    <t>ECM 1035/37</t>
  </si>
  <si>
    <t>Debussy: Suite bergamasque etc</t>
  </si>
  <si>
    <t>Herrmann / Gershwin / Waxman / Copland</t>
  </si>
  <si>
    <t>Alfred Deller et al.</t>
  </si>
  <si>
    <t>Purcell: Music for a While</t>
  </si>
  <si>
    <t>Vanguard Everyman</t>
  </si>
  <si>
    <t>White Man Sleeps</t>
  </si>
  <si>
    <t>This is Sinatra…His Very Best</t>
  </si>
  <si>
    <t>Essential Ella</t>
  </si>
  <si>
    <t>SMK 52694</t>
  </si>
  <si>
    <t>A Bing Crosby Collection Volume II</t>
  </si>
  <si>
    <t>Mozart: Eine kleine Nachtmusik</t>
  </si>
  <si>
    <t>Beethoven: The Symphonies (1970s cycle)</t>
  </si>
  <si>
    <t>Dufay: Complete Secular Music</t>
  </si>
  <si>
    <t>Tallis: Spem in Alium</t>
  </si>
  <si>
    <t>Dunstable: Motets</t>
  </si>
  <si>
    <t>Dunstable</t>
  </si>
  <si>
    <t>Benjamin Britten / London Symphony Orchestra</t>
  </si>
  <si>
    <t>Britten: War Requiem</t>
  </si>
  <si>
    <t>Brahms: Ballades Op. 10 / Fantasias Op. 116</t>
  </si>
  <si>
    <t>Tchaikovsky: Serenade / Nutcracker</t>
  </si>
  <si>
    <t>Utah Symphony Orchestra / Maurice Abravanel</t>
  </si>
  <si>
    <t>Vaughan Williams: Tallis Fantasia etc</t>
  </si>
  <si>
    <t>Quiet Village</t>
  </si>
  <si>
    <t>Toronto Symphony / Kazuyoshi Akiyama</t>
  </si>
  <si>
    <t>Mozart: Piano Concertos 17 &amp; 21</t>
  </si>
  <si>
    <t>Alfred Brendel / London Philharmonic / Bernard Haitink</t>
  </si>
  <si>
    <t>Brahms: Sym #1 Op.68 (1964)</t>
  </si>
  <si>
    <t>Amadeus Quartet / Emil Gilels</t>
  </si>
  <si>
    <t>Schubert: Trout Quintet D.667</t>
  </si>
  <si>
    <t>Grieg: Lyric Pieces</t>
  </si>
  <si>
    <t>Borodin Quartet / et al.</t>
  </si>
  <si>
    <t>Shostakovich: Piano Quintet etc.</t>
  </si>
  <si>
    <t>Melodiya</t>
  </si>
  <si>
    <t>Joplin: Piano Rags Volume III</t>
  </si>
  <si>
    <t>London Symphony Orchestra / Enrique Batiz</t>
  </si>
  <si>
    <t>Albeniz: Suite Iberia</t>
  </si>
  <si>
    <t>Albeniz</t>
  </si>
  <si>
    <t>Nat King Cole</t>
  </si>
  <si>
    <t>Those Lazy-Hazy-Crazy Days of Summer</t>
  </si>
  <si>
    <t>Mstislav Rostropovitsch / English Chamber Orchestra / Benjamin Britten</t>
  </si>
  <si>
    <t>Britten: Sym for Cello &amp; Orch / Haydn: Cello Concerto in C</t>
  </si>
  <si>
    <t>Keep It Up</t>
  </si>
  <si>
    <t>City of London Sinfonia / Richard Hickox</t>
  </si>
  <si>
    <t>Williams: The Dancers / Harp Song of the Dane Women / etc.</t>
  </si>
  <si>
    <t>Williams</t>
  </si>
  <si>
    <t>BBC Symphony Orchestra / Lionel Friend</t>
  </si>
  <si>
    <t>Milner</t>
  </si>
  <si>
    <t>Lipkin: Clifford's Tower</t>
  </si>
  <si>
    <t>Lipkin</t>
  </si>
  <si>
    <t>Danlee Mitchell</t>
  </si>
  <si>
    <t>Partch: The World of Harry Partch</t>
  </si>
  <si>
    <t>Partch</t>
  </si>
  <si>
    <t>Guarneri Quartet w/ Leonard Rose</t>
  </si>
  <si>
    <t>Schubert: Quintet in C, Op.163</t>
  </si>
  <si>
    <t>RCS Red Seal</t>
  </si>
  <si>
    <t>Mendelssohn: 2 Piano Trios</t>
  </si>
  <si>
    <t>Paul Crossley</t>
  </si>
  <si>
    <t>Tippett: The Four Piano Sonatas</t>
  </si>
  <si>
    <t>Philharmonia Orchestra / Edward Downes</t>
  </si>
  <si>
    <t>Lloyd: Symphony No.5</t>
  </si>
  <si>
    <t>Lloyd</t>
  </si>
  <si>
    <t>The Fires of London / Peter Maxwell Davies</t>
  </si>
  <si>
    <t>Maxwell Davies: Vesalii Icones</t>
  </si>
  <si>
    <t>Maw: The Voice of Love / La Vita Nuova</t>
  </si>
  <si>
    <t>Maw</t>
  </si>
  <si>
    <t>Ensemble London Baroque / Charles Medlam</t>
  </si>
  <si>
    <t>Theile: Passion selon St. Matthieu</t>
  </si>
  <si>
    <t>Theile</t>
  </si>
  <si>
    <t>Mirecourt Trio</t>
  </si>
  <si>
    <t>Harrison: Double Concerto / Reale: Concerto "Dies Irae"</t>
  </si>
  <si>
    <t>TR Records</t>
  </si>
  <si>
    <t>New Zealand Sym Orch / Ashley Heenan</t>
  </si>
  <si>
    <t>Lilburn: Sym No.2 etc</t>
  </si>
  <si>
    <t>Lilburn</t>
  </si>
  <si>
    <t>Jerusalem Records</t>
  </si>
  <si>
    <t>Quatuor Viotti &amp; Gerard Causse</t>
  </si>
  <si>
    <t>Mendelssohn: String Quintets Op.18 &amp; 87</t>
  </si>
  <si>
    <t>Erato</t>
  </si>
  <si>
    <t>Prague Symphony Orchestra / Vaclav Smetacek</t>
  </si>
  <si>
    <t>Foerster: Sym No. 4 "Easter"</t>
  </si>
  <si>
    <t>Foerster</t>
  </si>
  <si>
    <t>Paul Zukofsky &amp; Ursula Oppens</t>
  </si>
  <si>
    <t>Feldman: Spring of Chosroes / Schanbel: Sonata</t>
  </si>
  <si>
    <t>CP2</t>
  </si>
  <si>
    <t>Brno State Philharmonic Orchestra / Jiri Waldhans</t>
  </si>
  <si>
    <t>Fibich: Sym No.2</t>
  </si>
  <si>
    <t>Fibich</t>
  </si>
  <si>
    <t>Adrienne Csengery / Malcolm Bilson</t>
  </si>
  <si>
    <t>Haydn: English Canzonettas</t>
  </si>
  <si>
    <t>Hungaroton</t>
  </si>
  <si>
    <t>Scandinavian Brass Ensemble</t>
  </si>
  <si>
    <t>Brass Festival</t>
  </si>
  <si>
    <t>BIS</t>
  </si>
  <si>
    <t>Swedish Brass Quintet</t>
  </si>
  <si>
    <t>Plays Ewald, Bozza, Holmboe &amp; Arnold</t>
  </si>
  <si>
    <t>Handel: Fireworks &amp; Water Music</t>
  </si>
  <si>
    <t>Eva Csapo / Horst Gobel</t>
  </si>
  <si>
    <t>Mendelssohn: Lieder</t>
  </si>
  <si>
    <t>Thorofon</t>
  </si>
  <si>
    <t>Elisabeth Schwarzkopf</t>
  </si>
  <si>
    <t>Mozart: Four Concert Arias / Strauss: Seven Songs</t>
  </si>
  <si>
    <t>Tamas Veto et al.</t>
  </si>
  <si>
    <t>Barraque: Sequence</t>
  </si>
  <si>
    <t>Barraque</t>
  </si>
  <si>
    <t>Astree</t>
  </si>
  <si>
    <t>Prague Chamber Orchestra / Pavel Kuhn</t>
  </si>
  <si>
    <t>Zelenka: Magnificat - Psalms</t>
  </si>
  <si>
    <t>Zelenka</t>
  </si>
  <si>
    <t>Ars Rediviva</t>
  </si>
  <si>
    <t>Zelenka: Lamentationes</t>
  </si>
  <si>
    <t>Mozart: Symphonies K16a / K45a / K167a</t>
  </si>
  <si>
    <t>Vladimir Ashkenazy / London SO / Andre Previn</t>
  </si>
  <si>
    <t>Rachmaninoff: Piano Ctos 1 &amp; 2</t>
  </si>
  <si>
    <t>Berliner Philharmonkier / Lorin Maazel</t>
  </si>
  <si>
    <t>Rachmaninoff: Sym No.1 / Fantasie Op. 7 The Rock</t>
  </si>
  <si>
    <t>University of Michigan Percussion and Tuba Ensembles</t>
  </si>
  <si>
    <t>Elly Ameling / Rotterdam Philharmonic Orchestra / Edo De Waart</t>
  </si>
  <si>
    <t>Schubert: On Stage</t>
  </si>
  <si>
    <t>Music for A Summer's Day</t>
  </si>
  <si>
    <t>Berliner Philharmonkier / Herbert von Karajan</t>
  </si>
  <si>
    <t>Bruckner: Sym No.8</t>
  </si>
  <si>
    <t xml:space="preserve">Le Chansonnier Cordiforme </t>
  </si>
  <si>
    <t>Studio der Frühen Musik et al.</t>
  </si>
  <si>
    <t xml:space="preserve">Musik der Lutherzeit </t>
  </si>
  <si>
    <t>Escolania Montserrat</t>
  </si>
  <si>
    <t>Victoria: Officium Hebdomadae Sanctae</t>
  </si>
  <si>
    <t>EMI / Harmonia Mundi</t>
  </si>
  <si>
    <t>Schola Cantorum Basiliensis</t>
  </si>
  <si>
    <t>Handel: Brockes-Passion</t>
  </si>
  <si>
    <t>La Petite Bande / Sigiswald Kuijken</t>
  </si>
  <si>
    <t xml:space="preserve">Handel: Alessandro </t>
  </si>
  <si>
    <t>Czech Phil Chorus &amp; Orchestra / Vaclav Neumann</t>
  </si>
  <si>
    <t>Zelenka: Litaniae Omnium Sanctorum</t>
  </si>
  <si>
    <t>English Bach Festival Baroque Orchestra / Michel Corboz</t>
  </si>
  <si>
    <t>Charpentier: David &amp; Jonathas</t>
  </si>
  <si>
    <t>Charpentier</t>
  </si>
  <si>
    <t>Mozart: Mozart Edition Folge 16: Arien-Lieder etc</t>
  </si>
  <si>
    <t>Orchestre de Chambre de Lausanne / Michel Corboz</t>
  </si>
  <si>
    <t>Vivaldi: La Musique Sacree Vols 2-4: Magnificat etc</t>
  </si>
  <si>
    <t>Elly Ameling / Tom Krause / Irwin Gage</t>
  </si>
  <si>
    <t>Wolf: Italienisches Liederbuch</t>
  </si>
  <si>
    <t>Orchestre de Chambre de Lausanne / Antal Dorati</t>
  </si>
  <si>
    <t>Haydn: Armida</t>
  </si>
  <si>
    <t>Haydn: Il mondo della luna</t>
  </si>
  <si>
    <t>Royal Philharmonic / Antal Dorati</t>
  </si>
  <si>
    <t>Haydn: Il Ritorno Di Tobia</t>
  </si>
  <si>
    <t>Elly Ameling / Jorg Demus</t>
  </si>
  <si>
    <t>Haydn: Complete Songs</t>
  </si>
  <si>
    <t>John McCabe</t>
  </si>
  <si>
    <t>Haydn: Piano Sonatas vol. 2</t>
  </si>
  <si>
    <t>Philharmonia Hungarica / Antal Dorati</t>
  </si>
  <si>
    <t>Haydn: Complete Symphonies vol. 4</t>
  </si>
  <si>
    <t>Moscow State Philharmonic / Cyril Kondrasian</t>
  </si>
  <si>
    <t>Shostakovich: Sym No.10</t>
  </si>
  <si>
    <t>Melodya</t>
  </si>
  <si>
    <t>Soviet pressing</t>
  </si>
  <si>
    <t>Andras Schiff /  Camereta Academica / Sandor Vegh</t>
  </si>
  <si>
    <t>Mozart: Piano Ctos 20 &amp; 21</t>
  </si>
  <si>
    <t>Bach: Weihnachts-Oratorium</t>
  </si>
  <si>
    <t>ORF / Mackerras</t>
  </si>
  <si>
    <t>Handel: Messias (arr. Mozart)</t>
  </si>
  <si>
    <t>Madrigal Collection</t>
  </si>
  <si>
    <t>Now and Zen</t>
  </si>
  <si>
    <t>Pierre Boulez / Orchestre de l'Opera de Paris</t>
  </si>
  <si>
    <t>Berg: Lulu</t>
  </si>
  <si>
    <t>Berg</t>
  </si>
  <si>
    <t>Book of Dreams</t>
  </si>
  <si>
    <t>Greatest Hits: Vol. 1</t>
  </si>
  <si>
    <t>Boccherini: String Quartets Op. 6 No.1 &amp;3, Op.58 No.2</t>
  </si>
  <si>
    <t>Boccherini</t>
  </si>
  <si>
    <t>Boston Symphony Orchestra / Colin Davis</t>
  </si>
  <si>
    <t>Sibelius: Sym #1 / Finlandia</t>
  </si>
  <si>
    <t>Try A Little Tenderness</t>
  </si>
  <si>
    <t>Remembering…The Greatest Hits</t>
  </si>
  <si>
    <t>Aerosmith</t>
  </si>
  <si>
    <t>Andre Watts / New York Phil / Leonard Bernstein</t>
  </si>
  <si>
    <t>Tchaikovsky: Piano Cto No. 1</t>
  </si>
  <si>
    <t>Beethoven: Piano Sonatas 7 &amp; 23 "Appassionata"</t>
  </si>
  <si>
    <t>Chicago Sym Orch / Fritz Reiner</t>
  </si>
  <si>
    <t>Bartok: Concerto for Orchestra / Music for Strings etc</t>
  </si>
  <si>
    <t>RCA Living Stereo</t>
  </si>
  <si>
    <t>Bach: Well Tempered Clavier Book 1, 9-16</t>
  </si>
  <si>
    <t>Glass Tiger</t>
  </si>
  <si>
    <t>The Thin Red Line</t>
  </si>
  <si>
    <t>Dirty Deeds Done Dirt Cheap</t>
  </si>
  <si>
    <t>Shadowfax</t>
  </si>
  <si>
    <t>Bonnie Raitt</t>
  </si>
  <si>
    <t>Give It Up</t>
  </si>
  <si>
    <t>My Cherie Amour</t>
  </si>
  <si>
    <t>Musique Mecanique</t>
  </si>
  <si>
    <t>WATT/9</t>
  </si>
  <si>
    <t>Stravinsky: Rite of Spring / etc</t>
  </si>
  <si>
    <t>Mozart: The Six Haydn String Quartets</t>
  </si>
  <si>
    <t>Led Zeppelin I</t>
  </si>
  <si>
    <t>Michelle Makarski &amp; Keith Jarrett</t>
  </si>
  <si>
    <t>Bach: Six Sonatas for Violin and Piano</t>
  </si>
  <si>
    <t>ECM 2230-31</t>
  </si>
  <si>
    <t>ChangesOneBowie</t>
  </si>
  <si>
    <t>The Nightmare Before Christmas</t>
  </si>
  <si>
    <t xml:space="preserve">Vaughan Williams: Sym 4 / Mass </t>
  </si>
  <si>
    <t>John Mark Ainsley / Nash Ensemble</t>
  </si>
  <si>
    <t>Vaughan Williams: On Wenlock Edge / Blake Songs etc</t>
  </si>
  <si>
    <t>Palestrina: Missa Assumpta est Maria</t>
  </si>
  <si>
    <t>Palestrina</t>
  </si>
  <si>
    <t>Skala</t>
  </si>
  <si>
    <t>ECM 2187</t>
  </si>
  <si>
    <t>Psurroundabout Ride</t>
  </si>
  <si>
    <t>Josquin: L'homme arme Masses</t>
  </si>
  <si>
    <t>Josquin: Missa Pange lingua etc</t>
  </si>
  <si>
    <t>Byrd: The Three Masses</t>
  </si>
  <si>
    <t>discogs (MegaCity)</t>
  </si>
  <si>
    <t>Jonathan Plowright</t>
  </si>
  <si>
    <t>Bach: Piano Transcriptions 9 - A Bach Book for Harriet Cohen</t>
  </si>
  <si>
    <t>ECM 1158</t>
  </si>
  <si>
    <t>Angel Song</t>
  </si>
  <si>
    <t>ECM 1607</t>
  </si>
  <si>
    <t>Tippett &amp; Holst</t>
  </si>
  <si>
    <t>Plays Dowland &amp; Bach</t>
  </si>
  <si>
    <t>Haydn: Emperor Quartet / Mozart: Hunting Quartet</t>
  </si>
  <si>
    <t>Flying Horse: Music from the ML Lute Book</t>
  </si>
  <si>
    <t>Emanuel Ax / Isaac Stern / et al.</t>
  </si>
  <si>
    <t>Dvorak: Piano Qrt #2 etc</t>
  </si>
  <si>
    <t>Emerson String Quartet</t>
  </si>
  <si>
    <t>Beethoven: F major, Op.135 / Schubert: G major, D 887</t>
  </si>
  <si>
    <t>Louis Lortie</t>
  </si>
  <si>
    <t>20th Century Original Piano Transcriptions</t>
  </si>
  <si>
    <t>Elizabeth Kenny</t>
  </si>
  <si>
    <t>O Boto</t>
  </si>
  <si>
    <t>Concord Concerto</t>
  </si>
  <si>
    <t>Haydn: Complete Piano Trios III</t>
  </si>
  <si>
    <t>The Falcon and the Snowman (sdtk)</t>
  </si>
  <si>
    <t>Pinchas Zukerman / English Chamber Orchestra</t>
  </si>
  <si>
    <t>Vivaldi: The Four Seasons</t>
  </si>
  <si>
    <t>Bach: Lute Suites / Trio Sonatas</t>
  </si>
  <si>
    <t>Night-glo</t>
  </si>
  <si>
    <t>WATT/16</t>
  </si>
  <si>
    <t>discogs (nobledrew)</t>
  </si>
  <si>
    <t>William Kanengiser</t>
  </si>
  <si>
    <t>Echoes of the Old World</t>
  </si>
  <si>
    <t>GSP</t>
  </si>
  <si>
    <t>Rore: Missa Praeter rerum seriem</t>
  </si>
  <si>
    <t>Rore</t>
  </si>
  <si>
    <t>ECM 2410</t>
  </si>
  <si>
    <t>Midwest</t>
  </si>
  <si>
    <t>English Piano Album</t>
  </si>
  <si>
    <t>Shin-ichi Fukuda</t>
  </si>
  <si>
    <t>Takemitsu: Complete original solo guitar works</t>
  </si>
  <si>
    <t>The Dufay Collective</t>
  </si>
  <si>
    <t>Miri It Is</t>
  </si>
  <si>
    <t>Leslie Howard</t>
  </si>
  <si>
    <t>Liszt: Transcendental Studies</t>
  </si>
  <si>
    <t>Ray Charles</t>
  </si>
  <si>
    <t>The Very Best of Ray Charles</t>
  </si>
  <si>
    <t>Beethoven: Complete String Quartets VI (Op18/3, 131)</t>
  </si>
  <si>
    <t>Delos</t>
  </si>
  <si>
    <t>Theodore Paraskivesco</t>
  </si>
  <si>
    <t>Calliope</t>
  </si>
  <si>
    <t>Vladimir Ashkenazy / et al.</t>
  </si>
  <si>
    <t>Bartok: Piano Concertos</t>
  </si>
  <si>
    <t>Jean-Philippe Collard</t>
  </si>
  <si>
    <t>Faure: Chamber Music 2</t>
  </si>
  <si>
    <t>St Paul's Cathedral Choir / Andrew Carwood</t>
  </si>
  <si>
    <t>Carols with St Paul's Cathedral Choir</t>
  </si>
  <si>
    <t>Bach: Italian Concerto etc</t>
  </si>
  <si>
    <t>At the Blue Note: The Complete Recordings</t>
  </si>
  <si>
    <t>ECM 1575-80</t>
  </si>
  <si>
    <t>Sarah Harmer</t>
  </si>
  <si>
    <t>I'm A Mountain</t>
  </si>
  <si>
    <t>Ton Koopman</t>
  </si>
  <si>
    <t>Bach: Organ Works (toccatas and fugues)</t>
  </si>
  <si>
    <t>Marion Verbruggen / Mitzi Meyerson</t>
  </si>
  <si>
    <t>Brer Rabbit</t>
  </si>
  <si>
    <t>Peter Pan</t>
  </si>
  <si>
    <t>Pinocchio</t>
  </si>
  <si>
    <t>In the Evenings Out There</t>
  </si>
  <si>
    <t>Mischa Alperin</t>
  </si>
  <si>
    <t>ECM 1768</t>
  </si>
  <si>
    <t>discogs (pop.market)</t>
  </si>
  <si>
    <t>Damaged in Transit</t>
  </si>
  <si>
    <t>XtraWATT/11</t>
  </si>
  <si>
    <t>ECM 1997</t>
  </si>
  <si>
    <t>Sideways</t>
  </si>
  <si>
    <t>Anja Lechner &amp; Pablo Mar</t>
  </si>
  <si>
    <t>Schubert: Die Nacht</t>
  </si>
  <si>
    <t>Not Far From Here</t>
  </si>
  <si>
    <t>ECM 2664</t>
  </si>
  <si>
    <t>ECM 1488</t>
  </si>
  <si>
    <t>ECM 1132</t>
  </si>
  <si>
    <t>Gesualdo: Quinto Libro Di Madrigali</t>
  </si>
  <si>
    <t>Gesualdo</t>
  </si>
  <si>
    <t>ECM 2175</t>
  </si>
  <si>
    <t>Beethoven: Piano Sonatas Op. 2, 10, 13 "Pathetique", 14</t>
  </si>
  <si>
    <t>Leo Smith</t>
  </si>
  <si>
    <t>Divine Love</t>
  </si>
  <si>
    <t>ECM 1143</t>
  </si>
  <si>
    <t>discogs (catch-33)</t>
  </si>
  <si>
    <t>Thomas Allen</t>
  </si>
  <si>
    <t>Barber: Dover Beach</t>
  </si>
  <si>
    <t>The Best of Ella Fiztgerald</t>
  </si>
  <si>
    <t>Thames Chamber Orchestra / Michael Dobson</t>
  </si>
  <si>
    <t>The Baroque Concerto in England</t>
  </si>
  <si>
    <t>Rosemary Clooney / Duke Ellington</t>
  </si>
  <si>
    <t>Blue Rose</t>
  </si>
  <si>
    <t>Music for a Lion-Hearted King</t>
  </si>
  <si>
    <t>Tatiana Nikolayeva</t>
  </si>
  <si>
    <t>Shostakovich: 24 Preludes &amp; Fugues Op.87</t>
  </si>
  <si>
    <t>Beacon Thrift Store (Sidney)</t>
  </si>
  <si>
    <t>Davitt Moroney</t>
  </si>
  <si>
    <t>Byrd: Keyboard Music by William Byrd</t>
  </si>
  <si>
    <t>Das italienishe Seicento</t>
  </si>
  <si>
    <t>Norddeutscher Singkreis/Gottfried Wolters</t>
  </si>
  <si>
    <t>Schutz: 14 Motetten aus "Geistliche Chormusik"</t>
  </si>
  <si>
    <t>Schutz</t>
  </si>
  <si>
    <t>Der Musikhistorischen</t>
  </si>
  <si>
    <t>Hugo-Distler-Chor / Klaus Fischer-Dieskau</t>
  </si>
  <si>
    <t>Schutz: Matthaus-Passion</t>
  </si>
  <si>
    <t>Schutz: Historia der Auferstehung Jesu Christi</t>
  </si>
  <si>
    <t>Dvorak: From the New World</t>
  </si>
  <si>
    <t>Wiener Philharmoniker / Carlos Kleiber</t>
  </si>
  <si>
    <t>Leningrad Phil / Jewgenij Mrawinkskij</t>
  </si>
  <si>
    <t>Music and Musicians of Canada / Centennial Edition Vol. XI</t>
  </si>
  <si>
    <t>Kings College Cambridge</t>
  </si>
  <si>
    <t>Angel/EMI</t>
  </si>
  <si>
    <t>Pat Metheny &amp; Charlie Haden</t>
  </si>
  <si>
    <t>Beyond the Missouri Sky</t>
  </si>
  <si>
    <t>Wishes you a swinging Christmas</t>
  </si>
  <si>
    <t>Home Plate</t>
  </si>
  <si>
    <t>Takin' My Time</t>
  </si>
  <si>
    <t>Payola$</t>
  </si>
  <si>
    <t>Hammer on a Drum</t>
  </si>
  <si>
    <t>Steve Earle</t>
  </si>
  <si>
    <t>Townes</t>
  </si>
  <si>
    <t>James Bowman</t>
  </si>
  <si>
    <t>Awake, sweet love…</t>
  </si>
  <si>
    <t>Old Ideas</t>
  </si>
  <si>
    <t>ECM 1674</t>
  </si>
  <si>
    <t>The Water Is Wide</t>
  </si>
  <si>
    <t>Cardoso: Requiem</t>
  </si>
  <si>
    <t>Cardoso</t>
  </si>
  <si>
    <t>Allegri: Miserere etc (2007)</t>
  </si>
  <si>
    <t>BBC Symphony Orchestra / Martyn Brabbins</t>
  </si>
  <si>
    <t>Vaughan Williams: London Symphony etc</t>
  </si>
  <si>
    <t>First Home</t>
  </si>
  <si>
    <t>Cantelina</t>
  </si>
  <si>
    <t>ECM 1393</t>
  </si>
  <si>
    <t>Nothing ever was, anyway. Music of Annette Peacock</t>
  </si>
  <si>
    <t>ECM 1626/27</t>
  </si>
  <si>
    <t>The Parley of Instruments / Peter Holman</t>
  </si>
  <si>
    <t>Praetorius: Dances from Terpsichore (1612)</t>
  </si>
  <si>
    <t>Baltimore Consort</t>
  </si>
  <si>
    <t>Bright Day Star</t>
  </si>
  <si>
    <t>Charlie Haden / Quartet West</t>
  </si>
  <si>
    <t>Now is the Hour</t>
  </si>
  <si>
    <t>Quartet</t>
  </si>
  <si>
    <t>Enrico Rava &amp; Stefano Bollani</t>
  </si>
  <si>
    <t>The Third Man</t>
  </si>
  <si>
    <t>ECM 2020</t>
  </si>
  <si>
    <t>Ian McDougall</t>
  </si>
  <si>
    <t>In a Sentimental Mood: Plays Ellington &amp; Strayhorn</t>
  </si>
  <si>
    <t>Nativity: Christmas Music from Georgian England</t>
  </si>
  <si>
    <t>Suspended Night</t>
  </si>
  <si>
    <t>ECM 1868</t>
  </si>
  <si>
    <t>Blue Mitchell</t>
  </si>
  <si>
    <t>The Thing to Do</t>
  </si>
  <si>
    <t>Joe Lovano</t>
  </si>
  <si>
    <t>Trio Tapestry</t>
  </si>
  <si>
    <t xml:space="preserve">LP </t>
  </si>
  <si>
    <t>ECM 2615</t>
  </si>
  <si>
    <t>ECM 2178</t>
  </si>
  <si>
    <t>Tye: Western Wynd Mass</t>
  </si>
  <si>
    <t>Tye</t>
  </si>
  <si>
    <t>discogs (booksmart)</t>
  </si>
  <si>
    <t>English Madrigals</t>
  </si>
  <si>
    <t>Graham Trew, Roger Vignoles</t>
  </si>
  <si>
    <t>Songs of England</t>
  </si>
  <si>
    <t>Cantores in Ecclesia / Michael Howard</t>
  </si>
  <si>
    <t>Michael Brecker</t>
  </si>
  <si>
    <t>Pilgrimage</t>
  </si>
  <si>
    <t>Miles Ahead</t>
  </si>
  <si>
    <t>Wes Montgomery</t>
  </si>
  <si>
    <t>The Incredible Jazz Guitar</t>
  </si>
  <si>
    <t>Keepnews Collection</t>
  </si>
  <si>
    <t>Stefano Battaglia</t>
  </si>
  <si>
    <t>Raccolto</t>
  </si>
  <si>
    <t>ECM 1933/34</t>
  </si>
  <si>
    <t>Kathryn Stott / Hermitage String Trio</t>
  </si>
  <si>
    <t>Faure: Piano Quartets</t>
  </si>
  <si>
    <t>Schubert Ensemble</t>
  </si>
  <si>
    <t>Faure: Piano Quintets</t>
  </si>
  <si>
    <t>Howells: Music for Strings</t>
  </si>
  <si>
    <t>Hickox</t>
  </si>
  <si>
    <t>Vaughan Williams: A Sea Symphony</t>
  </si>
  <si>
    <t>Howells</t>
  </si>
  <si>
    <t>Kim Kashkashian / Robert Levin</t>
  </si>
  <si>
    <t>Paul Hillier</t>
  </si>
  <si>
    <t>Proensa</t>
  </si>
  <si>
    <t>ECM 1341</t>
  </si>
  <si>
    <t>ECM 1368</t>
  </si>
  <si>
    <t>discogs (Spottimusic)</t>
  </si>
  <si>
    <t>A Winter's Solstice</t>
  </si>
  <si>
    <t>Collegium Musicum 90 / Richard Hickox</t>
  </si>
  <si>
    <t>Hadyn: Nelson Mass etc</t>
  </si>
  <si>
    <t>Don Ross</t>
  </si>
  <si>
    <t>3 Hands</t>
  </si>
  <si>
    <t>The Very Thought Of You</t>
  </si>
  <si>
    <t>Stefan Askenase</t>
  </si>
  <si>
    <t>Chopin: Walzer und Polonaisen</t>
  </si>
  <si>
    <t>10"</t>
  </si>
  <si>
    <t>New Philharmonia Orchestra of London / Harold Farberman</t>
  </si>
  <si>
    <t>Ives: The Four Symphonies</t>
  </si>
  <si>
    <t>Cardinal Vanguard</t>
  </si>
  <si>
    <t xml:space="preserve">Bluebird Legacy </t>
  </si>
  <si>
    <t>Dominic Miller</t>
  </si>
  <si>
    <t>Absinthe</t>
  </si>
  <si>
    <t>ECM2614</t>
  </si>
  <si>
    <t>Danish String Quartet</t>
  </si>
  <si>
    <t>Last Leaf</t>
  </si>
  <si>
    <t>ECM 2550</t>
  </si>
  <si>
    <t>Niederaltaicher Scholaren / Konrad Ruhland</t>
  </si>
  <si>
    <t>In Natali Domini: Mediaeval Christmas Songs</t>
  </si>
  <si>
    <t>Wait Till You See Her</t>
  </si>
  <si>
    <t>Iro Haarla</t>
  </si>
  <si>
    <t>Vespers</t>
  </si>
  <si>
    <t>ECM 2102</t>
  </si>
  <si>
    <t>ECM2172</t>
  </si>
  <si>
    <t>White Christmas</t>
  </si>
  <si>
    <t>Pretty Paper</t>
  </si>
  <si>
    <t>Helsinki Philharmonic Orchestra / Paavo Berglund</t>
  </si>
  <si>
    <t>Sibelius: Sym #4 &amp; #7</t>
  </si>
  <si>
    <t>Mendelssohn: Sym #4 &amp; #5</t>
  </si>
  <si>
    <t>Kiri Te Kanawa / Chicago Sym Orch / Georg Solti</t>
  </si>
  <si>
    <t>Berlin Phil / Eugen Jochum</t>
  </si>
  <si>
    <t>Bruckner: Sym No.1</t>
  </si>
  <si>
    <t>Beethoven: Op.111 / Schumann: Symphonische Etuden etc</t>
  </si>
  <si>
    <t>Wagner: Tannahuser / Lohengrin / Parsifal</t>
  </si>
  <si>
    <t>Markevitch &amp; Jochum</t>
  </si>
  <si>
    <t>Shlomo Mintz / Chicago Sym Orch / Claudio Abbado</t>
  </si>
  <si>
    <t>Prokofiev: Violin Concertos</t>
  </si>
  <si>
    <t>Los Angeles Phil / Giulini</t>
  </si>
  <si>
    <t>Beethoven: Sonatas No.17 "Tempest" and No.18</t>
  </si>
  <si>
    <t>Beethoven: Sonatas No.29 "Hammerklavier" &amp; No. 30</t>
  </si>
  <si>
    <t>Brahms: Sym #2</t>
  </si>
  <si>
    <t>Brahms: Ballads Op.10 / Schubert: Sonata D537</t>
  </si>
  <si>
    <t>Anne-Sophie Mutter / Antonio Meneses / Berlin Phil / Karajan</t>
  </si>
  <si>
    <t>Brahms: Double Concerto / Tragic Overture</t>
  </si>
  <si>
    <t>Strauss: Don Quixote</t>
  </si>
  <si>
    <t>Cleveland Orchestra / Christoph von Dohnanyi</t>
  </si>
  <si>
    <t>Schubert: Unfinished / Beethoven: Sym #8</t>
  </si>
  <si>
    <t>Chopin: Piano Works Vol. VI</t>
  </si>
  <si>
    <t>Journey: Greatest Hits</t>
  </si>
  <si>
    <t>Fraser MacPherson</t>
  </si>
  <si>
    <t>In the Tradition</t>
  </si>
  <si>
    <t>Robert Munsch</t>
  </si>
  <si>
    <t>Love you forever: the best of Robert Munsch</t>
  </si>
  <si>
    <t>Murmel Murmel Munsch!</t>
  </si>
  <si>
    <t>The Essential Frank Sinatra with the Tommy Dorsey Orchestra</t>
  </si>
  <si>
    <t>Guerrero: Missa Surge Propera</t>
  </si>
  <si>
    <t>Guerrero</t>
  </si>
  <si>
    <t>The Beatles</t>
  </si>
  <si>
    <t>Abbey Road (50th Anniversary)</t>
  </si>
  <si>
    <t>Holst Singers / Stephen Layton</t>
  </si>
  <si>
    <t>Vaughan Williams: Over hill, over dale</t>
  </si>
  <si>
    <t>Vaughan Williams: Sea Sym etc</t>
  </si>
  <si>
    <t>Haydn: Op.71 No 2 &amp; 3</t>
  </si>
  <si>
    <t>The Castle of Fair Welcome</t>
  </si>
  <si>
    <t>Wells Cathedral Choir / Malcolm Archer</t>
  </si>
  <si>
    <t>All things bright and beautiful</t>
  </si>
  <si>
    <t>The English Hymn 4</t>
  </si>
  <si>
    <t>Bartok: Concerto for Orchestra</t>
  </si>
  <si>
    <t>Keith Jarrett / Michala Petri</t>
  </si>
  <si>
    <t>Handel: Sonatas</t>
  </si>
  <si>
    <t>RCA Victor Red Seal</t>
  </si>
  <si>
    <t>Ravensburg</t>
  </si>
  <si>
    <t>ECM 2584</t>
  </si>
  <si>
    <t>discogs (-R.V.S.-)</t>
  </si>
  <si>
    <t>Where the River Goes</t>
  </si>
  <si>
    <t>ECM 2610</t>
  </si>
  <si>
    <t>Break Stuff</t>
  </si>
  <si>
    <t>ECM 2420</t>
  </si>
  <si>
    <t>Local Objects</t>
  </si>
  <si>
    <t>ECM 2498</t>
  </si>
  <si>
    <t>Momo Kodama</t>
  </si>
  <si>
    <t>La vallee des cloches</t>
  </si>
  <si>
    <t>ECM 2343</t>
  </si>
  <si>
    <t>Extended Play - Live at Birdland</t>
  </si>
  <si>
    <t>ECM 1864/65</t>
  </si>
  <si>
    <t>Debussy - Berg - Schoenberg</t>
  </si>
  <si>
    <t>Madrigal Mystery Tour</t>
  </si>
  <si>
    <t>Byrd: Singing Elizabeth's Tune</t>
  </si>
  <si>
    <t>Vaughan Williams: Syms 3 &amp; 4</t>
  </si>
  <si>
    <t>Winchester Cathedral Choir</t>
  </si>
  <si>
    <t>Philips: Motets</t>
  </si>
  <si>
    <t>Chicago Sym Orch / Carlo Maria Giulini</t>
  </si>
  <si>
    <t>Mussorgsky: Pictures at an Exhibition / Prokofiev: Classical Sym</t>
  </si>
  <si>
    <t>Krystian Zimerman</t>
  </si>
  <si>
    <t>Chopin: 14 Waltzes</t>
  </si>
  <si>
    <t>Chopin: recital</t>
  </si>
  <si>
    <t>Chopin: 17 Valses</t>
  </si>
  <si>
    <t>Tamas Vasary / London Sym Orch / Ahronovitch</t>
  </si>
  <si>
    <t>Rachmaninov: Piano Concertos 1 &amp; 2</t>
  </si>
  <si>
    <t>Respighi: Pines of Rome etc</t>
  </si>
  <si>
    <t>Respighi</t>
  </si>
  <si>
    <t>Stravinsky: The Soldier's Tale etc</t>
  </si>
  <si>
    <t>Bartok: Suite Op.14 etc</t>
  </si>
  <si>
    <t>Green Door Thrift Store (Sidney)</t>
  </si>
  <si>
    <t>The Wedding Singer (soundtrack)</t>
  </si>
  <si>
    <t>Windham Hill Records Sampler '82</t>
  </si>
  <si>
    <t>Schubert: Wanderer Fantasie / Schumann: Fantasie op.17</t>
  </si>
  <si>
    <t>Berlin Phil / Esa-Pekka Salonen</t>
  </si>
  <si>
    <t>Prokofiev: Romeo &amp; Juliet</t>
  </si>
  <si>
    <t>Mussorgsky: Pictures at an Exhibition / Ravel: La Valse</t>
  </si>
  <si>
    <t>Northbound</t>
  </si>
  <si>
    <t>ECM 1918</t>
  </si>
  <si>
    <t>Anouar Brahem</t>
  </si>
  <si>
    <t>The Astounding Eyes of Rita</t>
  </si>
  <si>
    <t>ECM 2075</t>
  </si>
  <si>
    <t>discogs (Manic-soundz)</t>
  </si>
  <si>
    <t>Anthony Rooley</t>
  </si>
  <si>
    <t>Renaissance Fantasias</t>
  </si>
  <si>
    <t>The Sixteen / Harry Christophers</t>
  </si>
  <si>
    <t>Fayrfax: Missa Albanus</t>
  </si>
  <si>
    <t>Fayrfax</t>
  </si>
  <si>
    <t>Lassus: Missa Osculetur Me</t>
  </si>
  <si>
    <t>Sheppard: Media Vita</t>
  </si>
  <si>
    <t>Sheppard</t>
  </si>
  <si>
    <t>Cornysh: Stabat Mater</t>
  </si>
  <si>
    <t>Cornysh</t>
  </si>
  <si>
    <t>Mozart: Piano Concerto No.26 / Rondos</t>
  </si>
  <si>
    <t>Vancouver Sym Orch / Kazuyoshi Akiyama</t>
  </si>
  <si>
    <t>Grieg: Piano Concerto / Sibelius: Karelia Suite</t>
  </si>
  <si>
    <t>Haydn: Sym 46 &amp; 47</t>
  </si>
  <si>
    <t>Paul Tortelier / London Phil / Boult</t>
  </si>
  <si>
    <t>Elgar: Cello Concerto etc</t>
  </si>
  <si>
    <t>Chopin: Piano Works Vol. XI</t>
  </si>
  <si>
    <t>A Hard Day's Night (soundtrack)</t>
  </si>
  <si>
    <t>United Artists</t>
  </si>
  <si>
    <t>King's College Choir</t>
  </si>
  <si>
    <t>Choral Favourites from King's College</t>
  </si>
  <si>
    <t>EMI / HMV Concert Classics</t>
  </si>
  <si>
    <t>Jan DeGaetani / Leslie Guinn / Gilbert Kalish</t>
  </si>
  <si>
    <t>Foster: Songs By Stephen Foster</t>
  </si>
  <si>
    <t>Foster</t>
  </si>
  <si>
    <t>Bergedorfer Kammerchor / Hellmut Wormsbacher</t>
  </si>
  <si>
    <t>Schubert: Deutsche Messe / Bruckner: Messe E-Moll</t>
  </si>
  <si>
    <t>Telefunken</t>
  </si>
  <si>
    <t>Regensburger Domspatzen / Theobald Schrems</t>
  </si>
  <si>
    <t>Columbia Sym Orch / Igor Stravinsky</t>
  </si>
  <si>
    <t>Stravinsky: Petroushka</t>
  </si>
  <si>
    <t>Stravinsky: Firebird</t>
  </si>
  <si>
    <t>2112</t>
  </si>
  <si>
    <t>Salvation Army (New Westminster)</t>
  </si>
  <si>
    <t>Salvation Army (Cedar Hill)</t>
  </si>
  <si>
    <t>Salvation Army (downtown)</t>
  </si>
  <si>
    <t>Exit…Stage Left</t>
  </si>
  <si>
    <t>A Show of Hands</t>
  </si>
  <si>
    <t>Salvation Army (Hillside)</t>
  </si>
  <si>
    <t>Stefano Bollani</t>
  </si>
  <si>
    <t>Solo Piano</t>
  </si>
  <si>
    <t>ECM 1964</t>
  </si>
  <si>
    <t>The Riverside Albums</t>
  </si>
  <si>
    <t>disc 1 - Plays Ellington</t>
  </si>
  <si>
    <t>Stanley Turrentine</t>
  </si>
  <si>
    <t>Blue Hour (The Complete Sessions)</t>
  </si>
  <si>
    <t>Sonny Clark</t>
  </si>
  <si>
    <t>Dial "S" for Sonny</t>
  </si>
  <si>
    <t>Milner: Symphony No.1 / Variations</t>
  </si>
  <si>
    <t>Byrd: Mass for Five Voices</t>
  </si>
  <si>
    <t>disc 2 - The Unique</t>
  </si>
  <si>
    <t>Anatomy of a Murder</t>
  </si>
  <si>
    <t>Columbia Legacy</t>
  </si>
  <si>
    <t>Sonny Rollins</t>
  </si>
  <si>
    <t>Newk's Time</t>
  </si>
  <si>
    <t>Like Minds</t>
  </si>
  <si>
    <t>disc 3 - Brilliant Corners</t>
  </si>
  <si>
    <t>The Civil Wars</t>
  </si>
  <si>
    <t>Barton Hollow</t>
  </si>
  <si>
    <t>English Baroque Soloists / John Eliot Gardiner</t>
  </si>
  <si>
    <t>Bach: Magnificat</t>
  </si>
  <si>
    <t>The Choir of New College, Oxford / Edward Higginbottom</t>
  </si>
  <si>
    <t>Byrd: Cantiones sacrae (1589)</t>
  </si>
  <si>
    <t>Russian Orthodox Music</t>
  </si>
  <si>
    <t>Maw: Life Studies</t>
  </si>
  <si>
    <t>Palestrina: Masses - Brevis &amp; Primavera</t>
  </si>
  <si>
    <t>disc 4 - Thelonious Himself</t>
  </si>
  <si>
    <t>Dvorak: Sym #8 (4)</t>
  </si>
  <si>
    <t>Cavatina</t>
  </si>
  <si>
    <t>discogs (richayes)</t>
  </si>
  <si>
    <t>London Phil Orch / Vernon Handley</t>
  </si>
  <si>
    <t>Vaughan Williams: London Sym / Tallis Fantasia</t>
  </si>
  <si>
    <t>CFP</t>
  </si>
  <si>
    <t>Sing English Sacred Music of the 16th Century</t>
  </si>
  <si>
    <t>Cadenza</t>
  </si>
  <si>
    <t>Taverner: Western Wind Mass / Tallis: Votive Antiphons</t>
  </si>
  <si>
    <t>Tallis / Byrd: Cantiones Sacre 1575, Vol. 2</t>
  </si>
  <si>
    <t>Tallis / Byrd: Cantiones Sacre 1575, Vol. 1</t>
  </si>
  <si>
    <t>Tallis / Byrd: Cantiones Sacre 1575, Vol. 3</t>
  </si>
  <si>
    <t>disc 5 - Monk's Music</t>
  </si>
  <si>
    <t>Michael Occhipinti</t>
  </si>
  <si>
    <t>Creation Dream</t>
  </si>
  <si>
    <t>Ziggy Stardust &amp; The Spiders from Mars</t>
  </si>
  <si>
    <t>Maw: One foot in Eden still, I stand</t>
  </si>
  <si>
    <t>Schola Cantorum of Oxford / Mark Shepherd</t>
  </si>
  <si>
    <t>The Cardinall's Musick / Andrew Carwood</t>
  </si>
  <si>
    <t>Byrd: The Great Service</t>
  </si>
  <si>
    <t>Ravel: Complete Piano Music</t>
  </si>
  <si>
    <t>Prism I</t>
  </si>
  <si>
    <t>ECM 2561</t>
  </si>
  <si>
    <t>Silent Light</t>
  </si>
  <si>
    <t>ECM 2518</t>
  </si>
  <si>
    <t>disc 6 - With John Coltrane</t>
  </si>
  <si>
    <t>Nearness of You (The Ballad Book)</t>
  </si>
  <si>
    <t>Imaginary Day</t>
  </si>
  <si>
    <t>disc 8 - Thelonious in Action</t>
  </si>
  <si>
    <t>disc 7 - Mulligan Meets Monk</t>
  </si>
  <si>
    <t>Le Concert Des Nations / Jordi Savall</t>
  </si>
  <si>
    <t>Astree Auvidis</t>
  </si>
  <si>
    <t>Trevor Pinnock</t>
  </si>
  <si>
    <t>A Choice Collection of Lessons and Ayres</t>
  </si>
  <si>
    <t>FPAR</t>
  </si>
  <si>
    <t>Hold Your Fire</t>
  </si>
  <si>
    <t>Grace Under Pressure</t>
  </si>
  <si>
    <t>Western Wind Masses:  	
Taverner / Tye / Sheppard</t>
  </si>
  <si>
    <t>His Majestie's Clerkes / Paul Hillier</t>
  </si>
  <si>
    <t>Goostly Psalmes</t>
  </si>
  <si>
    <t>disc 9 - Misterioso</t>
  </si>
  <si>
    <t>War Orphans</t>
  </si>
  <si>
    <t>ECM 1604</t>
  </si>
  <si>
    <t>Berg / Krenek / Webern</t>
  </si>
  <si>
    <t>Igor Kipnis / Thurson Dart</t>
  </si>
  <si>
    <t>Music for Two Harpsichords</t>
  </si>
  <si>
    <t>Janet Baker</t>
  </si>
  <si>
    <t>Favourites</t>
  </si>
  <si>
    <t>EMIs</t>
  </si>
  <si>
    <t>Sviatoslav Richter</t>
  </si>
  <si>
    <t>Schubert: Wanderer Fantasy / Sonata in A D664</t>
  </si>
  <si>
    <t>A.R.C.</t>
  </si>
  <si>
    <t>ECM 1009</t>
  </si>
  <si>
    <t>The Intimacy of the Blues</t>
  </si>
  <si>
    <t>Tallis: The Complete English Anthems</t>
  </si>
  <si>
    <t>Sumer is icumen in</t>
  </si>
  <si>
    <t>Clemens Non Papa: Missa Pastores Quidnam</t>
  </si>
  <si>
    <t>Monteverdi: Mass for four voices / Mass for six voices</t>
  </si>
  <si>
    <t>Monteverdi</t>
  </si>
  <si>
    <t>discogs (Istiwell)</t>
  </si>
  <si>
    <t>Tallis: The Lamentations of Jeremiah</t>
  </si>
  <si>
    <t>disc 10 - At Town Hall</t>
  </si>
  <si>
    <t>The Jazz Messengers</t>
  </si>
  <si>
    <t>Sorcerer</t>
  </si>
  <si>
    <t>disc 11 - 5 by Monk by 5</t>
  </si>
  <si>
    <t>warp</t>
  </si>
  <si>
    <t>Prism II</t>
  </si>
  <si>
    <t>Il Cor Tristo</t>
  </si>
  <si>
    <t>ECM 2562</t>
  </si>
  <si>
    <t>ECM 2346</t>
  </si>
  <si>
    <t>Antony Pay / Academy of Ancient Music Chamber Ensemble</t>
  </si>
  <si>
    <t>Mozart: Clarinet quintet / Horn quartet / Oboe quartet</t>
  </si>
  <si>
    <t>Anthony Rooley / Consort of Musicke</t>
  </si>
  <si>
    <t>Dowland: The Collected Works</t>
  </si>
  <si>
    <t>Dan Crary</t>
  </si>
  <si>
    <t>Take a Step Over</t>
  </si>
  <si>
    <t>Sugar Hill</t>
  </si>
  <si>
    <t>Maestro</t>
  </si>
  <si>
    <t>Wagner: Glenn Gould Conducts Siegried Idyll</t>
  </si>
  <si>
    <t>Rose Consort of Viols</t>
  </si>
  <si>
    <t>Gibbons: Consort &amp; Keyboard Music</t>
  </si>
  <si>
    <t>Gibbons</t>
  </si>
  <si>
    <t>Mozart: Deutsche Tanze</t>
  </si>
  <si>
    <t>Nigel Kennedy / Birmingham SO / Simon Rattle</t>
  </si>
  <si>
    <t>Sibelius: Violin Cto / Sym 5</t>
  </si>
  <si>
    <t>EMI Digital</t>
  </si>
  <si>
    <t>Pieces of Africa</t>
  </si>
  <si>
    <t>Micheal Nyman</t>
  </si>
  <si>
    <t>Nyman: Noises, Sounds &amp; Sweet Airs</t>
  </si>
  <si>
    <t>Nyman</t>
  </si>
  <si>
    <t>Baltimore Sym Orch / David Zinman</t>
  </si>
  <si>
    <t>Barber: Adagio / Sym No.1 / etc</t>
  </si>
  <si>
    <t>Choir of Christ Church Cathedral, Oxford / Simon Preston</t>
  </si>
  <si>
    <t>Purcell: Te Deum - Anthems</t>
  </si>
  <si>
    <t>Discogs (raycov1963)</t>
  </si>
  <si>
    <t>English Chamber Orchestra / Charles Mackerras</t>
  </si>
  <si>
    <t>Purcell: Ode On St. Cecilia's Day (1692)</t>
  </si>
  <si>
    <t>Pro Cantione Antiqua, London</t>
  </si>
  <si>
    <t>The Triumphs of Oriana</t>
  </si>
  <si>
    <t>Extempore String Ensemble</t>
  </si>
  <si>
    <t>Dowland: Music by John Dowland</t>
  </si>
  <si>
    <t>Palestrina: Missa Benedicta Es</t>
  </si>
  <si>
    <t>Orchestral Favorites</t>
  </si>
  <si>
    <t>Joy Spring</t>
  </si>
  <si>
    <t>Pacific</t>
  </si>
  <si>
    <t>Andrew York</t>
  </si>
  <si>
    <t>Perfect Sky</t>
  </si>
  <si>
    <t>Ensemble de musique ancienne Ars musicae de Barcelone</t>
  </si>
  <si>
    <t>Le Moyen-Age catalan</t>
  </si>
  <si>
    <t>A Room with a View (soundtrack)</t>
  </si>
  <si>
    <t>The Grand Wazoo</t>
  </si>
  <si>
    <t>Laudibus / Michael Brewer</t>
  </si>
  <si>
    <t>All in the April Evening</t>
  </si>
  <si>
    <t>Tomkins: The Great Service</t>
  </si>
  <si>
    <t>Antonio Sanchez</t>
  </si>
  <si>
    <t>Three Times Three</t>
  </si>
  <si>
    <t>CamJazz</t>
  </si>
  <si>
    <t>Julian Lloyd Webber / Yehudi Menuhin / Royal Philharmonic Orchestra</t>
  </si>
  <si>
    <t>Elgar: Cello Concerto / Enigma Variations</t>
  </si>
  <si>
    <t>Mozart: Divertimenti KV 138 &amp; 287</t>
  </si>
  <si>
    <t>Salvation Army (View Royal)</t>
  </si>
  <si>
    <t>disc 12 - Alone in San Francisco</t>
  </si>
  <si>
    <t>Sergio &amp; Odair Assad</t>
  </si>
  <si>
    <t>Adrian Thompson (tenor), Stephen Varcoe (baritone), Iain Burnside (piano), Delme Quartet</t>
  </si>
  <si>
    <t>Songs from Shropshire Lad: Vaughan Williams &amp; Gurney</t>
  </si>
  <si>
    <t>Dad</t>
  </si>
  <si>
    <t>Josquin: Missa L'homme arme</t>
  </si>
  <si>
    <t>Josquin: Renaissance</t>
  </si>
  <si>
    <t>English &amp; Italian Madrigals</t>
  </si>
  <si>
    <t xml:space="preserve">Stay Awake </t>
  </si>
  <si>
    <t>Atlanta Symphony / Louis Lane</t>
  </si>
  <si>
    <t>Copland: Appalachian Spring / Rodeo / Fanfare</t>
  </si>
  <si>
    <t>Teldec</t>
  </si>
  <si>
    <t>Dvorak: Quartet No.12 "American" &amp; No.14</t>
  </si>
  <si>
    <t>Fitzwilliam String Quartet / Christopher van Kampen</t>
  </si>
  <si>
    <t>Guarneri Trio Prague</t>
  </si>
  <si>
    <t>Dvorak: Dumky Trio / Smetena: Trio Op.15</t>
  </si>
  <si>
    <t>Face Value</t>
  </si>
  <si>
    <t>Greate Consort / Monica Huggett</t>
  </si>
  <si>
    <t>Lawes: Royall Consort Suites Vol.1</t>
  </si>
  <si>
    <t>Lawes</t>
  </si>
  <si>
    <t>Discogs (kenny05509)</t>
  </si>
  <si>
    <t>Lucia Popp</t>
  </si>
  <si>
    <t>Mozart: Opera Arias</t>
  </si>
  <si>
    <t>Byrd: Early Latin Music--Propers for Lady Mass in Advent</t>
  </si>
  <si>
    <t>The Byrd Edition 1</t>
  </si>
  <si>
    <t>Fayrfax: Missa O quam glorifica</t>
  </si>
  <si>
    <t>The Theatre of Voices / Paul Hillier</t>
  </si>
  <si>
    <t>Byrd: Motets and Mass for four voices</t>
  </si>
  <si>
    <t>ECM 1512</t>
  </si>
  <si>
    <t>Music of Victoria and Palestrina</t>
  </si>
  <si>
    <t>ECM 1653</t>
  </si>
  <si>
    <t>Chamber Orchestra of Europe / Nicholas Harnoncourt</t>
  </si>
  <si>
    <t>Sublime</t>
  </si>
  <si>
    <t>Mountain Eagle Books (Smithers)</t>
  </si>
  <si>
    <t>DEFECTIVE</t>
  </si>
  <si>
    <t>From This Place</t>
  </si>
  <si>
    <t>patmetheny.com</t>
  </si>
  <si>
    <t>disc 13 - At the Blackhawk</t>
  </si>
  <si>
    <t>Always, Never and Forever</t>
  </si>
  <si>
    <t>Contra la indecision</t>
  </si>
  <si>
    <t>ECM 2582</t>
  </si>
  <si>
    <t>Ketil Bjornstad</t>
  </si>
  <si>
    <t>The Sea</t>
  </si>
  <si>
    <t>ECM 1545</t>
  </si>
  <si>
    <t>disc 14 - Monk in France</t>
  </si>
  <si>
    <t>Discogs (stevehurley)</t>
  </si>
  <si>
    <t>Debussy: Images / Nocturnes</t>
  </si>
  <si>
    <t>The Garden of Zephirus</t>
  </si>
  <si>
    <t>Morley: Ayres &amp; Madrigals</t>
  </si>
  <si>
    <t>Morley</t>
  </si>
  <si>
    <t>L'Oiseau - Lyre</t>
  </si>
  <si>
    <t>Discogs (TheFateGroup)</t>
  </si>
  <si>
    <t>Sarum Chant</t>
  </si>
  <si>
    <t>Tallis: Lamentations of Jeremiah / Byrd: Missa tres vocum</t>
  </si>
  <si>
    <t>The Philharmonic Chamber Choir / David Temple</t>
  </si>
  <si>
    <t>Browne: Music from the Eton Choir Book</t>
  </si>
  <si>
    <t>Browne</t>
  </si>
  <si>
    <t>Taverner: Missa Corona spinea</t>
  </si>
  <si>
    <t>The Service of Venus and Mars</t>
  </si>
  <si>
    <t>Machaut: Messe de Notre Dame</t>
  </si>
  <si>
    <t>Discogs (DanishRicks)</t>
  </si>
  <si>
    <t>Ely Cathedral Choir / Paul Trepte</t>
  </si>
  <si>
    <t>Tye: 3 Masses</t>
  </si>
  <si>
    <t>The Byrd Edition 5</t>
  </si>
  <si>
    <t>Byrd: Cantiones sacrae 1575</t>
  </si>
  <si>
    <t>The Byrd Edition 4</t>
  </si>
  <si>
    <t>Merbecke: Missa Per arma institie</t>
  </si>
  <si>
    <t>Merbecke</t>
  </si>
  <si>
    <t>Bach: Overturen 1-4</t>
  </si>
  <si>
    <t>Alfred Brendel / Concertgebouw / Bernard Haitink</t>
  </si>
  <si>
    <t>Beethoven: Piano Ctos &amp; Choral Fantasy</t>
  </si>
  <si>
    <t>Raymond Gallois-Montbrun &amp; Jean Hubeau</t>
  </si>
  <si>
    <t>Borodin Trio etc</t>
  </si>
  <si>
    <t>Brahms: Horn and Clarinet Trios</t>
  </si>
  <si>
    <t>Mendelssohn: Midsummer Night's Dream</t>
  </si>
  <si>
    <t>Carlos Bonell / Orchestre symphonique de Montreal / Charles Dutoit</t>
  </si>
  <si>
    <t>Fete a la Francaise</t>
  </si>
  <si>
    <t>Suppe: Overtures</t>
  </si>
  <si>
    <t>Suppe</t>
  </si>
  <si>
    <t>Bizet: Carmen &amp; L'Arlesienne Suites</t>
  </si>
  <si>
    <t>Jorge Bolet / Orchestre symphonique de Montreal / Charles Dutoit</t>
  </si>
  <si>
    <t>Tchaikovsky: Piano Cto No. 1 / Rachmaninov: Piano Cto No. 2</t>
  </si>
  <si>
    <t>Saint-Saens: Carnaval des animaux</t>
  </si>
  <si>
    <t>Saint-Saens</t>
  </si>
  <si>
    <t>Mussorgsky</t>
  </si>
  <si>
    <t>Mussorgsky: Pictures at an Exhibition</t>
  </si>
  <si>
    <t>Alicia de Larrocha / London Phil / Rafael Fruhbeck de Burgos</t>
  </si>
  <si>
    <t>Falla: Nights in the gardens of Spain etc</t>
  </si>
  <si>
    <t>Ensemble Bella Musica de Vienne</t>
  </si>
  <si>
    <t>Beethoven: Danses Allemandes</t>
  </si>
  <si>
    <t>Eric Parkin</t>
  </si>
  <si>
    <t>Mayerl: Bats in the Belfry</t>
  </si>
  <si>
    <t>Mayerl</t>
  </si>
  <si>
    <t>Gil Shaham / Goran Sollscher</t>
  </si>
  <si>
    <t>Schubert: For Two</t>
  </si>
  <si>
    <t>disc 15 - Monk in Italy</t>
  </si>
  <si>
    <t>ECM 1743</t>
  </si>
  <si>
    <t>disc 16 - San Francisco Holiday</t>
  </si>
  <si>
    <t>John Abercrombie / Marc Johnson / Peter Erskine</t>
  </si>
  <si>
    <t>ECM 1390</t>
  </si>
  <si>
    <t>Security</t>
  </si>
  <si>
    <t>Dmitri &amp; Maxim Shostakovich / I Musici de Montreal</t>
  </si>
  <si>
    <t>Shostakovich: Piano Cto No.2 / Sym for Strings Op.118a</t>
  </si>
  <si>
    <t>Oxford Camerata / Jeremy Summerly</t>
  </si>
  <si>
    <t>Boyce</t>
  </si>
  <si>
    <t>Bournemouth Sinfonietta / Ronald Thomas</t>
  </si>
  <si>
    <t>Boyce: The Eight Symphonies</t>
  </si>
  <si>
    <t>Dorian</t>
  </si>
  <si>
    <t>La Nef</t>
  </si>
  <si>
    <t>Grail Quest of Perceval Vol.1</t>
  </si>
  <si>
    <t>Ketil Bjornstad &amp; David Darling</t>
  </si>
  <si>
    <t>Epigraphs</t>
  </si>
  <si>
    <t>ECM 1684</t>
  </si>
  <si>
    <t>Maddy Prior with the Carnival Band</t>
  </si>
  <si>
    <t>A Tapestry of Carols</t>
  </si>
  <si>
    <t>Sinfonye</t>
  </si>
  <si>
    <t>Bella Domna</t>
  </si>
  <si>
    <t>Mel Torme</t>
  </si>
  <si>
    <t>The Duke Ellington &amp; Count Basie Songbooks</t>
  </si>
  <si>
    <t>A Baroque Feast</t>
  </si>
  <si>
    <t>Thirty Two Short Films About Glenn Gould</t>
  </si>
  <si>
    <t>Beacon Thrift Store (Quadra)</t>
  </si>
  <si>
    <t>Evensong for Ash Wednesday</t>
  </si>
  <si>
    <t>x</t>
  </si>
  <si>
    <t>Prokofiev: Pedro y el Lobo</t>
  </si>
  <si>
    <t>Peruvian pressing!</t>
  </si>
  <si>
    <t>Palestrina: Missa Brevis</t>
  </si>
  <si>
    <t>White: Tudor Church Music</t>
  </si>
  <si>
    <t>White</t>
  </si>
  <si>
    <t>Music for 18 Musicians</t>
  </si>
  <si>
    <t>Balladyna</t>
  </si>
  <si>
    <t>ECM 1071</t>
  </si>
  <si>
    <t>ECM 1129</t>
  </si>
  <si>
    <t>Life Goes On</t>
  </si>
  <si>
    <t>ECM 2669</t>
  </si>
  <si>
    <t>Double Gold</t>
  </si>
  <si>
    <t>Bang</t>
  </si>
  <si>
    <t>The Hits of Willie Nelson</t>
  </si>
  <si>
    <t>Country Club</t>
  </si>
  <si>
    <t>Leonard Bernstein / New York Philharmonic</t>
  </si>
  <si>
    <t>Bernstein Conducts For Young People</t>
  </si>
  <si>
    <t>Sharon Bezaly</t>
  </si>
  <si>
    <t>Mozart: Complete Works for Flute &amp; Orchestra</t>
  </si>
  <si>
    <t>Sons of Bach: CPE Bach, JC Bach - Concertos</t>
  </si>
  <si>
    <t>Mike Oldfield</t>
  </si>
  <si>
    <t>Tubular Bells</t>
  </si>
  <si>
    <t>discogs (5816nick)</t>
  </si>
  <si>
    <t>The Earliest Songbook in England</t>
  </si>
  <si>
    <t>Byrd: Early Latin Music--Propers for Christmas</t>
  </si>
  <si>
    <t>The Binchois Consort / Andrew Kirkman</t>
  </si>
  <si>
    <t>A Marriage of England &amp; Burgundy</t>
  </si>
  <si>
    <t>Beethoven: Septet Op.20 / Clarinet Trio Op.11</t>
  </si>
  <si>
    <t>Nothing has changed</t>
  </si>
  <si>
    <t>The Romanic Englishman</t>
  </si>
  <si>
    <t>Discogs (teatwomilky)</t>
  </si>
  <si>
    <t>Draw on Sweet Night</t>
  </si>
  <si>
    <t>Allegri / Mundy / Palestrina</t>
  </si>
  <si>
    <t>Haydn: Op.74 No2 &amp; 3</t>
  </si>
  <si>
    <t>New Chautauqua (12" single)</t>
  </si>
  <si>
    <t>PRO-A-799</t>
  </si>
  <si>
    <t>Discogs (BigCityRecords)</t>
  </si>
  <si>
    <t>Pictures</t>
  </si>
  <si>
    <t>ECM 1079</t>
  </si>
  <si>
    <t>Music from the Penguin Café</t>
  </si>
  <si>
    <t>Broadcasting from Home</t>
  </si>
  <si>
    <t>Troika</t>
  </si>
  <si>
    <t>Masters of the Rolls</t>
  </si>
  <si>
    <t>Discogs (WorldWide-Records)</t>
  </si>
  <si>
    <t>Cornysh: Latin Church Music</t>
  </si>
  <si>
    <t>Medieval English Music</t>
  </si>
  <si>
    <t>Emma Kirkby / Taverner Players / Andrew Parrott</t>
  </si>
  <si>
    <t>Purcell: Dido &amp; Aeneas</t>
  </si>
  <si>
    <t>download</t>
  </si>
  <si>
    <t>24-192</t>
  </si>
  <si>
    <t>Tenebre</t>
  </si>
  <si>
    <t>Allegri: Miserere</t>
  </si>
  <si>
    <t>Purcell: A Purcell Collection</t>
  </si>
  <si>
    <t>Voces 8</t>
  </si>
  <si>
    <t>Signum</t>
  </si>
  <si>
    <t>24-48</t>
  </si>
  <si>
    <t>24-44.1</t>
  </si>
  <si>
    <t>Fretwork</t>
  </si>
  <si>
    <t>Purcell: Fantazias &amp; In Nomines</t>
  </si>
  <si>
    <t>The English Concert / Trevor Pinnock</t>
  </si>
  <si>
    <t>Vivaldi: Concerti "Alla Rustica"</t>
  </si>
  <si>
    <t>The Philharmonia / Bryden Thomson</t>
  </si>
  <si>
    <t>Arnold: Dances</t>
  </si>
  <si>
    <t>Arnold</t>
  </si>
  <si>
    <t>Paul Crossley / London Sinfonietta / Oliver Knussen</t>
  </si>
  <si>
    <t>Takemitsu: Riverrun / Water-Ways etc</t>
  </si>
  <si>
    <t>Lancaster &amp; Valois</t>
  </si>
  <si>
    <t>Josquin: Josquin and his Contemporaries</t>
  </si>
  <si>
    <t>Dufay: Dufay and the Court of Saxony</t>
  </si>
  <si>
    <t>Discogs (EclecticCollections)</t>
  </si>
  <si>
    <t>Dufay: Mass for St Anthony Abbot / Binchois: Motets &amp; Mass movements</t>
  </si>
  <si>
    <t>The Gesualdo Six / Owain Park</t>
  </si>
  <si>
    <t>Fading</t>
  </si>
  <si>
    <t>Sacred and Secular Music of Six Centuries</t>
  </si>
  <si>
    <t>Palestrina: Masses - Missa Benedicta es</t>
  </si>
  <si>
    <t>Westminster Cathedral Choir / Martin Baker</t>
  </si>
  <si>
    <t>Victoria: Ave Regina caelorum</t>
  </si>
  <si>
    <t>ouch!</t>
  </si>
  <si>
    <t>Andrew Manze &amp; Rachel Podger / Academy of Ancient Music</t>
  </si>
  <si>
    <t>Bach: Solo &amp; Double Violin Concertos</t>
  </si>
  <si>
    <t>Stefano Bollani / Gewandhaus Orchester / Riccardo Chailly</t>
  </si>
  <si>
    <t>Gershwin: Rhapsody in Blue / Piano Cto / etc</t>
  </si>
  <si>
    <t>Stravinsky: Petroushka / Le Sacre du Printemps</t>
  </si>
  <si>
    <t>skip the Petrushka since I just listened to that!</t>
  </si>
  <si>
    <t>*only Elegy &amp; Sospiri</t>
  </si>
  <si>
    <t>Vaughan Williams: Tallis Fantasia, Greensleeves; Elgar: Intro &amp; Allegro, Serenade, etc</t>
  </si>
  <si>
    <t>BBC Concert Orchestra / John Wilson</t>
  </si>
  <si>
    <t>Coates: 17 Orchestral Miniatures</t>
  </si>
  <si>
    <t>Coates</t>
  </si>
  <si>
    <t>Popular Tunes in 17th Century England</t>
  </si>
  <si>
    <t>La Folia</t>
  </si>
  <si>
    <t>Nocturnal</t>
  </si>
  <si>
    <t>Julian Bream &amp; John Williams</t>
  </si>
  <si>
    <t>Together</t>
  </si>
  <si>
    <t>Debussy: Preludes Vol.2</t>
  </si>
  <si>
    <t>Introducing Brad Mehldau</t>
  </si>
  <si>
    <t>Bach: Piano Transcriptions 2 - The complete Bach transcriptions by Walter Rummel</t>
  </si>
  <si>
    <t>Bach Piano Transcriptions 02</t>
  </si>
  <si>
    <t>Bach Piano Transcriptions 09</t>
  </si>
  <si>
    <t>Ades / Norgard / Abrahamsen</t>
  </si>
  <si>
    <t>ECM 2453</t>
  </si>
  <si>
    <t>Point and Line: Debussy / Hosokawa</t>
  </si>
  <si>
    <t>ECM 2509</t>
  </si>
  <si>
    <t>Taverner: Missa Gloria Tibi Trinitas (2013 recording)</t>
  </si>
  <si>
    <t>Clemens non Papa</t>
  </si>
  <si>
    <t>English Motets</t>
  </si>
  <si>
    <t>The Brabant Ensemble</t>
  </si>
  <si>
    <t>Palestrina: Missa Ad coenam April</t>
  </si>
  <si>
    <t>Lindsay Quartet</t>
  </si>
  <si>
    <t>Ever-Roving Eye</t>
  </si>
  <si>
    <t>Paradise of Batchelors</t>
  </si>
  <si>
    <t>BandCamp</t>
  </si>
  <si>
    <t>Brahms: String Sextets</t>
  </si>
  <si>
    <t>Scarlatti: Sonaten</t>
  </si>
  <si>
    <t>Scarlatti, D</t>
  </si>
  <si>
    <t>Haydn: String Quartets Op.20 "Sun" No.1-3</t>
  </si>
  <si>
    <t>Vivaldi: Concertos for Strings</t>
  </si>
  <si>
    <t>Haydn: String Quartets Op.20 "Sun" No.4-6</t>
  </si>
  <si>
    <t>Eduardo Fernandez</t>
  </si>
  <si>
    <t>Ponce Variations</t>
  </si>
  <si>
    <t>Musique of Violenze</t>
  </si>
  <si>
    <t>Camerata of London</t>
  </si>
  <si>
    <t>English Ayres and Duets</t>
  </si>
  <si>
    <t>Together Again</t>
  </si>
  <si>
    <t>Angular Blues</t>
  </si>
  <si>
    <t>ECM 2655</t>
  </si>
  <si>
    <t>Bernard Herrmann - Leopold Stokowski / London Symphony Orchestra</t>
  </si>
  <si>
    <t>Ives: Sym #2 - Orchestral Set #2</t>
  </si>
  <si>
    <t>Pink Moon</t>
  </si>
  <si>
    <t>Comfort of Strangers</t>
  </si>
  <si>
    <t>Turbulent Indigo</t>
  </si>
  <si>
    <t>Greatest Hits Volume Two [James Taylor]</t>
  </si>
  <si>
    <t>Bluegrass Rules!</t>
  </si>
  <si>
    <t>Skaggs Family Records</t>
  </si>
  <si>
    <t>Bitter Sweet Harmony</t>
  </si>
  <si>
    <t>Vaughan Williams: Sym No.9 / Piano Cto</t>
  </si>
  <si>
    <t>Portfolio</t>
  </si>
  <si>
    <t>Waterson-Carthy</t>
  </si>
  <si>
    <t>Broken Ground</t>
  </si>
  <si>
    <t>This Dragon Won't Sleep</t>
  </si>
  <si>
    <t>Ana Vidovic</t>
  </si>
  <si>
    <t>Moreno Torroba: Guitar Music I</t>
  </si>
  <si>
    <t>Moreno Torroba</t>
  </si>
  <si>
    <t>Nigel Rogers / Eugen Dombois / Nikolaus Harnoncourt</t>
  </si>
  <si>
    <t>Morley: First Book of Ayres</t>
  </si>
  <si>
    <t>Bach: Piano Transcriptions 2</t>
  </si>
  <si>
    <t>Palestrina: Missa Papae Marcelli / 8 Motets</t>
  </si>
  <si>
    <t>Endellion String Quartet</t>
  </si>
  <si>
    <t>Haydn: String Quartets Op.74</t>
  </si>
  <si>
    <t>Leopold Trio</t>
  </si>
  <si>
    <t>Beethoven: String Trio Op3 / Serenade Op8</t>
  </si>
  <si>
    <t>Schubert: Late Quartets / Quintet (with Rostropovich)</t>
  </si>
  <si>
    <t>original cover, tulip label</t>
  </si>
  <si>
    <t>Faure: Piano Music</t>
  </si>
  <si>
    <t>Ensemble Gilles Binchois</t>
  </si>
  <si>
    <t>Binchois: Mon souverain desir: chansons</t>
  </si>
  <si>
    <t>Binchois</t>
  </si>
  <si>
    <t>Virgin Veritas</t>
  </si>
  <si>
    <t>English Concert / Trevor Pinnock</t>
  </si>
  <si>
    <t>Handel: Trio Sonatas</t>
  </si>
  <si>
    <t>Solitude Triology</t>
  </si>
  <si>
    <t>Are You Gone</t>
  </si>
  <si>
    <t>Biber: Mystery Sonatas</t>
  </si>
  <si>
    <t>It's too late to stop now</t>
  </si>
  <si>
    <t>Purcell: Ayres for Theatre</t>
  </si>
  <si>
    <t>Dwight Sings Buck</t>
  </si>
  <si>
    <t>Dart To The Heart</t>
  </si>
  <si>
    <t>Taverner: Missa Gloria Tibi Trinitas (1994)</t>
  </si>
  <si>
    <t>The Musicians of Swanne Alley with Red Byrd</t>
  </si>
  <si>
    <t>Morley: Joyne Hands</t>
  </si>
  <si>
    <t>Salomon String Quartet / AAM Chamber Ensemble</t>
  </si>
  <si>
    <t>Haydn: Sym 94, 100 &amp; 104</t>
  </si>
  <si>
    <t>The Jayhawks</t>
  </si>
  <si>
    <t>Tomorrow the Green Grass</t>
  </si>
  <si>
    <t>Robert Plant &amp; Alison Krauss</t>
  </si>
  <si>
    <t>Raising Sand</t>
  </si>
  <si>
    <t>You Can't Resist It</t>
  </si>
  <si>
    <t>One from the Vault</t>
  </si>
  <si>
    <t>Martin Simpson</t>
  </si>
  <si>
    <t>When I Was On Horseback</t>
  </si>
  <si>
    <t>Latin Playboys</t>
  </si>
  <si>
    <t>Two Against Nature</t>
  </si>
  <si>
    <t>Trio -&gt; Live</t>
  </si>
  <si>
    <t>Branford Marsalis</t>
  </si>
  <si>
    <t>Crazy People Music</t>
  </si>
  <si>
    <t>Monday's Dream</t>
  </si>
  <si>
    <t>Bolivian Blues Bar</t>
  </si>
  <si>
    <t>Always Say Goodbye</t>
  </si>
  <si>
    <t>Keith Jarrett / Charlie Haden</t>
  </si>
  <si>
    <t>Jasmine</t>
  </si>
  <si>
    <t>ECM 2165</t>
  </si>
  <si>
    <t>Quartetto Italiano et al.</t>
  </si>
  <si>
    <t>Brahms: Complete String Quartets + Complete Clarinet Sonatas</t>
  </si>
  <si>
    <t>New Philharmonia Orchestra / Raymond Leppard</t>
  </si>
  <si>
    <t>Boccherini: Symphonies Op.12</t>
  </si>
  <si>
    <t>Marni Nixon / Ensemble Modern</t>
  </si>
  <si>
    <t>Rodrigo - Music of Spain</t>
  </si>
  <si>
    <t>RCA Victor Gold Seal</t>
  </si>
  <si>
    <t>The King's Consort / Robert King</t>
  </si>
  <si>
    <t>Telemann: Musique de Table</t>
  </si>
  <si>
    <t>Orchestra of the Age of Enlightenment / Sigiswald Kuijken</t>
  </si>
  <si>
    <t>Haydn: Sym No.82, 83, 84</t>
  </si>
  <si>
    <t>Malcolm Bilson / English Baroque Soloists / John Eliot Gardiner</t>
  </si>
  <si>
    <t>Mozart: Piano Ctos 25 &amp; 26</t>
  </si>
  <si>
    <t>Kieran Kane</t>
  </si>
  <si>
    <t>Dead Reckoning</t>
  </si>
  <si>
    <t>London Chamber Orchestra / Christopher Warren-Green</t>
  </si>
  <si>
    <t>Britten: Simply Symphony / Lacrymae etc</t>
  </si>
  <si>
    <t>The Mountain</t>
  </si>
  <si>
    <t>Hail To The Thief</t>
  </si>
  <si>
    <t>Goe Nightly Cares</t>
  </si>
  <si>
    <t>New London Consort / Philip Pickett</t>
  </si>
  <si>
    <t>Orpheus Chamber Orchestra</t>
  </si>
  <si>
    <t>Copland: Appalachian Spring / etc</t>
  </si>
  <si>
    <t>D2 only (alternate D1 2020-04-26)</t>
  </si>
  <si>
    <t>Julian Rachlin / Nobuko Imai / Mischa Maisky</t>
  </si>
  <si>
    <t>Mozart: Piano Ctos 24 &amp; 27</t>
  </si>
  <si>
    <t>The Collection 3 - Chamber Ensembles</t>
  </si>
  <si>
    <t>skip 1 (recently acquired LP)</t>
  </si>
  <si>
    <t>London Philharmonic Orchestra / Karl Richter</t>
  </si>
  <si>
    <t>Salomon String Quartet</t>
  </si>
  <si>
    <t>Mozart: String Quintets K516 &amp; 614</t>
  </si>
  <si>
    <t>Trio Hochelaga</t>
  </si>
  <si>
    <t>Pierne &amp; Faure: Trios avec piano</t>
  </si>
  <si>
    <t>ATMA</t>
  </si>
  <si>
    <t>Matthew Sweet</t>
  </si>
  <si>
    <t xml:space="preserve">Time Capsule: The Best of </t>
  </si>
  <si>
    <t>The Sermon on Exposition Boulevard</t>
  </si>
  <si>
    <t>The Guitar of John Renbourn</t>
  </si>
  <si>
    <t>Narada</t>
  </si>
  <si>
    <t>KPM</t>
  </si>
  <si>
    <t>Music for Maids &amp; Taxi Drivers</t>
  </si>
  <si>
    <t>Discogs (metrorecordltd)</t>
  </si>
  <si>
    <t>Zehetmair Quartet</t>
  </si>
  <si>
    <t>Schumann: String Quartets 1 &amp; 3</t>
  </si>
  <si>
    <t>ECM 1793</t>
  </si>
  <si>
    <t>Gothic Voices</t>
  </si>
  <si>
    <t>Discogs (lhrecords)</t>
  </si>
  <si>
    <t>Lobo: Requiem</t>
  </si>
  <si>
    <t>Gesualdo: Tenebrae Responses for Holy Saturday</t>
  </si>
  <si>
    <t>Lobo</t>
  </si>
  <si>
    <t>Discogs (theoneillster)</t>
  </si>
  <si>
    <t>LA Philharmonic / Leonard Bernstein</t>
  </si>
  <si>
    <t>Debussy: Images - Estampes</t>
  </si>
  <si>
    <t>Catherine Bott</t>
  </si>
  <si>
    <t>Delectatio angeli</t>
  </si>
  <si>
    <t>Tallis: Spem in Alium etc</t>
  </si>
  <si>
    <t>Palestrina: Missa Nigra sum</t>
  </si>
  <si>
    <t xml:space="preserve"> Josquin: Missa Sine nomine &amp; Missa Ad fugam </t>
  </si>
  <si>
    <t>Ever Roving Eye</t>
  </si>
  <si>
    <t>green vinyl</t>
  </si>
  <si>
    <t>50th anniversary remix</t>
  </si>
  <si>
    <t>Mozart: Piano Ctos 22 &amp; 23</t>
  </si>
  <si>
    <t>Vivaldi: Cantatas, Concertos &amp; Magnificat</t>
  </si>
  <si>
    <t>Travelogue</t>
  </si>
  <si>
    <t>missing slipcase &amp; booklet</t>
  </si>
  <si>
    <t>Hesperion XX</t>
  </si>
  <si>
    <t>Purcell: Fantasia for the Viols 1680</t>
  </si>
  <si>
    <t>Purcell: Odes</t>
  </si>
  <si>
    <t>Tavener: Ikon of Light</t>
  </si>
  <si>
    <t>Tavener</t>
  </si>
  <si>
    <t>Emily Beynon / New London Orchestra / Ronald Corp</t>
  </si>
  <si>
    <t>Boughton: Aylesbury Games</t>
  </si>
  <si>
    <t>Boughton</t>
  </si>
  <si>
    <t>Rachmaninov: Vespers</t>
  </si>
  <si>
    <t>Theatre of Voices / The King's Noyse</t>
  </si>
  <si>
    <t>Tallis: Lamentations, Motets, String Music</t>
  </si>
  <si>
    <t>Emma Kirkby / Westminster Abbey Choir / New London Consort / Martin Neary</t>
  </si>
  <si>
    <t>Purcell: Music for Queen Mary</t>
  </si>
  <si>
    <t>The Musicians of Swanne Alley</t>
  </si>
  <si>
    <t>In the Streets and Theatres of London</t>
  </si>
  <si>
    <t>Live in Texas</t>
  </si>
  <si>
    <t>Finn Brothers</t>
  </si>
  <si>
    <t>Mozart: Late Symphonies</t>
  </si>
  <si>
    <t>Finzi: Dies Natalis - Farewell to Arms - Clarinet Cto</t>
  </si>
  <si>
    <t>Bach: Complete Lute Music II</t>
  </si>
  <si>
    <t>Vol 1 and most of 2 on LP</t>
  </si>
  <si>
    <t>Royal Liverpool Philharmonic / Richard Hickox</t>
  </si>
  <si>
    <t>Finzi: Intimations of Immortality</t>
  </si>
  <si>
    <t>Murray Perahia &amp; Radu Lupu</t>
  </si>
  <si>
    <t>Mozart: Sonata for 2 Pianos / Schubert: Fantasia for 4 hands</t>
  </si>
  <si>
    <t>Laurence Juber</t>
  </si>
  <si>
    <t>Altered Reality</t>
  </si>
  <si>
    <t>1+</t>
  </si>
  <si>
    <t>with bluray</t>
  </si>
  <si>
    <t>Reich: Phases - A Nonesuch Retrospective</t>
  </si>
  <si>
    <t>Paul Barritt - Catherine Edwards</t>
  </si>
  <si>
    <t>Ireland: Complete music for violin &amp; piano</t>
  </si>
  <si>
    <t>Ireland</t>
  </si>
  <si>
    <t>The Broadside Band</t>
  </si>
  <si>
    <t>Playford: John Playford's Popular Tunes</t>
  </si>
  <si>
    <t>Amon Ra</t>
  </si>
  <si>
    <t>Let It Be …Naked</t>
  </si>
  <si>
    <t>Uncle Tupelo</t>
  </si>
  <si>
    <t>Anodyne</t>
  </si>
  <si>
    <t>Hard Nose The Highway</t>
  </si>
  <si>
    <t>Best Bit EP</t>
  </si>
  <si>
    <t>Innervisions</t>
  </si>
  <si>
    <t>Johnny Cash</t>
  </si>
  <si>
    <t>At Folsom Prison</t>
  </si>
  <si>
    <t>The Pursuit Of Happiness (TPOH)</t>
  </si>
  <si>
    <t>You? Me? Us?</t>
  </si>
  <si>
    <t>Vivaldi: 6 Concerti Op.10</t>
  </si>
  <si>
    <t>Bach, WF: Sinfonias etc</t>
  </si>
  <si>
    <t>Bach, WF</t>
  </si>
  <si>
    <t>Haydn: Syms 41, 42, 43</t>
  </si>
  <si>
    <t>Europa Galante / Fabio Biondi</t>
  </si>
  <si>
    <t>Boccherini: String Quintets - Minuet</t>
  </si>
  <si>
    <t>Palestrina: Missa Papae Marcelli / Allegri: Miserere</t>
  </si>
  <si>
    <t>Columbia Sym Orch / Robert Craft</t>
  </si>
  <si>
    <t>Varese: Arcana / Deserts / Offrandes</t>
  </si>
  <si>
    <t>Varese</t>
  </si>
  <si>
    <t>Ravel: The Piano Concertos (Pascal Roge)</t>
  </si>
  <si>
    <t>Marni Nixon / John McCabe</t>
  </si>
  <si>
    <t>Ives: Songs / Goehr &amp; Schurmann</t>
  </si>
  <si>
    <t>Schoenberg: The Music of Arnold Schoenberg Vol.VII</t>
  </si>
  <si>
    <t>spoken word</t>
  </si>
  <si>
    <t>world</t>
  </si>
  <si>
    <t>disc_num</t>
  </si>
  <si>
    <t>cat_number</t>
  </si>
  <si>
    <t>release_year</t>
  </si>
  <si>
    <t>edition_year</t>
  </si>
  <si>
    <t>alternate_source</t>
  </si>
  <si>
    <t>duplicate_vinyl</t>
  </si>
  <si>
    <t>new_used</t>
  </si>
  <si>
    <t>date_purchased</t>
  </si>
  <si>
    <t>date_sold</t>
  </si>
  <si>
    <t>in progress</t>
  </si>
  <si>
    <t>date_of_acquisition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</si>
</sst>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D39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3" borderId="0" xfId="0" applyFill="1"/>
    <xf numFmtId="14" fontId="0" fillId="0" borderId="0" xfId="0" applyNumberFormat="1"/>
    <xf numFmtId="44" fontId="0" fillId="0" borderId="0" xfId="1" applyFont="1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left"/>
    </xf>
    <xf numFmtId="14" fontId="0" fillId="4" borderId="0" xfId="0" applyNumberFormat="1" applyFill="1"/>
    <xf numFmtId="20" fontId="0" fillId="0" borderId="0" xfId="0" quotePrefix="1" applyNumberFormat="1"/>
    <xf numFmtId="1" fontId="0" fillId="0" borderId="0" xfId="0" applyNumberFormat="1" applyAlignment="1">
      <alignment horizontal="left"/>
    </xf>
    <xf numFmtId="1" fontId="0" fillId="5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1" fontId="0" fillId="6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left"/>
    </xf>
    <xf numFmtId="14" fontId="0" fillId="6" borderId="0" xfId="0" applyNumberFormat="1" applyFill="1"/>
    <xf numFmtId="11" fontId="0" fillId="0" borderId="0" xfId="0" applyNumberFormat="1"/>
    <xf numFmtId="1" fontId="0" fillId="6" borderId="0" xfId="0" applyNumberFormat="1" applyFill="1" applyAlignment="1">
      <alignment horizontal="left"/>
    </xf>
    <xf numFmtId="0" fontId="0" fillId="0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 applyAlignment="1">
      <alignment horizontal="left"/>
    </xf>
    <xf numFmtId="14" fontId="0" fillId="2" borderId="0" xfId="0" applyNumberFormat="1" applyFill="1" applyAlignment="1">
      <alignment horizontal="center" wrapText="1"/>
    </xf>
    <xf numFmtId="0" fontId="0" fillId="0" borderId="0" xfId="0" applyFont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1" fontId="0" fillId="0" borderId="0" xfId="0" applyNumberFormat="1" applyFill="1" applyAlignment="1">
      <alignment horizontal="center"/>
    </xf>
    <xf numFmtId="14" fontId="0" fillId="0" borderId="0" xfId="0" applyNumberFormat="1" applyFill="1"/>
    <xf numFmtId="44" fontId="2" fillId="0" borderId="0" xfId="1" applyFont="1"/>
  </cellXfs>
  <cellStyles count="2">
    <cellStyle name="Currency" xfId="1" builtinId="4"/>
    <cellStyle name="Normal" xfId="0" builtinId="0"/>
  </cellStyles>
  <dxfs count="2858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66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DD9EF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67D-A75D-46D0-AA51-AB78A09F4F1C}">
  <sheetPr filterMode="1"/>
  <dimension ref="A1:AA3220"/>
  <sheetViews>
    <sheetView tabSelected="1" workbookViewId="0">
      <pane ySplit="1" topLeftCell="A1198" activePane="bottomLeft" state="frozen"/>
      <selection pane="bottomLeft" activeCell="H1198" sqref="H1198"/>
    </sheetView>
  </sheetViews>
  <sheetFormatPr defaultRowHeight="15" x14ac:dyDescent="0.25"/>
  <cols>
    <col min="1" max="1" width="41.7109375" customWidth="1"/>
    <col min="2" max="2" width="37.42578125" customWidth="1"/>
    <col min="3" max="3" width="11.85546875" bestFit="1" customWidth="1"/>
    <col min="5" max="7" width="9.140625" style="10"/>
    <col min="8" max="8" width="11.140625" customWidth="1"/>
    <col min="9" max="10" width="9.140625" style="10"/>
    <col min="12" max="12" width="12.7109375" style="8" customWidth="1"/>
    <col min="14" max="14" width="10.28515625" customWidth="1"/>
    <col min="17" max="17" width="9.140625" style="12"/>
    <col min="18" max="18" width="17.42578125" customWidth="1"/>
    <col min="22" max="22" width="19.42578125" customWidth="1"/>
    <col min="23" max="23" width="10.140625" customWidth="1"/>
    <col min="24" max="24" width="9.140625" style="14"/>
    <col min="27" max="27" width="10.42578125" bestFit="1" customWidth="1"/>
  </cols>
  <sheetData>
    <row r="1" spans="1:27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0" t="s">
        <v>5488</v>
      </c>
      <c r="I1" s="5" t="s">
        <v>7</v>
      </c>
      <c r="J1" s="5" t="s">
        <v>5478</v>
      </c>
      <c r="K1" s="6" t="s">
        <v>8</v>
      </c>
      <c r="L1" s="2" t="s">
        <v>9</v>
      </c>
      <c r="M1" s="1" t="s">
        <v>10</v>
      </c>
      <c r="N1" s="1" t="s">
        <v>5479</v>
      </c>
      <c r="O1" s="1" t="s">
        <v>5480</v>
      </c>
      <c r="P1" s="1" t="s">
        <v>5481</v>
      </c>
      <c r="Q1" s="12" t="s">
        <v>5482</v>
      </c>
      <c r="R1" s="1" t="s">
        <v>11</v>
      </c>
      <c r="S1" s="1" t="s">
        <v>12</v>
      </c>
      <c r="T1" s="1" t="s">
        <v>5483</v>
      </c>
      <c r="U1" s="1" t="s">
        <v>5484</v>
      </c>
      <c r="V1" s="1" t="s">
        <v>13</v>
      </c>
      <c r="W1" s="7" t="s">
        <v>5485</v>
      </c>
      <c r="X1" s="48" t="s">
        <v>14</v>
      </c>
      <c r="Y1" s="1" t="s">
        <v>15</v>
      </c>
      <c r="Z1" s="1" t="s">
        <v>16</v>
      </c>
      <c r="AA1" s="1" t="s">
        <v>5486</v>
      </c>
    </row>
    <row r="2" spans="1:27" hidden="1" x14ac:dyDescent="0.25">
      <c r="A2" t="s">
        <v>17</v>
      </c>
      <c r="B2" t="s">
        <v>18</v>
      </c>
      <c r="C2" s="8"/>
      <c r="D2" s="8">
        <v>1</v>
      </c>
      <c r="E2" s="9">
        <v>2016</v>
      </c>
      <c r="F2" s="9">
        <v>11</v>
      </c>
      <c r="G2" s="9">
        <v>1</v>
      </c>
      <c r="H2" s="4">
        <v>0</v>
      </c>
      <c r="I2" s="10" t="s">
        <v>19</v>
      </c>
      <c r="K2" s="11" t="s">
        <v>20</v>
      </c>
      <c r="L2" s="8" t="s">
        <v>21</v>
      </c>
      <c r="W2" s="13"/>
    </row>
    <row r="3" spans="1:27" hidden="1" x14ac:dyDescent="0.25">
      <c r="A3" t="s">
        <v>22</v>
      </c>
      <c r="B3" t="s">
        <v>23</v>
      </c>
      <c r="C3" s="8"/>
      <c r="D3" s="8">
        <v>2</v>
      </c>
      <c r="E3" s="9">
        <v>2016</v>
      </c>
      <c r="F3" s="9">
        <v>11</v>
      </c>
      <c r="G3" s="9">
        <v>1</v>
      </c>
      <c r="H3" s="4">
        <v>0</v>
      </c>
      <c r="I3" s="10" t="s">
        <v>19</v>
      </c>
      <c r="K3" s="11" t="s">
        <v>20</v>
      </c>
      <c r="L3" s="8" t="s">
        <v>24</v>
      </c>
      <c r="W3" s="13"/>
    </row>
    <row r="4" spans="1:27" hidden="1" x14ac:dyDescent="0.25">
      <c r="A4" t="s">
        <v>25</v>
      </c>
      <c r="B4" t="s">
        <v>26</v>
      </c>
      <c r="C4" s="8"/>
      <c r="D4" s="8">
        <v>3</v>
      </c>
      <c r="E4" s="9">
        <v>2016</v>
      </c>
      <c r="F4" s="9">
        <v>11</v>
      </c>
      <c r="G4" s="9">
        <v>1</v>
      </c>
      <c r="H4" s="4">
        <v>0</v>
      </c>
      <c r="I4" s="10" t="s">
        <v>19</v>
      </c>
      <c r="K4" s="11" t="s">
        <v>20</v>
      </c>
      <c r="L4" s="8" t="s">
        <v>27</v>
      </c>
      <c r="M4" t="s">
        <v>28</v>
      </c>
      <c r="R4" t="s">
        <v>29</v>
      </c>
      <c r="W4" s="13"/>
    </row>
    <row r="5" spans="1:27" hidden="1" x14ac:dyDescent="0.25">
      <c r="A5" t="s">
        <v>25</v>
      </c>
      <c r="B5" t="s">
        <v>30</v>
      </c>
      <c r="C5" s="8"/>
      <c r="D5" s="8">
        <v>4</v>
      </c>
      <c r="E5" s="9">
        <v>2016</v>
      </c>
      <c r="F5" s="9">
        <v>11</v>
      </c>
      <c r="G5" s="9">
        <v>1</v>
      </c>
      <c r="H5" s="4">
        <v>0</v>
      </c>
      <c r="I5" s="10" t="s">
        <v>19</v>
      </c>
      <c r="K5" s="11" t="s">
        <v>20</v>
      </c>
      <c r="L5" s="8" t="s">
        <v>31</v>
      </c>
      <c r="M5" t="s">
        <v>28</v>
      </c>
      <c r="R5" t="s">
        <v>29</v>
      </c>
      <c r="W5" s="13"/>
    </row>
    <row r="6" spans="1:27" hidden="1" x14ac:dyDescent="0.25">
      <c r="A6" t="s">
        <v>25</v>
      </c>
      <c r="B6" t="s">
        <v>32</v>
      </c>
      <c r="C6" s="8"/>
      <c r="D6" s="8">
        <v>5</v>
      </c>
      <c r="E6" s="9">
        <v>2016</v>
      </c>
      <c r="F6" s="9">
        <v>11</v>
      </c>
      <c r="G6" s="9">
        <v>1</v>
      </c>
      <c r="H6" s="4">
        <v>0</v>
      </c>
      <c r="I6" s="10" t="s">
        <v>19</v>
      </c>
      <c r="K6" s="11" t="s">
        <v>20</v>
      </c>
      <c r="L6" s="8" t="s">
        <v>31</v>
      </c>
      <c r="M6" t="s">
        <v>28</v>
      </c>
      <c r="R6" t="s">
        <v>29</v>
      </c>
      <c r="W6" s="13"/>
    </row>
    <row r="7" spans="1:27" hidden="1" x14ac:dyDescent="0.25">
      <c r="A7" t="s">
        <v>25</v>
      </c>
      <c r="B7" t="s">
        <v>33</v>
      </c>
      <c r="C7" s="8"/>
      <c r="D7" s="8">
        <v>6</v>
      </c>
      <c r="E7" s="9">
        <v>2016</v>
      </c>
      <c r="F7" s="9">
        <v>11</v>
      </c>
      <c r="G7" s="9">
        <v>1</v>
      </c>
      <c r="H7" s="4">
        <v>0</v>
      </c>
      <c r="I7" s="10" t="s">
        <v>19</v>
      </c>
      <c r="K7" s="11" t="s">
        <v>20</v>
      </c>
      <c r="L7" s="8" t="s">
        <v>31</v>
      </c>
      <c r="M7" t="s">
        <v>28</v>
      </c>
      <c r="R7" t="s">
        <v>29</v>
      </c>
      <c r="W7" s="13"/>
    </row>
    <row r="8" spans="1:27" hidden="1" x14ac:dyDescent="0.25">
      <c r="A8" t="s">
        <v>25</v>
      </c>
      <c r="B8" t="s">
        <v>34</v>
      </c>
      <c r="C8" s="8"/>
      <c r="D8" s="8">
        <v>7</v>
      </c>
      <c r="E8" s="9">
        <v>2016</v>
      </c>
      <c r="F8" s="9">
        <v>11</v>
      </c>
      <c r="G8" s="9">
        <v>1</v>
      </c>
      <c r="H8" s="4">
        <v>0</v>
      </c>
      <c r="I8" s="10" t="s">
        <v>19</v>
      </c>
      <c r="K8" s="11" t="s">
        <v>20</v>
      </c>
      <c r="L8" s="8" t="s">
        <v>31</v>
      </c>
      <c r="M8" t="s">
        <v>28</v>
      </c>
      <c r="R8" t="s">
        <v>29</v>
      </c>
      <c r="W8" s="13"/>
    </row>
    <row r="9" spans="1:27" hidden="1" x14ac:dyDescent="0.25">
      <c r="A9" t="s">
        <v>25</v>
      </c>
      <c r="B9" t="s">
        <v>35</v>
      </c>
      <c r="C9" s="8"/>
      <c r="D9" s="8">
        <v>8</v>
      </c>
      <c r="E9" s="9">
        <v>2016</v>
      </c>
      <c r="F9" s="9">
        <v>11</v>
      </c>
      <c r="G9" s="9">
        <v>1</v>
      </c>
      <c r="H9" s="4">
        <v>0</v>
      </c>
      <c r="I9" s="10" t="s">
        <v>19</v>
      </c>
      <c r="K9" s="11" t="s">
        <v>20</v>
      </c>
      <c r="L9" s="8" t="s">
        <v>31</v>
      </c>
      <c r="M9" t="s">
        <v>28</v>
      </c>
      <c r="R9" t="s">
        <v>29</v>
      </c>
      <c r="W9" s="13"/>
    </row>
    <row r="10" spans="1:27" hidden="1" x14ac:dyDescent="0.25">
      <c r="A10" t="s">
        <v>25</v>
      </c>
      <c r="B10" t="s">
        <v>36</v>
      </c>
      <c r="C10" s="8"/>
      <c r="D10" s="8">
        <v>9</v>
      </c>
      <c r="E10" s="9">
        <v>2016</v>
      </c>
      <c r="F10" s="9">
        <v>11</v>
      </c>
      <c r="G10" s="9">
        <v>1</v>
      </c>
      <c r="H10" s="4">
        <v>0</v>
      </c>
      <c r="I10" s="10" t="s">
        <v>19</v>
      </c>
      <c r="K10" s="11" t="s">
        <v>20</v>
      </c>
      <c r="L10" s="8" t="s">
        <v>31</v>
      </c>
      <c r="M10" t="s">
        <v>28</v>
      </c>
      <c r="R10" t="s">
        <v>29</v>
      </c>
      <c r="W10" s="13"/>
    </row>
    <row r="11" spans="1:27" hidden="1" x14ac:dyDescent="0.25">
      <c r="A11" t="s">
        <v>25</v>
      </c>
      <c r="B11" t="s">
        <v>37</v>
      </c>
      <c r="C11" s="8"/>
      <c r="D11" s="8">
        <v>10</v>
      </c>
      <c r="E11" s="9">
        <v>2016</v>
      </c>
      <c r="F11" s="9">
        <v>11</v>
      </c>
      <c r="G11" s="9">
        <v>1</v>
      </c>
      <c r="H11" s="4">
        <v>0</v>
      </c>
      <c r="I11" s="10" t="s">
        <v>19</v>
      </c>
      <c r="K11" s="11" t="s">
        <v>20</v>
      </c>
      <c r="L11" s="8" t="s">
        <v>31</v>
      </c>
      <c r="M11" t="s">
        <v>28</v>
      </c>
      <c r="R11" t="s">
        <v>29</v>
      </c>
      <c r="W11" s="13"/>
    </row>
    <row r="12" spans="1:27" hidden="1" x14ac:dyDescent="0.25">
      <c r="A12" t="s">
        <v>25</v>
      </c>
      <c r="B12" t="s">
        <v>38</v>
      </c>
      <c r="C12" s="8"/>
      <c r="D12" s="8">
        <v>11</v>
      </c>
      <c r="E12" s="9">
        <v>2016</v>
      </c>
      <c r="F12" s="9">
        <v>11</v>
      </c>
      <c r="G12" s="9">
        <v>1</v>
      </c>
      <c r="H12" s="4">
        <v>0</v>
      </c>
      <c r="I12" s="10" t="s">
        <v>19</v>
      </c>
      <c r="K12" s="11" t="s">
        <v>20</v>
      </c>
      <c r="L12" s="8" t="s">
        <v>31</v>
      </c>
      <c r="M12" t="s">
        <v>28</v>
      </c>
      <c r="R12" t="s">
        <v>29</v>
      </c>
      <c r="W12" s="13"/>
    </row>
    <row r="13" spans="1:27" hidden="1" x14ac:dyDescent="0.25">
      <c r="A13" t="s">
        <v>39</v>
      </c>
      <c r="B13" t="s">
        <v>40</v>
      </c>
      <c r="C13" s="8"/>
      <c r="D13" s="8">
        <v>12</v>
      </c>
      <c r="E13" s="9">
        <v>2016</v>
      </c>
      <c r="F13" s="9">
        <v>11</v>
      </c>
      <c r="G13" s="9">
        <v>1</v>
      </c>
      <c r="H13" s="4">
        <v>0</v>
      </c>
      <c r="I13" s="10" t="s">
        <v>19</v>
      </c>
      <c r="K13" s="11" t="s">
        <v>20</v>
      </c>
      <c r="L13" s="8" t="s">
        <v>41</v>
      </c>
      <c r="W13" s="13"/>
    </row>
    <row r="14" spans="1:27" hidden="1" x14ac:dyDescent="0.25">
      <c r="A14" t="s">
        <v>42</v>
      </c>
      <c r="B14" t="s">
        <v>43</v>
      </c>
      <c r="C14" s="8"/>
      <c r="D14" s="8">
        <v>13</v>
      </c>
      <c r="E14" s="9">
        <v>2016</v>
      </c>
      <c r="F14" s="9">
        <v>11</v>
      </c>
      <c r="G14" s="9">
        <v>1</v>
      </c>
      <c r="H14" s="4">
        <v>0</v>
      </c>
      <c r="I14" s="10" t="s">
        <v>19</v>
      </c>
      <c r="K14" s="11" t="s">
        <v>20</v>
      </c>
      <c r="L14" s="8" t="s">
        <v>44</v>
      </c>
      <c r="W14" s="13"/>
    </row>
    <row r="15" spans="1:27" hidden="1" x14ac:dyDescent="0.25">
      <c r="A15" t="s">
        <v>45</v>
      </c>
      <c r="B15" t="s">
        <v>18</v>
      </c>
      <c r="C15" s="8"/>
      <c r="D15" s="8">
        <v>14</v>
      </c>
      <c r="E15" s="9">
        <v>2016</v>
      </c>
      <c r="F15" s="9">
        <v>11</v>
      </c>
      <c r="G15" s="9">
        <v>1</v>
      </c>
      <c r="H15" s="4">
        <v>0</v>
      </c>
      <c r="I15" s="10" t="s">
        <v>19</v>
      </c>
      <c r="K15" s="11" t="s">
        <v>20</v>
      </c>
      <c r="L15" s="8" t="s">
        <v>21</v>
      </c>
      <c r="W15" s="13"/>
    </row>
    <row r="16" spans="1:27" hidden="1" x14ac:dyDescent="0.25">
      <c r="A16" t="s">
        <v>46</v>
      </c>
      <c r="B16" t="s">
        <v>47</v>
      </c>
      <c r="C16" s="8"/>
      <c r="D16" s="8">
        <v>15</v>
      </c>
      <c r="E16" s="9">
        <v>2016</v>
      </c>
      <c r="F16" s="9">
        <v>11</v>
      </c>
      <c r="G16" s="9">
        <v>1</v>
      </c>
      <c r="H16" s="4">
        <v>0</v>
      </c>
      <c r="I16" s="10" t="s">
        <v>19</v>
      </c>
      <c r="K16" s="11" t="s">
        <v>20</v>
      </c>
      <c r="L16" s="8" t="s">
        <v>48</v>
      </c>
      <c r="M16" t="s">
        <v>49</v>
      </c>
      <c r="W16" s="13"/>
    </row>
    <row r="17" spans="1:27" hidden="1" x14ac:dyDescent="0.25">
      <c r="A17" t="s">
        <v>50</v>
      </c>
      <c r="B17" t="s">
        <v>51</v>
      </c>
      <c r="C17" s="8"/>
      <c r="D17" s="8">
        <v>16</v>
      </c>
      <c r="E17" s="9">
        <v>2016</v>
      </c>
      <c r="F17" s="9">
        <v>11</v>
      </c>
      <c r="G17" s="9">
        <v>1</v>
      </c>
      <c r="H17" s="4">
        <v>0</v>
      </c>
      <c r="I17" s="10" t="s">
        <v>19</v>
      </c>
      <c r="K17" s="11" t="s">
        <v>20</v>
      </c>
      <c r="L17" s="8" t="s">
        <v>52</v>
      </c>
      <c r="U17" t="s">
        <v>53</v>
      </c>
      <c r="V17" t="s">
        <v>54</v>
      </c>
      <c r="W17" s="13"/>
      <c r="AA17" s="13">
        <v>42767</v>
      </c>
    </row>
    <row r="18" spans="1:27" hidden="1" x14ac:dyDescent="0.25">
      <c r="A18" t="s">
        <v>55</v>
      </c>
      <c r="B18" t="s">
        <v>56</v>
      </c>
      <c r="C18" s="8"/>
      <c r="D18" s="8">
        <v>17</v>
      </c>
      <c r="E18" s="9">
        <v>2016</v>
      </c>
      <c r="F18" s="9">
        <v>11</v>
      </c>
      <c r="G18" s="9">
        <v>1</v>
      </c>
      <c r="H18" s="4">
        <v>0</v>
      </c>
      <c r="I18" s="10" t="s">
        <v>19</v>
      </c>
      <c r="K18" s="11" t="s">
        <v>20</v>
      </c>
      <c r="L18" s="8" t="s">
        <v>57</v>
      </c>
      <c r="M18" t="s">
        <v>49</v>
      </c>
      <c r="W18" s="13"/>
    </row>
    <row r="19" spans="1:27" hidden="1" x14ac:dyDescent="0.25">
      <c r="A19" t="s">
        <v>58</v>
      </c>
      <c r="B19" t="s">
        <v>59</v>
      </c>
      <c r="C19" s="8"/>
      <c r="D19" s="8">
        <v>18</v>
      </c>
      <c r="E19" s="9">
        <v>2016</v>
      </c>
      <c r="F19" s="9">
        <v>11</v>
      </c>
      <c r="G19" s="9">
        <v>1</v>
      </c>
      <c r="H19" s="4">
        <v>0</v>
      </c>
      <c r="I19" s="10" t="s">
        <v>19</v>
      </c>
      <c r="K19" s="11" t="s">
        <v>20</v>
      </c>
      <c r="L19" s="8" t="s">
        <v>48</v>
      </c>
      <c r="M19" t="s">
        <v>49</v>
      </c>
      <c r="R19" t="s">
        <v>60</v>
      </c>
      <c r="W19" s="13"/>
    </row>
    <row r="20" spans="1:27" hidden="1" x14ac:dyDescent="0.25">
      <c r="A20" t="s">
        <v>61</v>
      </c>
      <c r="B20" t="s">
        <v>62</v>
      </c>
      <c r="C20" s="8"/>
      <c r="D20" s="8">
        <v>19</v>
      </c>
      <c r="E20" s="9">
        <v>2016</v>
      </c>
      <c r="F20" s="9">
        <v>11</v>
      </c>
      <c r="G20" s="9">
        <v>1</v>
      </c>
      <c r="H20" s="4">
        <v>0</v>
      </c>
      <c r="I20" s="10" t="s">
        <v>19</v>
      </c>
      <c r="K20" s="11" t="s">
        <v>20</v>
      </c>
      <c r="L20" s="8" t="s">
        <v>63</v>
      </c>
      <c r="M20" t="s">
        <v>49</v>
      </c>
      <c r="W20" s="13"/>
    </row>
    <row r="21" spans="1:27" hidden="1" x14ac:dyDescent="0.25">
      <c r="A21" t="s">
        <v>64</v>
      </c>
      <c r="B21" t="s">
        <v>65</v>
      </c>
      <c r="C21" s="8"/>
      <c r="D21" s="8">
        <v>20</v>
      </c>
      <c r="E21" s="9">
        <v>2016</v>
      </c>
      <c r="F21" s="9">
        <v>11</v>
      </c>
      <c r="G21" s="9">
        <v>1</v>
      </c>
      <c r="H21" s="4">
        <v>0</v>
      </c>
      <c r="I21" s="10" t="s">
        <v>19</v>
      </c>
      <c r="K21" s="11" t="s">
        <v>20</v>
      </c>
      <c r="L21" s="8" t="s">
        <v>27</v>
      </c>
      <c r="W21" s="13"/>
    </row>
    <row r="22" spans="1:27" hidden="1" x14ac:dyDescent="0.25">
      <c r="A22" t="s">
        <v>66</v>
      </c>
      <c r="B22" t="s">
        <v>67</v>
      </c>
      <c r="C22" s="8"/>
      <c r="D22" s="8">
        <v>21</v>
      </c>
      <c r="E22" s="9">
        <v>2016</v>
      </c>
      <c r="F22" s="9">
        <v>11</v>
      </c>
      <c r="G22" s="9">
        <v>1</v>
      </c>
      <c r="H22" s="4">
        <v>0</v>
      </c>
      <c r="I22" s="10" t="s">
        <v>19</v>
      </c>
      <c r="K22" s="11" t="s">
        <v>20</v>
      </c>
      <c r="L22" s="8" t="s">
        <v>68</v>
      </c>
      <c r="M22" t="s">
        <v>49</v>
      </c>
      <c r="W22" s="13"/>
    </row>
    <row r="23" spans="1:27" hidden="1" x14ac:dyDescent="0.25">
      <c r="A23" t="s">
        <v>69</v>
      </c>
      <c r="B23" t="s">
        <v>70</v>
      </c>
      <c r="C23" s="8"/>
      <c r="D23" s="8">
        <v>22</v>
      </c>
      <c r="E23" s="9">
        <v>2016</v>
      </c>
      <c r="F23" s="9">
        <v>11</v>
      </c>
      <c r="G23" s="9">
        <v>1</v>
      </c>
      <c r="H23" s="4">
        <v>0</v>
      </c>
      <c r="I23" s="10" t="s">
        <v>19</v>
      </c>
      <c r="K23" s="11" t="s">
        <v>20</v>
      </c>
      <c r="L23" s="8" t="s">
        <v>71</v>
      </c>
      <c r="M23" t="s">
        <v>28</v>
      </c>
      <c r="R23" t="s">
        <v>29</v>
      </c>
      <c r="W23" s="13"/>
    </row>
    <row r="24" spans="1:27" hidden="1" x14ac:dyDescent="0.25">
      <c r="A24" t="s">
        <v>72</v>
      </c>
      <c r="B24" t="s">
        <v>73</v>
      </c>
      <c r="C24" s="8"/>
      <c r="D24" s="8">
        <v>23</v>
      </c>
      <c r="E24" s="9">
        <v>2016</v>
      </c>
      <c r="F24" s="9">
        <v>11</v>
      </c>
      <c r="G24" s="9">
        <v>1</v>
      </c>
      <c r="H24" s="4">
        <v>0</v>
      </c>
      <c r="I24" s="10" t="s">
        <v>19</v>
      </c>
      <c r="K24" s="11" t="s">
        <v>20</v>
      </c>
      <c r="L24" s="8" t="s">
        <v>74</v>
      </c>
      <c r="M24" t="s">
        <v>28</v>
      </c>
      <c r="R24" t="s">
        <v>29</v>
      </c>
      <c r="W24" s="13"/>
    </row>
    <row r="25" spans="1:27" hidden="1" x14ac:dyDescent="0.25">
      <c r="A25" t="s">
        <v>72</v>
      </c>
      <c r="B25" t="s">
        <v>75</v>
      </c>
      <c r="C25" s="8"/>
      <c r="D25" s="8">
        <v>24</v>
      </c>
      <c r="E25" s="9">
        <v>2016</v>
      </c>
      <c r="F25" s="9">
        <v>11</v>
      </c>
      <c r="G25" s="9">
        <v>1</v>
      </c>
      <c r="H25" s="4">
        <v>0</v>
      </c>
      <c r="I25" s="10" t="s">
        <v>19</v>
      </c>
      <c r="K25" s="11" t="s">
        <v>20</v>
      </c>
      <c r="M25" t="s">
        <v>28</v>
      </c>
      <c r="R25" t="s">
        <v>29</v>
      </c>
      <c r="W25" s="13"/>
    </row>
    <row r="26" spans="1:27" hidden="1" x14ac:dyDescent="0.25">
      <c r="A26" t="s">
        <v>76</v>
      </c>
      <c r="B26" t="s">
        <v>77</v>
      </c>
      <c r="C26" s="8"/>
      <c r="D26" s="8">
        <v>25</v>
      </c>
      <c r="E26" s="9">
        <v>2016</v>
      </c>
      <c r="F26" s="9">
        <v>11</v>
      </c>
      <c r="G26" s="9">
        <v>1</v>
      </c>
      <c r="H26" s="4">
        <v>0</v>
      </c>
      <c r="I26" s="10" t="s">
        <v>19</v>
      </c>
      <c r="K26" s="11" t="s">
        <v>20</v>
      </c>
      <c r="L26" s="8" t="s">
        <v>78</v>
      </c>
      <c r="W26" s="13"/>
    </row>
    <row r="27" spans="1:27" hidden="1" x14ac:dyDescent="0.25">
      <c r="A27" t="s">
        <v>79</v>
      </c>
      <c r="B27" t="s">
        <v>80</v>
      </c>
      <c r="C27" s="8"/>
      <c r="D27" s="8">
        <v>26</v>
      </c>
      <c r="E27" s="9">
        <v>2016</v>
      </c>
      <c r="F27" s="9">
        <v>11</v>
      </c>
      <c r="G27" s="9">
        <v>1</v>
      </c>
      <c r="H27" s="4">
        <v>0</v>
      </c>
      <c r="I27" s="10" t="s">
        <v>19</v>
      </c>
      <c r="K27" s="11" t="s">
        <v>20</v>
      </c>
      <c r="L27" s="8" t="s">
        <v>27</v>
      </c>
      <c r="M27" t="s">
        <v>29</v>
      </c>
      <c r="R27" t="s">
        <v>29</v>
      </c>
      <c r="W27" s="13"/>
    </row>
    <row r="28" spans="1:27" hidden="1" x14ac:dyDescent="0.25">
      <c r="A28" t="s">
        <v>79</v>
      </c>
      <c r="B28" t="s">
        <v>81</v>
      </c>
      <c r="C28" s="8"/>
      <c r="D28" s="8">
        <v>27</v>
      </c>
      <c r="E28" s="9">
        <v>2016</v>
      </c>
      <c r="F28" s="9">
        <v>11</v>
      </c>
      <c r="G28" s="9">
        <v>1</v>
      </c>
      <c r="H28" s="4">
        <v>0</v>
      </c>
      <c r="I28" s="10" t="s">
        <v>19</v>
      </c>
      <c r="K28" s="11" t="s">
        <v>20</v>
      </c>
      <c r="L28" s="8" t="s">
        <v>82</v>
      </c>
      <c r="M28" t="s">
        <v>29</v>
      </c>
      <c r="R28" t="s">
        <v>29</v>
      </c>
      <c r="W28" s="13"/>
    </row>
    <row r="29" spans="1:27" hidden="1" x14ac:dyDescent="0.25">
      <c r="A29" t="s">
        <v>79</v>
      </c>
      <c r="B29" t="s">
        <v>83</v>
      </c>
      <c r="C29" s="8"/>
      <c r="D29" s="8">
        <v>28</v>
      </c>
      <c r="E29" s="9">
        <v>2016</v>
      </c>
      <c r="F29" s="9">
        <v>11</v>
      </c>
      <c r="G29" s="9">
        <v>1</v>
      </c>
      <c r="H29" s="4">
        <v>0</v>
      </c>
      <c r="I29" s="10" t="s">
        <v>19</v>
      </c>
      <c r="K29" s="11" t="s">
        <v>20</v>
      </c>
      <c r="L29" s="8" t="s">
        <v>84</v>
      </c>
      <c r="M29" t="s">
        <v>29</v>
      </c>
      <c r="R29" t="s">
        <v>29</v>
      </c>
      <c r="W29" s="13"/>
    </row>
    <row r="30" spans="1:27" hidden="1" x14ac:dyDescent="0.25">
      <c r="A30" t="s">
        <v>79</v>
      </c>
      <c r="B30" t="s">
        <v>85</v>
      </c>
      <c r="C30" s="8"/>
      <c r="D30" s="8">
        <v>29</v>
      </c>
      <c r="E30" s="9">
        <v>2016</v>
      </c>
      <c r="F30" s="9">
        <v>11</v>
      </c>
      <c r="G30" s="9">
        <v>1</v>
      </c>
      <c r="H30" s="4">
        <v>0</v>
      </c>
      <c r="I30" s="10" t="s">
        <v>19</v>
      </c>
      <c r="K30" s="11" t="s">
        <v>20</v>
      </c>
      <c r="L30" s="8" t="s">
        <v>74</v>
      </c>
      <c r="M30" t="s">
        <v>29</v>
      </c>
      <c r="R30" t="s">
        <v>29</v>
      </c>
      <c r="W30" s="13"/>
    </row>
    <row r="31" spans="1:27" hidden="1" x14ac:dyDescent="0.25">
      <c r="A31" t="s">
        <v>86</v>
      </c>
      <c r="B31" t="s">
        <v>87</v>
      </c>
      <c r="C31" s="8"/>
      <c r="D31" s="8">
        <v>30</v>
      </c>
      <c r="E31" s="9">
        <v>2016</v>
      </c>
      <c r="F31" s="9">
        <v>11</v>
      </c>
      <c r="G31" s="9">
        <v>1</v>
      </c>
      <c r="H31" s="4">
        <v>0</v>
      </c>
      <c r="I31" s="10" t="s">
        <v>19</v>
      </c>
      <c r="K31" s="11" t="s">
        <v>20</v>
      </c>
      <c r="L31" s="8" t="s">
        <v>88</v>
      </c>
      <c r="W31" s="13"/>
    </row>
    <row r="32" spans="1:27" hidden="1" x14ac:dyDescent="0.25">
      <c r="A32" t="s">
        <v>89</v>
      </c>
      <c r="B32" t="s">
        <v>90</v>
      </c>
      <c r="C32" s="8"/>
      <c r="D32" s="8">
        <v>31</v>
      </c>
      <c r="E32" s="9">
        <v>2016</v>
      </c>
      <c r="F32" s="9">
        <v>11</v>
      </c>
      <c r="G32" s="9">
        <v>1</v>
      </c>
      <c r="H32" s="4">
        <v>0</v>
      </c>
      <c r="I32" s="10" t="s">
        <v>19</v>
      </c>
      <c r="K32" s="11" t="s">
        <v>20</v>
      </c>
      <c r="L32" s="8" t="s">
        <v>91</v>
      </c>
      <c r="W32" s="13"/>
    </row>
    <row r="33" spans="1:23" hidden="1" x14ac:dyDescent="0.25">
      <c r="A33" t="s">
        <v>92</v>
      </c>
      <c r="B33" t="s">
        <v>93</v>
      </c>
      <c r="C33" s="8"/>
      <c r="D33" s="8">
        <v>32</v>
      </c>
      <c r="E33" s="9">
        <v>2016</v>
      </c>
      <c r="F33" s="9">
        <v>11</v>
      </c>
      <c r="G33" s="9">
        <v>1</v>
      </c>
      <c r="H33" s="4">
        <v>0</v>
      </c>
      <c r="I33" s="10" t="s">
        <v>19</v>
      </c>
      <c r="K33" s="11" t="s">
        <v>20</v>
      </c>
      <c r="L33" s="8" t="s">
        <v>94</v>
      </c>
      <c r="W33" s="13"/>
    </row>
    <row r="34" spans="1:23" hidden="1" x14ac:dyDescent="0.25">
      <c r="A34" t="s">
        <v>95</v>
      </c>
      <c r="B34" t="s">
        <v>96</v>
      </c>
      <c r="C34" s="8"/>
      <c r="D34" s="8">
        <v>33</v>
      </c>
      <c r="E34" s="9">
        <v>2016</v>
      </c>
      <c r="F34" s="9">
        <v>11</v>
      </c>
      <c r="G34" s="9">
        <v>1</v>
      </c>
      <c r="H34" s="4">
        <v>0</v>
      </c>
      <c r="I34" s="10" t="s">
        <v>19</v>
      </c>
      <c r="K34" s="11" t="s">
        <v>20</v>
      </c>
      <c r="L34" s="8" t="s">
        <v>97</v>
      </c>
      <c r="W34" s="13"/>
    </row>
    <row r="35" spans="1:23" hidden="1" x14ac:dyDescent="0.25">
      <c r="A35" t="s">
        <v>98</v>
      </c>
      <c r="B35" t="s">
        <v>99</v>
      </c>
      <c r="C35" s="8"/>
      <c r="D35" s="8">
        <v>34</v>
      </c>
      <c r="E35" s="9">
        <v>2016</v>
      </c>
      <c r="F35" s="9">
        <v>11</v>
      </c>
      <c r="G35" s="9">
        <v>1</v>
      </c>
      <c r="H35" s="4">
        <v>0</v>
      </c>
      <c r="I35" s="10" t="s">
        <v>19</v>
      </c>
      <c r="K35" s="11" t="s">
        <v>20</v>
      </c>
      <c r="L35" s="8" t="s">
        <v>74</v>
      </c>
      <c r="M35" t="s">
        <v>28</v>
      </c>
      <c r="R35" t="s">
        <v>29</v>
      </c>
      <c r="U35" t="s">
        <v>100</v>
      </c>
      <c r="V35" t="s">
        <v>101</v>
      </c>
      <c r="W35" s="13"/>
    </row>
    <row r="36" spans="1:23" hidden="1" x14ac:dyDescent="0.25">
      <c r="A36" t="s">
        <v>102</v>
      </c>
      <c r="B36" t="s">
        <v>103</v>
      </c>
      <c r="C36" s="8"/>
      <c r="D36" s="8">
        <v>35</v>
      </c>
      <c r="E36" s="9">
        <v>2016</v>
      </c>
      <c r="F36" s="9">
        <v>11</v>
      </c>
      <c r="G36" s="9">
        <v>1</v>
      </c>
      <c r="H36" s="4">
        <v>0</v>
      </c>
      <c r="I36" s="10" t="s">
        <v>19</v>
      </c>
      <c r="K36" s="11" t="s">
        <v>20</v>
      </c>
      <c r="L36" s="8" t="s">
        <v>48</v>
      </c>
      <c r="M36" t="s">
        <v>28</v>
      </c>
      <c r="R36" t="s">
        <v>29</v>
      </c>
      <c r="W36" s="13"/>
    </row>
    <row r="37" spans="1:23" hidden="1" x14ac:dyDescent="0.25">
      <c r="A37" t="s">
        <v>104</v>
      </c>
      <c r="B37" t="s">
        <v>105</v>
      </c>
      <c r="C37" s="8"/>
      <c r="D37" s="8">
        <v>36</v>
      </c>
      <c r="E37" s="9">
        <v>2016</v>
      </c>
      <c r="F37" s="9">
        <v>11</v>
      </c>
      <c r="G37" s="9">
        <v>1</v>
      </c>
      <c r="H37" s="4">
        <v>0</v>
      </c>
      <c r="I37" s="10" t="s">
        <v>19</v>
      </c>
      <c r="K37" s="11" t="s">
        <v>20</v>
      </c>
      <c r="L37" s="8" t="s">
        <v>48</v>
      </c>
      <c r="W37" s="13"/>
    </row>
    <row r="38" spans="1:23" hidden="1" x14ac:dyDescent="0.25">
      <c r="A38" t="s">
        <v>106</v>
      </c>
      <c r="B38" t="s">
        <v>107</v>
      </c>
      <c r="C38" s="8"/>
      <c r="D38" s="8">
        <v>37</v>
      </c>
      <c r="E38" s="9">
        <v>2016</v>
      </c>
      <c r="F38" s="9">
        <v>11</v>
      </c>
      <c r="G38" s="9">
        <v>1</v>
      </c>
      <c r="H38" s="4">
        <v>0</v>
      </c>
      <c r="I38" s="10" t="s">
        <v>19</v>
      </c>
      <c r="K38" s="11" t="s">
        <v>20</v>
      </c>
      <c r="L38" s="8" t="s">
        <v>48</v>
      </c>
      <c r="W38" s="13"/>
    </row>
    <row r="39" spans="1:23" hidden="1" x14ac:dyDescent="0.25">
      <c r="A39" t="s">
        <v>108</v>
      </c>
      <c r="B39" t="s">
        <v>109</v>
      </c>
      <c r="C39" s="8"/>
      <c r="D39" s="8">
        <v>38</v>
      </c>
      <c r="E39" s="9">
        <v>2016</v>
      </c>
      <c r="F39" s="9">
        <v>11</v>
      </c>
      <c r="G39" s="9">
        <v>1</v>
      </c>
      <c r="H39" s="4">
        <v>0</v>
      </c>
      <c r="I39" s="10" t="s">
        <v>19</v>
      </c>
      <c r="K39" s="11" t="s">
        <v>20</v>
      </c>
      <c r="L39" s="8" t="s">
        <v>110</v>
      </c>
      <c r="W39" s="13"/>
    </row>
    <row r="40" spans="1:23" hidden="1" x14ac:dyDescent="0.25">
      <c r="A40" t="s">
        <v>111</v>
      </c>
      <c r="B40" t="s">
        <v>112</v>
      </c>
      <c r="C40" s="8"/>
      <c r="D40" s="8">
        <v>39</v>
      </c>
      <c r="E40" s="9">
        <v>2016</v>
      </c>
      <c r="F40" s="9">
        <v>11</v>
      </c>
      <c r="G40" s="9">
        <v>1</v>
      </c>
      <c r="H40" s="4">
        <v>0</v>
      </c>
      <c r="I40" s="10" t="s">
        <v>19</v>
      </c>
      <c r="K40" s="11" t="s">
        <v>20</v>
      </c>
      <c r="L40" s="8" t="s">
        <v>113</v>
      </c>
      <c r="W40" s="13"/>
    </row>
    <row r="41" spans="1:23" hidden="1" x14ac:dyDescent="0.25">
      <c r="A41" t="s">
        <v>114</v>
      </c>
      <c r="B41" t="s">
        <v>115</v>
      </c>
      <c r="C41" s="8"/>
      <c r="D41" s="8">
        <v>40</v>
      </c>
      <c r="E41" s="9">
        <v>2016</v>
      </c>
      <c r="F41" s="9">
        <v>11</v>
      </c>
      <c r="G41" s="9">
        <v>1</v>
      </c>
      <c r="H41" s="4">
        <v>0</v>
      </c>
      <c r="I41" s="10" t="s">
        <v>19</v>
      </c>
      <c r="K41" s="11" t="s">
        <v>20</v>
      </c>
      <c r="L41" s="8" t="s">
        <v>116</v>
      </c>
      <c r="M41" t="s">
        <v>49</v>
      </c>
      <c r="W41" s="13"/>
    </row>
    <row r="42" spans="1:23" hidden="1" x14ac:dyDescent="0.25">
      <c r="A42" t="s">
        <v>114</v>
      </c>
      <c r="B42" t="s">
        <v>117</v>
      </c>
      <c r="C42" s="8"/>
      <c r="D42" s="8">
        <v>41</v>
      </c>
      <c r="E42" s="9">
        <v>2016</v>
      </c>
      <c r="F42" s="9">
        <v>11</v>
      </c>
      <c r="G42" s="9">
        <v>1</v>
      </c>
      <c r="H42" s="4">
        <v>0</v>
      </c>
      <c r="I42" s="10" t="s">
        <v>19</v>
      </c>
      <c r="K42" s="11" t="s">
        <v>20</v>
      </c>
      <c r="L42" s="8" t="s">
        <v>118</v>
      </c>
      <c r="M42" t="s">
        <v>49</v>
      </c>
      <c r="W42" s="13"/>
    </row>
    <row r="43" spans="1:23" hidden="1" x14ac:dyDescent="0.25">
      <c r="A43" t="s">
        <v>114</v>
      </c>
      <c r="B43" t="s">
        <v>119</v>
      </c>
      <c r="C43" s="8"/>
      <c r="D43" s="8">
        <v>42</v>
      </c>
      <c r="E43" s="9">
        <v>2016</v>
      </c>
      <c r="F43" s="9">
        <v>11</v>
      </c>
      <c r="G43" s="9">
        <v>1</v>
      </c>
      <c r="H43" s="4">
        <v>0</v>
      </c>
      <c r="I43" s="10" t="s">
        <v>19</v>
      </c>
      <c r="K43" s="11" t="s">
        <v>20</v>
      </c>
      <c r="L43" s="8" t="s">
        <v>120</v>
      </c>
      <c r="M43" t="s">
        <v>49</v>
      </c>
      <c r="W43" s="13"/>
    </row>
    <row r="44" spans="1:23" hidden="1" x14ac:dyDescent="0.25">
      <c r="A44" t="s">
        <v>121</v>
      </c>
      <c r="B44" t="s">
        <v>122</v>
      </c>
      <c r="C44" s="8"/>
      <c r="D44" s="8">
        <v>43</v>
      </c>
      <c r="E44" s="9">
        <v>2016</v>
      </c>
      <c r="F44" s="9">
        <v>11</v>
      </c>
      <c r="G44" s="9">
        <v>1</v>
      </c>
      <c r="H44" s="4">
        <v>0</v>
      </c>
      <c r="I44" s="10" t="s">
        <v>19</v>
      </c>
      <c r="K44" s="11" t="s">
        <v>20</v>
      </c>
      <c r="L44" s="8" t="s">
        <v>52</v>
      </c>
      <c r="U44" t="s">
        <v>53</v>
      </c>
      <c r="V44" t="s">
        <v>54</v>
      </c>
      <c r="W44" s="13"/>
    </row>
    <row r="45" spans="1:23" hidden="1" x14ac:dyDescent="0.25">
      <c r="A45" t="s">
        <v>123</v>
      </c>
      <c r="B45" t="s">
        <v>124</v>
      </c>
      <c r="C45" s="8"/>
      <c r="D45" s="8">
        <v>44</v>
      </c>
      <c r="E45" s="9">
        <v>2016</v>
      </c>
      <c r="F45" s="9">
        <v>11</v>
      </c>
      <c r="G45" s="9">
        <v>1</v>
      </c>
      <c r="H45" s="4">
        <v>0</v>
      </c>
      <c r="I45" s="10" t="s">
        <v>19</v>
      </c>
      <c r="K45" s="11" t="s">
        <v>20</v>
      </c>
      <c r="L45" s="8" t="s">
        <v>125</v>
      </c>
      <c r="R45" t="s">
        <v>126</v>
      </c>
      <c r="W45" s="13"/>
    </row>
    <row r="46" spans="1:23" hidden="1" x14ac:dyDescent="0.25">
      <c r="A46" t="s">
        <v>127</v>
      </c>
      <c r="B46" t="s">
        <v>128</v>
      </c>
      <c r="C46" s="8"/>
      <c r="D46" s="8">
        <v>45</v>
      </c>
      <c r="E46" s="9">
        <v>2016</v>
      </c>
      <c r="F46" s="9">
        <v>11</v>
      </c>
      <c r="G46" s="9">
        <v>1</v>
      </c>
      <c r="H46" s="4">
        <v>0</v>
      </c>
      <c r="I46" s="10" t="s">
        <v>19</v>
      </c>
      <c r="K46" s="11" t="s">
        <v>20</v>
      </c>
      <c r="L46" s="8" t="s">
        <v>129</v>
      </c>
      <c r="M46" t="s">
        <v>28</v>
      </c>
      <c r="N46" t="s">
        <v>5168</v>
      </c>
      <c r="R46" t="s">
        <v>29</v>
      </c>
      <c r="W46" s="13"/>
    </row>
    <row r="47" spans="1:23" hidden="1" x14ac:dyDescent="0.25">
      <c r="A47" t="s">
        <v>130</v>
      </c>
      <c r="B47" t="s">
        <v>131</v>
      </c>
      <c r="C47" s="8"/>
      <c r="D47" s="8">
        <v>46</v>
      </c>
      <c r="E47" s="9">
        <v>2016</v>
      </c>
      <c r="F47" s="9">
        <v>11</v>
      </c>
      <c r="G47" s="9">
        <v>1</v>
      </c>
      <c r="H47" s="4">
        <v>0</v>
      </c>
      <c r="I47" s="10" t="s">
        <v>19</v>
      </c>
      <c r="K47" s="11" t="s">
        <v>20</v>
      </c>
      <c r="M47" t="s">
        <v>49</v>
      </c>
      <c r="W47" s="13"/>
    </row>
    <row r="48" spans="1:23" hidden="1" x14ac:dyDescent="0.25">
      <c r="A48" t="s">
        <v>132</v>
      </c>
      <c r="B48" t="s">
        <v>133</v>
      </c>
      <c r="C48" s="8"/>
      <c r="D48" s="8">
        <v>47</v>
      </c>
      <c r="E48" s="9">
        <v>2016</v>
      </c>
      <c r="F48" s="9">
        <v>11</v>
      </c>
      <c r="G48" s="9">
        <v>1</v>
      </c>
      <c r="H48" s="4">
        <v>0</v>
      </c>
      <c r="I48" s="10" t="s">
        <v>19</v>
      </c>
      <c r="K48" s="11" t="s">
        <v>20</v>
      </c>
      <c r="L48" s="8" t="s">
        <v>74</v>
      </c>
      <c r="M48" t="s">
        <v>49</v>
      </c>
      <c r="W48" s="13"/>
    </row>
    <row r="49" spans="1:27" hidden="1" x14ac:dyDescent="0.25">
      <c r="A49" t="s">
        <v>132</v>
      </c>
      <c r="B49" t="s">
        <v>134</v>
      </c>
      <c r="C49" s="8"/>
      <c r="D49" s="8">
        <v>48</v>
      </c>
      <c r="E49" s="9">
        <v>2016</v>
      </c>
      <c r="F49" s="9">
        <v>11</v>
      </c>
      <c r="G49" s="9">
        <v>1</v>
      </c>
      <c r="H49" s="4">
        <v>0</v>
      </c>
      <c r="I49" s="10" t="s">
        <v>19</v>
      </c>
      <c r="K49" s="11" t="s">
        <v>20</v>
      </c>
      <c r="L49" s="8" t="s">
        <v>135</v>
      </c>
      <c r="W49" s="13"/>
      <c r="Y49" t="s">
        <v>15</v>
      </c>
      <c r="Z49" t="s">
        <v>136</v>
      </c>
      <c r="AA49" s="13">
        <v>42767</v>
      </c>
    </row>
    <row r="50" spans="1:27" hidden="1" x14ac:dyDescent="0.25">
      <c r="A50" t="s">
        <v>137</v>
      </c>
      <c r="B50" t="s">
        <v>138</v>
      </c>
      <c r="C50" s="8"/>
      <c r="D50" s="8">
        <v>49</v>
      </c>
      <c r="E50" s="9">
        <v>2016</v>
      </c>
      <c r="F50" s="9">
        <v>11</v>
      </c>
      <c r="G50" s="9">
        <v>1</v>
      </c>
      <c r="H50" s="4">
        <v>0</v>
      </c>
      <c r="I50" s="10" t="s">
        <v>19</v>
      </c>
      <c r="K50" s="11" t="s">
        <v>20</v>
      </c>
      <c r="L50" s="8" t="s">
        <v>48</v>
      </c>
      <c r="W50" s="13"/>
    </row>
    <row r="51" spans="1:27" hidden="1" x14ac:dyDescent="0.25">
      <c r="A51" t="s">
        <v>139</v>
      </c>
      <c r="B51" t="s">
        <v>140</v>
      </c>
      <c r="C51" s="8"/>
      <c r="D51" s="8">
        <v>50</v>
      </c>
      <c r="E51" s="9">
        <v>2016</v>
      </c>
      <c r="F51" s="9">
        <v>11</v>
      </c>
      <c r="G51" s="9">
        <v>1</v>
      </c>
      <c r="H51" s="4">
        <v>0</v>
      </c>
      <c r="I51" s="10" t="s">
        <v>19</v>
      </c>
      <c r="K51" s="11" t="s">
        <v>20</v>
      </c>
      <c r="L51" s="8" t="s">
        <v>52</v>
      </c>
      <c r="W51" s="13"/>
    </row>
    <row r="52" spans="1:27" hidden="1" x14ac:dyDescent="0.25">
      <c r="A52" t="s">
        <v>141</v>
      </c>
      <c r="B52" t="s">
        <v>142</v>
      </c>
      <c r="C52" s="8"/>
      <c r="D52" s="8">
        <v>51</v>
      </c>
      <c r="E52" s="9">
        <v>2016</v>
      </c>
      <c r="F52" s="9">
        <v>11</v>
      </c>
      <c r="G52" s="9">
        <v>1</v>
      </c>
      <c r="H52" s="4">
        <v>0</v>
      </c>
      <c r="I52" s="10" t="s">
        <v>19</v>
      </c>
      <c r="K52" s="11" t="s">
        <v>20</v>
      </c>
      <c r="L52" s="8" t="s">
        <v>52</v>
      </c>
      <c r="M52" t="s">
        <v>49</v>
      </c>
      <c r="U52" t="s">
        <v>100</v>
      </c>
      <c r="V52" t="s">
        <v>101</v>
      </c>
      <c r="W52" s="13"/>
    </row>
    <row r="53" spans="1:27" hidden="1" x14ac:dyDescent="0.25">
      <c r="A53" t="s">
        <v>141</v>
      </c>
      <c r="B53" t="s">
        <v>143</v>
      </c>
      <c r="C53" s="8"/>
      <c r="D53" s="8">
        <v>52</v>
      </c>
      <c r="E53" s="9">
        <v>2016</v>
      </c>
      <c r="F53" s="9">
        <v>11</v>
      </c>
      <c r="G53" s="9">
        <v>1</v>
      </c>
      <c r="H53" s="4">
        <v>0</v>
      </c>
      <c r="I53" s="10" t="s">
        <v>19</v>
      </c>
      <c r="K53" s="11" t="s">
        <v>20</v>
      </c>
      <c r="L53" s="8" t="s">
        <v>52</v>
      </c>
      <c r="M53" t="s">
        <v>49</v>
      </c>
      <c r="U53" t="s">
        <v>100</v>
      </c>
      <c r="V53" t="s">
        <v>101</v>
      </c>
      <c r="W53" s="13"/>
    </row>
    <row r="54" spans="1:27" hidden="1" x14ac:dyDescent="0.25">
      <c r="A54" t="s">
        <v>141</v>
      </c>
      <c r="B54" t="s">
        <v>144</v>
      </c>
      <c r="C54" s="8"/>
      <c r="D54" s="8">
        <v>53</v>
      </c>
      <c r="E54" s="9">
        <v>2016</v>
      </c>
      <c r="F54" s="9">
        <v>11</v>
      </c>
      <c r="G54" s="9">
        <v>1</v>
      </c>
      <c r="H54" s="4">
        <v>0</v>
      </c>
      <c r="I54" s="10" t="s">
        <v>19</v>
      </c>
      <c r="K54" s="11" t="s">
        <v>20</v>
      </c>
      <c r="L54" s="8" t="s">
        <v>52</v>
      </c>
      <c r="M54" t="s">
        <v>49</v>
      </c>
      <c r="U54" t="s">
        <v>100</v>
      </c>
      <c r="V54" t="s">
        <v>54</v>
      </c>
      <c r="W54" s="13"/>
    </row>
    <row r="55" spans="1:27" hidden="1" x14ac:dyDescent="0.25">
      <c r="A55" t="s">
        <v>145</v>
      </c>
      <c r="B55" t="s">
        <v>146</v>
      </c>
      <c r="C55" s="8"/>
      <c r="D55" s="8">
        <v>54</v>
      </c>
      <c r="E55" s="9">
        <v>2016</v>
      </c>
      <c r="F55" s="9">
        <v>11</v>
      </c>
      <c r="G55" s="9">
        <v>1</v>
      </c>
      <c r="H55" s="4">
        <v>0</v>
      </c>
      <c r="I55" s="10" t="s">
        <v>19</v>
      </c>
      <c r="K55" s="11" t="s">
        <v>20</v>
      </c>
      <c r="L55" s="8" t="s">
        <v>147</v>
      </c>
      <c r="M55" t="s">
        <v>49</v>
      </c>
      <c r="W55" s="13"/>
    </row>
    <row r="56" spans="1:27" hidden="1" x14ac:dyDescent="0.25">
      <c r="A56" t="s">
        <v>148</v>
      </c>
      <c r="B56" t="s">
        <v>149</v>
      </c>
      <c r="C56" s="8"/>
      <c r="D56" s="8">
        <v>55</v>
      </c>
      <c r="E56" s="9">
        <v>2016</v>
      </c>
      <c r="F56" s="9">
        <v>11</v>
      </c>
      <c r="G56" s="9">
        <v>1</v>
      </c>
      <c r="H56" s="4">
        <v>0</v>
      </c>
      <c r="I56" s="10" t="s">
        <v>19</v>
      </c>
      <c r="K56" s="11" t="s">
        <v>20</v>
      </c>
      <c r="L56" s="8" t="s">
        <v>74</v>
      </c>
      <c r="M56" t="s">
        <v>28</v>
      </c>
      <c r="R56" t="s">
        <v>29</v>
      </c>
      <c r="W56" s="13"/>
    </row>
    <row r="57" spans="1:27" hidden="1" x14ac:dyDescent="0.25">
      <c r="A57" t="s">
        <v>150</v>
      </c>
      <c r="B57" t="s">
        <v>151</v>
      </c>
      <c r="C57" s="8"/>
      <c r="D57" s="8">
        <v>56</v>
      </c>
      <c r="E57" s="9">
        <v>2016</v>
      </c>
      <c r="F57" s="9">
        <v>11</v>
      </c>
      <c r="G57" s="9">
        <v>1</v>
      </c>
      <c r="H57" s="4">
        <v>0</v>
      </c>
      <c r="I57" s="10" t="s">
        <v>19</v>
      </c>
      <c r="K57" s="11" t="s">
        <v>4949</v>
      </c>
      <c r="W57" s="13"/>
    </row>
    <row r="58" spans="1:27" hidden="1" x14ac:dyDescent="0.25">
      <c r="A58" t="s">
        <v>152</v>
      </c>
      <c r="B58" t="s">
        <v>153</v>
      </c>
      <c r="C58" s="8"/>
      <c r="D58" s="8">
        <v>57</v>
      </c>
      <c r="E58" s="9">
        <v>2016</v>
      </c>
      <c r="F58" s="9">
        <v>11</v>
      </c>
      <c r="G58" s="9">
        <v>1</v>
      </c>
      <c r="H58" s="4">
        <v>0</v>
      </c>
      <c r="I58" s="10" t="s">
        <v>19</v>
      </c>
      <c r="K58" s="11" t="s">
        <v>937</v>
      </c>
      <c r="M58" t="s">
        <v>154</v>
      </c>
      <c r="W58" s="13"/>
    </row>
    <row r="59" spans="1:27" hidden="1" x14ac:dyDescent="0.25">
      <c r="A59" t="s">
        <v>155</v>
      </c>
      <c r="B59" t="s">
        <v>156</v>
      </c>
      <c r="C59" s="8"/>
      <c r="D59" s="8">
        <v>58</v>
      </c>
      <c r="E59" s="9">
        <v>2016</v>
      </c>
      <c r="F59" s="9">
        <v>11</v>
      </c>
      <c r="G59" s="9">
        <v>1</v>
      </c>
      <c r="H59" s="4">
        <v>0</v>
      </c>
      <c r="I59" s="10" t="s">
        <v>19</v>
      </c>
      <c r="K59" s="11" t="s">
        <v>4949</v>
      </c>
      <c r="W59" s="13"/>
    </row>
    <row r="60" spans="1:27" hidden="1" x14ac:dyDescent="0.25">
      <c r="A60" t="s">
        <v>157</v>
      </c>
      <c r="B60" t="s">
        <v>158</v>
      </c>
      <c r="C60" s="8"/>
      <c r="D60" s="8">
        <v>59</v>
      </c>
      <c r="E60" s="9">
        <v>2016</v>
      </c>
      <c r="F60" s="9">
        <v>11</v>
      </c>
      <c r="G60" s="9">
        <v>1</v>
      </c>
      <c r="H60" s="4">
        <v>0</v>
      </c>
      <c r="I60" s="10" t="s">
        <v>19</v>
      </c>
      <c r="K60" s="11" t="s">
        <v>937</v>
      </c>
      <c r="M60" s="15" t="s">
        <v>159</v>
      </c>
      <c r="W60" s="13"/>
    </row>
    <row r="61" spans="1:27" hidden="1" x14ac:dyDescent="0.25">
      <c r="A61" t="s">
        <v>160</v>
      </c>
      <c r="B61" t="s">
        <v>161</v>
      </c>
      <c r="C61" s="8"/>
      <c r="D61" s="8">
        <v>60</v>
      </c>
      <c r="E61" s="9">
        <v>2016</v>
      </c>
      <c r="F61" s="9">
        <v>11</v>
      </c>
      <c r="G61" s="9">
        <v>1</v>
      </c>
      <c r="H61" s="4">
        <v>0</v>
      </c>
      <c r="I61" s="10" t="s">
        <v>19</v>
      </c>
      <c r="K61" s="11" t="s">
        <v>4949</v>
      </c>
      <c r="W61" s="13"/>
    </row>
    <row r="62" spans="1:27" hidden="1" x14ac:dyDescent="0.25">
      <c r="A62" t="s">
        <v>162</v>
      </c>
      <c r="B62" t="s">
        <v>163</v>
      </c>
      <c r="C62" s="8"/>
      <c r="D62" s="8">
        <v>61</v>
      </c>
      <c r="E62" s="9">
        <v>2016</v>
      </c>
      <c r="F62" s="9">
        <v>11</v>
      </c>
      <c r="G62" s="9">
        <v>1</v>
      </c>
      <c r="H62" s="4">
        <v>0</v>
      </c>
      <c r="I62" s="10" t="s">
        <v>19</v>
      </c>
      <c r="K62" s="11" t="s">
        <v>937</v>
      </c>
      <c r="W62" s="13"/>
    </row>
    <row r="63" spans="1:27" hidden="1" x14ac:dyDescent="0.25">
      <c r="A63" t="s">
        <v>164</v>
      </c>
      <c r="B63" t="s">
        <v>165</v>
      </c>
      <c r="C63" s="8"/>
      <c r="D63" s="8">
        <v>62</v>
      </c>
      <c r="E63" s="9">
        <v>2016</v>
      </c>
      <c r="F63" s="9">
        <v>11</v>
      </c>
      <c r="G63" s="9">
        <v>1</v>
      </c>
      <c r="H63" s="4">
        <v>0</v>
      </c>
      <c r="I63" s="10" t="s">
        <v>19</v>
      </c>
      <c r="K63" s="11" t="s">
        <v>937</v>
      </c>
      <c r="W63" s="13"/>
    </row>
    <row r="64" spans="1:27" hidden="1" x14ac:dyDescent="0.25">
      <c r="A64" t="s">
        <v>166</v>
      </c>
      <c r="B64" t="s">
        <v>167</v>
      </c>
      <c r="C64" s="8"/>
      <c r="D64" s="8">
        <v>63</v>
      </c>
      <c r="E64" s="9">
        <v>2016</v>
      </c>
      <c r="F64" s="9">
        <v>11</v>
      </c>
      <c r="G64" s="9">
        <v>1</v>
      </c>
      <c r="H64" s="4">
        <v>0</v>
      </c>
      <c r="I64" s="10" t="s">
        <v>19</v>
      </c>
      <c r="K64" s="11" t="s">
        <v>4949</v>
      </c>
      <c r="W64" s="13"/>
    </row>
    <row r="65" spans="1:23" hidden="1" x14ac:dyDescent="0.25">
      <c r="A65" t="s">
        <v>168</v>
      </c>
      <c r="B65" t="s">
        <v>169</v>
      </c>
      <c r="C65" s="8"/>
      <c r="D65" s="8">
        <v>64</v>
      </c>
      <c r="E65" s="9">
        <v>2016</v>
      </c>
      <c r="F65" s="9">
        <v>11</v>
      </c>
      <c r="G65" s="9">
        <v>1</v>
      </c>
      <c r="H65" s="4">
        <v>0</v>
      </c>
      <c r="I65" s="10" t="s">
        <v>19</v>
      </c>
      <c r="K65" s="11" t="s">
        <v>937</v>
      </c>
      <c r="M65" t="s">
        <v>28</v>
      </c>
      <c r="W65" s="13"/>
    </row>
    <row r="66" spans="1:23" hidden="1" x14ac:dyDescent="0.25">
      <c r="A66" t="s">
        <v>170</v>
      </c>
      <c r="B66" t="s">
        <v>171</v>
      </c>
      <c r="C66" s="8"/>
      <c r="D66" s="8">
        <v>65</v>
      </c>
      <c r="E66" s="9">
        <v>2016</v>
      </c>
      <c r="F66" s="9">
        <v>11</v>
      </c>
      <c r="G66" s="9">
        <v>1</v>
      </c>
      <c r="H66" s="4">
        <v>0</v>
      </c>
      <c r="I66" s="10" t="s">
        <v>19</v>
      </c>
      <c r="K66" s="11" t="s">
        <v>4949</v>
      </c>
      <c r="W66" s="13"/>
    </row>
    <row r="67" spans="1:23" hidden="1" x14ac:dyDescent="0.25">
      <c r="A67" t="s">
        <v>172</v>
      </c>
      <c r="B67" t="s">
        <v>173</v>
      </c>
      <c r="C67" s="8"/>
      <c r="D67" s="8">
        <v>66</v>
      </c>
      <c r="E67" s="9">
        <v>2016</v>
      </c>
      <c r="F67" s="9">
        <v>11</v>
      </c>
      <c r="G67" s="9">
        <v>1</v>
      </c>
      <c r="H67" s="4">
        <v>0</v>
      </c>
      <c r="I67" s="10" t="s">
        <v>19</v>
      </c>
      <c r="K67" s="11" t="s">
        <v>937</v>
      </c>
      <c r="M67" t="s">
        <v>28</v>
      </c>
      <c r="U67" t="s">
        <v>100</v>
      </c>
      <c r="V67" t="s">
        <v>174</v>
      </c>
      <c r="W67" s="13"/>
    </row>
    <row r="68" spans="1:23" hidden="1" x14ac:dyDescent="0.25">
      <c r="A68" t="s">
        <v>175</v>
      </c>
      <c r="B68" t="s">
        <v>176</v>
      </c>
      <c r="C68" s="8"/>
      <c r="D68" s="8">
        <v>67</v>
      </c>
      <c r="E68" s="9">
        <v>2016</v>
      </c>
      <c r="F68" s="9">
        <v>11</v>
      </c>
      <c r="G68" s="9">
        <v>1</v>
      </c>
      <c r="H68" s="4">
        <v>0</v>
      </c>
      <c r="I68" s="10" t="s">
        <v>19</v>
      </c>
      <c r="K68" s="11" t="s">
        <v>937</v>
      </c>
      <c r="W68" s="13"/>
    </row>
    <row r="69" spans="1:23" hidden="1" x14ac:dyDescent="0.25">
      <c r="A69" t="s">
        <v>177</v>
      </c>
      <c r="B69" t="s">
        <v>178</v>
      </c>
      <c r="C69" s="8"/>
      <c r="D69" s="8">
        <v>68</v>
      </c>
      <c r="E69" s="9">
        <v>2016</v>
      </c>
      <c r="F69" s="9">
        <v>11</v>
      </c>
      <c r="G69" s="9">
        <v>1</v>
      </c>
      <c r="H69" s="4">
        <v>0</v>
      </c>
      <c r="I69" s="10" t="s">
        <v>19</v>
      </c>
      <c r="K69" s="11" t="s">
        <v>4949</v>
      </c>
      <c r="W69" s="13"/>
    </row>
    <row r="70" spans="1:23" hidden="1" x14ac:dyDescent="0.25">
      <c r="A70" t="s">
        <v>179</v>
      </c>
      <c r="B70" t="s">
        <v>180</v>
      </c>
      <c r="C70" s="8"/>
      <c r="D70" s="8">
        <v>69</v>
      </c>
      <c r="E70" s="9">
        <v>2016</v>
      </c>
      <c r="F70" s="9">
        <v>11</v>
      </c>
      <c r="G70" s="9">
        <v>1</v>
      </c>
      <c r="H70" s="4">
        <v>0</v>
      </c>
      <c r="I70" s="10" t="s">
        <v>19</v>
      </c>
      <c r="K70" s="11" t="s">
        <v>4949</v>
      </c>
      <c r="W70" s="13"/>
    </row>
    <row r="71" spans="1:23" hidden="1" x14ac:dyDescent="0.25">
      <c r="A71" t="s">
        <v>179</v>
      </c>
      <c r="B71" t="s">
        <v>181</v>
      </c>
      <c r="C71" s="8"/>
      <c r="D71" s="8">
        <v>70</v>
      </c>
      <c r="E71" s="9">
        <v>2016</v>
      </c>
      <c r="F71" s="9">
        <v>11</v>
      </c>
      <c r="G71" s="9">
        <v>1</v>
      </c>
      <c r="H71" s="4">
        <v>0</v>
      </c>
      <c r="I71" s="10" t="s">
        <v>19</v>
      </c>
      <c r="K71" s="11" t="s">
        <v>4949</v>
      </c>
      <c r="W71" s="13"/>
    </row>
    <row r="72" spans="1:23" hidden="1" x14ac:dyDescent="0.25">
      <c r="A72" t="s">
        <v>182</v>
      </c>
      <c r="B72" t="s">
        <v>183</v>
      </c>
      <c r="C72" s="8"/>
      <c r="D72" s="8">
        <v>71</v>
      </c>
      <c r="E72" s="9">
        <v>2016</v>
      </c>
      <c r="F72" s="9">
        <v>11</v>
      </c>
      <c r="G72" s="9">
        <v>1</v>
      </c>
      <c r="H72" s="4">
        <v>0</v>
      </c>
      <c r="I72" s="10" t="s">
        <v>19</v>
      </c>
      <c r="K72" s="11" t="s">
        <v>4949</v>
      </c>
      <c r="W72" s="13"/>
    </row>
    <row r="73" spans="1:23" hidden="1" x14ac:dyDescent="0.25">
      <c r="A73" t="s">
        <v>184</v>
      </c>
      <c r="B73" t="s">
        <v>185</v>
      </c>
      <c r="C73" s="8"/>
      <c r="D73" s="8">
        <v>72</v>
      </c>
      <c r="E73" s="9">
        <v>2016</v>
      </c>
      <c r="F73" s="9">
        <v>11</v>
      </c>
      <c r="G73" s="9">
        <v>1</v>
      </c>
      <c r="H73" s="4">
        <v>0</v>
      </c>
      <c r="I73" s="10" t="s">
        <v>19</v>
      </c>
      <c r="K73" s="11" t="s">
        <v>4949</v>
      </c>
      <c r="U73" t="s">
        <v>100</v>
      </c>
      <c r="V73" t="s">
        <v>186</v>
      </c>
      <c r="W73" s="13"/>
    </row>
    <row r="74" spans="1:23" hidden="1" x14ac:dyDescent="0.25">
      <c r="A74" t="s">
        <v>187</v>
      </c>
      <c r="B74" t="s">
        <v>188</v>
      </c>
      <c r="C74" s="8"/>
      <c r="D74" s="8">
        <v>73</v>
      </c>
      <c r="E74" s="9">
        <v>2016</v>
      </c>
      <c r="F74" s="9">
        <v>11</v>
      </c>
      <c r="G74" s="9">
        <v>1</v>
      </c>
      <c r="H74" s="4">
        <v>0</v>
      </c>
      <c r="I74" s="10" t="s">
        <v>19</v>
      </c>
      <c r="K74" s="11" t="s">
        <v>937</v>
      </c>
      <c r="M74" t="s">
        <v>28</v>
      </c>
      <c r="W74" s="13"/>
    </row>
    <row r="75" spans="1:23" hidden="1" x14ac:dyDescent="0.25">
      <c r="A75" t="s">
        <v>187</v>
      </c>
      <c r="B75" t="s">
        <v>189</v>
      </c>
      <c r="C75" s="8"/>
      <c r="D75" s="8">
        <v>74</v>
      </c>
      <c r="E75" s="9">
        <v>2016</v>
      </c>
      <c r="F75" s="9">
        <v>11</v>
      </c>
      <c r="G75" s="9">
        <v>1</v>
      </c>
      <c r="H75" s="4">
        <v>0</v>
      </c>
      <c r="I75" s="10" t="s">
        <v>19</v>
      </c>
      <c r="K75" s="11" t="s">
        <v>937</v>
      </c>
      <c r="M75" t="s">
        <v>28</v>
      </c>
      <c r="W75" s="13"/>
    </row>
    <row r="76" spans="1:23" hidden="1" x14ac:dyDescent="0.25">
      <c r="A76" t="s">
        <v>187</v>
      </c>
      <c r="B76" t="s">
        <v>190</v>
      </c>
      <c r="C76" s="8"/>
      <c r="D76" s="8">
        <v>75</v>
      </c>
      <c r="E76" s="9">
        <v>2016</v>
      </c>
      <c r="F76" s="9">
        <v>11</v>
      </c>
      <c r="G76" s="9">
        <v>1</v>
      </c>
      <c r="H76" s="4">
        <v>0</v>
      </c>
      <c r="I76" s="10" t="s">
        <v>19</v>
      </c>
      <c r="K76" s="11" t="s">
        <v>937</v>
      </c>
      <c r="M76" t="s">
        <v>28</v>
      </c>
      <c r="U76" t="s">
        <v>100</v>
      </c>
      <c r="V76" t="s">
        <v>54</v>
      </c>
      <c r="W76" s="13"/>
    </row>
    <row r="77" spans="1:23" hidden="1" x14ac:dyDescent="0.25">
      <c r="A77" t="s">
        <v>187</v>
      </c>
      <c r="B77" t="s">
        <v>191</v>
      </c>
      <c r="C77" s="8"/>
      <c r="D77" s="8">
        <v>76</v>
      </c>
      <c r="E77" s="9">
        <v>2016</v>
      </c>
      <c r="F77" s="9">
        <v>11</v>
      </c>
      <c r="G77" s="9">
        <v>1</v>
      </c>
      <c r="H77" s="4">
        <v>0</v>
      </c>
      <c r="I77" s="10" t="s">
        <v>19</v>
      </c>
      <c r="K77" s="11" t="s">
        <v>937</v>
      </c>
      <c r="M77" t="s">
        <v>28</v>
      </c>
      <c r="W77" s="13"/>
    </row>
    <row r="78" spans="1:23" hidden="1" x14ac:dyDescent="0.25">
      <c r="A78" t="s">
        <v>192</v>
      </c>
      <c r="B78" t="s">
        <v>193</v>
      </c>
      <c r="C78" s="8"/>
      <c r="D78" s="8">
        <v>77</v>
      </c>
      <c r="E78" s="9">
        <v>2016</v>
      </c>
      <c r="F78" s="9">
        <v>11</v>
      </c>
      <c r="G78" s="9">
        <v>1</v>
      </c>
      <c r="H78" s="4">
        <v>0</v>
      </c>
      <c r="I78" s="10" t="s">
        <v>19</v>
      </c>
      <c r="K78" s="11" t="s">
        <v>937</v>
      </c>
      <c r="M78" t="s">
        <v>154</v>
      </c>
      <c r="W78" s="13"/>
    </row>
    <row r="79" spans="1:23" hidden="1" x14ac:dyDescent="0.25">
      <c r="A79" t="s">
        <v>194</v>
      </c>
      <c r="B79" t="s">
        <v>195</v>
      </c>
      <c r="C79" s="8"/>
      <c r="D79" s="8">
        <v>78</v>
      </c>
      <c r="E79" s="9">
        <v>2016</v>
      </c>
      <c r="F79" s="9">
        <v>11</v>
      </c>
      <c r="G79" s="9">
        <v>1</v>
      </c>
      <c r="H79" s="4">
        <v>0</v>
      </c>
      <c r="I79" s="10" t="s">
        <v>19</v>
      </c>
      <c r="K79" s="11" t="s">
        <v>937</v>
      </c>
      <c r="M79" t="s">
        <v>154</v>
      </c>
      <c r="W79" s="13"/>
    </row>
    <row r="80" spans="1:23" hidden="1" x14ac:dyDescent="0.25">
      <c r="A80" t="s">
        <v>196</v>
      </c>
      <c r="B80" t="s">
        <v>197</v>
      </c>
      <c r="C80" s="8"/>
      <c r="D80" s="8">
        <v>79</v>
      </c>
      <c r="E80" s="9">
        <v>2016</v>
      </c>
      <c r="F80" s="9">
        <v>11</v>
      </c>
      <c r="G80" s="9">
        <v>1</v>
      </c>
      <c r="H80" s="4">
        <v>0</v>
      </c>
      <c r="I80" s="10" t="s">
        <v>19</v>
      </c>
      <c r="K80" s="11" t="s">
        <v>4949</v>
      </c>
      <c r="W80" s="13"/>
    </row>
    <row r="81" spans="1:23" hidden="1" x14ac:dyDescent="0.25">
      <c r="A81" t="s">
        <v>196</v>
      </c>
      <c r="B81" t="s">
        <v>198</v>
      </c>
      <c r="C81" s="8"/>
      <c r="D81" s="8">
        <v>80</v>
      </c>
      <c r="E81" s="9">
        <v>2016</v>
      </c>
      <c r="F81" s="9">
        <v>11</v>
      </c>
      <c r="G81" s="9">
        <v>1</v>
      </c>
      <c r="H81" s="4">
        <v>0</v>
      </c>
      <c r="I81" s="10" t="s">
        <v>19</v>
      </c>
      <c r="K81" s="11" t="s">
        <v>4949</v>
      </c>
      <c r="W81" s="13"/>
    </row>
    <row r="82" spans="1:23" hidden="1" x14ac:dyDescent="0.25">
      <c r="A82" t="s">
        <v>199</v>
      </c>
      <c r="B82" t="s">
        <v>200</v>
      </c>
      <c r="C82" s="8"/>
      <c r="D82" s="8">
        <v>81</v>
      </c>
      <c r="E82" s="9">
        <v>2016</v>
      </c>
      <c r="F82" s="9">
        <v>11</v>
      </c>
      <c r="G82" s="9">
        <v>1</v>
      </c>
      <c r="H82" s="4">
        <v>0</v>
      </c>
      <c r="I82" s="10" t="s">
        <v>19</v>
      </c>
      <c r="K82" s="11" t="s">
        <v>4949</v>
      </c>
      <c r="W82" s="13"/>
    </row>
    <row r="83" spans="1:23" hidden="1" x14ac:dyDescent="0.25">
      <c r="A83" t="s">
        <v>201</v>
      </c>
      <c r="B83" t="s">
        <v>202</v>
      </c>
      <c r="C83" s="8"/>
      <c r="D83" s="8">
        <v>82</v>
      </c>
      <c r="E83" s="9">
        <v>2016</v>
      </c>
      <c r="F83" s="9">
        <v>11</v>
      </c>
      <c r="G83" s="9">
        <v>1</v>
      </c>
      <c r="H83" s="4">
        <v>0</v>
      </c>
      <c r="I83" s="10" t="s">
        <v>19</v>
      </c>
      <c r="K83" s="11" t="s">
        <v>937</v>
      </c>
      <c r="W83" s="13"/>
    </row>
    <row r="84" spans="1:23" hidden="1" x14ac:dyDescent="0.25">
      <c r="A84" t="s">
        <v>203</v>
      </c>
      <c r="B84" t="s">
        <v>204</v>
      </c>
      <c r="C84" s="8"/>
      <c r="D84" s="8">
        <v>83</v>
      </c>
      <c r="E84" s="9">
        <v>2016</v>
      </c>
      <c r="F84" s="9">
        <v>11</v>
      </c>
      <c r="G84" s="9">
        <v>1</v>
      </c>
      <c r="H84" s="4">
        <v>0</v>
      </c>
      <c r="I84" s="10" t="s">
        <v>19</v>
      </c>
      <c r="K84" s="11" t="s">
        <v>937</v>
      </c>
      <c r="W84" s="13"/>
    </row>
    <row r="85" spans="1:23" hidden="1" x14ac:dyDescent="0.25">
      <c r="A85" t="s">
        <v>205</v>
      </c>
      <c r="B85" t="s">
        <v>206</v>
      </c>
      <c r="C85" s="8"/>
      <c r="D85" s="8">
        <v>84</v>
      </c>
      <c r="E85" s="9">
        <v>2016</v>
      </c>
      <c r="F85" s="9">
        <v>11</v>
      </c>
      <c r="G85" s="9">
        <v>1</v>
      </c>
      <c r="H85" s="4">
        <v>0</v>
      </c>
      <c r="I85" s="10" t="s">
        <v>19</v>
      </c>
      <c r="K85" s="11" t="s">
        <v>4949</v>
      </c>
      <c r="W85" s="13"/>
    </row>
    <row r="86" spans="1:23" hidden="1" x14ac:dyDescent="0.25">
      <c r="A86" t="s">
        <v>207</v>
      </c>
      <c r="B86" t="s">
        <v>208</v>
      </c>
      <c r="C86" s="8"/>
      <c r="D86" s="8">
        <v>85</v>
      </c>
      <c r="E86" s="9">
        <v>2016</v>
      </c>
      <c r="F86" s="9">
        <v>11</v>
      </c>
      <c r="G86" s="9">
        <v>1</v>
      </c>
      <c r="H86" s="4">
        <v>0</v>
      </c>
      <c r="I86" s="10" t="s">
        <v>19</v>
      </c>
      <c r="K86" s="11" t="s">
        <v>937</v>
      </c>
      <c r="M86" t="s">
        <v>925</v>
      </c>
      <c r="W86" s="13"/>
    </row>
    <row r="87" spans="1:23" hidden="1" x14ac:dyDescent="0.25">
      <c r="A87" t="s">
        <v>209</v>
      </c>
      <c r="B87" t="s">
        <v>210</v>
      </c>
      <c r="C87" s="8"/>
      <c r="D87" s="8">
        <v>86</v>
      </c>
      <c r="E87" s="9">
        <v>2016</v>
      </c>
      <c r="F87" s="9">
        <v>11</v>
      </c>
      <c r="G87" s="9">
        <v>1</v>
      </c>
      <c r="H87" s="4">
        <v>0</v>
      </c>
      <c r="I87" s="10" t="s">
        <v>19</v>
      </c>
      <c r="K87" s="11" t="s">
        <v>4949</v>
      </c>
      <c r="W87" s="13"/>
    </row>
    <row r="88" spans="1:23" hidden="1" x14ac:dyDescent="0.25">
      <c r="A88" t="s">
        <v>211</v>
      </c>
      <c r="B88" t="s">
        <v>212</v>
      </c>
      <c r="C88" s="8"/>
      <c r="D88" s="8">
        <v>87</v>
      </c>
      <c r="E88" s="9">
        <v>2016</v>
      </c>
      <c r="F88" s="9">
        <v>11</v>
      </c>
      <c r="G88" s="9">
        <v>1</v>
      </c>
      <c r="H88" s="4">
        <v>0</v>
      </c>
      <c r="I88" s="10" t="s">
        <v>19</v>
      </c>
      <c r="K88" s="11" t="s">
        <v>4949</v>
      </c>
      <c r="W88" s="13"/>
    </row>
    <row r="89" spans="1:23" hidden="1" x14ac:dyDescent="0.25">
      <c r="A89" t="s">
        <v>213</v>
      </c>
      <c r="B89" t="s">
        <v>214</v>
      </c>
      <c r="C89" s="8"/>
      <c r="D89" s="8">
        <v>88</v>
      </c>
      <c r="E89" s="9">
        <v>2016</v>
      </c>
      <c r="F89" s="9">
        <v>11</v>
      </c>
      <c r="G89" s="9">
        <v>1</v>
      </c>
      <c r="H89" s="4">
        <v>0</v>
      </c>
      <c r="I89" s="10" t="s">
        <v>19</v>
      </c>
      <c r="K89" s="11" t="s">
        <v>937</v>
      </c>
      <c r="M89" t="s">
        <v>28</v>
      </c>
      <c r="U89" t="s">
        <v>100</v>
      </c>
      <c r="V89" t="s">
        <v>174</v>
      </c>
      <c r="W89" s="13"/>
    </row>
    <row r="90" spans="1:23" hidden="1" x14ac:dyDescent="0.25">
      <c r="A90" t="s">
        <v>215</v>
      </c>
      <c r="B90" t="s">
        <v>216</v>
      </c>
      <c r="C90" s="8"/>
      <c r="D90" s="8">
        <v>89</v>
      </c>
      <c r="E90" s="9">
        <v>2016</v>
      </c>
      <c r="F90" s="9">
        <v>11</v>
      </c>
      <c r="G90" s="9">
        <v>1</v>
      </c>
      <c r="H90" s="4">
        <v>0</v>
      </c>
      <c r="I90" s="10" t="s">
        <v>19</v>
      </c>
      <c r="K90" s="11" t="s">
        <v>937</v>
      </c>
      <c r="W90" s="13"/>
    </row>
    <row r="91" spans="1:23" hidden="1" x14ac:dyDescent="0.25">
      <c r="A91" t="s">
        <v>215</v>
      </c>
      <c r="B91" t="s">
        <v>215</v>
      </c>
      <c r="C91" s="8"/>
      <c r="D91" s="8">
        <v>90</v>
      </c>
      <c r="E91" s="9">
        <v>2016</v>
      </c>
      <c r="F91" s="9">
        <v>11</v>
      </c>
      <c r="G91" s="9">
        <v>1</v>
      </c>
      <c r="H91" s="4">
        <v>0</v>
      </c>
      <c r="I91" s="10" t="s">
        <v>19</v>
      </c>
      <c r="K91" s="11" t="s">
        <v>937</v>
      </c>
      <c r="M91" t="s">
        <v>28</v>
      </c>
      <c r="W91" s="13"/>
    </row>
    <row r="92" spans="1:23" hidden="1" x14ac:dyDescent="0.25">
      <c r="A92" t="s">
        <v>217</v>
      </c>
      <c r="B92" t="s">
        <v>218</v>
      </c>
      <c r="C92" s="8"/>
      <c r="D92" s="8">
        <v>91</v>
      </c>
      <c r="E92" s="9">
        <v>2016</v>
      </c>
      <c r="F92" s="9">
        <v>11</v>
      </c>
      <c r="G92" s="9">
        <v>1</v>
      </c>
      <c r="H92" s="4">
        <v>0</v>
      </c>
      <c r="I92" s="10" t="s">
        <v>19</v>
      </c>
      <c r="K92" s="11" t="s">
        <v>937</v>
      </c>
      <c r="M92" t="s">
        <v>28</v>
      </c>
      <c r="W92" s="13"/>
    </row>
    <row r="93" spans="1:23" hidden="1" x14ac:dyDescent="0.25">
      <c r="A93" t="s">
        <v>219</v>
      </c>
      <c r="B93" t="s">
        <v>220</v>
      </c>
      <c r="C93" s="8"/>
      <c r="D93" s="8">
        <v>92</v>
      </c>
      <c r="E93" s="9">
        <v>2016</v>
      </c>
      <c r="F93" s="9">
        <v>11</v>
      </c>
      <c r="G93" s="9">
        <v>1</v>
      </c>
      <c r="H93" s="4">
        <v>0</v>
      </c>
      <c r="I93" s="10" t="s">
        <v>19</v>
      </c>
      <c r="K93" s="11" t="s">
        <v>4949</v>
      </c>
      <c r="U93" t="s">
        <v>100</v>
      </c>
      <c r="V93" t="s">
        <v>174</v>
      </c>
      <c r="W93" s="13"/>
    </row>
    <row r="94" spans="1:23" hidden="1" x14ac:dyDescent="0.25">
      <c r="A94" t="s">
        <v>221</v>
      </c>
      <c r="B94" t="s">
        <v>222</v>
      </c>
      <c r="C94" s="8"/>
      <c r="D94" s="8">
        <v>93</v>
      </c>
      <c r="E94" s="9">
        <v>2016</v>
      </c>
      <c r="F94" s="9">
        <v>11</v>
      </c>
      <c r="G94" s="9">
        <v>1</v>
      </c>
      <c r="H94" s="4">
        <v>0</v>
      </c>
      <c r="I94" s="10" t="s">
        <v>19</v>
      </c>
      <c r="K94" s="11" t="s">
        <v>4949</v>
      </c>
      <c r="W94" s="13"/>
    </row>
    <row r="95" spans="1:23" hidden="1" x14ac:dyDescent="0.25">
      <c r="A95" t="s">
        <v>223</v>
      </c>
      <c r="B95" t="s">
        <v>224</v>
      </c>
      <c r="C95" s="8"/>
      <c r="D95" s="8">
        <v>94</v>
      </c>
      <c r="E95" s="9">
        <v>2016</v>
      </c>
      <c r="F95" s="9">
        <v>11</v>
      </c>
      <c r="G95" s="9">
        <v>1</v>
      </c>
      <c r="H95" s="4">
        <v>0</v>
      </c>
      <c r="I95" s="10" t="s">
        <v>19</v>
      </c>
      <c r="K95" s="11" t="s">
        <v>4949</v>
      </c>
      <c r="W95" s="13"/>
    </row>
    <row r="96" spans="1:23" hidden="1" x14ac:dyDescent="0.25">
      <c r="A96" t="s">
        <v>225</v>
      </c>
      <c r="B96" t="s">
        <v>226</v>
      </c>
      <c r="C96" s="8"/>
      <c r="D96" s="8">
        <v>95</v>
      </c>
      <c r="E96" s="9">
        <v>2016</v>
      </c>
      <c r="F96" s="9">
        <v>11</v>
      </c>
      <c r="G96" s="9">
        <v>1</v>
      </c>
      <c r="H96" s="4">
        <v>0</v>
      </c>
      <c r="I96" s="10" t="s">
        <v>19</v>
      </c>
      <c r="K96" s="11" t="s">
        <v>937</v>
      </c>
      <c r="M96" t="s">
        <v>28</v>
      </c>
      <c r="N96" t="s">
        <v>227</v>
      </c>
      <c r="O96">
        <v>1982</v>
      </c>
      <c r="T96" t="s">
        <v>228</v>
      </c>
      <c r="W96" s="13"/>
    </row>
    <row r="97" spans="1:24" hidden="1" x14ac:dyDescent="0.25">
      <c r="A97" t="s">
        <v>229</v>
      </c>
      <c r="B97" t="s">
        <v>230</v>
      </c>
      <c r="C97" s="8"/>
      <c r="D97" s="8">
        <v>96</v>
      </c>
      <c r="E97" s="9">
        <v>2016</v>
      </c>
      <c r="F97" s="9">
        <v>11</v>
      </c>
      <c r="G97" s="9">
        <v>1</v>
      </c>
      <c r="H97" s="4">
        <v>0</v>
      </c>
      <c r="I97" s="10" t="s">
        <v>19</v>
      </c>
      <c r="K97" s="11" t="s">
        <v>937</v>
      </c>
      <c r="M97" t="s">
        <v>28</v>
      </c>
      <c r="W97" s="13"/>
    </row>
    <row r="98" spans="1:24" hidden="1" x14ac:dyDescent="0.25">
      <c r="A98" t="s">
        <v>231</v>
      </c>
      <c r="B98" t="s">
        <v>232</v>
      </c>
      <c r="C98" s="8"/>
      <c r="D98" s="8">
        <v>97</v>
      </c>
      <c r="E98" s="9">
        <v>2016</v>
      </c>
      <c r="F98" s="9">
        <v>11</v>
      </c>
      <c r="G98" s="9">
        <v>1</v>
      </c>
      <c r="H98" s="4">
        <v>0</v>
      </c>
      <c r="I98" s="10" t="s">
        <v>19</v>
      </c>
      <c r="K98" s="11" t="s">
        <v>4949</v>
      </c>
      <c r="U98" t="s">
        <v>53</v>
      </c>
      <c r="V98" t="s">
        <v>186</v>
      </c>
      <c r="W98" s="13"/>
    </row>
    <row r="99" spans="1:24" hidden="1" x14ac:dyDescent="0.25">
      <c r="A99" t="s">
        <v>233</v>
      </c>
      <c r="B99" t="s">
        <v>234</v>
      </c>
      <c r="C99" s="8"/>
      <c r="D99" s="8">
        <v>98</v>
      </c>
      <c r="E99" s="9">
        <v>2016</v>
      </c>
      <c r="F99" s="9">
        <v>11</v>
      </c>
      <c r="G99" s="9">
        <v>1</v>
      </c>
      <c r="H99" s="4">
        <v>0</v>
      </c>
      <c r="I99" s="10" t="s">
        <v>19</v>
      </c>
      <c r="K99" s="11" t="s">
        <v>4949</v>
      </c>
      <c r="U99" t="s">
        <v>100</v>
      </c>
      <c r="V99" t="s">
        <v>174</v>
      </c>
      <c r="W99" s="13"/>
    </row>
    <row r="100" spans="1:24" hidden="1" x14ac:dyDescent="0.25">
      <c r="A100" t="s">
        <v>235</v>
      </c>
      <c r="B100" t="s">
        <v>236</v>
      </c>
      <c r="C100" s="8"/>
      <c r="D100" s="8">
        <v>99</v>
      </c>
      <c r="E100" s="9">
        <v>2016</v>
      </c>
      <c r="F100" s="9">
        <v>11</v>
      </c>
      <c r="G100" s="9">
        <v>1</v>
      </c>
      <c r="H100" s="4">
        <v>0</v>
      </c>
      <c r="I100" s="10" t="s">
        <v>19</v>
      </c>
      <c r="K100" s="11" t="s">
        <v>4949</v>
      </c>
      <c r="W100" s="13"/>
    </row>
    <row r="101" spans="1:24" hidden="1" x14ac:dyDescent="0.25">
      <c r="A101" t="s">
        <v>237</v>
      </c>
      <c r="B101" t="s">
        <v>238</v>
      </c>
      <c r="C101" s="8"/>
      <c r="D101" s="8">
        <v>100</v>
      </c>
      <c r="E101" s="9">
        <v>2016</v>
      </c>
      <c r="F101" s="9">
        <v>11</v>
      </c>
      <c r="G101" s="9">
        <v>1</v>
      </c>
      <c r="H101" s="4">
        <v>0</v>
      </c>
      <c r="I101" s="10" t="s">
        <v>19</v>
      </c>
      <c r="K101" s="11" t="s">
        <v>937</v>
      </c>
      <c r="W101" s="13"/>
    </row>
    <row r="102" spans="1:24" hidden="1" x14ac:dyDescent="0.25">
      <c r="A102" t="s">
        <v>239</v>
      </c>
      <c r="B102" t="s">
        <v>240</v>
      </c>
      <c r="C102" s="8"/>
      <c r="D102" s="8">
        <v>101</v>
      </c>
      <c r="E102" s="9">
        <v>2016</v>
      </c>
      <c r="F102" s="9">
        <v>11</v>
      </c>
      <c r="G102" s="9">
        <v>1</v>
      </c>
      <c r="H102" s="4">
        <v>0</v>
      </c>
      <c r="I102" s="10" t="s">
        <v>19</v>
      </c>
      <c r="K102" s="11" t="s">
        <v>4949</v>
      </c>
      <c r="W102" s="13"/>
    </row>
    <row r="103" spans="1:24" hidden="1" x14ac:dyDescent="0.25">
      <c r="A103" t="s">
        <v>241</v>
      </c>
      <c r="B103" t="s">
        <v>242</v>
      </c>
      <c r="C103" s="8"/>
      <c r="D103" s="8">
        <v>102</v>
      </c>
      <c r="E103" s="9">
        <v>2016</v>
      </c>
      <c r="F103" s="9">
        <v>11</v>
      </c>
      <c r="G103" s="9">
        <v>1</v>
      </c>
      <c r="H103" s="4">
        <v>0</v>
      </c>
      <c r="I103" s="10" t="s">
        <v>19</v>
      </c>
      <c r="K103" s="11" t="s">
        <v>4949</v>
      </c>
      <c r="W103" s="13"/>
    </row>
    <row r="104" spans="1:24" hidden="1" x14ac:dyDescent="0.25">
      <c r="A104" t="s">
        <v>148</v>
      </c>
      <c r="B104" t="s">
        <v>243</v>
      </c>
      <c r="C104" s="8"/>
      <c r="D104" s="8">
        <v>103</v>
      </c>
      <c r="E104" s="9">
        <v>2016</v>
      </c>
      <c r="F104" s="9">
        <v>11</v>
      </c>
      <c r="G104" s="9">
        <v>1</v>
      </c>
      <c r="H104" s="4">
        <v>0</v>
      </c>
      <c r="I104" s="10" t="s">
        <v>19</v>
      </c>
      <c r="K104" s="11" t="s">
        <v>4949</v>
      </c>
      <c r="W104" s="13"/>
    </row>
    <row r="105" spans="1:24" hidden="1" x14ac:dyDescent="0.25">
      <c r="A105" t="s">
        <v>244</v>
      </c>
      <c r="B105" t="s">
        <v>245</v>
      </c>
      <c r="C105" s="8"/>
      <c r="D105" s="8">
        <v>104</v>
      </c>
      <c r="E105" s="9">
        <v>2016</v>
      </c>
      <c r="F105" s="9">
        <v>11</v>
      </c>
      <c r="G105" s="9">
        <v>1</v>
      </c>
      <c r="H105" s="4">
        <v>0</v>
      </c>
      <c r="I105" s="10" t="s">
        <v>19</v>
      </c>
      <c r="K105" s="11" t="s">
        <v>4949</v>
      </c>
      <c r="W105" s="13"/>
    </row>
    <row r="106" spans="1:24" hidden="1" x14ac:dyDescent="0.25">
      <c r="A106" t="s">
        <v>246</v>
      </c>
      <c r="B106" t="s">
        <v>247</v>
      </c>
      <c r="C106" s="8"/>
      <c r="D106" s="8">
        <v>105</v>
      </c>
      <c r="E106" s="9">
        <v>2016</v>
      </c>
      <c r="F106" s="9">
        <v>12</v>
      </c>
      <c r="G106" s="9">
        <v>29</v>
      </c>
      <c r="H106" s="4">
        <v>0</v>
      </c>
      <c r="I106" s="16" t="s">
        <v>248</v>
      </c>
      <c r="J106" s="16"/>
      <c r="K106" s="11" t="s">
        <v>4949</v>
      </c>
      <c r="L106" s="11"/>
      <c r="S106" t="s">
        <v>249</v>
      </c>
      <c r="W106" s="13"/>
    </row>
    <row r="107" spans="1:24" hidden="1" x14ac:dyDescent="0.25">
      <c r="A107" t="s">
        <v>250</v>
      </c>
      <c r="B107" t="s">
        <v>251</v>
      </c>
      <c r="C107" s="8"/>
      <c r="D107" s="8">
        <v>106</v>
      </c>
      <c r="E107" s="9">
        <v>2016</v>
      </c>
      <c r="F107" s="9">
        <v>12</v>
      </c>
      <c r="G107" s="9">
        <v>30</v>
      </c>
      <c r="H107" s="4">
        <v>0</v>
      </c>
      <c r="I107" s="16" t="s">
        <v>248</v>
      </c>
      <c r="J107" s="16"/>
      <c r="K107" s="11" t="s">
        <v>4949</v>
      </c>
      <c r="L107" s="11"/>
      <c r="Q107" s="12" t="s">
        <v>19</v>
      </c>
      <c r="W107" s="13"/>
    </row>
    <row r="108" spans="1:24" hidden="1" x14ac:dyDescent="0.25">
      <c r="A108" t="s">
        <v>252</v>
      </c>
      <c r="B108" t="s">
        <v>253</v>
      </c>
      <c r="C108" s="8"/>
      <c r="D108" s="8">
        <v>107</v>
      </c>
      <c r="E108" s="9">
        <v>2016</v>
      </c>
      <c r="F108" s="9">
        <v>12</v>
      </c>
      <c r="G108" s="9">
        <v>30</v>
      </c>
      <c r="H108" s="4">
        <v>0</v>
      </c>
      <c r="I108" s="16" t="s">
        <v>248</v>
      </c>
      <c r="J108" s="16"/>
      <c r="K108" s="11" t="s">
        <v>937</v>
      </c>
      <c r="L108" s="11"/>
      <c r="W108" s="13"/>
    </row>
    <row r="109" spans="1:24" hidden="1" x14ac:dyDescent="0.25">
      <c r="A109" t="s">
        <v>254</v>
      </c>
      <c r="B109" t="s">
        <v>255</v>
      </c>
      <c r="C109" s="8"/>
      <c r="D109" s="8">
        <v>108</v>
      </c>
      <c r="E109" s="9">
        <v>2016</v>
      </c>
      <c r="F109" s="9">
        <v>12</v>
      </c>
      <c r="G109" s="9">
        <v>30</v>
      </c>
      <c r="H109" s="4">
        <v>0</v>
      </c>
      <c r="I109" s="16" t="s">
        <v>248</v>
      </c>
      <c r="J109" s="16"/>
      <c r="K109" s="11" t="s">
        <v>4949</v>
      </c>
      <c r="L109" s="11"/>
      <c r="W109" s="13"/>
    </row>
    <row r="110" spans="1:24" hidden="1" x14ac:dyDescent="0.25">
      <c r="A110" t="s">
        <v>244</v>
      </c>
      <c r="B110" t="s">
        <v>256</v>
      </c>
      <c r="C110" s="8"/>
      <c r="D110" s="8">
        <v>109</v>
      </c>
      <c r="E110" s="9">
        <v>2016</v>
      </c>
      <c r="F110" s="9">
        <v>12</v>
      </c>
      <c r="G110" s="9">
        <v>30</v>
      </c>
      <c r="H110" s="4">
        <v>0</v>
      </c>
      <c r="I110" s="16" t="s">
        <v>248</v>
      </c>
      <c r="J110" s="16"/>
      <c r="K110" s="11" t="s">
        <v>4949</v>
      </c>
      <c r="L110" s="11"/>
      <c r="W110" s="13"/>
    </row>
    <row r="111" spans="1:24" hidden="1" x14ac:dyDescent="0.25">
      <c r="A111" t="s">
        <v>257</v>
      </c>
      <c r="B111" t="s">
        <v>258</v>
      </c>
      <c r="C111" s="8"/>
      <c r="D111" s="8">
        <v>110</v>
      </c>
      <c r="E111" s="9">
        <v>2016</v>
      </c>
      <c r="F111" s="9">
        <v>12</v>
      </c>
      <c r="G111" s="9">
        <v>30</v>
      </c>
      <c r="H111" s="4">
        <v>0</v>
      </c>
      <c r="I111" s="16" t="s">
        <v>248</v>
      </c>
      <c r="J111" s="16"/>
      <c r="K111" s="11" t="s">
        <v>4949</v>
      </c>
      <c r="L111" s="11"/>
      <c r="Q111" s="12" t="s">
        <v>259</v>
      </c>
      <c r="W111" s="13"/>
    </row>
    <row r="112" spans="1:24" hidden="1" x14ac:dyDescent="0.25">
      <c r="A112" t="s">
        <v>260</v>
      </c>
      <c r="B112" t="s">
        <v>261</v>
      </c>
      <c r="C112" s="8"/>
      <c r="D112" s="8">
        <v>111</v>
      </c>
      <c r="E112" s="9">
        <v>2016</v>
      </c>
      <c r="F112" s="9">
        <v>12</v>
      </c>
      <c r="G112" s="9">
        <v>31</v>
      </c>
      <c r="H112" s="4">
        <v>0</v>
      </c>
      <c r="I112" s="16" t="s">
        <v>248</v>
      </c>
      <c r="J112" s="16"/>
      <c r="K112" s="11" t="s">
        <v>937</v>
      </c>
      <c r="L112" s="11"/>
      <c r="M112" t="s">
        <v>28</v>
      </c>
      <c r="U112" t="s">
        <v>53</v>
      </c>
      <c r="V112" t="s">
        <v>262</v>
      </c>
      <c r="W112" s="13"/>
      <c r="X112" s="14">
        <v>14</v>
      </c>
    </row>
    <row r="113" spans="1:27" hidden="1" x14ac:dyDescent="0.25">
      <c r="A113" t="s">
        <v>263</v>
      </c>
      <c r="B113" t="s">
        <v>264</v>
      </c>
      <c r="C113" s="8"/>
      <c r="D113" s="8">
        <v>112</v>
      </c>
      <c r="E113" s="9">
        <v>2016</v>
      </c>
      <c r="F113" s="9">
        <v>12</v>
      </c>
      <c r="G113" s="9">
        <v>31</v>
      </c>
      <c r="H113" s="4">
        <v>0</v>
      </c>
      <c r="I113" s="16" t="s">
        <v>248</v>
      </c>
      <c r="J113" s="16"/>
      <c r="K113" s="11" t="s">
        <v>937</v>
      </c>
      <c r="L113" s="11"/>
      <c r="M113" t="s">
        <v>28</v>
      </c>
      <c r="Q113" s="12" t="s">
        <v>19</v>
      </c>
      <c r="U113" t="s">
        <v>53</v>
      </c>
      <c r="V113" t="s">
        <v>262</v>
      </c>
      <c r="W113" s="13"/>
      <c r="X113" s="14">
        <v>12</v>
      </c>
    </row>
    <row r="114" spans="1:27" hidden="1" x14ac:dyDescent="0.25">
      <c r="A114" s="17" t="s">
        <v>265</v>
      </c>
      <c r="B114" s="17" t="s">
        <v>266</v>
      </c>
      <c r="C114" s="18" t="s">
        <v>267</v>
      </c>
      <c r="D114" s="8">
        <v>113</v>
      </c>
      <c r="E114" s="19">
        <v>2016</v>
      </c>
      <c r="F114" s="19">
        <v>12</v>
      </c>
      <c r="G114" s="19">
        <v>31</v>
      </c>
      <c r="H114" s="4">
        <v>0</v>
      </c>
      <c r="I114" s="20" t="s">
        <v>248</v>
      </c>
      <c r="J114" s="20"/>
      <c r="K114" s="21" t="s">
        <v>268</v>
      </c>
      <c r="L114" s="18"/>
      <c r="M114" s="17"/>
      <c r="N114" s="17"/>
      <c r="O114" s="17"/>
      <c r="P114" s="17"/>
      <c r="Q114" s="12" t="s">
        <v>248</v>
      </c>
      <c r="R114" s="17"/>
      <c r="S114" s="17"/>
      <c r="T114" s="17" t="s">
        <v>228</v>
      </c>
      <c r="U114" s="17"/>
      <c r="V114" s="17"/>
      <c r="W114" s="22"/>
      <c r="Y114" s="17"/>
      <c r="Z114" s="17"/>
      <c r="AA114" s="17"/>
    </row>
    <row r="115" spans="1:27" hidden="1" x14ac:dyDescent="0.25">
      <c r="A115" s="17" t="s">
        <v>270</v>
      </c>
      <c r="B115" s="17" t="s">
        <v>271</v>
      </c>
      <c r="C115" s="18" t="s">
        <v>272</v>
      </c>
      <c r="D115" s="8">
        <v>114</v>
      </c>
      <c r="E115" s="19">
        <v>2016</v>
      </c>
      <c r="F115" s="19">
        <v>12</v>
      </c>
      <c r="G115" s="19">
        <v>31</v>
      </c>
      <c r="H115" s="4">
        <v>0</v>
      </c>
      <c r="I115" s="20" t="s">
        <v>248</v>
      </c>
      <c r="J115" s="20"/>
      <c r="K115" s="11" t="s">
        <v>4949</v>
      </c>
      <c r="L115" s="18"/>
      <c r="M115" s="17"/>
      <c r="N115" s="17"/>
      <c r="O115" s="17"/>
      <c r="P115" s="17"/>
      <c r="R115" s="17"/>
      <c r="S115" s="17"/>
      <c r="T115" s="17" t="s">
        <v>228</v>
      </c>
      <c r="U115" s="17"/>
      <c r="V115" s="17"/>
      <c r="W115" s="22"/>
      <c r="Y115" s="17"/>
      <c r="Z115" s="17"/>
      <c r="AA115" s="17"/>
    </row>
    <row r="116" spans="1:27" hidden="1" x14ac:dyDescent="0.25">
      <c r="A116" s="17" t="s">
        <v>270</v>
      </c>
      <c r="B116" s="17" t="s">
        <v>273</v>
      </c>
      <c r="C116" s="18" t="s">
        <v>272</v>
      </c>
      <c r="D116" s="8">
        <v>115</v>
      </c>
      <c r="E116" s="19">
        <v>2016</v>
      </c>
      <c r="F116" s="19">
        <v>12</v>
      </c>
      <c r="G116" s="19">
        <v>31</v>
      </c>
      <c r="H116" s="4">
        <v>0</v>
      </c>
      <c r="I116" s="20" t="s">
        <v>248</v>
      </c>
      <c r="J116" s="20"/>
      <c r="K116" s="11" t="s">
        <v>4949</v>
      </c>
      <c r="L116" s="18"/>
      <c r="M116" s="17"/>
      <c r="N116" s="17"/>
      <c r="O116" s="17"/>
      <c r="P116" s="17"/>
      <c r="R116" s="17"/>
      <c r="S116" s="17"/>
      <c r="T116" s="17" t="s">
        <v>228</v>
      </c>
      <c r="U116" s="17"/>
      <c r="V116" s="17"/>
      <c r="W116" s="22"/>
      <c r="Y116" s="17"/>
      <c r="Z116" s="17"/>
      <c r="AA116" s="17"/>
    </row>
    <row r="117" spans="1:27" hidden="1" x14ac:dyDescent="0.25">
      <c r="A117" s="17" t="s">
        <v>274</v>
      </c>
      <c r="B117" s="17" t="s">
        <v>275</v>
      </c>
      <c r="C117" s="18" t="s">
        <v>272</v>
      </c>
      <c r="D117" s="8">
        <v>116</v>
      </c>
      <c r="E117" s="19">
        <v>2016</v>
      </c>
      <c r="F117" s="19">
        <v>12</v>
      </c>
      <c r="G117" s="19">
        <v>31</v>
      </c>
      <c r="H117" s="4">
        <v>0</v>
      </c>
      <c r="I117" s="20" t="s">
        <v>19</v>
      </c>
      <c r="J117" s="20"/>
      <c r="K117" s="21" t="s">
        <v>20</v>
      </c>
      <c r="L117" s="18" t="s">
        <v>91</v>
      </c>
      <c r="M117" s="17" t="s">
        <v>49</v>
      </c>
      <c r="N117" s="17"/>
      <c r="O117" s="17"/>
      <c r="P117" s="17"/>
      <c r="R117" s="17"/>
      <c r="S117" s="17"/>
      <c r="T117" s="17" t="s">
        <v>276</v>
      </c>
      <c r="U117" s="17"/>
      <c r="V117" s="17"/>
      <c r="W117" s="22"/>
      <c r="Y117" s="17"/>
      <c r="Z117" s="17"/>
      <c r="AA117" s="17"/>
    </row>
    <row r="118" spans="1:27" hidden="1" x14ac:dyDescent="0.25">
      <c r="A118" s="17" t="s">
        <v>277</v>
      </c>
      <c r="B118" s="17" t="s">
        <v>278</v>
      </c>
      <c r="C118" s="18" t="s">
        <v>272</v>
      </c>
      <c r="D118" s="8">
        <v>117</v>
      </c>
      <c r="E118" s="19">
        <v>2016</v>
      </c>
      <c r="F118" s="19">
        <v>12</v>
      </c>
      <c r="G118" s="19">
        <v>31</v>
      </c>
      <c r="H118" s="4">
        <v>0</v>
      </c>
      <c r="I118" s="20" t="s">
        <v>19</v>
      </c>
      <c r="J118" s="20"/>
      <c r="K118" s="21" t="s">
        <v>937</v>
      </c>
      <c r="L118" s="18"/>
      <c r="M118" s="17" t="s">
        <v>28</v>
      </c>
      <c r="N118" s="17" t="s">
        <v>279</v>
      </c>
      <c r="O118" s="17"/>
      <c r="P118" s="17"/>
      <c r="Q118" s="12" t="s">
        <v>19</v>
      </c>
      <c r="R118" s="17"/>
      <c r="S118" s="17"/>
      <c r="T118" s="17" t="s">
        <v>276</v>
      </c>
      <c r="U118" s="17"/>
      <c r="V118" s="17"/>
      <c r="W118" s="22"/>
      <c r="Y118" s="17"/>
      <c r="Z118" s="17"/>
      <c r="AA118" s="17"/>
    </row>
    <row r="119" spans="1:27" hidden="1" x14ac:dyDescent="0.25">
      <c r="A119" s="17" t="s">
        <v>184</v>
      </c>
      <c r="B119" s="17" t="s">
        <v>280</v>
      </c>
      <c r="C119" s="18" t="s">
        <v>272</v>
      </c>
      <c r="D119" s="8">
        <v>118</v>
      </c>
      <c r="E119" s="19">
        <v>2016</v>
      </c>
      <c r="F119" s="19">
        <v>12</v>
      </c>
      <c r="G119" s="19">
        <v>31</v>
      </c>
      <c r="H119" s="4">
        <v>0</v>
      </c>
      <c r="I119" s="20" t="s">
        <v>19</v>
      </c>
      <c r="J119" s="20"/>
      <c r="K119" s="11" t="s">
        <v>4949</v>
      </c>
      <c r="L119" s="18"/>
      <c r="M119" s="17" t="s">
        <v>281</v>
      </c>
      <c r="N119" s="17"/>
      <c r="O119" s="17"/>
      <c r="P119" s="17"/>
      <c r="R119" s="17"/>
      <c r="S119" s="17"/>
      <c r="T119" s="17" t="s">
        <v>276</v>
      </c>
      <c r="U119" s="17"/>
      <c r="V119" s="17"/>
      <c r="W119" s="22"/>
      <c r="Y119" s="17"/>
      <c r="Z119" s="17"/>
      <c r="AA119" s="17"/>
    </row>
    <row r="120" spans="1:27" hidden="1" x14ac:dyDescent="0.25">
      <c r="A120" s="17" t="s">
        <v>277</v>
      </c>
      <c r="B120" s="17" t="s">
        <v>278</v>
      </c>
      <c r="C120" s="18" t="s">
        <v>272</v>
      </c>
      <c r="D120" s="8">
        <v>119</v>
      </c>
      <c r="E120" s="19">
        <v>2016</v>
      </c>
      <c r="F120" s="19">
        <v>12</v>
      </c>
      <c r="G120" s="19">
        <v>31</v>
      </c>
      <c r="H120" s="4">
        <v>0</v>
      </c>
      <c r="I120" s="20" t="s">
        <v>19</v>
      </c>
      <c r="J120" s="20"/>
      <c r="K120" s="21" t="s">
        <v>937</v>
      </c>
      <c r="L120" s="18"/>
      <c r="M120" s="17" t="s">
        <v>28</v>
      </c>
      <c r="N120" s="17" t="s">
        <v>279</v>
      </c>
      <c r="O120" s="17"/>
      <c r="P120" s="17"/>
      <c r="Q120" s="12" t="s">
        <v>19</v>
      </c>
      <c r="R120" s="17"/>
      <c r="S120" s="17"/>
      <c r="T120" s="17" t="s">
        <v>276</v>
      </c>
      <c r="U120" s="17"/>
      <c r="V120" s="17"/>
      <c r="W120" s="22"/>
      <c r="Y120" s="17"/>
      <c r="Z120" s="17"/>
      <c r="AA120" s="17"/>
    </row>
    <row r="121" spans="1:27" hidden="1" x14ac:dyDescent="0.25">
      <c r="A121" t="s">
        <v>282</v>
      </c>
      <c r="B121" t="s">
        <v>283</v>
      </c>
      <c r="C121" s="8"/>
      <c r="D121" s="8">
        <v>120</v>
      </c>
      <c r="E121" s="9">
        <v>2017</v>
      </c>
      <c r="F121" s="9">
        <v>1</v>
      </c>
      <c r="G121" s="9">
        <v>7</v>
      </c>
      <c r="H121" s="4">
        <v>0</v>
      </c>
      <c r="I121" s="16" t="s">
        <v>248</v>
      </c>
      <c r="J121" s="16"/>
      <c r="K121" s="11" t="s">
        <v>4949</v>
      </c>
      <c r="L121" s="11"/>
      <c r="M121" t="s">
        <v>284</v>
      </c>
      <c r="W121" s="13"/>
    </row>
    <row r="122" spans="1:27" hidden="1" x14ac:dyDescent="0.25">
      <c r="A122" t="s">
        <v>285</v>
      </c>
      <c r="B122" t="s">
        <v>286</v>
      </c>
      <c r="C122" s="8"/>
      <c r="D122" s="8">
        <v>121</v>
      </c>
      <c r="E122" s="9">
        <v>2017</v>
      </c>
      <c r="F122" s="9">
        <v>1</v>
      </c>
      <c r="G122" s="9">
        <v>7</v>
      </c>
      <c r="H122" s="4">
        <v>42742</v>
      </c>
      <c r="I122" s="10" t="s">
        <v>248</v>
      </c>
      <c r="K122" s="11" t="s">
        <v>937</v>
      </c>
      <c r="Q122" s="12" t="s">
        <v>259</v>
      </c>
      <c r="U122" t="s">
        <v>53</v>
      </c>
      <c r="V122" t="s">
        <v>174</v>
      </c>
      <c r="W122" s="13">
        <v>42742</v>
      </c>
      <c r="X122" s="14">
        <v>9.99</v>
      </c>
    </row>
    <row r="123" spans="1:27" hidden="1" x14ac:dyDescent="0.25">
      <c r="A123" t="s">
        <v>287</v>
      </c>
      <c r="B123" t="s">
        <v>288</v>
      </c>
      <c r="C123" s="8"/>
      <c r="D123" s="8">
        <v>122</v>
      </c>
      <c r="E123" s="9">
        <v>2017</v>
      </c>
      <c r="F123" s="9">
        <v>1</v>
      </c>
      <c r="G123" s="9">
        <v>7</v>
      </c>
      <c r="H123" s="4">
        <v>42742</v>
      </c>
      <c r="I123" s="10" t="s">
        <v>248</v>
      </c>
      <c r="K123" s="11" t="s">
        <v>937</v>
      </c>
      <c r="M123" t="s">
        <v>28</v>
      </c>
      <c r="Q123" s="12" t="s">
        <v>19</v>
      </c>
      <c r="U123" t="s">
        <v>53</v>
      </c>
      <c r="V123" t="s">
        <v>262</v>
      </c>
      <c r="W123" s="13">
        <v>42742</v>
      </c>
      <c r="X123" s="14">
        <v>14</v>
      </c>
    </row>
    <row r="124" spans="1:27" hidden="1" x14ac:dyDescent="0.25">
      <c r="A124" t="s">
        <v>289</v>
      </c>
      <c r="B124" t="s">
        <v>290</v>
      </c>
      <c r="C124" s="8"/>
      <c r="D124" s="8">
        <v>123</v>
      </c>
      <c r="E124" s="9">
        <v>2017</v>
      </c>
      <c r="F124" s="9">
        <v>1</v>
      </c>
      <c r="G124" s="9">
        <v>7</v>
      </c>
      <c r="H124" s="4">
        <v>0</v>
      </c>
      <c r="I124" s="10" t="s">
        <v>19</v>
      </c>
      <c r="K124" s="11" t="s">
        <v>4949</v>
      </c>
      <c r="T124" t="s">
        <v>228</v>
      </c>
      <c r="W124" s="13"/>
    </row>
    <row r="125" spans="1:27" hidden="1" x14ac:dyDescent="0.25">
      <c r="A125" t="s">
        <v>291</v>
      </c>
      <c r="B125" t="s">
        <v>292</v>
      </c>
      <c r="C125" s="8"/>
      <c r="D125" s="8">
        <v>124</v>
      </c>
      <c r="E125" s="9">
        <v>2017</v>
      </c>
      <c r="F125" s="9">
        <v>1</v>
      </c>
      <c r="G125" s="9">
        <v>7</v>
      </c>
      <c r="H125" s="4">
        <v>0</v>
      </c>
      <c r="I125" s="10" t="s">
        <v>19</v>
      </c>
      <c r="K125" s="11" t="s">
        <v>4949</v>
      </c>
      <c r="M125" t="s">
        <v>284</v>
      </c>
      <c r="W125" s="13"/>
    </row>
    <row r="126" spans="1:27" hidden="1" x14ac:dyDescent="0.25">
      <c r="A126" t="s">
        <v>293</v>
      </c>
      <c r="B126" t="s">
        <v>294</v>
      </c>
      <c r="C126" s="8"/>
      <c r="D126" s="8">
        <v>125</v>
      </c>
      <c r="E126" s="9">
        <v>2017</v>
      </c>
      <c r="F126" s="9">
        <v>1</v>
      </c>
      <c r="G126" s="9">
        <v>7</v>
      </c>
      <c r="H126" s="4">
        <v>0</v>
      </c>
      <c r="I126" s="10" t="s">
        <v>248</v>
      </c>
      <c r="K126" s="11" t="s">
        <v>4949</v>
      </c>
      <c r="Q126" s="12" t="s">
        <v>19</v>
      </c>
      <c r="W126" s="13"/>
    </row>
    <row r="127" spans="1:27" hidden="1" x14ac:dyDescent="0.25">
      <c r="A127" t="s">
        <v>285</v>
      </c>
      <c r="B127" t="s">
        <v>295</v>
      </c>
      <c r="C127" s="8"/>
      <c r="D127" s="8">
        <v>126</v>
      </c>
      <c r="E127" s="9">
        <v>2017</v>
      </c>
      <c r="F127" s="9">
        <v>1</v>
      </c>
      <c r="G127" s="9">
        <v>8</v>
      </c>
      <c r="H127" s="4">
        <v>42743</v>
      </c>
      <c r="I127" s="10" t="s">
        <v>248</v>
      </c>
      <c r="K127" s="11" t="s">
        <v>937</v>
      </c>
      <c r="Q127" s="12" t="s">
        <v>19</v>
      </c>
      <c r="U127" t="s">
        <v>53</v>
      </c>
      <c r="V127" t="s">
        <v>174</v>
      </c>
      <c r="W127" s="13">
        <v>42743</v>
      </c>
      <c r="X127" s="14">
        <v>9.99</v>
      </c>
    </row>
    <row r="128" spans="1:27" hidden="1" x14ac:dyDescent="0.25">
      <c r="A128" t="s">
        <v>296</v>
      </c>
      <c r="B128" t="s">
        <v>297</v>
      </c>
      <c r="C128" s="8"/>
      <c r="D128" s="8">
        <v>127</v>
      </c>
      <c r="E128" s="9">
        <v>2017</v>
      </c>
      <c r="F128" s="9">
        <v>1</v>
      </c>
      <c r="G128" s="9">
        <v>8</v>
      </c>
      <c r="H128" s="4">
        <v>42743</v>
      </c>
      <c r="I128" s="10" t="s">
        <v>248</v>
      </c>
      <c r="K128" s="11" t="s">
        <v>937</v>
      </c>
      <c r="M128" t="s">
        <v>28</v>
      </c>
      <c r="Q128" s="12" t="s">
        <v>19</v>
      </c>
      <c r="T128" t="s">
        <v>228</v>
      </c>
      <c r="U128" t="s">
        <v>53</v>
      </c>
      <c r="V128" t="s">
        <v>174</v>
      </c>
      <c r="W128" s="13">
        <v>42743</v>
      </c>
      <c r="X128" s="14">
        <v>14.99</v>
      </c>
    </row>
    <row r="129" spans="1:27" hidden="1" x14ac:dyDescent="0.25">
      <c r="A129" t="s">
        <v>298</v>
      </c>
      <c r="B129" t="s">
        <v>299</v>
      </c>
      <c r="C129" s="8"/>
      <c r="D129" s="8">
        <v>128</v>
      </c>
      <c r="E129" s="9">
        <v>2017</v>
      </c>
      <c r="F129" s="9">
        <v>1</v>
      </c>
      <c r="G129" s="9">
        <v>8</v>
      </c>
      <c r="H129" s="4">
        <v>0</v>
      </c>
      <c r="I129" s="10" t="s">
        <v>248</v>
      </c>
      <c r="K129" s="11" t="s">
        <v>4949</v>
      </c>
      <c r="Q129" s="12" t="s">
        <v>19</v>
      </c>
      <c r="W129" s="13"/>
    </row>
    <row r="130" spans="1:27" hidden="1" x14ac:dyDescent="0.25">
      <c r="A130" t="s">
        <v>155</v>
      </c>
      <c r="B130" t="s">
        <v>300</v>
      </c>
      <c r="C130" s="8"/>
      <c r="D130" s="8">
        <v>129</v>
      </c>
      <c r="E130" s="9">
        <v>2017</v>
      </c>
      <c r="F130" s="9">
        <v>1</v>
      </c>
      <c r="G130" s="9">
        <v>8</v>
      </c>
      <c r="H130" s="4">
        <v>0</v>
      </c>
      <c r="I130" s="10" t="s">
        <v>248</v>
      </c>
      <c r="K130" s="11" t="s">
        <v>4949</v>
      </c>
      <c r="Q130" s="12" t="s">
        <v>19</v>
      </c>
      <c r="W130" s="13"/>
    </row>
    <row r="131" spans="1:27" hidden="1" x14ac:dyDescent="0.25">
      <c r="A131" t="s">
        <v>301</v>
      </c>
      <c r="B131" t="s">
        <v>302</v>
      </c>
      <c r="C131" s="8"/>
      <c r="D131" s="8">
        <v>130</v>
      </c>
      <c r="E131" s="9">
        <v>2017</v>
      </c>
      <c r="F131" s="9">
        <v>1</v>
      </c>
      <c r="G131" s="9">
        <v>8</v>
      </c>
      <c r="H131" s="4">
        <v>0</v>
      </c>
      <c r="I131" s="10" t="s">
        <v>248</v>
      </c>
      <c r="K131" s="11" t="s">
        <v>4949</v>
      </c>
      <c r="Q131" s="12" t="s">
        <v>19</v>
      </c>
      <c r="W131" s="13"/>
    </row>
    <row r="132" spans="1:27" hidden="1" x14ac:dyDescent="0.25">
      <c r="A132" t="s">
        <v>250</v>
      </c>
      <c r="B132" t="s">
        <v>303</v>
      </c>
      <c r="C132" s="8"/>
      <c r="D132" s="8">
        <v>131</v>
      </c>
      <c r="E132" s="9">
        <v>2017</v>
      </c>
      <c r="F132" s="9">
        <v>1</v>
      </c>
      <c r="G132" s="9">
        <v>8</v>
      </c>
      <c r="H132" s="4">
        <v>0</v>
      </c>
      <c r="I132" s="10" t="s">
        <v>248</v>
      </c>
      <c r="K132" s="11" t="s">
        <v>4949</v>
      </c>
      <c r="S132" t="s">
        <v>304</v>
      </c>
      <c r="W132" s="13"/>
    </row>
    <row r="133" spans="1:27" hidden="1" x14ac:dyDescent="0.25">
      <c r="A133" t="s">
        <v>305</v>
      </c>
      <c r="B133" t="s">
        <v>306</v>
      </c>
      <c r="C133" s="8"/>
      <c r="D133" s="8">
        <v>132</v>
      </c>
      <c r="E133" s="9">
        <v>2017</v>
      </c>
      <c r="F133" s="9">
        <v>1</v>
      </c>
      <c r="G133" s="9">
        <v>8</v>
      </c>
      <c r="H133" s="4">
        <v>0</v>
      </c>
      <c r="I133" s="10" t="s">
        <v>307</v>
      </c>
      <c r="K133" s="11" t="s">
        <v>4949</v>
      </c>
      <c r="S133" t="s">
        <v>308</v>
      </c>
      <c r="W133" s="13"/>
    </row>
    <row r="134" spans="1:27" hidden="1" x14ac:dyDescent="0.25">
      <c r="A134" t="s">
        <v>305</v>
      </c>
      <c r="B134" t="s">
        <v>309</v>
      </c>
      <c r="C134" s="8"/>
      <c r="D134" s="8">
        <v>133</v>
      </c>
      <c r="E134" s="9">
        <v>2017</v>
      </c>
      <c r="F134" s="9">
        <v>1</v>
      </c>
      <c r="G134" s="9">
        <v>8</v>
      </c>
      <c r="H134" s="4">
        <v>0</v>
      </c>
      <c r="I134" s="10" t="s">
        <v>19</v>
      </c>
      <c r="K134" s="11" t="s">
        <v>4949</v>
      </c>
      <c r="W134" s="13"/>
    </row>
    <row r="135" spans="1:27" hidden="1" x14ac:dyDescent="0.25">
      <c r="A135" t="s">
        <v>305</v>
      </c>
      <c r="B135" t="s">
        <v>310</v>
      </c>
      <c r="C135" s="8"/>
      <c r="D135" s="8">
        <v>134</v>
      </c>
      <c r="E135" s="9">
        <v>2017</v>
      </c>
      <c r="F135" s="9">
        <v>1</v>
      </c>
      <c r="G135" s="9">
        <v>8</v>
      </c>
      <c r="H135" s="4">
        <v>0</v>
      </c>
      <c r="I135" s="10" t="s">
        <v>19</v>
      </c>
      <c r="K135" s="11" t="s">
        <v>4949</v>
      </c>
      <c r="W135" s="13"/>
    </row>
    <row r="136" spans="1:27" hidden="1" x14ac:dyDescent="0.25">
      <c r="A136" t="s">
        <v>311</v>
      </c>
      <c r="B136" t="s">
        <v>312</v>
      </c>
      <c r="C136" s="8"/>
      <c r="D136" s="8">
        <v>135</v>
      </c>
      <c r="E136" s="9">
        <v>2017</v>
      </c>
      <c r="F136" s="9">
        <v>1</v>
      </c>
      <c r="G136" s="9">
        <v>8</v>
      </c>
      <c r="H136" s="4">
        <v>0</v>
      </c>
      <c r="I136" s="10" t="s">
        <v>19</v>
      </c>
      <c r="K136" s="11" t="s">
        <v>4949</v>
      </c>
      <c r="W136" s="13"/>
    </row>
    <row r="137" spans="1:27" hidden="1" x14ac:dyDescent="0.25">
      <c r="A137" t="s">
        <v>168</v>
      </c>
      <c r="B137" t="s">
        <v>313</v>
      </c>
      <c r="C137" s="8"/>
      <c r="D137" s="8">
        <v>136</v>
      </c>
      <c r="E137" s="9">
        <v>2017</v>
      </c>
      <c r="F137" s="9">
        <v>1</v>
      </c>
      <c r="G137" s="9">
        <v>8</v>
      </c>
      <c r="H137" s="4">
        <v>42743</v>
      </c>
      <c r="I137" s="10" t="s">
        <v>248</v>
      </c>
      <c r="K137" s="11" t="s">
        <v>937</v>
      </c>
      <c r="M137" t="s">
        <v>28</v>
      </c>
      <c r="N137" t="s">
        <v>314</v>
      </c>
      <c r="O137">
        <v>1979</v>
      </c>
      <c r="Q137" s="12" t="s">
        <v>19</v>
      </c>
      <c r="T137" t="s">
        <v>228</v>
      </c>
      <c r="U137" t="s">
        <v>53</v>
      </c>
      <c r="V137" t="s">
        <v>174</v>
      </c>
      <c r="W137" s="13">
        <v>42743</v>
      </c>
      <c r="X137" s="14">
        <v>14.99</v>
      </c>
      <c r="Y137" t="s">
        <v>315</v>
      </c>
      <c r="Z137" t="s">
        <v>174</v>
      </c>
      <c r="AA137" s="13">
        <v>42857</v>
      </c>
    </row>
    <row r="138" spans="1:27" hidden="1" x14ac:dyDescent="0.25">
      <c r="A138" t="s">
        <v>316</v>
      </c>
      <c r="B138" t="s">
        <v>317</v>
      </c>
      <c r="C138" s="8"/>
      <c r="D138" s="8">
        <v>137</v>
      </c>
      <c r="E138" s="9">
        <v>2017</v>
      </c>
      <c r="F138" s="9">
        <v>1</v>
      </c>
      <c r="G138" s="9">
        <v>9</v>
      </c>
      <c r="H138" s="4">
        <v>0</v>
      </c>
      <c r="I138" s="10" t="s">
        <v>248</v>
      </c>
      <c r="K138" s="11" t="s">
        <v>4949</v>
      </c>
      <c r="W138" s="13"/>
    </row>
    <row r="139" spans="1:27" hidden="1" x14ac:dyDescent="0.25">
      <c r="A139" t="s">
        <v>263</v>
      </c>
      <c r="B139" t="s">
        <v>318</v>
      </c>
      <c r="C139" s="8"/>
      <c r="D139" s="8">
        <v>138</v>
      </c>
      <c r="E139" s="9">
        <v>2017</v>
      </c>
      <c r="F139" s="9">
        <v>1</v>
      </c>
      <c r="G139" s="9">
        <v>9</v>
      </c>
      <c r="H139" s="4">
        <v>42744</v>
      </c>
      <c r="I139" s="10" t="s">
        <v>248</v>
      </c>
      <c r="K139" s="11" t="s">
        <v>937</v>
      </c>
      <c r="M139" t="s">
        <v>28</v>
      </c>
      <c r="Q139" s="12" t="s">
        <v>19</v>
      </c>
      <c r="U139" t="s">
        <v>53</v>
      </c>
      <c r="V139" t="s">
        <v>174</v>
      </c>
      <c r="W139" s="13">
        <v>42744</v>
      </c>
      <c r="X139" s="14">
        <v>19.989999999999998</v>
      </c>
    </row>
    <row r="140" spans="1:27" hidden="1" x14ac:dyDescent="0.25">
      <c r="A140" t="s">
        <v>319</v>
      </c>
      <c r="B140" t="s">
        <v>320</v>
      </c>
      <c r="C140" s="8"/>
      <c r="D140" s="8">
        <v>139</v>
      </c>
      <c r="E140" s="9">
        <v>2017</v>
      </c>
      <c r="F140" s="9">
        <v>1</v>
      </c>
      <c r="G140" s="9">
        <v>10</v>
      </c>
      <c r="H140" s="4">
        <v>42745</v>
      </c>
      <c r="I140" s="10" t="s">
        <v>19</v>
      </c>
      <c r="K140" s="11" t="s">
        <v>937</v>
      </c>
      <c r="M140" t="s">
        <v>28</v>
      </c>
      <c r="U140" t="s">
        <v>100</v>
      </c>
      <c r="V140" t="s">
        <v>174</v>
      </c>
      <c r="W140" s="13">
        <v>42745</v>
      </c>
    </row>
    <row r="141" spans="1:27" hidden="1" x14ac:dyDescent="0.25">
      <c r="A141" t="s">
        <v>277</v>
      </c>
      <c r="B141" t="s">
        <v>321</v>
      </c>
      <c r="C141" s="8"/>
      <c r="D141" s="8">
        <v>140</v>
      </c>
      <c r="E141" s="9">
        <v>2017</v>
      </c>
      <c r="F141" s="9">
        <v>1</v>
      </c>
      <c r="G141" s="9">
        <v>10</v>
      </c>
      <c r="H141" s="4">
        <v>0</v>
      </c>
      <c r="I141" s="10" t="s">
        <v>19</v>
      </c>
      <c r="K141" s="11" t="s">
        <v>937</v>
      </c>
      <c r="M141" t="s">
        <v>28</v>
      </c>
      <c r="W141" s="13"/>
    </row>
    <row r="142" spans="1:27" hidden="1" x14ac:dyDescent="0.25">
      <c r="A142" t="s">
        <v>322</v>
      </c>
      <c r="B142" t="s">
        <v>323</v>
      </c>
      <c r="C142" s="8"/>
      <c r="D142" s="8">
        <v>141</v>
      </c>
      <c r="E142" s="9">
        <v>2017</v>
      </c>
      <c r="F142" s="9">
        <v>1</v>
      </c>
      <c r="G142" s="9">
        <v>10</v>
      </c>
      <c r="H142" s="4">
        <v>0</v>
      </c>
      <c r="I142" s="10" t="s">
        <v>248</v>
      </c>
      <c r="K142" s="11" t="s">
        <v>4949</v>
      </c>
      <c r="W142" s="13"/>
    </row>
    <row r="143" spans="1:27" hidden="1" x14ac:dyDescent="0.25">
      <c r="A143" t="s">
        <v>324</v>
      </c>
      <c r="B143" t="s">
        <v>325</v>
      </c>
      <c r="C143" s="8"/>
      <c r="D143" s="8">
        <v>142</v>
      </c>
      <c r="E143" s="9">
        <v>2017</v>
      </c>
      <c r="F143" s="9">
        <v>1</v>
      </c>
      <c r="G143" s="9">
        <v>10</v>
      </c>
      <c r="H143" s="4">
        <v>0</v>
      </c>
      <c r="I143" s="10" t="s">
        <v>248</v>
      </c>
      <c r="K143" s="11" t="s">
        <v>4949</v>
      </c>
      <c r="W143" s="13"/>
    </row>
    <row r="144" spans="1:27" hidden="1" x14ac:dyDescent="0.25">
      <c r="A144" t="s">
        <v>326</v>
      </c>
      <c r="B144" t="s">
        <v>327</v>
      </c>
      <c r="C144" s="8"/>
      <c r="D144" s="8">
        <v>143</v>
      </c>
      <c r="E144" s="9">
        <v>2017</v>
      </c>
      <c r="F144" s="9">
        <v>1</v>
      </c>
      <c r="G144" s="9">
        <v>11</v>
      </c>
      <c r="H144" s="4">
        <v>0</v>
      </c>
      <c r="I144" s="10" t="s">
        <v>248</v>
      </c>
      <c r="K144" s="11" t="s">
        <v>20</v>
      </c>
      <c r="L144" s="8" t="s">
        <v>27</v>
      </c>
      <c r="W144" s="13"/>
    </row>
    <row r="145" spans="1:24" hidden="1" x14ac:dyDescent="0.25">
      <c r="A145" t="s">
        <v>328</v>
      </c>
      <c r="B145" t="s">
        <v>329</v>
      </c>
      <c r="C145" s="8"/>
      <c r="D145" s="8">
        <v>144</v>
      </c>
      <c r="E145" s="9">
        <v>2017</v>
      </c>
      <c r="F145" s="9">
        <v>1</v>
      </c>
      <c r="G145" s="9">
        <v>11</v>
      </c>
      <c r="H145" s="4">
        <v>0</v>
      </c>
      <c r="I145" s="10" t="s">
        <v>248</v>
      </c>
      <c r="K145" s="11" t="s">
        <v>20</v>
      </c>
      <c r="L145" s="8" t="s">
        <v>31</v>
      </c>
      <c r="W145" s="13"/>
    </row>
    <row r="146" spans="1:24" hidden="1" x14ac:dyDescent="0.25">
      <c r="A146" t="s">
        <v>330</v>
      </c>
      <c r="B146" t="s">
        <v>331</v>
      </c>
      <c r="C146" s="8"/>
      <c r="D146" s="8">
        <v>145</v>
      </c>
      <c r="E146" s="9">
        <v>2017</v>
      </c>
      <c r="F146" s="9">
        <v>1</v>
      </c>
      <c r="G146" s="9">
        <v>11</v>
      </c>
      <c r="H146" s="4">
        <v>0</v>
      </c>
      <c r="I146" s="10" t="s">
        <v>248</v>
      </c>
      <c r="K146" s="11" t="s">
        <v>20</v>
      </c>
      <c r="L146" s="8" t="s">
        <v>52</v>
      </c>
      <c r="W146" s="13"/>
    </row>
    <row r="147" spans="1:24" hidden="1" x14ac:dyDescent="0.25">
      <c r="A147" t="s">
        <v>215</v>
      </c>
      <c r="B147" t="s">
        <v>215</v>
      </c>
      <c r="C147" s="8"/>
      <c r="D147" s="8">
        <v>146</v>
      </c>
      <c r="E147" s="9">
        <v>2017</v>
      </c>
      <c r="F147" s="9">
        <v>1</v>
      </c>
      <c r="G147" s="9">
        <v>11</v>
      </c>
      <c r="H147" s="4">
        <v>42746</v>
      </c>
      <c r="I147" s="10" t="s">
        <v>248</v>
      </c>
      <c r="K147" s="11" t="s">
        <v>937</v>
      </c>
      <c r="M147" t="s">
        <v>28</v>
      </c>
      <c r="Q147" s="12" t="s">
        <v>19</v>
      </c>
      <c r="T147" t="s">
        <v>228</v>
      </c>
      <c r="U147" t="s">
        <v>100</v>
      </c>
      <c r="V147" t="s">
        <v>186</v>
      </c>
      <c r="W147" s="13">
        <v>42746</v>
      </c>
      <c r="X147" s="14">
        <v>19.989999999999998</v>
      </c>
    </row>
    <row r="148" spans="1:24" hidden="1" x14ac:dyDescent="0.25">
      <c r="A148" t="s">
        <v>168</v>
      </c>
      <c r="B148" t="s">
        <v>169</v>
      </c>
      <c r="C148" s="8"/>
      <c r="D148" s="8">
        <v>147</v>
      </c>
      <c r="E148" s="9">
        <v>2017</v>
      </c>
      <c r="F148" s="9">
        <v>1</v>
      </c>
      <c r="G148" s="9">
        <v>11</v>
      </c>
      <c r="H148" s="4">
        <v>42746</v>
      </c>
      <c r="I148" s="10" t="s">
        <v>248</v>
      </c>
      <c r="K148" s="11" t="s">
        <v>937</v>
      </c>
      <c r="M148" t="s">
        <v>28</v>
      </c>
      <c r="Q148" s="12" t="s">
        <v>19</v>
      </c>
      <c r="U148" t="s">
        <v>53</v>
      </c>
      <c r="V148" t="s">
        <v>332</v>
      </c>
      <c r="W148" s="13">
        <v>42746</v>
      </c>
      <c r="X148" s="14">
        <v>11.95</v>
      </c>
    </row>
    <row r="149" spans="1:24" hidden="1" x14ac:dyDescent="0.25">
      <c r="A149" t="s">
        <v>333</v>
      </c>
      <c r="B149" t="s">
        <v>334</v>
      </c>
      <c r="C149" s="8"/>
      <c r="D149" s="8">
        <v>148</v>
      </c>
      <c r="E149" s="9">
        <v>2017</v>
      </c>
      <c r="F149" s="9">
        <v>1</v>
      </c>
      <c r="G149" s="9">
        <v>11</v>
      </c>
      <c r="H149" s="4">
        <v>42746</v>
      </c>
      <c r="I149" s="10" t="s">
        <v>248</v>
      </c>
      <c r="K149" s="11" t="s">
        <v>4949</v>
      </c>
      <c r="M149" t="s">
        <v>284</v>
      </c>
      <c r="U149" t="s">
        <v>53</v>
      </c>
      <c r="V149" t="s">
        <v>332</v>
      </c>
      <c r="W149" s="13">
        <v>42746</v>
      </c>
      <c r="X149" s="14">
        <v>2</v>
      </c>
    </row>
    <row r="150" spans="1:24" hidden="1" x14ac:dyDescent="0.25">
      <c r="A150" t="s">
        <v>335</v>
      </c>
      <c r="B150" t="s">
        <v>336</v>
      </c>
      <c r="C150" s="8"/>
      <c r="D150" s="8">
        <v>149</v>
      </c>
      <c r="E150" s="9">
        <v>2017</v>
      </c>
      <c r="F150" s="9">
        <v>1</v>
      </c>
      <c r="G150" s="9">
        <v>11</v>
      </c>
      <c r="H150" s="4">
        <v>42746</v>
      </c>
      <c r="I150" s="10" t="s">
        <v>248</v>
      </c>
      <c r="K150" s="11" t="s">
        <v>4949</v>
      </c>
      <c r="U150" t="s">
        <v>53</v>
      </c>
      <c r="V150" t="s">
        <v>332</v>
      </c>
      <c r="W150" s="13">
        <v>42746</v>
      </c>
      <c r="X150" s="14">
        <v>2</v>
      </c>
    </row>
    <row r="151" spans="1:24" hidden="1" x14ac:dyDescent="0.25">
      <c r="A151" t="s">
        <v>246</v>
      </c>
      <c r="B151" t="s">
        <v>247</v>
      </c>
      <c r="C151" s="8"/>
      <c r="D151" s="8">
        <v>150</v>
      </c>
      <c r="E151" s="9">
        <v>2017</v>
      </c>
      <c r="F151" s="9">
        <v>1</v>
      </c>
      <c r="G151" s="9">
        <v>11</v>
      </c>
      <c r="H151" s="4">
        <v>0</v>
      </c>
      <c r="I151" s="10" t="s">
        <v>248</v>
      </c>
      <c r="K151" s="11" t="s">
        <v>4949</v>
      </c>
      <c r="S151" t="s">
        <v>337</v>
      </c>
      <c r="W151" s="13"/>
    </row>
    <row r="152" spans="1:24" hidden="1" x14ac:dyDescent="0.25">
      <c r="A152" t="s">
        <v>338</v>
      </c>
      <c r="B152" t="s">
        <v>339</v>
      </c>
      <c r="C152" s="8"/>
      <c r="D152" s="8">
        <v>151</v>
      </c>
      <c r="E152" s="9">
        <v>2017</v>
      </c>
      <c r="F152" s="9">
        <v>1</v>
      </c>
      <c r="G152" s="9">
        <v>11</v>
      </c>
      <c r="H152" s="4">
        <v>0</v>
      </c>
      <c r="I152" s="10" t="s">
        <v>248</v>
      </c>
      <c r="K152" s="11" t="s">
        <v>937</v>
      </c>
      <c r="W152" s="13"/>
    </row>
    <row r="153" spans="1:24" hidden="1" x14ac:dyDescent="0.25">
      <c r="A153" t="s">
        <v>340</v>
      </c>
      <c r="B153" t="s">
        <v>341</v>
      </c>
      <c r="C153" s="8"/>
      <c r="D153" s="8">
        <v>152</v>
      </c>
      <c r="E153" s="9">
        <v>2017</v>
      </c>
      <c r="F153" s="9">
        <v>1</v>
      </c>
      <c r="G153" s="9">
        <v>12</v>
      </c>
      <c r="H153" s="4">
        <v>42747</v>
      </c>
      <c r="I153" s="10" t="s">
        <v>248</v>
      </c>
      <c r="K153" s="11" t="s">
        <v>4949</v>
      </c>
      <c r="U153" t="s">
        <v>53</v>
      </c>
      <c r="V153" t="s">
        <v>332</v>
      </c>
      <c r="W153" s="13">
        <v>42747</v>
      </c>
      <c r="X153" s="14">
        <v>2</v>
      </c>
    </row>
    <row r="154" spans="1:24" hidden="1" x14ac:dyDescent="0.25">
      <c r="A154" t="s">
        <v>342</v>
      </c>
      <c r="B154" t="s">
        <v>343</v>
      </c>
      <c r="C154" s="8"/>
      <c r="D154" s="8">
        <v>153</v>
      </c>
      <c r="E154" s="9">
        <v>2017</v>
      </c>
      <c r="F154" s="9">
        <v>1</v>
      </c>
      <c r="G154" s="9">
        <v>12</v>
      </c>
      <c r="H154" s="4">
        <v>0</v>
      </c>
      <c r="I154" s="10" t="s">
        <v>248</v>
      </c>
      <c r="K154" s="11" t="s">
        <v>4949</v>
      </c>
      <c r="Q154" s="12" t="s">
        <v>19</v>
      </c>
      <c r="W154" s="13"/>
    </row>
    <row r="155" spans="1:24" hidden="1" x14ac:dyDescent="0.25">
      <c r="A155" t="s">
        <v>344</v>
      </c>
      <c r="B155" t="s">
        <v>345</v>
      </c>
      <c r="C155" s="8"/>
      <c r="D155" s="8">
        <v>154</v>
      </c>
      <c r="E155" s="9">
        <v>2017</v>
      </c>
      <c r="F155" s="9">
        <v>1</v>
      </c>
      <c r="G155" s="9">
        <v>12</v>
      </c>
      <c r="H155" s="4">
        <v>0</v>
      </c>
      <c r="I155" s="10" t="s">
        <v>248</v>
      </c>
      <c r="K155" s="11" t="s">
        <v>4949</v>
      </c>
      <c r="W155" s="13"/>
    </row>
    <row r="156" spans="1:24" hidden="1" x14ac:dyDescent="0.25">
      <c r="A156" t="s">
        <v>305</v>
      </c>
      <c r="B156" t="s">
        <v>346</v>
      </c>
      <c r="C156" s="8"/>
      <c r="D156" s="8">
        <v>155</v>
      </c>
      <c r="E156" s="9">
        <v>2017</v>
      </c>
      <c r="F156" s="9">
        <v>1</v>
      </c>
      <c r="G156" s="9">
        <v>13</v>
      </c>
      <c r="H156" s="4">
        <v>0</v>
      </c>
      <c r="I156" s="10" t="s">
        <v>307</v>
      </c>
      <c r="K156" s="11" t="s">
        <v>4949</v>
      </c>
      <c r="S156" t="s">
        <v>308</v>
      </c>
      <c r="W156" s="13"/>
    </row>
    <row r="157" spans="1:24" hidden="1" x14ac:dyDescent="0.25">
      <c r="A157" t="s">
        <v>305</v>
      </c>
      <c r="B157" t="s">
        <v>347</v>
      </c>
      <c r="C157" s="8"/>
      <c r="D157" s="8">
        <v>156</v>
      </c>
      <c r="E157" s="9">
        <v>2017</v>
      </c>
      <c r="F157" s="9">
        <v>1</v>
      </c>
      <c r="G157" s="9">
        <v>13</v>
      </c>
      <c r="H157" s="4">
        <v>0</v>
      </c>
      <c r="I157" s="10" t="s">
        <v>307</v>
      </c>
      <c r="K157" s="11" t="s">
        <v>4949</v>
      </c>
      <c r="S157" t="s">
        <v>308</v>
      </c>
      <c r="W157" s="13"/>
    </row>
    <row r="158" spans="1:24" hidden="1" x14ac:dyDescent="0.25">
      <c r="A158" t="s">
        <v>155</v>
      </c>
      <c r="B158" t="s">
        <v>348</v>
      </c>
      <c r="C158" s="8"/>
      <c r="D158" s="8">
        <v>157</v>
      </c>
      <c r="E158" s="9">
        <v>2017</v>
      </c>
      <c r="F158" s="9">
        <v>1</v>
      </c>
      <c r="G158" s="9">
        <v>13</v>
      </c>
      <c r="H158" s="4">
        <v>0</v>
      </c>
      <c r="I158" s="10" t="s">
        <v>248</v>
      </c>
      <c r="K158" s="11" t="s">
        <v>4949</v>
      </c>
      <c r="Q158" s="12" t="s">
        <v>19</v>
      </c>
      <c r="W158" s="13"/>
    </row>
    <row r="159" spans="1:24" hidden="1" x14ac:dyDescent="0.25">
      <c r="A159" t="s">
        <v>349</v>
      </c>
      <c r="B159" t="s">
        <v>350</v>
      </c>
      <c r="C159" s="8"/>
      <c r="D159" s="8">
        <v>158</v>
      </c>
      <c r="E159" s="9">
        <v>2017</v>
      </c>
      <c r="F159" s="9">
        <v>1</v>
      </c>
      <c r="G159" s="9">
        <v>13</v>
      </c>
      <c r="H159" s="4">
        <v>0</v>
      </c>
      <c r="I159" s="10" t="s">
        <v>248</v>
      </c>
      <c r="K159" s="11" t="s">
        <v>4949</v>
      </c>
      <c r="W159" s="13"/>
    </row>
    <row r="160" spans="1:24" hidden="1" x14ac:dyDescent="0.25">
      <c r="A160" t="s">
        <v>351</v>
      </c>
      <c r="B160" t="s">
        <v>352</v>
      </c>
      <c r="C160" s="8"/>
      <c r="D160" s="8">
        <v>159</v>
      </c>
      <c r="E160" s="9">
        <v>2017</v>
      </c>
      <c r="F160" s="9">
        <v>1</v>
      </c>
      <c r="G160" s="9">
        <v>14</v>
      </c>
      <c r="H160" s="4">
        <v>0</v>
      </c>
      <c r="I160" s="10" t="s">
        <v>19</v>
      </c>
      <c r="K160" s="11" t="s">
        <v>20</v>
      </c>
      <c r="L160" s="8" t="s">
        <v>353</v>
      </c>
      <c r="M160" t="s">
        <v>28</v>
      </c>
      <c r="Q160" s="12" t="s">
        <v>19</v>
      </c>
      <c r="R160" t="s">
        <v>29</v>
      </c>
      <c r="W160" s="13"/>
    </row>
    <row r="161" spans="1:24" hidden="1" x14ac:dyDescent="0.25">
      <c r="A161" t="s">
        <v>333</v>
      </c>
      <c r="B161" t="s">
        <v>354</v>
      </c>
      <c r="C161" s="8"/>
      <c r="D161" s="8">
        <v>160</v>
      </c>
      <c r="E161" s="9">
        <v>2017</v>
      </c>
      <c r="F161" s="9">
        <v>1</v>
      </c>
      <c r="G161" s="9">
        <v>14</v>
      </c>
      <c r="H161" s="4">
        <v>42749</v>
      </c>
      <c r="I161" s="10" t="s">
        <v>248</v>
      </c>
      <c r="K161" s="11" t="s">
        <v>268</v>
      </c>
      <c r="M161" t="s">
        <v>284</v>
      </c>
      <c r="Q161" s="12" t="s">
        <v>19</v>
      </c>
      <c r="U161" t="s">
        <v>53</v>
      </c>
      <c r="V161" t="s">
        <v>332</v>
      </c>
      <c r="W161" s="13">
        <v>42749</v>
      </c>
      <c r="X161" s="14">
        <v>5</v>
      </c>
    </row>
    <row r="162" spans="1:24" hidden="1" x14ac:dyDescent="0.25">
      <c r="A162" t="s">
        <v>355</v>
      </c>
      <c r="B162" t="s">
        <v>356</v>
      </c>
      <c r="C162" s="8"/>
      <c r="D162" s="8">
        <v>161</v>
      </c>
      <c r="E162" s="9">
        <v>2017</v>
      </c>
      <c r="F162" s="9">
        <v>1</v>
      </c>
      <c r="G162" s="9">
        <v>14</v>
      </c>
      <c r="H162" s="4">
        <v>0</v>
      </c>
      <c r="I162" s="10" t="s">
        <v>248</v>
      </c>
      <c r="K162" s="11" t="s">
        <v>4949</v>
      </c>
      <c r="Q162" s="12" t="s">
        <v>19</v>
      </c>
      <c r="S162" t="s">
        <v>357</v>
      </c>
      <c r="W162" s="13"/>
    </row>
    <row r="163" spans="1:24" hidden="1" x14ac:dyDescent="0.25">
      <c r="A163" t="s">
        <v>358</v>
      </c>
      <c r="B163" t="s">
        <v>359</v>
      </c>
      <c r="C163" s="8"/>
      <c r="D163" s="8">
        <v>162</v>
      </c>
      <c r="E163" s="9">
        <v>2017</v>
      </c>
      <c r="F163" s="9">
        <v>1</v>
      </c>
      <c r="G163" s="9">
        <v>14</v>
      </c>
      <c r="H163" s="4">
        <v>0</v>
      </c>
      <c r="I163" s="10" t="s">
        <v>248</v>
      </c>
      <c r="K163" s="11" t="s">
        <v>937</v>
      </c>
      <c r="M163" t="s">
        <v>28</v>
      </c>
      <c r="W163" s="13"/>
    </row>
    <row r="164" spans="1:24" hidden="1" x14ac:dyDescent="0.25">
      <c r="A164" t="s">
        <v>360</v>
      </c>
      <c r="B164" t="s">
        <v>361</v>
      </c>
      <c r="C164" s="8"/>
      <c r="D164" s="8">
        <v>163</v>
      </c>
      <c r="E164" s="9">
        <v>2017</v>
      </c>
      <c r="F164" s="9">
        <v>1</v>
      </c>
      <c r="G164" s="9">
        <v>14</v>
      </c>
      <c r="H164" s="4">
        <v>0</v>
      </c>
      <c r="I164" s="10" t="s">
        <v>248</v>
      </c>
      <c r="K164" s="11" t="s">
        <v>937</v>
      </c>
      <c r="M164" t="s">
        <v>28</v>
      </c>
      <c r="Q164" s="12" t="s">
        <v>19</v>
      </c>
      <c r="W164" s="13"/>
    </row>
    <row r="165" spans="1:24" hidden="1" x14ac:dyDescent="0.25">
      <c r="A165" t="s">
        <v>362</v>
      </c>
      <c r="B165" t="s">
        <v>363</v>
      </c>
      <c r="C165" s="8"/>
      <c r="D165" s="8">
        <v>164</v>
      </c>
      <c r="E165" s="9">
        <v>2017</v>
      </c>
      <c r="F165" s="9">
        <v>1</v>
      </c>
      <c r="G165" s="9">
        <v>14</v>
      </c>
      <c r="H165" s="4">
        <v>0</v>
      </c>
      <c r="I165" s="10" t="s">
        <v>248</v>
      </c>
      <c r="K165" s="11" t="s">
        <v>4949</v>
      </c>
      <c r="Q165" s="12" t="s">
        <v>19</v>
      </c>
      <c r="W165" s="13"/>
    </row>
    <row r="166" spans="1:24" hidden="1" x14ac:dyDescent="0.25">
      <c r="A166" t="s">
        <v>364</v>
      </c>
      <c r="B166" t="s">
        <v>365</v>
      </c>
      <c r="C166" s="8"/>
      <c r="D166" s="8">
        <v>165</v>
      </c>
      <c r="E166" s="9">
        <v>2017</v>
      </c>
      <c r="F166" s="9">
        <v>1</v>
      </c>
      <c r="G166" s="9">
        <v>14</v>
      </c>
      <c r="H166" s="4">
        <v>0</v>
      </c>
      <c r="I166" s="10" t="s">
        <v>248</v>
      </c>
      <c r="K166" s="11" t="s">
        <v>4949</v>
      </c>
      <c r="W166" s="13"/>
    </row>
    <row r="167" spans="1:24" hidden="1" x14ac:dyDescent="0.25">
      <c r="A167" t="s">
        <v>366</v>
      </c>
      <c r="B167" t="s">
        <v>367</v>
      </c>
      <c r="C167" s="8"/>
      <c r="D167" s="8">
        <v>166</v>
      </c>
      <c r="E167" s="9">
        <v>2017</v>
      </c>
      <c r="F167" s="9">
        <v>1</v>
      </c>
      <c r="G167" s="9">
        <v>14</v>
      </c>
      <c r="H167" s="4">
        <v>0</v>
      </c>
      <c r="I167" s="10" t="s">
        <v>248</v>
      </c>
      <c r="K167" s="11" t="s">
        <v>20</v>
      </c>
      <c r="L167" s="8" t="s">
        <v>368</v>
      </c>
      <c r="W167" s="13"/>
    </row>
    <row r="168" spans="1:24" hidden="1" x14ac:dyDescent="0.25">
      <c r="A168" t="s">
        <v>369</v>
      </c>
      <c r="B168" t="s">
        <v>370</v>
      </c>
      <c r="C168" s="8"/>
      <c r="D168" s="8">
        <v>167</v>
      </c>
      <c r="E168" s="9">
        <v>2017</v>
      </c>
      <c r="F168" s="9">
        <v>1</v>
      </c>
      <c r="G168" s="9">
        <v>14</v>
      </c>
      <c r="H168" s="4">
        <v>0</v>
      </c>
      <c r="I168" s="10" t="s">
        <v>248</v>
      </c>
      <c r="K168" s="11" t="s">
        <v>20</v>
      </c>
      <c r="L168" s="8" t="s">
        <v>116</v>
      </c>
      <c r="Q168" s="12" t="s">
        <v>19</v>
      </c>
      <c r="W168" s="13"/>
    </row>
    <row r="169" spans="1:24" hidden="1" x14ac:dyDescent="0.25">
      <c r="A169" t="s">
        <v>371</v>
      </c>
      <c r="B169" t="s">
        <v>372</v>
      </c>
      <c r="C169" s="8"/>
      <c r="D169" s="8">
        <v>168</v>
      </c>
      <c r="E169" s="9">
        <v>2017</v>
      </c>
      <c r="F169" s="9">
        <v>1</v>
      </c>
      <c r="G169" s="9">
        <v>15</v>
      </c>
      <c r="H169" s="4">
        <v>0</v>
      </c>
      <c r="I169" s="10" t="s">
        <v>248</v>
      </c>
      <c r="K169" s="11" t="s">
        <v>20</v>
      </c>
      <c r="L169" s="8" t="s">
        <v>27</v>
      </c>
      <c r="M169" t="s">
        <v>373</v>
      </c>
      <c r="N169" t="s">
        <v>374</v>
      </c>
      <c r="O169">
        <v>1960</v>
      </c>
      <c r="Q169" s="12" t="s">
        <v>19</v>
      </c>
      <c r="W169" s="13"/>
    </row>
    <row r="170" spans="1:24" hidden="1" x14ac:dyDescent="0.25">
      <c r="A170" t="s">
        <v>5219</v>
      </c>
      <c r="B170" t="s">
        <v>375</v>
      </c>
      <c r="C170" s="8"/>
      <c r="D170" s="8">
        <v>169</v>
      </c>
      <c r="E170" s="9">
        <v>2017</v>
      </c>
      <c r="F170" s="9">
        <v>1</v>
      </c>
      <c r="G170" s="9">
        <v>15</v>
      </c>
      <c r="H170" s="4">
        <v>0</v>
      </c>
      <c r="I170" s="10" t="s">
        <v>19</v>
      </c>
      <c r="K170" s="11" t="s">
        <v>20</v>
      </c>
      <c r="L170" s="8" t="s">
        <v>27</v>
      </c>
      <c r="S170" t="s">
        <v>337</v>
      </c>
      <c r="W170" s="13"/>
    </row>
    <row r="171" spans="1:24" hidden="1" x14ac:dyDescent="0.25">
      <c r="A171" t="s">
        <v>376</v>
      </c>
      <c r="B171" t="s">
        <v>377</v>
      </c>
      <c r="C171" s="8"/>
      <c r="D171" s="8">
        <v>170</v>
      </c>
      <c r="E171" s="9">
        <v>2017</v>
      </c>
      <c r="F171" s="9">
        <v>1</v>
      </c>
      <c r="G171" s="9">
        <v>15</v>
      </c>
      <c r="H171" s="4">
        <v>0</v>
      </c>
      <c r="I171" s="10" t="s">
        <v>19</v>
      </c>
      <c r="K171" s="11" t="s">
        <v>4949</v>
      </c>
      <c r="W171" s="13"/>
    </row>
    <row r="172" spans="1:24" hidden="1" x14ac:dyDescent="0.25">
      <c r="A172" t="s">
        <v>305</v>
      </c>
      <c r="B172" t="s">
        <v>378</v>
      </c>
      <c r="C172" s="8"/>
      <c r="D172" s="8">
        <v>171</v>
      </c>
      <c r="E172" s="9">
        <v>2017</v>
      </c>
      <c r="F172" s="9">
        <v>1</v>
      </c>
      <c r="G172" s="9">
        <v>15</v>
      </c>
      <c r="H172" s="4">
        <v>0</v>
      </c>
      <c r="I172" s="10" t="s">
        <v>19</v>
      </c>
      <c r="K172" s="11" t="s">
        <v>4949</v>
      </c>
      <c r="W172" s="13"/>
    </row>
    <row r="173" spans="1:24" hidden="1" x14ac:dyDescent="0.25">
      <c r="A173" t="s">
        <v>379</v>
      </c>
      <c r="B173" t="s">
        <v>380</v>
      </c>
      <c r="C173" s="8"/>
      <c r="D173" s="8">
        <v>172</v>
      </c>
      <c r="E173" s="9">
        <v>2017</v>
      </c>
      <c r="F173" s="9">
        <v>1</v>
      </c>
      <c r="G173" s="9">
        <v>15</v>
      </c>
      <c r="H173" s="4">
        <v>0</v>
      </c>
      <c r="I173" s="10" t="s">
        <v>19</v>
      </c>
      <c r="K173" s="11" t="s">
        <v>20</v>
      </c>
      <c r="L173" s="8" t="s">
        <v>381</v>
      </c>
      <c r="W173" s="13"/>
    </row>
    <row r="174" spans="1:24" hidden="1" x14ac:dyDescent="0.25">
      <c r="A174" t="s">
        <v>382</v>
      </c>
      <c r="B174" t="s">
        <v>383</v>
      </c>
      <c r="C174" s="8"/>
      <c r="D174" s="8">
        <v>173</v>
      </c>
      <c r="E174" s="9">
        <v>2017</v>
      </c>
      <c r="F174" s="9">
        <v>1</v>
      </c>
      <c r="G174" s="9">
        <v>16</v>
      </c>
      <c r="H174" s="4">
        <v>0</v>
      </c>
      <c r="I174" s="10" t="s">
        <v>248</v>
      </c>
      <c r="K174" s="11" t="s">
        <v>20</v>
      </c>
      <c r="L174" s="8" t="s">
        <v>31</v>
      </c>
      <c r="W174" s="13"/>
    </row>
    <row r="175" spans="1:24" hidden="1" x14ac:dyDescent="0.25">
      <c r="A175" t="s">
        <v>384</v>
      </c>
      <c r="B175" t="s">
        <v>385</v>
      </c>
      <c r="C175" s="8"/>
      <c r="D175" s="8">
        <v>174</v>
      </c>
      <c r="E175" s="9">
        <v>2017</v>
      </c>
      <c r="F175" s="9">
        <v>1</v>
      </c>
      <c r="G175" s="9">
        <v>16</v>
      </c>
      <c r="H175" s="4">
        <v>0</v>
      </c>
      <c r="I175" s="10" t="s">
        <v>248</v>
      </c>
      <c r="K175" s="11" t="s">
        <v>20</v>
      </c>
      <c r="L175" s="8" t="s">
        <v>63</v>
      </c>
      <c r="Q175" s="12" t="s">
        <v>19</v>
      </c>
      <c r="W175" s="13"/>
    </row>
    <row r="176" spans="1:24" hidden="1" x14ac:dyDescent="0.25">
      <c r="A176" t="s">
        <v>305</v>
      </c>
      <c r="B176" t="s">
        <v>386</v>
      </c>
      <c r="C176" s="8"/>
      <c r="D176" s="8">
        <v>175</v>
      </c>
      <c r="E176" s="9">
        <v>2017</v>
      </c>
      <c r="F176" s="9">
        <v>1</v>
      </c>
      <c r="G176" s="9">
        <v>17</v>
      </c>
      <c r="H176" s="4">
        <v>42752</v>
      </c>
      <c r="I176" s="10" t="s">
        <v>307</v>
      </c>
      <c r="K176" s="11" t="s">
        <v>4949</v>
      </c>
      <c r="S176" t="s">
        <v>387</v>
      </c>
      <c r="U176" t="s">
        <v>53</v>
      </c>
      <c r="V176" t="s">
        <v>174</v>
      </c>
      <c r="W176" s="13">
        <v>42752</v>
      </c>
      <c r="X176" s="14">
        <v>7.99</v>
      </c>
    </row>
    <row r="177" spans="1:24" hidden="1" x14ac:dyDescent="0.25">
      <c r="A177" t="s">
        <v>305</v>
      </c>
      <c r="B177" t="s">
        <v>388</v>
      </c>
      <c r="C177" s="8"/>
      <c r="D177" s="8">
        <v>176</v>
      </c>
      <c r="E177" s="9">
        <v>2017</v>
      </c>
      <c r="F177" s="9">
        <v>1</v>
      </c>
      <c r="G177" s="9">
        <v>17</v>
      </c>
      <c r="H177" s="4">
        <v>42752</v>
      </c>
      <c r="I177" s="16" t="s">
        <v>248</v>
      </c>
      <c r="J177" s="16"/>
      <c r="K177" s="11" t="s">
        <v>4949</v>
      </c>
      <c r="U177" t="s">
        <v>53</v>
      </c>
      <c r="V177" t="s">
        <v>174</v>
      </c>
      <c r="W177" s="13">
        <v>42752</v>
      </c>
      <c r="X177" s="14">
        <v>12.99</v>
      </c>
    </row>
    <row r="178" spans="1:24" hidden="1" x14ac:dyDescent="0.25">
      <c r="A178" t="s">
        <v>389</v>
      </c>
      <c r="B178" t="s">
        <v>390</v>
      </c>
      <c r="C178" s="8"/>
      <c r="D178" s="8">
        <v>177</v>
      </c>
      <c r="E178" s="9">
        <v>2017</v>
      </c>
      <c r="F178" s="9">
        <v>1</v>
      </c>
      <c r="G178" s="9">
        <v>17</v>
      </c>
      <c r="H178" s="4">
        <v>0</v>
      </c>
      <c r="I178" s="10" t="s">
        <v>248</v>
      </c>
      <c r="K178" s="11" t="s">
        <v>20</v>
      </c>
      <c r="L178" s="8" t="s">
        <v>63</v>
      </c>
      <c r="Q178" s="12" t="s">
        <v>19</v>
      </c>
      <c r="W178" s="13"/>
    </row>
    <row r="179" spans="1:24" hidden="1" x14ac:dyDescent="0.25">
      <c r="A179" t="s">
        <v>391</v>
      </c>
      <c r="B179" t="s">
        <v>392</v>
      </c>
      <c r="C179" s="8"/>
      <c r="D179" s="8">
        <v>178</v>
      </c>
      <c r="E179" s="9">
        <v>2017</v>
      </c>
      <c r="F179" s="9">
        <v>1</v>
      </c>
      <c r="G179" s="9">
        <v>17</v>
      </c>
      <c r="H179" s="4">
        <v>0</v>
      </c>
      <c r="I179" s="10" t="s">
        <v>248</v>
      </c>
      <c r="K179" s="11" t="s">
        <v>20</v>
      </c>
      <c r="L179" s="8" t="s">
        <v>63</v>
      </c>
      <c r="W179" s="13"/>
    </row>
    <row r="180" spans="1:24" hidden="1" x14ac:dyDescent="0.25">
      <c r="A180" t="s">
        <v>393</v>
      </c>
      <c r="B180" t="s">
        <v>394</v>
      </c>
      <c r="C180" s="8"/>
      <c r="D180" s="8">
        <v>179</v>
      </c>
      <c r="E180" s="9">
        <v>2017</v>
      </c>
      <c r="F180" s="9">
        <v>1</v>
      </c>
      <c r="G180" s="9">
        <v>18</v>
      </c>
      <c r="H180" s="4">
        <v>0</v>
      </c>
      <c r="I180" s="10" t="s">
        <v>248</v>
      </c>
      <c r="K180" s="11" t="s">
        <v>4949</v>
      </c>
      <c r="O180">
        <v>1981</v>
      </c>
      <c r="T180" t="s">
        <v>228</v>
      </c>
      <c r="W180" s="13"/>
    </row>
    <row r="181" spans="1:24" hidden="1" x14ac:dyDescent="0.25">
      <c r="A181" t="s">
        <v>215</v>
      </c>
      <c r="B181" t="s">
        <v>395</v>
      </c>
      <c r="C181" s="8"/>
      <c r="D181" s="8">
        <v>180</v>
      </c>
      <c r="E181" s="9">
        <v>2017</v>
      </c>
      <c r="F181" s="9">
        <v>1</v>
      </c>
      <c r="G181" s="9">
        <v>18</v>
      </c>
      <c r="H181" s="4">
        <v>42753</v>
      </c>
      <c r="I181" s="10" t="s">
        <v>248</v>
      </c>
      <c r="K181" s="11" t="s">
        <v>937</v>
      </c>
      <c r="M181" t="s">
        <v>28</v>
      </c>
      <c r="N181" t="s">
        <v>396</v>
      </c>
      <c r="Q181" s="12" t="s">
        <v>19</v>
      </c>
      <c r="T181" t="s">
        <v>228</v>
      </c>
      <c r="U181" t="s">
        <v>53</v>
      </c>
      <c r="V181" t="s">
        <v>332</v>
      </c>
      <c r="W181" s="13">
        <v>42753</v>
      </c>
      <c r="X181" s="14">
        <v>14.95</v>
      </c>
    </row>
    <row r="182" spans="1:24" hidden="1" x14ac:dyDescent="0.25">
      <c r="A182" t="s">
        <v>285</v>
      </c>
      <c r="B182" t="s">
        <v>397</v>
      </c>
      <c r="C182" s="8"/>
      <c r="D182" s="8">
        <v>181</v>
      </c>
      <c r="E182" s="9">
        <v>2017</v>
      </c>
      <c r="F182" s="9">
        <v>1</v>
      </c>
      <c r="G182" s="9">
        <v>18</v>
      </c>
      <c r="H182" s="4">
        <v>42753</v>
      </c>
      <c r="I182" s="10" t="s">
        <v>248</v>
      </c>
      <c r="K182" s="11" t="s">
        <v>937</v>
      </c>
      <c r="M182" t="s">
        <v>28</v>
      </c>
      <c r="Q182" s="12" t="s">
        <v>19</v>
      </c>
      <c r="U182" t="s">
        <v>53</v>
      </c>
      <c r="V182" t="s">
        <v>332</v>
      </c>
      <c r="W182" s="13">
        <v>42753</v>
      </c>
      <c r="X182" s="14">
        <v>7.95</v>
      </c>
    </row>
    <row r="183" spans="1:24" hidden="1" x14ac:dyDescent="0.25">
      <c r="A183" t="s">
        <v>305</v>
      </c>
      <c r="B183" t="s">
        <v>398</v>
      </c>
      <c r="C183" s="8"/>
      <c r="D183" s="8">
        <v>182</v>
      </c>
      <c r="E183" s="9">
        <v>2017</v>
      </c>
      <c r="F183" s="9">
        <v>1</v>
      </c>
      <c r="G183" s="9">
        <v>18</v>
      </c>
      <c r="H183" s="4">
        <v>42753</v>
      </c>
      <c r="I183" s="10" t="s">
        <v>248</v>
      </c>
      <c r="K183" s="11" t="s">
        <v>4949</v>
      </c>
      <c r="Q183" s="12" t="s">
        <v>19</v>
      </c>
      <c r="T183" t="s">
        <v>228</v>
      </c>
      <c r="U183" t="s">
        <v>53</v>
      </c>
      <c r="V183" t="s">
        <v>174</v>
      </c>
      <c r="W183" s="13">
        <v>42753</v>
      </c>
      <c r="X183" s="14">
        <v>16.989999999999998</v>
      </c>
    </row>
    <row r="184" spans="1:24" hidden="1" x14ac:dyDescent="0.25">
      <c r="A184" t="s">
        <v>399</v>
      </c>
      <c r="B184" t="s">
        <v>400</v>
      </c>
      <c r="C184" s="8"/>
      <c r="D184" s="8">
        <v>183</v>
      </c>
      <c r="E184" s="9">
        <v>2017</v>
      </c>
      <c r="F184" s="9">
        <v>1</v>
      </c>
      <c r="G184" s="9">
        <v>18</v>
      </c>
      <c r="H184" s="4">
        <v>42753</v>
      </c>
      <c r="I184" s="10" t="s">
        <v>248</v>
      </c>
      <c r="K184" s="11" t="s">
        <v>4949</v>
      </c>
      <c r="Q184" s="12" t="s">
        <v>19</v>
      </c>
      <c r="U184" t="s">
        <v>53</v>
      </c>
      <c r="V184" t="s">
        <v>332</v>
      </c>
      <c r="W184" s="13">
        <v>42753</v>
      </c>
      <c r="X184" s="14">
        <v>11.95</v>
      </c>
    </row>
    <row r="185" spans="1:24" hidden="1" x14ac:dyDescent="0.25">
      <c r="A185" t="s">
        <v>5219</v>
      </c>
      <c r="B185" t="s">
        <v>375</v>
      </c>
      <c r="C185" s="8"/>
      <c r="D185" s="8">
        <v>184</v>
      </c>
      <c r="E185" s="9">
        <v>2017</v>
      </c>
      <c r="F185" s="9">
        <v>1</v>
      </c>
      <c r="G185" s="9">
        <v>18</v>
      </c>
      <c r="H185" s="4">
        <v>0</v>
      </c>
      <c r="I185" s="10" t="s">
        <v>19</v>
      </c>
      <c r="K185" s="11" t="s">
        <v>20</v>
      </c>
      <c r="L185" s="8" t="s">
        <v>27</v>
      </c>
      <c r="S185" t="s">
        <v>249</v>
      </c>
      <c r="W185" s="13"/>
    </row>
    <row r="186" spans="1:24" hidden="1" x14ac:dyDescent="0.25">
      <c r="A186" t="s">
        <v>215</v>
      </c>
      <c r="B186" t="s">
        <v>401</v>
      </c>
      <c r="C186" s="8"/>
      <c r="D186" s="8">
        <v>185</v>
      </c>
      <c r="E186" s="9">
        <v>2017</v>
      </c>
      <c r="F186" s="9">
        <v>1</v>
      </c>
      <c r="G186" s="9">
        <v>19</v>
      </c>
      <c r="H186" s="4">
        <v>42754</v>
      </c>
      <c r="I186" s="10" t="s">
        <v>248</v>
      </c>
      <c r="K186" s="11" t="s">
        <v>937</v>
      </c>
      <c r="M186" t="s">
        <v>28</v>
      </c>
      <c r="Q186" s="12" t="s">
        <v>19</v>
      </c>
      <c r="U186" t="s">
        <v>53</v>
      </c>
      <c r="V186" t="s">
        <v>262</v>
      </c>
      <c r="W186" s="13">
        <v>42754</v>
      </c>
      <c r="X186" s="14">
        <v>18</v>
      </c>
    </row>
    <row r="187" spans="1:24" hidden="1" x14ac:dyDescent="0.25">
      <c r="A187" t="s">
        <v>215</v>
      </c>
      <c r="B187" t="s">
        <v>402</v>
      </c>
      <c r="C187" s="8"/>
      <c r="D187" s="8">
        <v>186</v>
      </c>
      <c r="E187" s="9">
        <v>2017</v>
      </c>
      <c r="F187" s="9">
        <v>1</v>
      </c>
      <c r="G187" s="9">
        <v>20</v>
      </c>
      <c r="H187" s="4">
        <v>42755</v>
      </c>
      <c r="I187" s="10" t="s">
        <v>248</v>
      </c>
      <c r="K187" s="11" t="s">
        <v>937</v>
      </c>
      <c r="M187" t="s">
        <v>28</v>
      </c>
      <c r="Q187" s="12" t="s">
        <v>19</v>
      </c>
      <c r="U187" t="s">
        <v>53</v>
      </c>
      <c r="V187" t="s">
        <v>262</v>
      </c>
      <c r="W187" s="13">
        <v>42755</v>
      </c>
      <c r="X187" s="14">
        <v>10</v>
      </c>
    </row>
    <row r="188" spans="1:24" hidden="1" x14ac:dyDescent="0.25">
      <c r="A188" t="s">
        <v>215</v>
      </c>
      <c r="B188" t="s">
        <v>215</v>
      </c>
      <c r="C188" s="8"/>
      <c r="D188" s="8">
        <v>187</v>
      </c>
      <c r="E188" s="9">
        <v>2017</v>
      </c>
      <c r="F188" s="9">
        <v>1</v>
      </c>
      <c r="G188" s="9">
        <v>20</v>
      </c>
      <c r="H188" s="4">
        <v>0</v>
      </c>
      <c r="I188" s="10" t="s">
        <v>248</v>
      </c>
      <c r="K188" s="11" t="s">
        <v>937</v>
      </c>
      <c r="M188" t="s">
        <v>28</v>
      </c>
      <c r="Q188" s="12" t="s">
        <v>19</v>
      </c>
      <c r="T188" t="s">
        <v>269</v>
      </c>
      <c r="W188" s="13"/>
    </row>
    <row r="189" spans="1:24" hidden="1" x14ac:dyDescent="0.25">
      <c r="A189" t="s">
        <v>305</v>
      </c>
      <c r="B189" t="s">
        <v>403</v>
      </c>
      <c r="C189" s="8"/>
      <c r="D189" s="8">
        <v>188</v>
      </c>
      <c r="E189" s="9">
        <v>2017</v>
      </c>
      <c r="F189" s="9">
        <v>1</v>
      </c>
      <c r="G189" s="9">
        <v>20</v>
      </c>
      <c r="H189" s="4">
        <v>42755</v>
      </c>
      <c r="I189" s="10" t="s">
        <v>19</v>
      </c>
      <c r="K189" s="11" t="s">
        <v>4949</v>
      </c>
      <c r="Q189" s="12" t="s">
        <v>19</v>
      </c>
      <c r="U189" t="s">
        <v>100</v>
      </c>
      <c r="V189" t="s">
        <v>101</v>
      </c>
      <c r="W189" s="13">
        <v>42755</v>
      </c>
    </row>
    <row r="190" spans="1:24" hidden="1" x14ac:dyDescent="0.25">
      <c r="A190" t="s">
        <v>404</v>
      </c>
      <c r="B190" t="s">
        <v>405</v>
      </c>
      <c r="C190" s="8"/>
      <c r="D190" s="8">
        <v>189</v>
      </c>
      <c r="E190" s="9">
        <v>2017</v>
      </c>
      <c r="F190" s="9">
        <v>1</v>
      </c>
      <c r="G190" s="9">
        <v>21</v>
      </c>
      <c r="H190" s="4">
        <v>0</v>
      </c>
      <c r="I190" s="10" t="s">
        <v>19</v>
      </c>
      <c r="K190" s="11" t="s">
        <v>20</v>
      </c>
      <c r="Q190" s="12" t="s">
        <v>19</v>
      </c>
      <c r="W190" s="13"/>
    </row>
    <row r="191" spans="1:24" hidden="1" x14ac:dyDescent="0.25">
      <c r="A191" t="s">
        <v>223</v>
      </c>
      <c r="B191" t="s">
        <v>406</v>
      </c>
      <c r="C191" s="8"/>
      <c r="D191" s="8">
        <v>190</v>
      </c>
      <c r="E191" s="9">
        <v>2017</v>
      </c>
      <c r="F191" s="9">
        <v>1</v>
      </c>
      <c r="G191" s="9">
        <v>21</v>
      </c>
      <c r="H191" s="4">
        <v>0</v>
      </c>
      <c r="I191" s="10" t="s">
        <v>19</v>
      </c>
      <c r="K191" s="11" t="s">
        <v>4949</v>
      </c>
      <c r="W191" s="13"/>
    </row>
    <row r="192" spans="1:24" hidden="1" x14ac:dyDescent="0.25">
      <c r="A192" t="s">
        <v>246</v>
      </c>
      <c r="B192" t="s">
        <v>407</v>
      </c>
      <c r="C192" s="8"/>
      <c r="D192" s="8">
        <v>191</v>
      </c>
      <c r="E192" s="9">
        <v>2017</v>
      </c>
      <c r="F192" s="9">
        <v>1</v>
      </c>
      <c r="G192" s="9">
        <v>21</v>
      </c>
      <c r="H192" s="4">
        <v>42756</v>
      </c>
      <c r="I192" s="10" t="s">
        <v>248</v>
      </c>
      <c r="K192" s="11" t="s">
        <v>4949</v>
      </c>
      <c r="U192" t="s">
        <v>53</v>
      </c>
      <c r="V192" t="s">
        <v>332</v>
      </c>
      <c r="W192" s="13">
        <v>42756</v>
      </c>
      <c r="X192" s="14">
        <v>5</v>
      </c>
    </row>
    <row r="193" spans="1:27" hidden="1" x14ac:dyDescent="0.25">
      <c r="A193" t="s">
        <v>408</v>
      </c>
      <c r="B193" t="s">
        <v>409</v>
      </c>
      <c r="C193" s="8"/>
      <c r="D193" s="8">
        <v>192</v>
      </c>
      <c r="E193" s="9">
        <v>2017</v>
      </c>
      <c r="F193" s="9">
        <v>1</v>
      </c>
      <c r="G193" s="9">
        <v>21</v>
      </c>
      <c r="H193" s="4">
        <v>42756</v>
      </c>
      <c r="I193" s="10" t="s">
        <v>248</v>
      </c>
      <c r="K193" s="11" t="s">
        <v>4949</v>
      </c>
      <c r="U193" t="s">
        <v>53</v>
      </c>
      <c r="V193" t="s">
        <v>332</v>
      </c>
      <c r="W193" s="13">
        <v>42756</v>
      </c>
      <c r="X193" s="14">
        <v>5</v>
      </c>
    </row>
    <row r="194" spans="1:27" hidden="1" x14ac:dyDescent="0.25">
      <c r="A194" t="s">
        <v>410</v>
      </c>
      <c r="B194" t="s">
        <v>411</v>
      </c>
      <c r="C194" s="8"/>
      <c r="D194" s="8">
        <v>193</v>
      </c>
      <c r="E194" s="9">
        <v>2017</v>
      </c>
      <c r="F194" s="9">
        <v>1</v>
      </c>
      <c r="G194" s="9">
        <v>29</v>
      </c>
      <c r="H194" s="4">
        <v>42761</v>
      </c>
      <c r="I194" s="10" t="s">
        <v>248</v>
      </c>
      <c r="K194" s="11" t="s">
        <v>4949</v>
      </c>
      <c r="M194" t="s">
        <v>284</v>
      </c>
      <c r="U194" t="s">
        <v>53</v>
      </c>
      <c r="V194" t="s">
        <v>412</v>
      </c>
      <c r="W194" s="13">
        <v>42761</v>
      </c>
      <c r="X194" s="14">
        <v>6</v>
      </c>
    </row>
    <row r="195" spans="1:27" hidden="1" x14ac:dyDescent="0.25">
      <c r="A195" t="s">
        <v>333</v>
      </c>
      <c r="B195" t="s">
        <v>413</v>
      </c>
      <c r="C195" s="8"/>
      <c r="D195" s="8">
        <v>194</v>
      </c>
      <c r="E195" s="9">
        <v>2017</v>
      </c>
      <c r="F195" s="9">
        <v>1</v>
      </c>
      <c r="G195" s="9">
        <v>29</v>
      </c>
      <c r="H195" s="4">
        <v>42761</v>
      </c>
      <c r="I195" s="10" t="s">
        <v>248</v>
      </c>
      <c r="K195" s="11" t="s">
        <v>4949</v>
      </c>
      <c r="M195" t="s">
        <v>284</v>
      </c>
      <c r="Q195" s="12" t="s">
        <v>19</v>
      </c>
      <c r="T195" t="s">
        <v>228</v>
      </c>
      <c r="U195" t="s">
        <v>53</v>
      </c>
      <c r="V195" t="s">
        <v>414</v>
      </c>
      <c r="W195" s="13">
        <v>42761</v>
      </c>
      <c r="X195" s="14">
        <f>10*0.4</f>
        <v>4</v>
      </c>
    </row>
    <row r="196" spans="1:27" hidden="1" x14ac:dyDescent="0.25">
      <c r="A196" t="s">
        <v>415</v>
      </c>
      <c r="B196" t="s">
        <v>416</v>
      </c>
      <c r="C196" s="8"/>
      <c r="D196" s="8">
        <v>195</v>
      </c>
      <c r="E196" s="9">
        <v>2017</v>
      </c>
      <c r="F196" s="9">
        <v>1</v>
      </c>
      <c r="G196" s="9">
        <v>29</v>
      </c>
      <c r="H196" s="4">
        <v>42761</v>
      </c>
      <c r="I196" s="10" t="s">
        <v>248</v>
      </c>
      <c r="K196" s="11" t="s">
        <v>937</v>
      </c>
      <c r="M196" t="s">
        <v>28</v>
      </c>
      <c r="N196" t="s">
        <v>417</v>
      </c>
      <c r="Q196" s="12" t="s">
        <v>259</v>
      </c>
      <c r="U196" t="s">
        <v>53</v>
      </c>
      <c r="V196" t="s">
        <v>414</v>
      </c>
      <c r="W196" s="13">
        <v>42761</v>
      </c>
      <c r="X196" s="14">
        <f>12.5*0.7</f>
        <v>8.75</v>
      </c>
    </row>
    <row r="197" spans="1:27" hidden="1" x14ac:dyDescent="0.25">
      <c r="A197" t="s">
        <v>263</v>
      </c>
      <c r="B197" t="s">
        <v>418</v>
      </c>
      <c r="C197" s="8"/>
      <c r="D197" s="8">
        <v>196</v>
      </c>
      <c r="E197" s="9">
        <v>2017</v>
      </c>
      <c r="F197" s="9">
        <v>1</v>
      </c>
      <c r="G197" s="9">
        <v>29</v>
      </c>
      <c r="H197" s="4">
        <v>42761</v>
      </c>
      <c r="I197" s="10" t="s">
        <v>248</v>
      </c>
      <c r="K197" s="11" t="s">
        <v>937</v>
      </c>
      <c r="M197" t="s">
        <v>28</v>
      </c>
      <c r="Q197" s="12" t="s">
        <v>19</v>
      </c>
      <c r="U197" t="s">
        <v>53</v>
      </c>
      <c r="V197" t="s">
        <v>414</v>
      </c>
      <c r="W197" s="13">
        <v>42761</v>
      </c>
      <c r="X197" s="14">
        <f>13.5*0.7</f>
        <v>9.4499999999999993</v>
      </c>
    </row>
    <row r="198" spans="1:27" hidden="1" x14ac:dyDescent="0.25">
      <c r="A198" t="s">
        <v>203</v>
      </c>
      <c r="B198" t="s">
        <v>203</v>
      </c>
      <c r="C198" s="8"/>
      <c r="D198" s="8">
        <v>197</v>
      </c>
      <c r="E198" s="9">
        <v>2017</v>
      </c>
      <c r="F198" s="9">
        <v>1</v>
      </c>
      <c r="G198" s="9">
        <v>29</v>
      </c>
      <c r="H198" s="4">
        <v>42761</v>
      </c>
      <c r="I198" s="10" t="s">
        <v>248</v>
      </c>
      <c r="K198" s="11" t="s">
        <v>937</v>
      </c>
      <c r="U198" t="s">
        <v>53</v>
      </c>
      <c r="V198" t="s">
        <v>414</v>
      </c>
      <c r="W198" s="13">
        <v>42761</v>
      </c>
      <c r="X198" s="14">
        <f>12.5*0.7</f>
        <v>8.75</v>
      </c>
    </row>
    <row r="199" spans="1:27" hidden="1" x14ac:dyDescent="0.25">
      <c r="A199" t="s">
        <v>419</v>
      </c>
      <c r="B199" t="s">
        <v>420</v>
      </c>
      <c r="C199" s="8"/>
      <c r="D199" s="8">
        <v>198</v>
      </c>
      <c r="E199" s="9">
        <v>2017</v>
      </c>
      <c r="F199" s="9">
        <v>1</v>
      </c>
      <c r="G199" s="9">
        <v>29</v>
      </c>
      <c r="H199" s="4">
        <v>42761</v>
      </c>
      <c r="I199" s="10" t="s">
        <v>248</v>
      </c>
      <c r="K199" s="11" t="s">
        <v>4949</v>
      </c>
      <c r="Q199" s="12" t="s">
        <v>19</v>
      </c>
      <c r="U199" t="s">
        <v>53</v>
      </c>
      <c r="V199" t="s">
        <v>414</v>
      </c>
      <c r="W199" s="13">
        <v>42761</v>
      </c>
      <c r="X199" s="14">
        <f>22.5*0.7</f>
        <v>15.749999999999998</v>
      </c>
    </row>
    <row r="200" spans="1:27" hidden="1" x14ac:dyDescent="0.25">
      <c r="A200" t="s">
        <v>362</v>
      </c>
      <c r="B200" t="s">
        <v>421</v>
      </c>
      <c r="C200" s="8"/>
      <c r="D200" s="8">
        <v>199</v>
      </c>
      <c r="E200" s="9">
        <v>2017</v>
      </c>
      <c r="F200" s="9">
        <v>1</v>
      </c>
      <c r="G200" s="9">
        <v>29</v>
      </c>
      <c r="H200" s="4">
        <v>42761</v>
      </c>
      <c r="I200" s="10" t="s">
        <v>248</v>
      </c>
      <c r="K200" s="11" t="s">
        <v>4949</v>
      </c>
      <c r="U200" t="s">
        <v>53</v>
      </c>
      <c r="V200" t="s">
        <v>414</v>
      </c>
      <c r="W200" s="13">
        <v>42761</v>
      </c>
      <c r="X200" s="14">
        <f>10*0.4</f>
        <v>4</v>
      </c>
    </row>
    <row r="201" spans="1:27" hidden="1" x14ac:dyDescent="0.25">
      <c r="A201" t="s">
        <v>415</v>
      </c>
      <c r="B201" t="s">
        <v>422</v>
      </c>
      <c r="C201" s="8"/>
      <c r="D201" s="8">
        <v>200</v>
      </c>
      <c r="E201" s="9">
        <v>2017</v>
      </c>
      <c r="F201" s="9">
        <v>1</v>
      </c>
      <c r="G201" s="9">
        <v>29</v>
      </c>
      <c r="H201" s="4">
        <v>42761</v>
      </c>
      <c r="I201" s="10" t="s">
        <v>248</v>
      </c>
      <c r="K201" s="11" t="s">
        <v>937</v>
      </c>
      <c r="M201" t="s">
        <v>28</v>
      </c>
      <c r="Q201" s="12" t="s">
        <v>19</v>
      </c>
      <c r="U201" t="s">
        <v>53</v>
      </c>
      <c r="V201" t="s">
        <v>414</v>
      </c>
      <c r="W201" s="13">
        <v>42761</v>
      </c>
      <c r="X201" s="14">
        <f>12.5*0.7</f>
        <v>8.75</v>
      </c>
    </row>
    <row r="202" spans="1:27" hidden="1" x14ac:dyDescent="0.25">
      <c r="A202" t="s">
        <v>215</v>
      </c>
      <c r="B202" t="s">
        <v>423</v>
      </c>
      <c r="C202" s="8"/>
      <c r="D202" s="8">
        <v>201</v>
      </c>
      <c r="E202" s="9">
        <v>2017</v>
      </c>
      <c r="F202" s="9">
        <v>1</v>
      </c>
      <c r="G202" s="9">
        <v>29</v>
      </c>
      <c r="H202" s="4">
        <v>42761</v>
      </c>
      <c r="I202" s="10" t="s">
        <v>248</v>
      </c>
      <c r="K202" s="11" t="s">
        <v>937</v>
      </c>
      <c r="M202" t="s">
        <v>28</v>
      </c>
      <c r="N202" t="s">
        <v>424</v>
      </c>
      <c r="Q202" s="12" t="s">
        <v>19</v>
      </c>
      <c r="S202" t="s">
        <v>425</v>
      </c>
      <c r="T202" t="s">
        <v>228</v>
      </c>
      <c r="U202" t="s">
        <v>53</v>
      </c>
      <c r="V202" t="s">
        <v>414</v>
      </c>
      <c r="W202" s="13">
        <v>42761</v>
      </c>
      <c r="X202" s="14">
        <f>10*0.4</f>
        <v>4</v>
      </c>
    </row>
    <row r="203" spans="1:27" hidden="1" x14ac:dyDescent="0.25">
      <c r="A203" t="s">
        <v>410</v>
      </c>
      <c r="B203" t="s">
        <v>426</v>
      </c>
      <c r="C203" s="8"/>
      <c r="D203" s="8">
        <v>202</v>
      </c>
      <c r="E203" s="9">
        <v>2017</v>
      </c>
      <c r="F203" s="9">
        <v>1</v>
      </c>
      <c r="G203" s="9">
        <v>29</v>
      </c>
      <c r="H203" s="4">
        <v>42761</v>
      </c>
      <c r="I203" s="10" t="s">
        <v>248</v>
      </c>
      <c r="K203" s="11" t="s">
        <v>4949</v>
      </c>
      <c r="M203" t="s">
        <v>284</v>
      </c>
      <c r="Q203" s="12" t="s">
        <v>19</v>
      </c>
      <c r="U203" t="s">
        <v>53</v>
      </c>
      <c r="V203" t="s">
        <v>414</v>
      </c>
      <c r="W203" s="13">
        <v>42761</v>
      </c>
      <c r="X203" s="14">
        <f>10*0.4</f>
        <v>4</v>
      </c>
    </row>
    <row r="204" spans="1:27" hidden="1" x14ac:dyDescent="0.25">
      <c r="A204" t="s">
        <v>415</v>
      </c>
      <c r="B204" t="s">
        <v>427</v>
      </c>
      <c r="C204" s="8"/>
      <c r="D204" s="8">
        <v>203</v>
      </c>
      <c r="E204" s="9">
        <v>2017</v>
      </c>
      <c r="F204" s="9">
        <v>1</v>
      </c>
      <c r="G204" s="9">
        <v>30</v>
      </c>
      <c r="H204" s="4">
        <v>42761</v>
      </c>
      <c r="I204" s="10" t="s">
        <v>248</v>
      </c>
      <c r="K204" s="11" t="s">
        <v>937</v>
      </c>
      <c r="M204" t="s">
        <v>28</v>
      </c>
      <c r="N204" t="s">
        <v>428</v>
      </c>
      <c r="Q204" s="12" t="s">
        <v>19</v>
      </c>
      <c r="U204" t="s">
        <v>53</v>
      </c>
      <c r="V204" t="s">
        <v>414</v>
      </c>
      <c r="W204" s="13">
        <v>42761</v>
      </c>
      <c r="X204" s="14">
        <f>13.5*0.7</f>
        <v>9.4499999999999993</v>
      </c>
    </row>
    <row r="205" spans="1:27" hidden="1" x14ac:dyDescent="0.25">
      <c r="A205" t="s">
        <v>429</v>
      </c>
      <c r="B205" t="s">
        <v>430</v>
      </c>
      <c r="C205" s="8"/>
      <c r="D205" s="8">
        <v>204</v>
      </c>
      <c r="E205" s="9">
        <v>2017</v>
      </c>
      <c r="F205" s="9">
        <v>1</v>
      </c>
      <c r="G205" s="9">
        <v>30</v>
      </c>
      <c r="H205" s="4">
        <v>42765</v>
      </c>
      <c r="I205" s="10" t="s">
        <v>248</v>
      </c>
      <c r="K205" s="11" t="s">
        <v>4949</v>
      </c>
      <c r="Q205" s="12" t="s">
        <v>19</v>
      </c>
      <c r="R205" t="s">
        <v>431</v>
      </c>
      <c r="U205" t="s">
        <v>100</v>
      </c>
      <c r="V205" t="s">
        <v>432</v>
      </c>
      <c r="W205" s="13">
        <v>42765</v>
      </c>
      <c r="X205" s="14">
        <v>22.99</v>
      </c>
    </row>
    <row r="206" spans="1:27" hidden="1" x14ac:dyDescent="0.25">
      <c r="A206" t="s">
        <v>263</v>
      </c>
      <c r="B206" t="s">
        <v>433</v>
      </c>
      <c r="C206" s="8"/>
      <c r="D206" s="8">
        <v>205</v>
      </c>
      <c r="E206" s="9">
        <v>2017</v>
      </c>
      <c r="F206" s="9">
        <v>1</v>
      </c>
      <c r="G206" s="9">
        <v>30</v>
      </c>
      <c r="H206" s="4">
        <v>42761</v>
      </c>
      <c r="I206" s="10" t="s">
        <v>248</v>
      </c>
      <c r="K206" s="11" t="s">
        <v>937</v>
      </c>
      <c r="M206" t="s">
        <v>28</v>
      </c>
      <c r="Q206" s="12" t="s">
        <v>19</v>
      </c>
      <c r="S206" t="s">
        <v>434</v>
      </c>
      <c r="T206" t="s">
        <v>228</v>
      </c>
      <c r="U206" t="s">
        <v>53</v>
      </c>
      <c r="V206" t="s">
        <v>414</v>
      </c>
      <c r="W206" s="13">
        <v>42761</v>
      </c>
      <c r="X206" s="14">
        <f>16.5*0.7</f>
        <v>11.549999999999999</v>
      </c>
      <c r="Y206" t="s">
        <v>315</v>
      </c>
      <c r="Z206" t="s">
        <v>174</v>
      </c>
      <c r="AA206" s="13">
        <v>42857</v>
      </c>
    </row>
    <row r="207" spans="1:27" hidden="1" x14ac:dyDescent="0.25">
      <c r="A207" t="s">
        <v>127</v>
      </c>
      <c r="B207" t="s">
        <v>435</v>
      </c>
      <c r="C207" s="8"/>
      <c r="D207" s="8">
        <v>206</v>
      </c>
      <c r="E207" s="9">
        <v>2017</v>
      </c>
      <c r="F207" s="9">
        <v>1</v>
      </c>
      <c r="G207" s="9">
        <v>30</v>
      </c>
      <c r="H207" s="4">
        <v>42761</v>
      </c>
      <c r="I207" s="10" t="s">
        <v>248</v>
      </c>
      <c r="K207" s="11" t="s">
        <v>20</v>
      </c>
      <c r="L207" s="8" t="s">
        <v>129</v>
      </c>
      <c r="M207" t="s">
        <v>28</v>
      </c>
      <c r="Q207" s="12" t="s">
        <v>19</v>
      </c>
      <c r="R207" t="s">
        <v>29</v>
      </c>
      <c r="U207" t="s">
        <v>53</v>
      </c>
      <c r="V207" t="s">
        <v>414</v>
      </c>
      <c r="W207" s="13">
        <v>42761</v>
      </c>
      <c r="X207" s="14">
        <f>16.5*0.7</f>
        <v>11.549999999999999</v>
      </c>
    </row>
    <row r="208" spans="1:27" hidden="1" x14ac:dyDescent="0.25">
      <c r="A208" t="s">
        <v>410</v>
      </c>
      <c r="B208" t="s">
        <v>436</v>
      </c>
      <c r="C208" s="8"/>
      <c r="D208" s="8">
        <v>207</v>
      </c>
      <c r="E208" s="9">
        <v>2017</v>
      </c>
      <c r="F208" s="9">
        <v>1</v>
      </c>
      <c r="G208" s="9">
        <v>30</v>
      </c>
      <c r="H208" s="4">
        <v>42761</v>
      </c>
      <c r="I208" s="10" t="s">
        <v>248</v>
      </c>
      <c r="K208" s="11" t="s">
        <v>4949</v>
      </c>
      <c r="M208" t="s">
        <v>284</v>
      </c>
      <c r="U208" t="s">
        <v>53</v>
      </c>
      <c r="V208" t="s">
        <v>412</v>
      </c>
      <c r="W208" s="13">
        <v>42761</v>
      </c>
      <c r="X208" s="14">
        <v>10</v>
      </c>
    </row>
    <row r="209" spans="1:27" hidden="1" x14ac:dyDescent="0.25">
      <c r="A209" t="s">
        <v>437</v>
      </c>
      <c r="B209" t="s">
        <v>438</v>
      </c>
      <c r="C209" s="8"/>
      <c r="D209" s="8">
        <v>208</v>
      </c>
      <c r="E209" s="9">
        <v>2017</v>
      </c>
      <c r="F209" s="9">
        <v>1</v>
      </c>
      <c r="G209" s="9">
        <v>30</v>
      </c>
      <c r="H209" s="4">
        <v>42761</v>
      </c>
      <c r="I209" s="10" t="s">
        <v>248</v>
      </c>
      <c r="K209" s="11" t="s">
        <v>4949</v>
      </c>
      <c r="U209" t="s">
        <v>53</v>
      </c>
      <c r="V209" t="s">
        <v>414</v>
      </c>
      <c r="W209" s="13">
        <v>42761</v>
      </c>
      <c r="X209" s="14">
        <f>10*0.4</f>
        <v>4</v>
      </c>
    </row>
    <row r="210" spans="1:27" hidden="1" x14ac:dyDescent="0.25">
      <c r="A210" t="s">
        <v>439</v>
      </c>
      <c r="B210" t="s">
        <v>440</v>
      </c>
      <c r="C210" s="8"/>
      <c r="D210" s="8">
        <v>209</v>
      </c>
      <c r="E210" s="9">
        <v>2017</v>
      </c>
      <c r="F210" s="9">
        <v>1</v>
      </c>
      <c r="G210" s="9">
        <v>30</v>
      </c>
      <c r="H210" s="4">
        <v>42761</v>
      </c>
      <c r="I210" s="10" t="s">
        <v>248</v>
      </c>
      <c r="K210" s="11" t="s">
        <v>937</v>
      </c>
      <c r="M210" t="s">
        <v>28</v>
      </c>
      <c r="U210" t="s">
        <v>53</v>
      </c>
      <c r="V210" t="s">
        <v>414</v>
      </c>
      <c r="W210" s="13">
        <v>42761</v>
      </c>
      <c r="X210" s="14">
        <f>12.99*0.7</f>
        <v>9.093</v>
      </c>
    </row>
    <row r="211" spans="1:27" hidden="1" x14ac:dyDescent="0.25">
      <c r="A211" t="s">
        <v>203</v>
      </c>
      <c r="B211" t="s">
        <v>441</v>
      </c>
      <c r="C211" s="8"/>
      <c r="D211" s="8">
        <v>210</v>
      </c>
      <c r="E211" s="9">
        <v>2017</v>
      </c>
      <c r="F211" s="9">
        <v>1</v>
      </c>
      <c r="G211" s="9">
        <v>31</v>
      </c>
      <c r="H211" s="4">
        <v>42761</v>
      </c>
      <c r="I211" s="10" t="s">
        <v>248</v>
      </c>
      <c r="K211" s="11" t="s">
        <v>937</v>
      </c>
      <c r="U211" t="s">
        <v>53</v>
      </c>
      <c r="V211" t="s">
        <v>414</v>
      </c>
      <c r="W211" s="13">
        <v>42761</v>
      </c>
      <c r="X211" s="14">
        <f>7.99*0.4</f>
        <v>3.1960000000000002</v>
      </c>
    </row>
    <row r="212" spans="1:27" hidden="1" x14ac:dyDescent="0.25">
      <c r="A212" t="s">
        <v>217</v>
      </c>
      <c r="B212" t="s">
        <v>442</v>
      </c>
      <c r="C212" s="8"/>
      <c r="D212" s="8">
        <v>211</v>
      </c>
      <c r="E212" s="9">
        <v>2017</v>
      </c>
      <c r="F212" s="9">
        <v>1</v>
      </c>
      <c r="G212" s="9">
        <v>31</v>
      </c>
      <c r="H212" s="4">
        <v>42761</v>
      </c>
      <c r="I212" s="10" t="s">
        <v>248</v>
      </c>
      <c r="K212" s="11" t="s">
        <v>937</v>
      </c>
      <c r="M212" t="s">
        <v>28</v>
      </c>
      <c r="Q212" s="12" t="s">
        <v>19</v>
      </c>
      <c r="S212" t="s">
        <v>443</v>
      </c>
      <c r="U212" t="s">
        <v>53</v>
      </c>
      <c r="V212" t="s">
        <v>414</v>
      </c>
      <c r="W212" s="13">
        <v>42761</v>
      </c>
      <c r="X212" s="14">
        <f>9.99*0.4</f>
        <v>3.9960000000000004</v>
      </c>
    </row>
    <row r="213" spans="1:27" hidden="1" x14ac:dyDescent="0.25">
      <c r="A213" t="s">
        <v>344</v>
      </c>
      <c r="B213" t="s">
        <v>444</v>
      </c>
      <c r="C213" s="8"/>
      <c r="D213" s="8">
        <v>212</v>
      </c>
      <c r="E213" s="9">
        <v>2017</v>
      </c>
      <c r="F213" s="9">
        <v>2</v>
      </c>
      <c r="G213" s="9">
        <v>3</v>
      </c>
      <c r="H213" s="4">
        <v>0</v>
      </c>
      <c r="I213" s="10" t="s">
        <v>248</v>
      </c>
      <c r="K213" s="11" t="s">
        <v>4949</v>
      </c>
      <c r="Q213" s="12" t="s">
        <v>19</v>
      </c>
      <c r="W213" s="13"/>
    </row>
    <row r="214" spans="1:27" hidden="1" x14ac:dyDescent="0.25">
      <c r="A214" t="s">
        <v>215</v>
      </c>
      <c r="B214" t="s">
        <v>216</v>
      </c>
      <c r="C214" s="8"/>
      <c r="D214" s="8">
        <v>213</v>
      </c>
      <c r="E214" s="9">
        <v>2017</v>
      </c>
      <c r="F214" s="9">
        <v>2</v>
      </c>
      <c r="G214" s="9">
        <v>3</v>
      </c>
      <c r="H214" s="4">
        <v>42761</v>
      </c>
      <c r="I214" s="10" t="s">
        <v>248</v>
      </c>
      <c r="K214" s="11" t="s">
        <v>937</v>
      </c>
      <c r="Q214" s="12" t="s">
        <v>19</v>
      </c>
      <c r="U214" t="s">
        <v>53</v>
      </c>
      <c r="V214" t="s">
        <v>414</v>
      </c>
      <c r="W214" s="13">
        <v>42761</v>
      </c>
      <c r="X214" s="14">
        <f>8*0.4</f>
        <v>3.2</v>
      </c>
    </row>
    <row r="215" spans="1:27" hidden="1" x14ac:dyDescent="0.25">
      <c r="A215" t="s">
        <v>415</v>
      </c>
      <c r="B215" t="s">
        <v>445</v>
      </c>
      <c r="C215" s="8"/>
      <c r="D215" s="8">
        <v>214</v>
      </c>
      <c r="E215" s="9">
        <v>2017</v>
      </c>
      <c r="F215" s="9">
        <v>2</v>
      </c>
      <c r="G215" s="9">
        <v>3</v>
      </c>
      <c r="H215" s="4">
        <v>42767</v>
      </c>
      <c r="I215" s="10" t="s">
        <v>248</v>
      </c>
      <c r="K215" s="11" t="s">
        <v>937</v>
      </c>
      <c r="M215" t="s">
        <v>28</v>
      </c>
      <c r="Q215" s="12" t="s">
        <v>19</v>
      </c>
      <c r="U215" t="s">
        <v>100</v>
      </c>
      <c r="V215" t="s">
        <v>54</v>
      </c>
      <c r="W215" s="13">
        <v>42767</v>
      </c>
      <c r="X215" s="14">
        <v>29.99</v>
      </c>
    </row>
    <row r="216" spans="1:27" hidden="1" x14ac:dyDescent="0.25">
      <c r="A216" t="s">
        <v>446</v>
      </c>
      <c r="B216" t="s">
        <v>447</v>
      </c>
      <c r="C216" s="8"/>
      <c r="D216" s="8">
        <v>215</v>
      </c>
      <c r="E216" s="9">
        <v>2017</v>
      </c>
      <c r="F216" s="9">
        <v>2</v>
      </c>
      <c r="G216" s="9">
        <v>3</v>
      </c>
      <c r="H216" s="4">
        <v>42767</v>
      </c>
      <c r="I216" s="10" t="s">
        <v>248</v>
      </c>
      <c r="K216" s="11" t="s">
        <v>20</v>
      </c>
      <c r="L216" s="8" t="s">
        <v>368</v>
      </c>
      <c r="U216" t="s">
        <v>53</v>
      </c>
      <c r="V216" t="s">
        <v>54</v>
      </c>
      <c r="W216" s="13">
        <v>42767</v>
      </c>
    </row>
    <row r="217" spans="1:27" hidden="1" x14ac:dyDescent="0.25">
      <c r="A217" t="s">
        <v>448</v>
      </c>
      <c r="B217" t="s">
        <v>449</v>
      </c>
      <c r="C217" s="8"/>
      <c r="D217" s="8">
        <v>216</v>
      </c>
      <c r="E217" s="9">
        <v>2017</v>
      </c>
      <c r="F217" s="9">
        <v>2</v>
      </c>
      <c r="G217" s="9">
        <v>4</v>
      </c>
      <c r="H217" s="4">
        <v>42767</v>
      </c>
      <c r="I217" s="10" t="s">
        <v>248</v>
      </c>
      <c r="K217" s="11" t="s">
        <v>4949</v>
      </c>
      <c r="M217" t="s">
        <v>284</v>
      </c>
      <c r="Q217" s="12" t="s">
        <v>19</v>
      </c>
      <c r="U217" t="s">
        <v>53</v>
      </c>
      <c r="V217" t="s">
        <v>54</v>
      </c>
      <c r="W217" s="13">
        <v>42767</v>
      </c>
      <c r="X217" s="14">
        <v>9.99</v>
      </c>
    </row>
    <row r="218" spans="1:27" hidden="1" x14ac:dyDescent="0.25">
      <c r="A218" t="s">
        <v>225</v>
      </c>
      <c r="B218" t="s">
        <v>226</v>
      </c>
      <c r="C218" s="8"/>
      <c r="D218" s="8">
        <v>217</v>
      </c>
      <c r="E218" s="9">
        <v>2017</v>
      </c>
      <c r="F218" s="9">
        <v>2</v>
      </c>
      <c r="G218" s="9">
        <v>4</v>
      </c>
      <c r="H218" s="4">
        <v>42769</v>
      </c>
      <c r="I218" s="10" t="s">
        <v>248</v>
      </c>
      <c r="K218" s="11" t="s">
        <v>937</v>
      </c>
      <c r="M218" t="s">
        <v>28</v>
      </c>
      <c r="N218" t="s">
        <v>227</v>
      </c>
      <c r="O218">
        <v>1982</v>
      </c>
      <c r="Q218" s="12" t="s">
        <v>19</v>
      </c>
      <c r="T218" t="s">
        <v>228</v>
      </c>
      <c r="U218" t="s">
        <v>53</v>
      </c>
      <c r="V218" t="s">
        <v>174</v>
      </c>
      <c r="W218" s="13">
        <v>42769</v>
      </c>
      <c r="X218" s="14">
        <v>16.989999999999998</v>
      </c>
      <c r="Y218" t="s">
        <v>315</v>
      </c>
      <c r="Z218" t="s">
        <v>174</v>
      </c>
      <c r="AA218" s="13">
        <v>42857</v>
      </c>
    </row>
    <row r="219" spans="1:27" hidden="1" x14ac:dyDescent="0.25">
      <c r="A219" t="s">
        <v>187</v>
      </c>
      <c r="B219" t="s">
        <v>191</v>
      </c>
      <c r="C219" s="8"/>
      <c r="D219" s="8">
        <v>218</v>
      </c>
      <c r="E219" s="9">
        <v>2017</v>
      </c>
      <c r="F219" s="9">
        <v>2</v>
      </c>
      <c r="G219" s="9">
        <v>4</v>
      </c>
      <c r="H219" s="4">
        <v>42767</v>
      </c>
      <c r="I219" s="10" t="s">
        <v>248</v>
      </c>
      <c r="K219" s="11" t="s">
        <v>937</v>
      </c>
      <c r="M219" t="s">
        <v>28</v>
      </c>
      <c r="Q219" s="12" t="s">
        <v>19</v>
      </c>
      <c r="U219" t="s">
        <v>53</v>
      </c>
      <c r="V219" t="s">
        <v>54</v>
      </c>
      <c r="W219" s="13">
        <v>42767</v>
      </c>
      <c r="X219" s="14">
        <v>29.99</v>
      </c>
    </row>
    <row r="220" spans="1:27" hidden="1" x14ac:dyDescent="0.25">
      <c r="A220" t="s">
        <v>450</v>
      </c>
      <c r="B220" t="s">
        <v>451</v>
      </c>
      <c r="C220" s="8"/>
      <c r="D220" s="8">
        <v>219</v>
      </c>
      <c r="E220" s="9">
        <v>2017</v>
      </c>
      <c r="F220" s="9">
        <v>2</v>
      </c>
      <c r="G220" s="9">
        <v>4</v>
      </c>
      <c r="H220" s="4">
        <v>42767</v>
      </c>
      <c r="I220" s="10" t="s">
        <v>248</v>
      </c>
      <c r="K220" s="11" t="s">
        <v>937</v>
      </c>
      <c r="Q220" s="12" t="s">
        <v>19</v>
      </c>
      <c r="U220" t="s">
        <v>53</v>
      </c>
      <c r="V220" t="s">
        <v>54</v>
      </c>
      <c r="W220" s="13">
        <v>42767</v>
      </c>
      <c r="X220" s="14">
        <v>9.9</v>
      </c>
    </row>
    <row r="221" spans="1:27" hidden="1" x14ac:dyDescent="0.25">
      <c r="A221" t="s">
        <v>168</v>
      </c>
      <c r="B221" t="s">
        <v>313</v>
      </c>
      <c r="C221" s="8"/>
      <c r="D221" s="8">
        <v>220</v>
      </c>
      <c r="E221" s="9">
        <v>2017</v>
      </c>
      <c r="F221" s="9">
        <v>2</v>
      </c>
      <c r="G221" s="9">
        <v>4</v>
      </c>
      <c r="H221" s="4">
        <v>42761</v>
      </c>
      <c r="I221" s="10" t="s">
        <v>248</v>
      </c>
      <c r="K221" s="11" t="s">
        <v>937</v>
      </c>
      <c r="M221" t="s">
        <v>28</v>
      </c>
      <c r="N221" t="s">
        <v>314</v>
      </c>
      <c r="O221">
        <v>1979</v>
      </c>
      <c r="Q221" s="12" t="s">
        <v>19</v>
      </c>
      <c r="T221" t="s">
        <v>269</v>
      </c>
      <c r="U221" t="s">
        <v>53</v>
      </c>
      <c r="V221" t="s">
        <v>414</v>
      </c>
      <c r="W221" s="13">
        <v>42761</v>
      </c>
      <c r="X221" s="14">
        <f>12.99*0.7</f>
        <v>9.093</v>
      </c>
    </row>
    <row r="222" spans="1:27" hidden="1" x14ac:dyDescent="0.25">
      <c r="A222" t="s">
        <v>446</v>
      </c>
      <c r="B222" t="s">
        <v>452</v>
      </c>
      <c r="C222" s="8"/>
      <c r="D222" s="8">
        <v>221</v>
      </c>
      <c r="E222" s="9">
        <v>2017</v>
      </c>
      <c r="F222" s="9">
        <v>2</v>
      </c>
      <c r="G222" s="9">
        <v>5</v>
      </c>
      <c r="H222" s="4">
        <v>42767</v>
      </c>
      <c r="I222" s="10" t="s">
        <v>248</v>
      </c>
      <c r="K222" s="11" t="s">
        <v>20</v>
      </c>
      <c r="L222" s="8" t="s">
        <v>368</v>
      </c>
      <c r="U222" t="s">
        <v>53</v>
      </c>
      <c r="V222" t="s">
        <v>54</v>
      </c>
      <c r="W222" s="13">
        <v>42767</v>
      </c>
    </row>
    <row r="223" spans="1:27" hidden="1" x14ac:dyDescent="0.25">
      <c r="A223" t="s">
        <v>5219</v>
      </c>
      <c r="B223" t="s">
        <v>375</v>
      </c>
      <c r="C223" s="8"/>
      <c r="D223" s="8">
        <v>222</v>
      </c>
      <c r="E223" s="9">
        <v>2017</v>
      </c>
      <c r="F223" s="9">
        <v>2</v>
      </c>
      <c r="G223" s="9">
        <v>5</v>
      </c>
      <c r="H223" s="4">
        <v>0</v>
      </c>
      <c r="I223" s="10" t="s">
        <v>19</v>
      </c>
      <c r="K223" s="11" t="s">
        <v>20</v>
      </c>
      <c r="L223" s="8" t="s">
        <v>27</v>
      </c>
      <c r="S223" t="s">
        <v>453</v>
      </c>
      <c r="W223" s="13"/>
    </row>
    <row r="224" spans="1:27" hidden="1" x14ac:dyDescent="0.25">
      <c r="A224" t="s">
        <v>454</v>
      </c>
      <c r="B224" t="s">
        <v>455</v>
      </c>
      <c r="C224" s="8"/>
      <c r="D224" s="8">
        <v>223</v>
      </c>
      <c r="E224" s="9">
        <v>2017</v>
      </c>
      <c r="F224" s="9">
        <v>2</v>
      </c>
      <c r="G224" s="9">
        <v>5</v>
      </c>
      <c r="H224" s="4">
        <v>0</v>
      </c>
      <c r="I224" s="10" t="s">
        <v>248</v>
      </c>
      <c r="K224" s="11" t="s">
        <v>4949</v>
      </c>
      <c r="Q224" s="12" t="s">
        <v>19</v>
      </c>
      <c r="W224" s="13"/>
    </row>
    <row r="225" spans="1:24" hidden="1" x14ac:dyDescent="0.25">
      <c r="A225" t="s">
        <v>344</v>
      </c>
      <c r="B225" t="s">
        <v>456</v>
      </c>
      <c r="C225" s="8"/>
      <c r="D225" s="8">
        <v>224</v>
      </c>
      <c r="E225" s="9">
        <v>2017</v>
      </c>
      <c r="F225" s="9">
        <v>2</v>
      </c>
      <c r="G225" s="9">
        <v>5</v>
      </c>
      <c r="H225" s="4">
        <v>0</v>
      </c>
      <c r="I225" s="10" t="s">
        <v>248</v>
      </c>
      <c r="K225" s="11" t="s">
        <v>4949</v>
      </c>
      <c r="Q225" s="12" t="s">
        <v>19</v>
      </c>
      <c r="W225" s="13"/>
    </row>
    <row r="226" spans="1:24" hidden="1" x14ac:dyDescent="0.25">
      <c r="A226" t="s">
        <v>457</v>
      </c>
      <c r="B226" t="s">
        <v>458</v>
      </c>
      <c r="C226" s="8"/>
      <c r="D226" s="8">
        <v>225</v>
      </c>
      <c r="E226" s="9">
        <v>2017</v>
      </c>
      <c r="F226" s="9">
        <v>2</v>
      </c>
      <c r="G226" s="9">
        <v>5</v>
      </c>
      <c r="H226" s="4">
        <v>0</v>
      </c>
      <c r="I226" s="10" t="s">
        <v>248</v>
      </c>
      <c r="K226" s="11" t="s">
        <v>4949</v>
      </c>
      <c r="Q226" s="12" t="s">
        <v>19</v>
      </c>
      <c r="W226" s="13"/>
    </row>
    <row r="227" spans="1:24" hidden="1" x14ac:dyDescent="0.25">
      <c r="A227" t="s">
        <v>459</v>
      </c>
      <c r="B227" t="s">
        <v>460</v>
      </c>
      <c r="C227" s="8"/>
      <c r="D227" s="8">
        <v>226</v>
      </c>
      <c r="E227" s="9">
        <v>2017</v>
      </c>
      <c r="F227" s="9">
        <v>2</v>
      </c>
      <c r="G227" s="9">
        <v>5</v>
      </c>
      <c r="H227" s="4">
        <v>0</v>
      </c>
      <c r="I227" s="10" t="s">
        <v>248</v>
      </c>
      <c r="K227" s="11" t="s">
        <v>4949</v>
      </c>
      <c r="Q227" s="12" t="s">
        <v>19</v>
      </c>
      <c r="W227" s="13"/>
    </row>
    <row r="228" spans="1:24" hidden="1" x14ac:dyDescent="0.25">
      <c r="A228" t="s">
        <v>461</v>
      </c>
      <c r="B228" t="s">
        <v>462</v>
      </c>
      <c r="C228" s="8"/>
      <c r="D228" s="8">
        <v>227</v>
      </c>
      <c r="E228" s="9">
        <v>2017</v>
      </c>
      <c r="F228" s="9">
        <v>2</v>
      </c>
      <c r="G228" s="9">
        <v>5</v>
      </c>
      <c r="H228" s="4">
        <v>42737</v>
      </c>
      <c r="I228" s="10" t="s">
        <v>248</v>
      </c>
      <c r="K228" s="11" t="s">
        <v>461</v>
      </c>
      <c r="U228" t="s">
        <v>100</v>
      </c>
      <c r="V228" t="s">
        <v>463</v>
      </c>
      <c r="W228" s="13">
        <v>42737</v>
      </c>
    </row>
    <row r="229" spans="1:24" hidden="1" x14ac:dyDescent="0.25">
      <c r="A229" t="s">
        <v>215</v>
      </c>
      <c r="B229" t="s">
        <v>215</v>
      </c>
      <c r="C229" s="8"/>
      <c r="D229" s="8">
        <v>228</v>
      </c>
      <c r="E229" s="9">
        <v>2017</v>
      </c>
      <c r="F229" s="9">
        <v>2</v>
      </c>
      <c r="G229" s="9">
        <v>5</v>
      </c>
      <c r="H229" s="4">
        <v>42761</v>
      </c>
      <c r="I229" s="10" t="s">
        <v>248</v>
      </c>
      <c r="K229" s="11" t="s">
        <v>937</v>
      </c>
      <c r="M229" t="s">
        <v>28</v>
      </c>
      <c r="Q229" s="12" t="s">
        <v>19</v>
      </c>
      <c r="T229" t="s">
        <v>269</v>
      </c>
      <c r="U229" t="s">
        <v>53</v>
      </c>
      <c r="V229" t="s">
        <v>414</v>
      </c>
      <c r="W229" s="13">
        <v>42761</v>
      </c>
      <c r="X229" s="14">
        <f>7.99*0.4</f>
        <v>3.1960000000000002</v>
      </c>
    </row>
    <row r="230" spans="1:24" hidden="1" x14ac:dyDescent="0.25">
      <c r="A230" t="s">
        <v>464</v>
      </c>
      <c r="B230" t="s">
        <v>465</v>
      </c>
      <c r="C230" s="8"/>
      <c r="D230" s="8">
        <v>229</v>
      </c>
      <c r="E230" s="9">
        <v>2017</v>
      </c>
      <c r="F230" s="9">
        <v>2</v>
      </c>
      <c r="G230" s="9">
        <v>5</v>
      </c>
      <c r="H230" s="4">
        <v>0</v>
      </c>
      <c r="I230" s="10" t="s">
        <v>248</v>
      </c>
      <c r="K230" s="11" t="s">
        <v>20</v>
      </c>
      <c r="L230" s="8" t="s">
        <v>466</v>
      </c>
      <c r="W230" s="13"/>
    </row>
    <row r="231" spans="1:24" hidden="1" x14ac:dyDescent="0.25">
      <c r="A231" t="s">
        <v>467</v>
      </c>
      <c r="B231" t="s">
        <v>468</v>
      </c>
      <c r="C231" s="8"/>
      <c r="D231" s="8">
        <v>230</v>
      </c>
      <c r="E231" s="9">
        <v>2017</v>
      </c>
      <c r="F231" s="9">
        <v>2</v>
      </c>
      <c r="G231" s="9">
        <v>6</v>
      </c>
      <c r="H231" s="4">
        <v>0</v>
      </c>
      <c r="I231" s="10" t="s">
        <v>248</v>
      </c>
      <c r="K231" s="11" t="s">
        <v>20</v>
      </c>
      <c r="L231" s="8" t="s">
        <v>27</v>
      </c>
      <c r="W231" s="13"/>
    </row>
    <row r="232" spans="1:24" hidden="1" x14ac:dyDescent="0.25">
      <c r="A232" t="s">
        <v>469</v>
      </c>
      <c r="B232" t="s">
        <v>470</v>
      </c>
      <c r="C232" s="8"/>
      <c r="D232" s="8">
        <v>231</v>
      </c>
      <c r="E232" s="9">
        <v>2017</v>
      </c>
      <c r="F232" s="9">
        <v>2</v>
      </c>
      <c r="G232" s="9">
        <v>6</v>
      </c>
      <c r="H232" s="4">
        <v>0</v>
      </c>
      <c r="I232" s="10" t="s">
        <v>248</v>
      </c>
      <c r="K232" s="11" t="s">
        <v>4949</v>
      </c>
      <c r="Q232" s="12" t="s">
        <v>259</v>
      </c>
      <c r="S232" t="s">
        <v>471</v>
      </c>
      <c r="W232" s="13"/>
    </row>
    <row r="233" spans="1:24" hidden="1" x14ac:dyDescent="0.25">
      <c r="A233" t="s">
        <v>246</v>
      </c>
      <c r="B233" t="s">
        <v>472</v>
      </c>
      <c r="C233" s="8"/>
      <c r="D233" s="8">
        <v>232</v>
      </c>
      <c r="E233" s="9">
        <v>2017</v>
      </c>
      <c r="F233" s="9">
        <v>2</v>
      </c>
      <c r="G233" s="9">
        <v>6</v>
      </c>
      <c r="H233" s="4">
        <v>0</v>
      </c>
      <c r="I233" s="10" t="s">
        <v>248</v>
      </c>
      <c r="K233" s="11" t="s">
        <v>4949</v>
      </c>
      <c r="Q233" s="12" t="s">
        <v>19</v>
      </c>
      <c r="S233" t="s">
        <v>473</v>
      </c>
      <c r="T233" t="s">
        <v>228</v>
      </c>
      <c r="W233" s="13"/>
    </row>
    <row r="234" spans="1:24" hidden="1" x14ac:dyDescent="0.25">
      <c r="A234" t="s">
        <v>474</v>
      </c>
      <c r="B234" t="s">
        <v>475</v>
      </c>
      <c r="C234" s="8"/>
      <c r="D234" s="8">
        <v>233</v>
      </c>
      <c r="E234" s="9">
        <v>2017</v>
      </c>
      <c r="F234" s="9">
        <v>2</v>
      </c>
      <c r="G234" s="9">
        <v>6</v>
      </c>
      <c r="H234" s="4">
        <v>0</v>
      </c>
      <c r="I234" s="10" t="s">
        <v>248</v>
      </c>
      <c r="K234" s="11" t="s">
        <v>20</v>
      </c>
      <c r="L234" s="8" t="s">
        <v>31</v>
      </c>
      <c r="W234" s="13"/>
    </row>
    <row r="235" spans="1:24" hidden="1" x14ac:dyDescent="0.25">
      <c r="A235" t="s">
        <v>476</v>
      </c>
      <c r="B235" t="s">
        <v>477</v>
      </c>
      <c r="C235" s="8"/>
      <c r="D235" s="8">
        <v>234</v>
      </c>
      <c r="E235" s="9">
        <v>2017</v>
      </c>
      <c r="F235" s="9">
        <v>2</v>
      </c>
      <c r="G235" s="9">
        <v>7</v>
      </c>
      <c r="H235" s="4">
        <v>0</v>
      </c>
      <c r="I235" s="10" t="s">
        <v>248</v>
      </c>
      <c r="K235" s="11" t="s">
        <v>20</v>
      </c>
      <c r="L235" s="8" t="s">
        <v>63</v>
      </c>
      <c r="W235" s="13"/>
    </row>
    <row r="236" spans="1:24" hidden="1" x14ac:dyDescent="0.25">
      <c r="A236" t="s">
        <v>478</v>
      </c>
      <c r="B236" t="s">
        <v>479</v>
      </c>
      <c r="C236" s="8"/>
      <c r="D236" s="8">
        <v>235</v>
      </c>
      <c r="E236" s="9">
        <v>2017</v>
      </c>
      <c r="F236" s="9">
        <v>2</v>
      </c>
      <c r="G236" s="9">
        <v>7</v>
      </c>
      <c r="H236" s="4">
        <v>0</v>
      </c>
      <c r="I236" s="10" t="s">
        <v>248</v>
      </c>
      <c r="K236" s="11" t="s">
        <v>20</v>
      </c>
      <c r="L236" s="8" t="s">
        <v>31</v>
      </c>
      <c r="Q236" s="12" t="s">
        <v>19</v>
      </c>
      <c r="W236" s="13"/>
    </row>
    <row r="237" spans="1:24" hidden="1" x14ac:dyDescent="0.25">
      <c r="A237" t="s">
        <v>480</v>
      </c>
      <c r="B237" t="s">
        <v>481</v>
      </c>
      <c r="C237" s="8"/>
      <c r="D237" s="8">
        <v>236</v>
      </c>
      <c r="E237" s="9">
        <v>2017</v>
      </c>
      <c r="F237" s="9">
        <v>2</v>
      </c>
      <c r="G237" s="9">
        <v>7</v>
      </c>
      <c r="H237" s="4">
        <v>0</v>
      </c>
      <c r="I237" s="10" t="s">
        <v>248</v>
      </c>
      <c r="K237" s="11" t="s">
        <v>20</v>
      </c>
      <c r="L237" s="8" t="s">
        <v>116</v>
      </c>
      <c r="W237" s="13"/>
    </row>
    <row r="238" spans="1:24" hidden="1" x14ac:dyDescent="0.25">
      <c r="A238" t="s">
        <v>482</v>
      </c>
      <c r="B238" t="s">
        <v>483</v>
      </c>
      <c r="C238" s="8"/>
      <c r="D238" s="8">
        <v>237</v>
      </c>
      <c r="E238" s="9">
        <v>2017</v>
      </c>
      <c r="F238" s="9">
        <v>2</v>
      </c>
      <c r="G238" s="9">
        <v>7</v>
      </c>
      <c r="H238" s="4">
        <v>0</v>
      </c>
      <c r="I238" s="10" t="s">
        <v>248</v>
      </c>
      <c r="K238" s="11" t="s">
        <v>4949</v>
      </c>
      <c r="Q238" s="12" t="s">
        <v>19</v>
      </c>
      <c r="W238" s="13"/>
    </row>
    <row r="239" spans="1:24" hidden="1" x14ac:dyDescent="0.25">
      <c r="A239" t="s">
        <v>454</v>
      </c>
      <c r="B239" t="s">
        <v>484</v>
      </c>
      <c r="C239" s="8"/>
      <c r="D239" s="8">
        <v>238</v>
      </c>
      <c r="E239" s="9">
        <v>2017</v>
      </c>
      <c r="F239" s="9">
        <v>2</v>
      </c>
      <c r="G239" s="9">
        <v>7</v>
      </c>
      <c r="H239" s="4">
        <v>0</v>
      </c>
      <c r="I239" s="10" t="s">
        <v>248</v>
      </c>
      <c r="K239" s="11" t="s">
        <v>4949</v>
      </c>
      <c r="Q239" s="12" t="s">
        <v>19</v>
      </c>
      <c r="W239" s="13"/>
    </row>
    <row r="240" spans="1:24" hidden="1" x14ac:dyDescent="0.25">
      <c r="A240" t="s">
        <v>155</v>
      </c>
      <c r="B240" t="s">
        <v>485</v>
      </c>
      <c r="C240" s="8"/>
      <c r="D240" s="8">
        <v>239</v>
      </c>
      <c r="E240" s="9">
        <v>2017</v>
      </c>
      <c r="F240" s="9">
        <v>2</v>
      </c>
      <c r="G240" s="9">
        <v>7</v>
      </c>
      <c r="H240" s="4">
        <v>0</v>
      </c>
      <c r="I240" s="10" t="s">
        <v>248</v>
      </c>
      <c r="K240" s="11" t="s">
        <v>4949</v>
      </c>
      <c r="Q240" s="12" t="s">
        <v>19</v>
      </c>
      <c r="W240" s="13"/>
    </row>
    <row r="241" spans="1:24" hidden="1" x14ac:dyDescent="0.25">
      <c r="A241" t="s">
        <v>257</v>
      </c>
      <c r="B241" t="s">
        <v>486</v>
      </c>
      <c r="C241" s="8"/>
      <c r="D241" s="8">
        <v>240</v>
      </c>
      <c r="E241" s="9">
        <v>2017</v>
      </c>
      <c r="F241" s="9">
        <v>2</v>
      </c>
      <c r="G241" s="9">
        <v>7</v>
      </c>
      <c r="H241" s="4">
        <v>0</v>
      </c>
      <c r="I241" s="10" t="s">
        <v>248</v>
      </c>
      <c r="K241" s="11" t="s">
        <v>4949</v>
      </c>
      <c r="Q241" s="12" t="s">
        <v>19</v>
      </c>
      <c r="W241" s="13"/>
    </row>
    <row r="242" spans="1:24" hidden="1" x14ac:dyDescent="0.25">
      <c r="A242" t="s">
        <v>487</v>
      </c>
      <c r="B242" t="s">
        <v>488</v>
      </c>
      <c r="C242" s="8"/>
      <c r="D242" s="8">
        <v>241</v>
      </c>
      <c r="E242" s="9">
        <v>2017</v>
      </c>
      <c r="F242" s="9">
        <v>2</v>
      </c>
      <c r="G242" s="9">
        <v>7</v>
      </c>
      <c r="H242" s="4">
        <v>0</v>
      </c>
      <c r="I242" s="10" t="s">
        <v>248</v>
      </c>
      <c r="K242" s="11" t="s">
        <v>4949</v>
      </c>
      <c r="Q242" s="12" t="s">
        <v>19</v>
      </c>
      <c r="W242" s="13"/>
    </row>
    <row r="243" spans="1:24" hidden="1" x14ac:dyDescent="0.25">
      <c r="A243" t="s">
        <v>489</v>
      </c>
      <c r="B243" t="s">
        <v>489</v>
      </c>
      <c r="C243" s="8"/>
      <c r="D243" s="8">
        <v>242</v>
      </c>
      <c r="E243" s="9">
        <v>2017</v>
      </c>
      <c r="F243" s="9">
        <v>2</v>
      </c>
      <c r="G243" s="9">
        <v>7</v>
      </c>
      <c r="H243" s="4">
        <v>0</v>
      </c>
      <c r="I243" s="10" t="s">
        <v>248</v>
      </c>
      <c r="K243" s="11" t="s">
        <v>4949</v>
      </c>
      <c r="W243" s="13"/>
    </row>
    <row r="244" spans="1:24" hidden="1" x14ac:dyDescent="0.25">
      <c r="A244" t="s">
        <v>301</v>
      </c>
      <c r="B244" t="s">
        <v>490</v>
      </c>
      <c r="C244" s="8"/>
      <c r="D244" s="8">
        <v>243</v>
      </c>
      <c r="E244" s="9">
        <v>2017</v>
      </c>
      <c r="F244" s="9">
        <v>2</v>
      </c>
      <c r="G244" s="9">
        <v>7</v>
      </c>
      <c r="H244" s="4">
        <v>0</v>
      </c>
      <c r="I244" s="10" t="s">
        <v>248</v>
      </c>
      <c r="K244" s="11" t="s">
        <v>4949</v>
      </c>
      <c r="W244" s="13"/>
    </row>
    <row r="245" spans="1:24" hidden="1" x14ac:dyDescent="0.25">
      <c r="A245" t="s">
        <v>491</v>
      </c>
      <c r="B245" t="s">
        <v>492</v>
      </c>
      <c r="C245" s="8"/>
      <c r="D245" s="8">
        <v>244</v>
      </c>
      <c r="E245" s="9">
        <v>2017</v>
      </c>
      <c r="F245" s="9">
        <v>2</v>
      </c>
      <c r="G245" s="9">
        <v>7</v>
      </c>
      <c r="H245" s="4">
        <v>0</v>
      </c>
      <c r="I245" s="10" t="s">
        <v>19</v>
      </c>
      <c r="K245" s="11" t="s">
        <v>937</v>
      </c>
      <c r="M245" t="s">
        <v>28</v>
      </c>
      <c r="Q245" s="12" t="s">
        <v>19</v>
      </c>
      <c r="W245" s="13"/>
    </row>
    <row r="246" spans="1:24" hidden="1" x14ac:dyDescent="0.25">
      <c r="A246" t="s">
        <v>168</v>
      </c>
      <c r="B246" t="s">
        <v>493</v>
      </c>
      <c r="C246" s="8"/>
      <c r="D246" s="8">
        <v>245</v>
      </c>
      <c r="E246" s="9">
        <v>2017</v>
      </c>
      <c r="F246" s="9">
        <v>2</v>
      </c>
      <c r="G246" s="9">
        <v>8</v>
      </c>
      <c r="H246" s="4">
        <v>42774</v>
      </c>
      <c r="I246" s="10" t="s">
        <v>248</v>
      </c>
      <c r="K246" s="11" t="s">
        <v>937</v>
      </c>
      <c r="M246" t="s">
        <v>28</v>
      </c>
      <c r="Q246" s="12" t="s">
        <v>19</v>
      </c>
      <c r="S246" t="s">
        <v>494</v>
      </c>
      <c r="U246" t="s">
        <v>53</v>
      </c>
      <c r="V246" t="s">
        <v>174</v>
      </c>
      <c r="W246" s="13">
        <v>42774</v>
      </c>
      <c r="X246" s="14">
        <v>19.989999999999998</v>
      </c>
    </row>
    <row r="247" spans="1:24" hidden="1" x14ac:dyDescent="0.25">
      <c r="A247" t="s">
        <v>148</v>
      </c>
      <c r="B247" t="s">
        <v>495</v>
      </c>
      <c r="C247" s="8"/>
      <c r="D247" s="8">
        <v>246</v>
      </c>
      <c r="E247" s="9">
        <v>2017</v>
      </c>
      <c r="F247" s="9">
        <v>2</v>
      </c>
      <c r="G247" s="9">
        <v>8</v>
      </c>
      <c r="H247" s="4">
        <v>42774</v>
      </c>
      <c r="I247" s="10" t="s">
        <v>248</v>
      </c>
      <c r="K247" s="11" t="s">
        <v>937</v>
      </c>
      <c r="U247" t="s">
        <v>53</v>
      </c>
      <c r="V247" t="s">
        <v>174</v>
      </c>
      <c r="W247" s="13">
        <v>42774</v>
      </c>
      <c r="X247" s="14">
        <v>11.99</v>
      </c>
    </row>
    <row r="248" spans="1:24" hidden="1" x14ac:dyDescent="0.25">
      <c r="A248" t="s">
        <v>496</v>
      </c>
      <c r="B248" t="s">
        <v>497</v>
      </c>
      <c r="C248" s="8"/>
      <c r="D248" s="8">
        <v>247</v>
      </c>
      <c r="E248" s="9">
        <v>2017</v>
      </c>
      <c r="F248" s="9">
        <v>2</v>
      </c>
      <c r="G248" s="9">
        <v>8</v>
      </c>
      <c r="H248" s="4">
        <v>0</v>
      </c>
      <c r="I248" s="10" t="s">
        <v>19</v>
      </c>
      <c r="K248" s="11" t="s">
        <v>937</v>
      </c>
      <c r="M248" t="s">
        <v>28</v>
      </c>
      <c r="W248" s="13"/>
    </row>
    <row r="249" spans="1:24" hidden="1" x14ac:dyDescent="0.25">
      <c r="A249" t="s">
        <v>498</v>
      </c>
      <c r="B249" t="s">
        <v>499</v>
      </c>
      <c r="C249" s="8"/>
      <c r="D249" s="8">
        <v>248</v>
      </c>
      <c r="E249" s="9">
        <v>2017</v>
      </c>
      <c r="F249" s="9">
        <v>2</v>
      </c>
      <c r="G249" s="9">
        <v>9</v>
      </c>
      <c r="H249" s="4">
        <v>0</v>
      </c>
      <c r="I249" s="10" t="s">
        <v>248</v>
      </c>
      <c r="K249" s="11" t="s">
        <v>20</v>
      </c>
      <c r="L249" s="8" t="s">
        <v>63</v>
      </c>
      <c r="R249" t="s">
        <v>500</v>
      </c>
      <c r="T249" t="s">
        <v>228</v>
      </c>
      <c r="W249" s="13"/>
    </row>
    <row r="250" spans="1:24" hidden="1" x14ac:dyDescent="0.25">
      <c r="A250" t="s">
        <v>501</v>
      </c>
      <c r="B250" t="s">
        <v>502</v>
      </c>
      <c r="C250" s="8"/>
      <c r="D250" s="8">
        <v>249</v>
      </c>
      <c r="E250" s="9">
        <v>2017</v>
      </c>
      <c r="F250" s="9">
        <v>2</v>
      </c>
      <c r="G250" s="9">
        <v>9</v>
      </c>
      <c r="H250" s="4">
        <v>0</v>
      </c>
      <c r="I250" s="10" t="s">
        <v>248</v>
      </c>
      <c r="K250" s="11" t="s">
        <v>20</v>
      </c>
      <c r="L250" s="8" t="s">
        <v>52</v>
      </c>
      <c r="W250" s="13"/>
    </row>
    <row r="251" spans="1:24" hidden="1" x14ac:dyDescent="0.25">
      <c r="A251" t="s">
        <v>437</v>
      </c>
      <c r="B251" t="s">
        <v>503</v>
      </c>
      <c r="C251" s="8"/>
      <c r="D251" s="8">
        <v>250</v>
      </c>
      <c r="E251" s="9">
        <v>2017</v>
      </c>
      <c r="F251" s="9">
        <v>2</v>
      </c>
      <c r="G251" s="9">
        <v>9</v>
      </c>
      <c r="H251" s="4">
        <v>42775</v>
      </c>
      <c r="I251" s="10" t="s">
        <v>248</v>
      </c>
      <c r="K251" s="11" t="s">
        <v>4949</v>
      </c>
      <c r="U251" t="s">
        <v>53</v>
      </c>
      <c r="V251" t="s">
        <v>332</v>
      </c>
      <c r="W251" s="13">
        <v>42775</v>
      </c>
      <c r="X251" s="14">
        <v>2</v>
      </c>
    </row>
    <row r="252" spans="1:24" hidden="1" x14ac:dyDescent="0.25">
      <c r="A252" t="s">
        <v>480</v>
      </c>
      <c r="B252" t="s">
        <v>504</v>
      </c>
      <c r="C252" s="8"/>
      <c r="D252" s="8">
        <v>251</v>
      </c>
      <c r="E252" s="9">
        <v>2017</v>
      </c>
      <c r="F252" s="9">
        <v>2</v>
      </c>
      <c r="G252" s="9">
        <v>9</v>
      </c>
      <c r="H252" s="4">
        <v>42775</v>
      </c>
      <c r="I252" s="10" t="s">
        <v>248</v>
      </c>
      <c r="K252" s="11" t="s">
        <v>20</v>
      </c>
      <c r="L252" s="8" t="s">
        <v>505</v>
      </c>
      <c r="Q252" s="12" t="s">
        <v>19</v>
      </c>
      <c r="U252" t="s">
        <v>53</v>
      </c>
      <c r="V252" t="s">
        <v>332</v>
      </c>
      <c r="W252" s="13">
        <v>42775</v>
      </c>
      <c r="X252" s="14">
        <v>1</v>
      </c>
    </row>
    <row r="253" spans="1:24" hidden="1" x14ac:dyDescent="0.25">
      <c r="A253" t="s">
        <v>506</v>
      </c>
      <c r="B253" t="s">
        <v>507</v>
      </c>
      <c r="C253" s="8"/>
      <c r="D253" s="8">
        <v>252</v>
      </c>
      <c r="E253" s="9">
        <v>2017</v>
      </c>
      <c r="F253" s="9">
        <v>2</v>
      </c>
      <c r="G253" s="9">
        <v>9</v>
      </c>
      <c r="H253" s="4">
        <v>42775</v>
      </c>
      <c r="I253" s="10" t="s">
        <v>248</v>
      </c>
      <c r="K253" s="11" t="s">
        <v>20</v>
      </c>
      <c r="L253" s="8" t="s">
        <v>508</v>
      </c>
      <c r="U253" t="s">
        <v>53</v>
      </c>
      <c r="V253" t="s">
        <v>332</v>
      </c>
      <c r="W253" s="13">
        <v>42775</v>
      </c>
      <c r="X253" s="14">
        <v>1</v>
      </c>
    </row>
    <row r="254" spans="1:24" hidden="1" x14ac:dyDescent="0.25">
      <c r="A254" t="s">
        <v>509</v>
      </c>
      <c r="B254" t="s">
        <v>510</v>
      </c>
      <c r="C254" s="8"/>
      <c r="D254" s="8">
        <v>253</v>
      </c>
      <c r="E254" s="9">
        <v>2017</v>
      </c>
      <c r="F254" s="9">
        <v>2</v>
      </c>
      <c r="G254" s="9">
        <v>10</v>
      </c>
      <c r="H254" s="4">
        <v>42775</v>
      </c>
      <c r="I254" s="10" t="s">
        <v>248</v>
      </c>
      <c r="K254" s="11" t="s">
        <v>4949</v>
      </c>
      <c r="U254" t="s">
        <v>53</v>
      </c>
      <c r="V254" t="s">
        <v>332</v>
      </c>
      <c r="W254" s="13">
        <v>42775</v>
      </c>
      <c r="X254" s="14">
        <v>2</v>
      </c>
    </row>
    <row r="255" spans="1:24" hidden="1" x14ac:dyDescent="0.25">
      <c r="A255" t="s">
        <v>511</v>
      </c>
      <c r="B255" t="s">
        <v>512</v>
      </c>
      <c r="C255" s="8"/>
      <c r="D255" s="8">
        <v>254</v>
      </c>
      <c r="E255" s="9">
        <v>2017</v>
      </c>
      <c r="F255" s="9">
        <v>2</v>
      </c>
      <c r="G255" s="9">
        <v>10</v>
      </c>
      <c r="H255" s="4">
        <v>0</v>
      </c>
      <c r="I255" s="10" t="s">
        <v>248</v>
      </c>
      <c r="K255" s="11" t="s">
        <v>4949</v>
      </c>
      <c r="W255" s="13"/>
    </row>
    <row r="256" spans="1:24" hidden="1" x14ac:dyDescent="0.25">
      <c r="A256" t="s">
        <v>513</v>
      </c>
      <c r="B256" t="s">
        <v>514</v>
      </c>
      <c r="C256" s="8"/>
      <c r="D256" s="8">
        <v>255</v>
      </c>
      <c r="E256" s="9">
        <v>2017</v>
      </c>
      <c r="F256" s="9">
        <v>2</v>
      </c>
      <c r="G256" s="9">
        <v>11</v>
      </c>
      <c r="H256" s="4">
        <v>42775</v>
      </c>
      <c r="I256" s="10" t="s">
        <v>248</v>
      </c>
      <c r="K256" s="11" t="s">
        <v>20</v>
      </c>
      <c r="L256" s="8" t="s">
        <v>57</v>
      </c>
      <c r="Q256" s="12" t="s">
        <v>19</v>
      </c>
      <c r="U256" t="s">
        <v>53</v>
      </c>
      <c r="V256" t="s">
        <v>332</v>
      </c>
      <c r="W256" s="13">
        <v>42775</v>
      </c>
      <c r="X256" s="14">
        <v>1</v>
      </c>
    </row>
    <row r="257" spans="1:24" hidden="1" x14ac:dyDescent="0.25">
      <c r="A257" t="s">
        <v>515</v>
      </c>
      <c r="B257" t="s">
        <v>516</v>
      </c>
      <c r="C257" s="8"/>
      <c r="D257" s="8">
        <v>256</v>
      </c>
      <c r="E257" s="9">
        <v>2017</v>
      </c>
      <c r="F257" s="9">
        <v>2</v>
      </c>
      <c r="G257" s="9">
        <v>11</v>
      </c>
      <c r="H257" s="4">
        <v>0</v>
      </c>
      <c r="I257" s="10" t="s">
        <v>248</v>
      </c>
      <c r="K257" s="11" t="s">
        <v>4949</v>
      </c>
      <c r="W257" s="13"/>
    </row>
    <row r="258" spans="1:24" hidden="1" x14ac:dyDescent="0.25">
      <c r="A258" t="s">
        <v>517</v>
      </c>
      <c r="B258" t="s">
        <v>518</v>
      </c>
      <c r="C258" s="8"/>
      <c r="D258" s="8">
        <v>257</v>
      </c>
      <c r="E258" s="9">
        <v>2017</v>
      </c>
      <c r="F258" s="9">
        <v>2</v>
      </c>
      <c r="G258" s="9">
        <v>11</v>
      </c>
      <c r="H258" s="4">
        <v>42777</v>
      </c>
      <c r="I258" s="10" t="s">
        <v>248</v>
      </c>
      <c r="K258" s="11" t="s">
        <v>4949</v>
      </c>
      <c r="T258" t="s">
        <v>519</v>
      </c>
      <c r="U258" t="s">
        <v>53</v>
      </c>
      <c r="V258" t="s">
        <v>332</v>
      </c>
      <c r="W258" s="13">
        <v>42777</v>
      </c>
      <c r="X258" s="14">
        <v>13.95</v>
      </c>
    </row>
    <row r="259" spans="1:24" hidden="1" x14ac:dyDescent="0.25">
      <c r="A259" t="s">
        <v>520</v>
      </c>
      <c r="B259" t="s">
        <v>521</v>
      </c>
      <c r="C259" s="8"/>
      <c r="D259" s="8">
        <v>258</v>
      </c>
      <c r="E259" s="9">
        <v>2017</v>
      </c>
      <c r="F259" s="9">
        <v>2</v>
      </c>
      <c r="G259" s="9">
        <v>11</v>
      </c>
      <c r="H259" s="4">
        <v>42777</v>
      </c>
      <c r="I259" s="10" t="s">
        <v>248</v>
      </c>
      <c r="K259" s="11" t="s">
        <v>4949</v>
      </c>
      <c r="U259" t="s">
        <v>53</v>
      </c>
      <c r="V259" t="s">
        <v>332</v>
      </c>
      <c r="W259" s="13">
        <v>42777</v>
      </c>
      <c r="X259" s="14">
        <v>11.95</v>
      </c>
    </row>
    <row r="260" spans="1:24" hidden="1" x14ac:dyDescent="0.25">
      <c r="A260" t="s">
        <v>199</v>
      </c>
      <c r="B260" t="s">
        <v>522</v>
      </c>
      <c r="C260" s="8"/>
      <c r="D260" s="8">
        <v>259</v>
      </c>
      <c r="E260" s="9">
        <v>2017</v>
      </c>
      <c r="F260" s="9">
        <v>2</v>
      </c>
      <c r="G260" s="9">
        <v>11</v>
      </c>
      <c r="H260" s="4">
        <v>42777</v>
      </c>
      <c r="I260" s="10" t="s">
        <v>248</v>
      </c>
      <c r="K260" s="11" t="s">
        <v>4949</v>
      </c>
      <c r="Q260" s="12" t="s">
        <v>19</v>
      </c>
      <c r="U260" t="s">
        <v>53</v>
      </c>
      <c r="V260" t="s">
        <v>332</v>
      </c>
      <c r="W260" s="13">
        <v>42777</v>
      </c>
      <c r="X260" s="14">
        <v>12.95</v>
      </c>
    </row>
    <row r="261" spans="1:24" hidden="1" x14ac:dyDescent="0.25">
      <c r="A261" t="s">
        <v>523</v>
      </c>
      <c r="B261" t="s">
        <v>524</v>
      </c>
      <c r="C261" s="8"/>
      <c r="D261" s="8">
        <v>260</v>
      </c>
      <c r="E261" s="9">
        <v>2017</v>
      </c>
      <c r="F261" s="9">
        <v>2</v>
      </c>
      <c r="G261" s="9">
        <v>11</v>
      </c>
      <c r="H261" s="4">
        <v>0</v>
      </c>
      <c r="I261" s="10" t="s">
        <v>248</v>
      </c>
      <c r="K261" s="11" t="s">
        <v>4949</v>
      </c>
      <c r="W261" s="13"/>
    </row>
    <row r="262" spans="1:24" hidden="1" x14ac:dyDescent="0.25">
      <c r="A262" t="s">
        <v>282</v>
      </c>
      <c r="B262" t="s">
        <v>525</v>
      </c>
      <c r="C262" s="8"/>
      <c r="D262" s="8">
        <v>261</v>
      </c>
      <c r="E262" s="9">
        <v>2017</v>
      </c>
      <c r="F262" s="9">
        <v>2</v>
      </c>
      <c r="G262" s="9">
        <v>12</v>
      </c>
      <c r="H262" s="4">
        <v>0</v>
      </c>
      <c r="I262" s="10" t="s">
        <v>248</v>
      </c>
      <c r="K262" s="11" t="s">
        <v>4949</v>
      </c>
      <c r="M262" t="s">
        <v>284</v>
      </c>
      <c r="W262" s="13"/>
    </row>
    <row r="263" spans="1:24" hidden="1" x14ac:dyDescent="0.25">
      <c r="A263" t="s">
        <v>344</v>
      </c>
      <c r="B263" t="s">
        <v>526</v>
      </c>
      <c r="C263" s="8"/>
      <c r="D263" s="8">
        <v>262</v>
      </c>
      <c r="E263" s="9">
        <v>2017</v>
      </c>
      <c r="F263" s="9">
        <v>2</v>
      </c>
      <c r="G263" s="9">
        <v>12</v>
      </c>
      <c r="H263" s="4">
        <v>0</v>
      </c>
      <c r="I263" s="10" t="s">
        <v>248</v>
      </c>
      <c r="K263" s="11" t="s">
        <v>4949</v>
      </c>
      <c r="Q263" s="12" t="s">
        <v>259</v>
      </c>
      <c r="W263" s="13"/>
    </row>
    <row r="264" spans="1:24" hidden="1" x14ac:dyDescent="0.25">
      <c r="A264" t="s">
        <v>155</v>
      </c>
      <c r="B264" t="s">
        <v>527</v>
      </c>
      <c r="C264" s="8"/>
      <c r="D264" s="8">
        <v>263</v>
      </c>
      <c r="E264" s="9">
        <v>2017</v>
      </c>
      <c r="F264" s="9">
        <v>2</v>
      </c>
      <c r="G264" s="9">
        <v>12</v>
      </c>
      <c r="H264" s="4">
        <v>0</v>
      </c>
      <c r="I264" s="10" t="s">
        <v>248</v>
      </c>
      <c r="K264" s="11" t="s">
        <v>4949</v>
      </c>
      <c r="Q264" s="12" t="s">
        <v>19</v>
      </c>
      <c r="W264" s="13"/>
    </row>
    <row r="265" spans="1:24" hidden="1" x14ac:dyDescent="0.25">
      <c r="A265" t="s">
        <v>528</v>
      </c>
      <c r="B265" t="s">
        <v>529</v>
      </c>
      <c r="C265" s="8"/>
      <c r="D265" s="8">
        <v>264</v>
      </c>
      <c r="E265" s="9">
        <v>2017</v>
      </c>
      <c r="F265" s="9">
        <v>2</v>
      </c>
      <c r="G265" s="9">
        <v>12</v>
      </c>
      <c r="H265" s="4">
        <v>0</v>
      </c>
      <c r="I265" s="10" t="s">
        <v>19</v>
      </c>
      <c r="K265" s="11" t="s">
        <v>4949</v>
      </c>
      <c r="S265" t="s">
        <v>337</v>
      </c>
      <c r="W265" s="13"/>
    </row>
    <row r="266" spans="1:24" hidden="1" x14ac:dyDescent="0.25">
      <c r="A266" t="s">
        <v>399</v>
      </c>
      <c r="B266" t="s">
        <v>530</v>
      </c>
      <c r="C266" s="8"/>
      <c r="D266" s="8">
        <v>265</v>
      </c>
      <c r="E266" s="9">
        <v>2017</v>
      </c>
      <c r="F266" s="9">
        <v>2</v>
      </c>
      <c r="G266" s="9">
        <v>12</v>
      </c>
      <c r="H266" s="4">
        <v>0</v>
      </c>
      <c r="I266" s="10" t="s">
        <v>19</v>
      </c>
      <c r="K266" s="11" t="s">
        <v>4949</v>
      </c>
      <c r="W266" s="13"/>
    </row>
    <row r="267" spans="1:24" hidden="1" x14ac:dyDescent="0.25">
      <c r="A267" t="s">
        <v>531</v>
      </c>
      <c r="B267" t="s">
        <v>532</v>
      </c>
      <c r="C267" s="8"/>
      <c r="D267" s="8">
        <v>266</v>
      </c>
      <c r="E267" s="9">
        <v>2017</v>
      </c>
      <c r="F267" s="9">
        <v>2</v>
      </c>
      <c r="G267" s="9">
        <v>12</v>
      </c>
      <c r="H267" s="4">
        <v>0</v>
      </c>
      <c r="I267" s="10" t="s">
        <v>19</v>
      </c>
      <c r="K267" s="11" t="s">
        <v>937</v>
      </c>
      <c r="M267" t="s">
        <v>154</v>
      </c>
      <c r="W267" s="13"/>
    </row>
    <row r="268" spans="1:24" hidden="1" x14ac:dyDescent="0.25">
      <c r="A268" t="s">
        <v>533</v>
      </c>
      <c r="B268" t="s">
        <v>534</v>
      </c>
      <c r="C268" s="8"/>
      <c r="D268" s="8">
        <v>267</v>
      </c>
      <c r="E268" s="9">
        <v>2017</v>
      </c>
      <c r="F268" s="9">
        <v>2</v>
      </c>
      <c r="G268" s="9">
        <v>12</v>
      </c>
      <c r="H268" s="4">
        <v>0</v>
      </c>
      <c r="I268" s="10" t="s">
        <v>19</v>
      </c>
      <c r="K268" s="11" t="s">
        <v>937</v>
      </c>
      <c r="W268" s="13"/>
    </row>
    <row r="269" spans="1:24" hidden="1" x14ac:dyDescent="0.25">
      <c r="A269" t="s">
        <v>528</v>
      </c>
      <c r="B269" t="s">
        <v>529</v>
      </c>
      <c r="C269" s="8"/>
      <c r="D269" s="8">
        <v>268</v>
      </c>
      <c r="E269" s="9">
        <v>2017</v>
      </c>
      <c r="F269" s="9">
        <v>2</v>
      </c>
      <c r="G269" s="9">
        <v>13</v>
      </c>
      <c r="H269" s="4">
        <v>0</v>
      </c>
      <c r="I269" s="10" t="s">
        <v>19</v>
      </c>
      <c r="K269" s="11" t="s">
        <v>4949</v>
      </c>
      <c r="S269" t="s">
        <v>249</v>
      </c>
      <c r="W269" s="13"/>
    </row>
    <row r="270" spans="1:24" hidden="1" x14ac:dyDescent="0.25">
      <c r="A270" t="s">
        <v>399</v>
      </c>
      <c r="B270" t="s">
        <v>535</v>
      </c>
      <c r="C270" s="8"/>
      <c r="D270" s="8">
        <v>269</v>
      </c>
      <c r="E270" s="9">
        <v>2017</v>
      </c>
      <c r="F270" s="9">
        <v>2</v>
      </c>
      <c r="G270" s="9">
        <v>13</v>
      </c>
      <c r="H270" s="4">
        <v>42779</v>
      </c>
      <c r="I270" s="10" t="s">
        <v>19</v>
      </c>
      <c r="K270" s="11" t="s">
        <v>4949</v>
      </c>
      <c r="U270" t="s">
        <v>100</v>
      </c>
      <c r="V270" t="s">
        <v>536</v>
      </c>
      <c r="W270" s="13">
        <v>42779</v>
      </c>
    </row>
    <row r="271" spans="1:24" hidden="1" x14ac:dyDescent="0.25">
      <c r="A271" t="s">
        <v>196</v>
      </c>
      <c r="B271" t="s">
        <v>537</v>
      </c>
      <c r="C271" s="8"/>
      <c r="D271" s="8">
        <v>270</v>
      </c>
      <c r="E271" s="9">
        <v>2017</v>
      </c>
      <c r="F271" s="9">
        <v>2</v>
      </c>
      <c r="G271" s="9">
        <v>13</v>
      </c>
      <c r="H271" s="4">
        <v>42779</v>
      </c>
      <c r="I271" s="10" t="s">
        <v>19</v>
      </c>
      <c r="K271" s="11" t="s">
        <v>4949</v>
      </c>
      <c r="U271" t="s">
        <v>100</v>
      </c>
      <c r="V271" t="s">
        <v>536</v>
      </c>
      <c r="W271" s="13">
        <v>42779</v>
      </c>
    </row>
    <row r="272" spans="1:24" hidden="1" x14ac:dyDescent="0.25">
      <c r="A272" t="s">
        <v>538</v>
      </c>
      <c r="B272" t="s">
        <v>539</v>
      </c>
      <c r="C272" s="8"/>
      <c r="D272" s="8">
        <v>271</v>
      </c>
      <c r="E272" s="9">
        <v>2017</v>
      </c>
      <c r="F272" s="9">
        <v>2</v>
      </c>
      <c r="G272" s="9">
        <v>13</v>
      </c>
      <c r="H272" s="4">
        <v>0</v>
      </c>
      <c r="I272" s="10" t="s">
        <v>19</v>
      </c>
      <c r="K272" s="11" t="s">
        <v>4949</v>
      </c>
      <c r="W272" s="13"/>
    </row>
    <row r="273" spans="1:24" hidden="1" x14ac:dyDescent="0.25">
      <c r="A273" t="s">
        <v>540</v>
      </c>
      <c r="B273" t="s">
        <v>541</v>
      </c>
      <c r="C273" s="8"/>
      <c r="D273" s="8">
        <v>272</v>
      </c>
      <c r="E273" s="9">
        <v>2017</v>
      </c>
      <c r="F273" s="9">
        <v>2</v>
      </c>
      <c r="G273" s="9">
        <v>13</v>
      </c>
      <c r="H273" s="4">
        <v>0</v>
      </c>
      <c r="I273" s="10" t="s">
        <v>19</v>
      </c>
      <c r="K273" s="11" t="s">
        <v>4949</v>
      </c>
      <c r="W273" s="13"/>
    </row>
    <row r="274" spans="1:24" hidden="1" x14ac:dyDescent="0.25">
      <c r="A274" t="s">
        <v>542</v>
      </c>
      <c r="B274" t="s">
        <v>543</v>
      </c>
      <c r="C274" s="8"/>
      <c r="D274" s="8">
        <v>273</v>
      </c>
      <c r="E274" s="9">
        <v>2017</v>
      </c>
      <c r="F274" s="9">
        <v>2</v>
      </c>
      <c r="G274" s="9">
        <v>13</v>
      </c>
      <c r="H274" s="4">
        <v>0</v>
      </c>
      <c r="I274" s="10" t="s">
        <v>248</v>
      </c>
      <c r="K274" s="11" t="s">
        <v>20</v>
      </c>
      <c r="L274" s="8" t="s">
        <v>116</v>
      </c>
      <c r="W274" s="13"/>
    </row>
    <row r="275" spans="1:24" hidden="1" x14ac:dyDescent="0.25">
      <c r="A275" t="s">
        <v>544</v>
      </c>
      <c r="B275" t="s">
        <v>87</v>
      </c>
      <c r="C275" s="8"/>
      <c r="D275" s="8">
        <v>274</v>
      </c>
      <c r="E275" s="9">
        <v>2017</v>
      </c>
      <c r="F275" s="9">
        <v>2</v>
      </c>
      <c r="G275" s="9">
        <v>13</v>
      </c>
      <c r="H275" s="4">
        <v>0</v>
      </c>
      <c r="I275" s="10" t="s">
        <v>248</v>
      </c>
      <c r="K275" s="11" t="s">
        <v>20</v>
      </c>
      <c r="L275" s="8" t="s">
        <v>88</v>
      </c>
      <c r="Q275" s="12" t="s">
        <v>19</v>
      </c>
      <c r="W275" s="13"/>
    </row>
    <row r="276" spans="1:24" hidden="1" x14ac:dyDescent="0.25">
      <c r="A276" t="s">
        <v>545</v>
      </c>
      <c r="B276" t="s">
        <v>546</v>
      </c>
      <c r="C276" s="8"/>
      <c r="D276" s="8">
        <v>275</v>
      </c>
      <c r="E276" s="9">
        <v>2017</v>
      </c>
      <c r="F276" s="9">
        <v>2</v>
      </c>
      <c r="G276" s="9">
        <v>14</v>
      </c>
      <c r="H276" s="4">
        <v>0</v>
      </c>
      <c r="I276" s="10" t="s">
        <v>248</v>
      </c>
      <c r="K276" s="11" t="s">
        <v>20</v>
      </c>
      <c r="L276" s="8" t="s">
        <v>88</v>
      </c>
      <c r="S276" t="s">
        <v>547</v>
      </c>
      <c r="W276" s="13"/>
    </row>
    <row r="277" spans="1:24" hidden="1" x14ac:dyDescent="0.25">
      <c r="A277" t="s">
        <v>548</v>
      </c>
      <c r="B277" t="s">
        <v>549</v>
      </c>
      <c r="C277" s="8"/>
      <c r="D277" s="8">
        <v>276</v>
      </c>
      <c r="E277" s="9">
        <v>2017</v>
      </c>
      <c r="F277" s="9">
        <v>2</v>
      </c>
      <c r="G277" s="9">
        <v>14</v>
      </c>
      <c r="H277" s="4">
        <v>0</v>
      </c>
      <c r="I277" s="10" t="s">
        <v>248</v>
      </c>
      <c r="K277" s="11" t="s">
        <v>20</v>
      </c>
      <c r="L277" s="8" t="s">
        <v>63</v>
      </c>
      <c r="W277" s="13"/>
    </row>
    <row r="278" spans="1:24" hidden="1" x14ac:dyDescent="0.25">
      <c r="A278" t="s">
        <v>550</v>
      </c>
      <c r="B278" t="s">
        <v>551</v>
      </c>
      <c r="C278" s="8"/>
      <c r="D278" s="8">
        <v>277</v>
      </c>
      <c r="E278" s="9">
        <v>2017</v>
      </c>
      <c r="F278" s="9">
        <v>2</v>
      </c>
      <c r="G278" s="9">
        <v>14</v>
      </c>
      <c r="H278" s="4">
        <v>0</v>
      </c>
      <c r="I278" s="10" t="s">
        <v>248</v>
      </c>
      <c r="K278" s="11" t="s">
        <v>20</v>
      </c>
      <c r="L278" s="8" t="s">
        <v>552</v>
      </c>
      <c r="Q278" s="12" t="s">
        <v>19</v>
      </c>
      <c r="W278" s="13"/>
    </row>
    <row r="279" spans="1:24" hidden="1" x14ac:dyDescent="0.25">
      <c r="A279" t="s">
        <v>553</v>
      </c>
      <c r="B279" t="s">
        <v>554</v>
      </c>
      <c r="C279" s="8"/>
      <c r="D279" s="8">
        <v>278</v>
      </c>
      <c r="E279" s="9">
        <v>2017</v>
      </c>
      <c r="F279" s="9">
        <v>2</v>
      </c>
      <c r="G279" s="9">
        <v>14</v>
      </c>
      <c r="H279" s="4">
        <v>0</v>
      </c>
      <c r="I279" s="10" t="s">
        <v>19</v>
      </c>
      <c r="K279" s="11" t="s">
        <v>20</v>
      </c>
      <c r="L279" s="8" t="s">
        <v>555</v>
      </c>
      <c r="W279" s="13"/>
    </row>
    <row r="280" spans="1:24" hidden="1" x14ac:dyDescent="0.25">
      <c r="A280" t="s">
        <v>556</v>
      </c>
      <c r="B280" t="s">
        <v>557</v>
      </c>
      <c r="C280" s="8"/>
      <c r="D280" s="8">
        <v>279</v>
      </c>
      <c r="E280" s="9">
        <v>2017</v>
      </c>
      <c r="F280" s="9">
        <v>2</v>
      </c>
      <c r="G280" s="9">
        <v>15</v>
      </c>
      <c r="H280" s="4">
        <v>0</v>
      </c>
      <c r="I280" s="10" t="s">
        <v>19</v>
      </c>
      <c r="K280" s="11" t="s">
        <v>20</v>
      </c>
      <c r="L280" s="8" t="s">
        <v>88</v>
      </c>
      <c r="W280" s="13"/>
    </row>
    <row r="281" spans="1:24" hidden="1" x14ac:dyDescent="0.25">
      <c r="A281" t="s">
        <v>95</v>
      </c>
      <c r="B281" t="s">
        <v>558</v>
      </c>
      <c r="C281" s="8"/>
      <c r="D281" s="8">
        <v>280</v>
      </c>
      <c r="E281" s="9">
        <v>2017</v>
      </c>
      <c r="F281" s="9">
        <v>2</v>
      </c>
      <c r="G281" s="9">
        <v>15</v>
      </c>
      <c r="H281" s="4">
        <v>0</v>
      </c>
      <c r="I281" s="10" t="s">
        <v>19</v>
      </c>
      <c r="K281" s="11" t="s">
        <v>20</v>
      </c>
      <c r="L281" s="8" t="s">
        <v>48</v>
      </c>
      <c r="W281" s="13"/>
    </row>
    <row r="282" spans="1:24" hidden="1" x14ac:dyDescent="0.25">
      <c r="A282" t="s">
        <v>559</v>
      </c>
      <c r="B282" t="s">
        <v>560</v>
      </c>
      <c r="C282" s="8"/>
      <c r="D282" s="8">
        <v>281</v>
      </c>
      <c r="E282" s="9">
        <v>2017</v>
      </c>
      <c r="F282" s="9">
        <v>2</v>
      </c>
      <c r="G282" s="9">
        <v>15</v>
      </c>
      <c r="H282" s="4">
        <v>0</v>
      </c>
      <c r="I282" s="10" t="s">
        <v>19</v>
      </c>
      <c r="K282" s="11" t="s">
        <v>20</v>
      </c>
      <c r="L282" s="8" t="s">
        <v>88</v>
      </c>
      <c r="W282" s="13"/>
    </row>
    <row r="283" spans="1:24" hidden="1" x14ac:dyDescent="0.25">
      <c r="A283" t="s">
        <v>561</v>
      </c>
      <c r="B283" t="s">
        <v>562</v>
      </c>
      <c r="C283" s="8"/>
      <c r="D283" s="8">
        <v>282</v>
      </c>
      <c r="E283" s="9">
        <v>2017</v>
      </c>
      <c r="F283" s="9">
        <v>2</v>
      </c>
      <c r="G283" s="9">
        <v>16</v>
      </c>
      <c r="H283" s="4">
        <v>0</v>
      </c>
      <c r="I283" s="10" t="s">
        <v>19</v>
      </c>
      <c r="K283" s="11" t="s">
        <v>20</v>
      </c>
      <c r="L283" s="8" t="s">
        <v>88</v>
      </c>
      <c r="W283" s="13"/>
    </row>
    <row r="284" spans="1:24" hidden="1" x14ac:dyDescent="0.25">
      <c r="A284" t="s">
        <v>544</v>
      </c>
      <c r="B284" t="s">
        <v>563</v>
      </c>
      <c r="C284" s="8"/>
      <c r="D284" s="8">
        <v>283</v>
      </c>
      <c r="E284" s="9">
        <v>2017</v>
      </c>
      <c r="F284" s="9">
        <v>2</v>
      </c>
      <c r="G284" s="9">
        <v>16</v>
      </c>
      <c r="H284" s="4">
        <v>0</v>
      </c>
      <c r="I284" s="10" t="s">
        <v>19</v>
      </c>
      <c r="K284" s="11" t="s">
        <v>20</v>
      </c>
      <c r="L284" s="8" t="s">
        <v>368</v>
      </c>
      <c r="W284" s="13"/>
    </row>
    <row r="285" spans="1:24" hidden="1" x14ac:dyDescent="0.25">
      <c r="A285" t="s">
        <v>564</v>
      </c>
      <c r="B285" t="s">
        <v>565</v>
      </c>
      <c r="C285" s="8"/>
      <c r="D285" s="8">
        <v>284</v>
      </c>
      <c r="E285" s="9">
        <v>2017</v>
      </c>
      <c r="F285" s="9">
        <v>2</v>
      </c>
      <c r="G285" s="9">
        <v>16</v>
      </c>
      <c r="H285" s="4">
        <v>0</v>
      </c>
      <c r="I285" s="10" t="s">
        <v>19</v>
      </c>
      <c r="K285" s="11" t="s">
        <v>20</v>
      </c>
      <c r="L285" s="8" t="s">
        <v>566</v>
      </c>
      <c r="W285" s="13"/>
    </row>
    <row r="286" spans="1:24" hidden="1" x14ac:dyDescent="0.25">
      <c r="A286" t="s">
        <v>567</v>
      </c>
      <c r="B286" t="s">
        <v>568</v>
      </c>
      <c r="C286" s="8"/>
      <c r="D286" s="8">
        <v>285</v>
      </c>
      <c r="E286" s="9">
        <v>2017</v>
      </c>
      <c r="F286" s="9">
        <v>2</v>
      </c>
      <c r="G286" s="9">
        <v>17</v>
      </c>
      <c r="H286" s="4">
        <v>42783</v>
      </c>
      <c r="I286" s="10" t="s">
        <v>248</v>
      </c>
      <c r="K286" s="11" t="s">
        <v>937</v>
      </c>
      <c r="U286" t="s">
        <v>53</v>
      </c>
      <c r="V286" t="s">
        <v>332</v>
      </c>
      <c r="W286" s="13">
        <v>42783</v>
      </c>
      <c r="X286" s="14">
        <v>8.9499999999999993</v>
      </c>
    </row>
    <row r="287" spans="1:24" hidden="1" x14ac:dyDescent="0.25">
      <c r="A287" t="s">
        <v>569</v>
      </c>
      <c r="B287" t="s">
        <v>570</v>
      </c>
      <c r="C287" s="8"/>
      <c r="D287" s="8">
        <v>286</v>
      </c>
      <c r="E287" s="9">
        <v>2017</v>
      </c>
      <c r="F287" s="9">
        <v>2</v>
      </c>
      <c r="G287" s="9">
        <v>17</v>
      </c>
      <c r="H287" s="4">
        <v>0</v>
      </c>
      <c r="I287" s="10" t="s">
        <v>248</v>
      </c>
      <c r="K287" s="11" t="s">
        <v>4949</v>
      </c>
      <c r="Q287" s="12" t="s">
        <v>19</v>
      </c>
      <c r="W287" s="13"/>
    </row>
    <row r="288" spans="1:24" hidden="1" x14ac:dyDescent="0.25">
      <c r="A288" t="s">
        <v>571</v>
      </c>
      <c r="B288" t="s">
        <v>572</v>
      </c>
      <c r="C288" s="8"/>
      <c r="D288" s="8">
        <v>287</v>
      </c>
      <c r="E288" s="9">
        <v>2017</v>
      </c>
      <c r="F288" s="9">
        <v>2</v>
      </c>
      <c r="G288" s="9">
        <v>17</v>
      </c>
      <c r="H288" s="4">
        <v>0</v>
      </c>
      <c r="I288" s="10" t="s">
        <v>248</v>
      </c>
      <c r="K288" s="11" t="s">
        <v>937</v>
      </c>
      <c r="Q288" s="12" t="s">
        <v>19</v>
      </c>
      <c r="W288" s="13"/>
    </row>
    <row r="289" spans="1:24" hidden="1" x14ac:dyDescent="0.25">
      <c r="A289" t="s">
        <v>573</v>
      </c>
      <c r="B289" t="s">
        <v>574</v>
      </c>
      <c r="C289" s="8"/>
      <c r="D289" s="8">
        <v>288</v>
      </c>
      <c r="E289" s="9">
        <v>2017</v>
      </c>
      <c r="F289" s="9">
        <v>2</v>
      </c>
      <c r="G289" s="9">
        <v>17</v>
      </c>
      <c r="H289" s="4">
        <v>0</v>
      </c>
      <c r="I289" s="10" t="s">
        <v>248</v>
      </c>
      <c r="K289" s="11" t="s">
        <v>937</v>
      </c>
      <c r="W289" s="13"/>
    </row>
    <row r="290" spans="1:24" hidden="1" x14ac:dyDescent="0.25">
      <c r="A290" t="s">
        <v>305</v>
      </c>
      <c r="B290" t="s">
        <v>575</v>
      </c>
      <c r="C290" s="8"/>
      <c r="D290" s="8">
        <v>289</v>
      </c>
      <c r="E290" s="9">
        <v>2017</v>
      </c>
      <c r="F290" s="9">
        <v>2</v>
      </c>
      <c r="G290" s="9">
        <v>18</v>
      </c>
      <c r="H290" s="4">
        <v>42784</v>
      </c>
      <c r="I290" s="10" t="s">
        <v>248</v>
      </c>
      <c r="K290" s="11" t="s">
        <v>4949</v>
      </c>
      <c r="Q290" s="12" t="s">
        <v>19</v>
      </c>
      <c r="T290" t="s">
        <v>228</v>
      </c>
      <c r="U290" t="s">
        <v>53</v>
      </c>
      <c r="V290" t="s">
        <v>262</v>
      </c>
      <c r="W290" s="13">
        <v>42784</v>
      </c>
      <c r="X290" s="14">
        <v>10</v>
      </c>
    </row>
    <row r="291" spans="1:24" hidden="1" x14ac:dyDescent="0.25">
      <c r="A291" t="s">
        <v>576</v>
      </c>
      <c r="B291" t="s">
        <v>577</v>
      </c>
      <c r="C291" s="8"/>
      <c r="D291" s="8">
        <v>290</v>
      </c>
      <c r="E291" s="9">
        <v>2017</v>
      </c>
      <c r="F291" s="9">
        <v>2</v>
      </c>
      <c r="G291" s="9">
        <v>18</v>
      </c>
      <c r="H291" s="4">
        <v>0</v>
      </c>
      <c r="I291" s="10" t="s">
        <v>248</v>
      </c>
      <c r="K291" s="11" t="s">
        <v>4949</v>
      </c>
      <c r="W291" s="13"/>
    </row>
    <row r="292" spans="1:24" hidden="1" x14ac:dyDescent="0.25">
      <c r="A292" t="s">
        <v>578</v>
      </c>
      <c r="B292" t="s">
        <v>579</v>
      </c>
      <c r="C292" s="8"/>
      <c r="D292" s="8">
        <v>291</v>
      </c>
      <c r="E292" s="9">
        <v>2017</v>
      </c>
      <c r="F292" s="9">
        <v>2</v>
      </c>
      <c r="G292" s="9">
        <v>18</v>
      </c>
      <c r="H292" s="4">
        <v>0</v>
      </c>
      <c r="I292" s="10" t="s">
        <v>248</v>
      </c>
      <c r="K292" s="11" t="s">
        <v>4949</v>
      </c>
      <c r="W292" s="13"/>
    </row>
    <row r="293" spans="1:24" hidden="1" x14ac:dyDescent="0.25">
      <c r="A293" t="s">
        <v>454</v>
      </c>
      <c r="B293" t="s">
        <v>580</v>
      </c>
      <c r="C293" s="8"/>
      <c r="D293" s="8">
        <v>292</v>
      </c>
      <c r="E293" s="9">
        <v>2017</v>
      </c>
      <c r="F293" s="9">
        <v>2</v>
      </c>
      <c r="G293" s="9">
        <v>18</v>
      </c>
      <c r="H293" s="4">
        <v>0</v>
      </c>
      <c r="I293" s="10" t="s">
        <v>248</v>
      </c>
      <c r="K293" s="11" t="s">
        <v>4949</v>
      </c>
      <c r="W293" s="13"/>
    </row>
    <row r="294" spans="1:24" hidden="1" x14ac:dyDescent="0.25">
      <c r="A294" t="s">
        <v>581</v>
      </c>
      <c r="B294" t="s">
        <v>582</v>
      </c>
      <c r="C294" s="8"/>
      <c r="D294" s="8">
        <v>293</v>
      </c>
      <c r="E294" s="9">
        <v>2017</v>
      </c>
      <c r="F294" s="9">
        <v>2</v>
      </c>
      <c r="G294" s="9">
        <v>18</v>
      </c>
      <c r="H294" s="4">
        <v>0</v>
      </c>
      <c r="I294" s="10" t="s">
        <v>248</v>
      </c>
      <c r="K294" s="11" t="s">
        <v>4949</v>
      </c>
      <c r="W294" s="13"/>
    </row>
    <row r="295" spans="1:24" hidden="1" x14ac:dyDescent="0.25">
      <c r="A295" t="s">
        <v>305</v>
      </c>
      <c r="B295" t="s">
        <v>398</v>
      </c>
      <c r="C295" s="8"/>
      <c r="D295" s="8">
        <v>294</v>
      </c>
      <c r="E295" s="9">
        <v>2017</v>
      </c>
      <c r="F295" s="9">
        <v>2</v>
      </c>
      <c r="G295" s="9">
        <v>18</v>
      </c>
      <c r="H295" s="4">
        <v>42784</v>
      </c>
      <c r="I295" s="10" t="s">
        <v>248</v>
      </c>
      <c r="K295" s="11" t="s">
        <v>4949</v>
      </c>
      <c r="Q295" s="12" t="s">
        <v>19</v>
      </c>
      <c r="T295" t="s">
        <v>269</v>
      </c>
      <c r="U295" t="s">
        <v>53</v>
      </c>
      <c r="V295" t="s">
        <v>262</v>
      </c>
      <c r="W295" s="13">
        <v>42784</v>
      </c>
      <c r="X295" s="14">
        <v>12</v>
      </c>
    </row>
    <row r="296" spans="1:24" hidden="1" x14ac:dyDescent="0.25">
      <c r="A296" t="s">
        <v>459</v>
      </c>
      <c r="B296" t="s">
        <v>583</v>
      </c>
      <c r="C296" s="8"/>
      <c r="D296" s="8">
        <v>295</v>
      </c>
      <c r="E296" s="9">
        <v>2017</v>
      </c>
      <c r="F296" s="9">
        <v>2</v>
      </c>
      <c r="G296" s="9">
        <v>18</v>
      </c>
      <c r="H296" s="4">
        <v>0</v>
      </c>
      <c r="I296" s="10" t="s">
        <v>248</v>
      </c>
      <c r="K296" s="11" t="s">
        <v>4949</v>
      </c>
      <c r="W296" s="13"/>
    </row>
    <row r="297" spans="1:24" hidden="1" x14ac:dyDescent="0.25">
      <c r="A297" t="s">
        <v>584</v>
      </c>
      <c r="B297" t="s">
        <v>585</v>
      </c>
      <c r="C297" s="8"/>
      <c r="D297" s="8">
        <v>296</v>
      </c>
      <c r="E297" s="9">
        <v>2017</v>
      </c>
      <c r="F297" s="9">
        <v>2</v>
      </c>
      <c r="G297" s="9">
        <v>19</v>
      </c>
      <c r="H297" s="4">
        <v>0</v>
      </c>
      <c r="I297" s="10" t="s">
        <v>248</v>
      </c>
      <c r="K297" s="11" t="s">
        <v>20</v>
      </c>
      <c r="L297" s="8" t="s">
        <v>48</v>
      </c>
      <c r="W297" s="13"/>
    </row>
    <row r="298" spans="1:24" hidden="1" x14ac:dyDescent="0.25">
      <c r="A298" t="s">
        <v>586</v>
      </c>
      <c r="B298" t="s">
        <v>587</v>
      </c>
      <c r="C298" s="8"/>
      <c r="D298" s="8">
        <v>297</v>
      </c>
      <c r="E298" s="9">
        <v>2017</v>
      </c>
      <c r="F298" s="9">
        <v>2</v>
      </c>
      <c r="G298" s="9">
        <v>19</v>
      </c>
      <c r="H298" s="4">
        <v>0</v>
      </c>
      <c r="I298" s="10" t="s">
        <v>19</v>
      </c>
      <c r="K298" s="11" t="s">
        <v>4949</v>
      </c>
      <c r="W298" s="13"/>
    </row>
    <row r="299" spans="1:24" hidden="1" x14ac:dyDescent="0.25">
      <c r="A299" t="s">
        <v>166</v>
      </c>
      <c r="B299" t="s">
        <v>588</v>
      </c>
      <c r="C299" s="8"/>
      <c r="D299" s="8">
        <v>298</v>
      </c>
      <c r="E299" s="9">
        <v>2017</v>
      </c>
      <c r="F299" s="9">
        <v>2</v>
      </c>
      <c r="G299" s="9">
        <v>19</v>
      </c>
      <c r="H299" s="4">
        <v>0</v>
      </c>
      <c r="I299" s="10" t="s">
        <v>19</v>
      </c>
      <c r="K299" s="11" t="s">
        <v>4949</v>
      </c>
      <c r="S299" t="s">
        <v>589</v>
      </c>
      <c r="W299" s="13"/>
    </row>
    <row r="300" spans="1:24" hidden="1" x14ac:dyDescent="0.25">
      <c r="A300" t="s">
        <v>590</v>
      </c>
      <c r="B300" t="s">
        <v>591</v>
      </c>
      <c r="C300" s="8"/>
      <c r="D300" s="8">
        <v>299</v>
      </c>
      <c r="E300" s="9">
        <v>2017</v>
      </c>
      <c r="F300" s="9">
        <v>2</v>
      </c>
      <c r="G300" s="9">
        <v>19</v>
      </c>
      <c r="H300" s="4">
        <v>0</v>
      </c>
      <c r="I300" s="10" t="s">
        <v>19</v>
      </c>
      <c r="K300" s="11" t="s">
        <v>4949</v>
      </c>
      <c r="Q300" s="12" t="s">
        <v>19</v>
      </c>
      <c r="W300" s="13"/>
    </row>
    <row r="301" spans="1:24" hidden="1" x14ac:dyDescent="0.25">
      <c r="A301" t="s">
        <v>592</v>
      </c>
      <c r="B301" t="s">
        <v>593</v>
      </c>
      <c r="C301" s="8"/>
      <c r="D301" s="8">
        <v>300</v>
      </c>
      <c r="E301" s="9">
        <v>2017</v>
      </c>
      <c r="F301" s="9">
        <v>2</v>
      </c>
      <c r="G301" s="9">
        <v>19</v>
      </c>
      <c r="H301" s="4">
        <v>0</v>
      </c>
      <c r="I301" s="10" t="s">
        <v>248</v>
      </c>
      <c r="K301" s="11" t="s">
        <v>20</v>
      </c>
      <c r="L301" s="8" t="s">
        <v>508</v>
      </c>
      <c r="W301" s="13"/>
    </row>
    <row r="302" spans="1:24" hidden="1" x14ac:dyDescent="0.25">
      <c r="A302" t="s">
        <v>594</v>
      </c>
      <c r="B302" t="s">
        <v>595</v>
      </c>
      <c r="C302" s="8"/>
      <c r="D302" s="8">
        <v>301</v>
      </c>
      <c r="E302" s="9">
        <v>2017</v>
      </c>
      <c r="F302" s="9">
        <v>2</v>
      </c>
      <c r="G302" s="9">
        <v>20</v>
      </c>
      <c r="H302" s="4">
        <v>0</v>
      </c>
      <c r="I302" s="10" t="s">
        <v>248</v>
      </c>
      <c r="K302" s="11" t="s">
        <v>20</v>
      </c>
      <c r="L302" s="8" t="s">
        <v>31</v>
      </c>
      <c r="W302" s="13"/>
    </row>
    <row r="303" spans="1:24" hidden="1" x14ac:dyDescent="0.25">
      <c r="A303" t="s">
        <v>596</v>
      </c>
      <c r="B303" t="s">
        <v>597</v>
      </c>
      <c r="C303" s="8"/>
      <c r="D303" s="8">
        <v>302</v>
      </c>
      <c r="E303" s="9">
        <v>2017</v>
      </c>
      <c r="F303" s="9">
        <v>2</v>
      </c>
      <c r="G303" s="9">
        <v>20</v>
      </c>
      <c r="H303" s="4">
        <v>0</v>
      </c>
      <c r="I303" s="10" t="s">
        <v>248</v>
      </c>
      <c r="K303" s="11" t="s">
        <v>20</v>
      </c>
      <c r="L303" s="8" t="s">
        <v>598</v>
      </c>
      <c r="W303" s="13"/>
    </row>
    <row r="304" spans="1:24" hidden="1" x14ac:dyDescent="0.25">
      <c r="A304" t="s">
        <v>599</v>
      </c>
      <c r="B304" t="s">
        <v>600</v>
      </c>
      <c r="C304" s="8"/>
      <c r="D304" s="8">
        <v>303</v>
      </c>
      <c r="E304" s="9">
        <v>2017</v>
      </c>
      <c r="F304" s="9">
        <v>2</v>
      </c>
      <c r="G304" s="9">
        <v>20</v>
      </c>
      <c r="H304" s="4">
        <v>0</v>
      </c>
      <c r="I304" s="10" t="s">
        <v>248</v>
      </c>
      <c r="K304" s="11" t="s">
        <v>20</v>
      </c>
      <c r="L304" s="8" t="s">
        <v>88</v>
      </c>
      <c r="Q304" s="12" t="s">
        <v>19</v>
      </c>
      <c r="S304" t="s">
        <v>601</v>
      </c>
      <c r="W304" s="13"/>
    </row>
    <row r="305" spans="1:27" hidden="1" x14ac:dyDescent="0.25">
      <c r="A305" t="s">
        <v>602</v>
      </c>
      <c r="B305" t="s">
        <v>603</v>
      </c>
      <c r="C305" s="8"/>
      <c r="D305" s="8">
        <v>304</v>
      </c>
      <c r="E305" s="9">
        <v>2017</v>
      </c>
      <c r="F305" s="9">
        <v>2</v>
      </c>
      <c r="G305" s="9">
        <v>20</v>
      </c>
      <c r="H305" s="4">
        <v>0</v>
      </c>
      <c r="I305" s="10" t="s">
        <v>248</v>
      </c>
      <c r="K305" s="11" t="s">
        <v>20</v>
      </c>
      <c r="L305" s="8" t="s">
        <v>604</v>
      </c>
      <c r="M305" t="s">
        <v>605</v>
      </c>
      <c r="N305" t="s">
        <v>606</v>
      </c>
      <c r="O305">
        <v>1978</v>
      </c>
      <c r="T305" t="s">
        <v>228</v>
      </c>
      <c r="W305" s="13"/>
    </row>
    <row r="306" spans="1:27" hidden="1" x14ac:dyDescent="0.25">
      <c r="A306" t="s">
        <v>607</v>
      </c>
      <c r="B306" t="s">
        <v>608</v>
      </c>
      <c r="C306" s="8"/>
      <c r="D306" s="8">
        <v>305</v>
      </c>
      <c r="E306" s="9">
        <v>2017</v>
      </c>
      <c r="F306" s="9">
        <v>2</v>
      </c>
      <c r="G306" s="9">
        <v>20</v>
      </c>
      <c r="H306" s="4">
        <v>0</v>
      </c>
      <c r="I306" s="10" t="s">
        <v>19</v>
      </c>
      <c r="K306" s="11" t="s">
        <v>20</v>
      </c>
      <c r="L306" s="8" t="s">
        <v>609</v>
      </c>
      <c r="W306" s="13"/>
    </row>
    <row r="307" spans="1:27" hidden="1" x14ac:dyDescent="0.25">
      <c r="A307" t="s">
        <v>127</v>
      </c>
      <c r="B307" t="s">
        <v>610</v>
      </c>
      <c r="C307" s="8"/>
      <c r="D307" s="8">
        <v>306</v>
      </c>
      <c r="E307" s="9">
        <v>2017</v>
      </c>
      <c r="F307" s="9">
        <v>2</v>
      </c>
      <c r="G307" s="9">
        <v>20</v>
      </c>
      <c r="H307" s="4">
        <v>0</v>
      </c>
      <c r="I307" s="10" t="s">
        <v>19</v>
      </c>
      <c r="K307" s="11" t="s">
        <v>20</v>
      </c>
      <c r="L307" s="8" t="s">
        <v>129</v>
      </c>
      <c r="W307" s="13"/>
    </row>
    <row r="308" spans="1:27" hidden="1" x14ac:dyDescent="0.25">
      <c r="A308" t="s">
        <v>148</v>
      </c>
      <c r="B308" t="s">
        <v>611</v>
      </c>
      <c r="C308" s="8"/>
      <c r="D308" s="8">
        <v>307</v>
      </c>
      <c r="E308" s="9">
        <v>2017</v>
      </c>
      <c r="F308" s="9">
        <v>2</v>
      </c>
      <c r="G308" s="9">
        <v>20</v>
      </c>
      <c r="H308" s="4">
        <v>0</v>
      </c>
      <c r="I308" s="10" t="s">
        <v>19</v>
      </c>
      <c r="K308" s="11" t="s">
        <v>20</v>
      </c>
      <c r="L308" s="8" t="s">
        <v>74</v>
      </c>
      <c r="M308" t="s">
        <v>28</v>
      </c>
      <c r="R308" t="s">
        <v>29</v>
      </c>
      <c r="W308" s="13"/>
    </row>
    <row r="309" spans="1:27" hidden="1" x14ac:dyDescent="0.25">
      <c r="A309" t="s">
        <v>237</v>
      </c>
      <c r="B309" t="s">
        <v>612</v>
      </c>
      <c r="C309" s="8"/>
      <c r="D309" s="8">
        <v>308</v>
      </c>
      <c r="E309" s="9">
        <v>2017</v>
      </c>
      <c r="F309" s="9">
        <v>2</v>
      </c>
      <c r="G309" s="9">
        <v>20</v>
      </c>
      <c r="H309" s="4">
        <v>0</v>
      </c>
      <c r="I309" s="10" t="s">
        <v>19</v>
      </c>
      <c r="K309" s="11" t="s">
        <v>937</v>
      </c>
      <c r="M309" t="s">
        <v>154</v>
      </c>
      <c r="S309" t="s">
        <v>337</v>
      </c>
      <c r="W309" s="13"/>
    </row>
    <row r="310" spans="1:27" hidden="1" x14ac:dyDescent="0.25">
      <c r="A310" t="s">
        <v>429</v>
      </c>
      <c r="B310" t="s">
        <v>613</v>
      </c>
      <c r="C310" s="8"/>
      <c r="D310" s="8">
        <v>309</v>
      </c>
      <c r="E310" s="9">
        <v>2017</v>
      </c>
      <c r="F310" s="9">
        <v>2</v>
      </c>
      <c r="G310" s="9">
        <v>20</v>
      </c>
      <c r="H310" s="4">
        <v>0</v>
      </c>
      <c r="I310" s="10" t="s">
        <v>19</v>
      </c>
      <c r="K310" s="11" t="s">
        <v>4949</v>
      </c>
      <c r="R310" t="s">
        <v>614</v>
      </c>
      <c r="S310">
        <v>1</v>
      </c>
      <c r="W310" s="13"/>
    </row>
    <row r="311" spans="1:27" hidden="1" x14ac:dyDescent="0.25">
      <c r="A311" t="s">
        <v>223</v>
      </c>
      <c r="B311" t="s">
        <v>615</v>
      </c>
      <c r="C311" s="8"/>
      <c r="D311" s="8">
        <v>310</v>
      </c>
      <c r="E311" s="9">
        <v>2017</v>
      </c>
      <c r="F311" s="9">
        <v>2</v>
      </c>
      <c r="G311" s="9">
        <v>20</v>
      </c>
      <c r="H311" s="4">
        <v>0</v>
      </c>
      <c r="I311" s="10" t="s">
        <v>19</v>
      </c>
      <c r="K311" s="11" t="s">
        <v>4949</v>
      </c>
      <c r="W311" s="13"/>
    </row>
    <row r="312" spans="1:27" hidden="1" x14ac:dyDescent="0.25">
      <c r="A312" t="s">
        <v>616</v>
      </c>
      <c r="B312" t="s">
        <v>617</v>
      </c>
      <c r="C312" s="8"/>
      <c r="D312" s="8">
        <v>311</v>
      </c>
      <c r="E312" s="9">
        <v>2017</v>
      </c>
      <c r="F312" s="9">
        <v>2</v>
      </c>
      <c r="G312" s="9">
        <v>21</v>
      </c>
      <c r="H312" s="4">
        <v>42787</v>
      </c>
      <c r="I312" s="10" t="s">
        <v>248</v>
      </c>
      <c r="K312" s="11" t="s">
        <v>4949</v>
      </c>
      <c r="T312" t="s">
        <v>228</v>
      </c>
      <c r="U312" t="s">
        <v>53</v>
      </c>
      <c r="V312" t="s">
        <v>174</v>
      </c>
      <c r="W312" s="13">
        <v>42787</v>
      </c>
      <c r="X312" s="14">
        <v>19.989999999999998</v>
      </c>
      <c r="Y312" t="s">
        <v>618</v>
      </c>
      <c r="Z312" t="s">
        <v>174</v>
      </c>
      <c r="AA312" s="13">
        <v>42789</v>
      </c>
    </row>
    <row r="313" spans="1:27" hidden="1" x14ac:dyDescent="0.25">
      <c r="A313" t="s">
        <v>237</v>
      </c>
      <c r="B313" t="s">
        <v>612</v>
      </c>
      <c r="C313" s="8"/>
      <c r="D313" s="8">
        <v>312</v>
      </c>
      <c r="E313" s="9">
        <v>2017</v>
      </c>
      <c r="F313" s="9">
        <v>2</v>
      </c>
      <c r="G313" s="9">
        <v>21</v>
      </c>
      <c r="H313" s="4">
        <v>0</v>
      </c>
      <c r="I313" s="10" t="s">
        <v>19</v>
      </c>
      <c r="K313" s="11" t="s">
        <v>937</v>
      </c>
      <c r="M313" t="s">
        <v>154</v>
      </c>
      <c r="S313" t="s">
        <v>249</v>
      </c>
      <c r="W313" s="13"/>
    </row>
    <row r="314" spans="1:27" hidden="1" x14ac:dyDescent="0.25">
      <c r="A314" t="s">
        <v>239</v>
      </c>
      <c r="B314" t="s">
        <v>239</v>
      </c>
      <c r="C314" s="8"/>
      <c r="D314" s="8">
        <v>313</v>
      </c>
      <c r="E314" s="9">
        <v>2017</v>
      </c>
      <c r="F314" s="9">
        <v>2</v>
      </c>
      <c r="G314" s="9">
        <v>22</v>
      </c>
      <c r="H314" s="4">
        <v>0</v>
      </c>
      <c r="I314" s="10" t="s">
        <v>19</v>
      </c>
      <c r="K314" s="11" t="s">
        <v>4949</v>
      </c>
      <c r="W314" s="13"/>
    </row>
    <row r="315" spans="1:27" hidden="1" x14ac:dyDescent="0.25">
      <c r="A315" t="s">
        <v>616</v>
      </c>
      <c r="B315" t="s">
        <v>619</v>
      </c>
      <c r="C315" s="8"/>
      <c r="D315" s="8">
        <v>314</v>
      </c>
      <c r="E315" s="9">
        <v>2017</v>
      </c>
      <c r="F315" s="9">
        <v>2</v>
      </c>
      <c r="G315" s="9">
        <v>22</v>
      </c>
      <c r="H315" s="4">
        <v>42787</v>
      </c>
      <c r="I315" s="10" t="s">
        <v>248</v>
      </c>
      <c r="K315" s="11" t="s">
        <v>4949</v>
      </c>
      <c r="T315" t="s">
        <v>228</v>
      </c>
      <c r="U315" t="s">
        <v>53</v>
      </c>
      <c r="V315" t="s">
        <v>332</v>
      </c>
      <c r="W315" s="13">
        <v>42787</v>
      </c>
      <c r="X315" s="14">
        <v>11.95</v>
      </c>
      <c r="Y315" t="s">
        <v>315</v>
      </c>
      <c r="Z315" t="s">
        <v>174</v>
      </c>
      <c r="AA315" s="13">
        <v>42857</v>
      </c>
    </row>
    <row r="316" spans="1:27" hidden="1" x14ac:dyDescent="0.25">
      <c r="A316" t="s">
        <v>305</v>
      </c>
      <c r="B316" t="s">
        <v>620</v>
      </c>
      <c r="C316" s="8"/>
      <c r="D316" s="8">
        <v>315</v>
      </c>
      <c r="E316" s="9">
        <v>2017</v>
      </c>
      <c r="F316" s="9">
        <v>2</v>
      </c>
      <c r="G316" s="9">
        <v>23</v>
      </c>
      <c r="H316" s="4">
        <v>42789</v>
      </c>
      <c r="I316" s="10" t="s">
        <v>248</v>
      </c>
      <c r="K316" s="11" t="s">
        <v>4949</v>
      </c>
      <c r="M316" t="s">
        <v>621</v>
      </c>
      <c r="Q316" s="12" t="s">
        <v>19</v>
      </c>
      <c r="T316" t="s">
        <v>228</v>
      </c>
      <c r="U316" t="s">
        <v>53</v>
      </c>
      <c r="V316" t="s">
        <v>186</v>
      </c>
      <c r="W316" s="13">
        <v>42789</v>
      </c>
      <c r="X316" s="14">
        <v>11.95</v>
      </c>
    </row>
    <row r="317" spans="1:27" hidden="1" x14ac:dyDescent="0.25">
      <c r="A317" t="s">
        <v>616</v>
      </c>
      <c r="B317" t="s">
        <v>617</v>
      </c>
      <c r="C317" s="8"/>
      <c r="D317" s="8">
        <v>316</v>
      </c>
      <c r="E317" s="9">
        <v>2017</v>
      </c>
      <c r="F317" s="9">
        <v>2</v>
      </c>
      <c r="G317" s="9">
        <v>23</v>
      </c>
      <c r="H317" s="4">
        <v>42789</v>
      </c>
      <c r="I317" s="10" t="s">
        <v>248</v>
      </c>
      <c r="K317" s="11" t="s">
        <v>4949</v>
      </c>
      <c r="T317" t="s">
        <v>228</v>
      </c>
      <c r="U317" t="s">
        <v>53</v>
      </c>
      <c r="V317" t="s">
        <v>186</v>
      </c>
      <c r="W317" s="13">
        <v>42789</v>
      </c>
      <c r="X317" s="14">
        <v>11.95</v>
      </c>
    </row>
    <row r="318" spans="1:27" hidden="1" x14ac:dyDescent="0.25">
      <c r="A318" t="s">
        <v>622</v>
      </c>
      <c r="B318" t="s">
        <v>623</v>
      </c>
      <c r="C318" s="8"/>
      <c r="D318" s="8">
        <v>317</v>
      </c>
      <c r="E318" s="9">
        <v>2017</v>
      </c>
      <c r="F318" s="9">
        <v>2</v>
      </c>
      <c r="G318" s="9">
        <v>23</v>
      </c>
      <c r="H318" s="4">
        <v>0</v>
      </c>
      <c r="I318" s="10" t="s">
        <v>248</v>
      </c>
      <c r="K318" s="11" t="s">
        <v>937</v>
      </c>
      <c r="W318" s="13"/>
    </row>
    <row r="319" spans="1:27" hidden="1" x14ac:dyDescent="0.25">
      <c r="A319" t="s">
        <v>237</v>
      </c>
      <c r="B319" t="s">
        <v>612</v>
      </c>
      <c r="C319" s="8"/>
      <c r="D319" s="8">
        <v>318</v>
      </c>
      <c r="E319" s="9">
        <v>2017</v>
      </c>
      <c r="F319" s="9">
        <v>2</v>
      </c>
      <c r="G319" s="9">
        <v>23</v>
      </c>
      <c r="H319" s="4">
        <v>0</v>
      </c>
      <c r="I319" s="10" t="s">
        <v>19</v>
      </c>
      <c r="K319" s="11" t="s">
        <v>937</v>
      </c>
      <c r="M319" t="s">
        <v>154</v>
      </c>
      <c r="S319" t="s">
        <v>453</v>
      </c>
      <c r="W319" s="13"/>
    </row>
    <row r="320" spans="1:27" hidden="1" x14ac:dyDescent="0.25">
      <c r="A320" t="s">
        <v>399</v>
      </c>
      <c r="B320" t="s">
        <v>624</v>
      </c>
      <c r="C320" s="8"/>
      <c r="D320" s="8">
        <v>319</v>
      </c>
      <c r="E320" s="9">
        <v>2017</v>
      </c>
      <c r="F320" s="9">
        <v>2</v>
      </c>
      <c r="G320" s="9">
        <v>23</v>
      </c>
      <c r="H320" s="4">
        <v>0</v>
      </c>
      <c r="I320" s="10" t="s">
        <v>19</v>
      </c>
      <c r="K320" s="11" t="s">
        <v>4949</v>
      </c>
      <c r="W320" s="13"/>
    </row>
    <row r="321" spans="1:24" hidden="1" x14ac:dyDescent="0.25">
      <c r="A321" t="s">
        <v>429</v>
      </c>
      <c r="B321" t="s">
        <v>625</v>
      </c>
      <c r="C321" s="8"/>
      <c r="D321" s="8">
        <v>320</v>
      </c>
      <c r="E321" s="9">
        <v>2017</v>
      </c>
      <c r="F321" s="9">
        <v>2</v>
      </c>
      <c r="G321" s="9">
        <v>23</v>
      </c>
      <c r="H321" s="4">
        <v>0</v>
      </c>
      <c r="I321" s="10" t="s">
        <v>19</v>
      </c>
      <c r="K321" s="11" t="s">
        <v>4949</v>
      </c>
      <c r="R321" t="s">
        <v>614</v>
      </c>
      <c r="S321">
        <v>2</v>
      </c>
      <c r="W321" s="13"/>
    </row>
    <row r="322" spans="1:24" hidden="1" x14ac:dyDescent="0.25">
      <c r="A322" t="s">
        <v>626</v>
      </c>
      <c r="B322" t="s">
        <v>627</v>
      </c>
      <c r="C322" s="8"/>
      <c r="D322" s="8">
        <v>321</v>
      </c>
      <c r="E322" s="9">
        <v>2017</v>
      </c>
      <c r="F322" s="9">
        <v>2</v>
      </c>
      <c r="G322" s="9">
        <v>23</v>
      </c>
      <c r="H322" s="4">
        <v>0</v>
      </c>
      <c r="I322" s="10" t="s">
        <v>19</v>
      </c>
      <c r="K322" s="11" t="s">
        <v>4949</v>
      </c>
      <c r="W322" s="13"/>
    </row>
    <row r="323" spans="1:24" hidden="1" x14ac:dyDescent="0.25">
      <c r="A323" t="s">
        <v>376</v>
      </c>
      <c r="B323" t="s">
        <v>628</v>
      </c>
      <c r="C323" s="8"/>
      <c r="D323" s="8">
        <v>322</v>
      </c>
      <c r="E323" s="9">
        <v>2017</v>
      </c>
      <c r="F323" s="9">
        <v>2</v>
      </c>
      <c r="G323" s="9">
        <v>23</v>
      </c>
      <c r="H323" s="4">
        <v>0</v>
      </c>
      <c r="I323" s="10" t="s">
        <v>19</v>
      </c>
      <c r="K323" s="11" t="s">
        <v>4949</v>
      </c>
      <c r="W323" s="13"/>
    </row>
    <row r="324" spans="1:24" hidden="1" x14ac:dyDescent="0.25">
      <c r="A324" t="s">
        <v>629</v>
      </c>
      <c r="B324" t="s">
        <v>630</v>
      </c>
      <c r="C324" s="8"/>
      <c r="D324" s="8">
        <v>323</v>
      </c>
      <c r="E324" s="9">
        <v>2017</v>
      </c>
      <c r="F324" s="9">
        <v>2</v>
      </c>
      <c r="G324" s="9">
        <v>23</v>
      </c>
      <c r="H324" s="4">
        <v>0</v>
      </c>
      <c r="I324" s="10" t="s">
        <v>248</v>
      </c>
      <c r="K324" s="11" t="s">
        <v>4949</v>
      </c>
      <c r="S324" t="s">
        <v>631</v>
      </c>
      <c r="W324" s="13"/>
    </row>
    <row r="325" spans="1:24" hidden="1" x14ac:dyDescent="0.25">
      <c r="A325" t="s">
        <v>616</v>
      </c>
      <c r="B325" t="s">
        <v>632</v>
      </c>
      <c r="C325" s="8"/>
      <c r="D325" s="8">
        <v>324</v>
      </c>
      <c r="E325" s="9">
        <v>2017</v>
      </c>
      <c r="F325" s="9">
        <v>2</v>
      </c>
      <c r="G325" s="9">
        <v>24</v>
      </c>
      <c r="H325" s="4">
        <v>42789</v>
      </c>
      <c r="I325" s="10" t="s">
        <v>248</v>
      </c>
      <c r="K325" s="11" t="s">
        <v>4949</v>
      </c>
      <c r="U325" t="s">
        <v>53</v>
      </c>
      <c r="V325" t="s">
        <v>186</v>
      </c>
      <c r="W325" s="13">
        <v>42789</v>
      </c>
      <c r="X325" s="14">
        <v>18.95</v>
      </c>
    </row>
    <row r="326" spans="1:24" hidden="1" x14ac:dyDescent="0.25">
      <c r="A326" t="s">
        <v>168</v>
      </c>
      <c r="B326" t="s">
        <v>633</v>
      </c>
      <c r="C326" s="8"/>
      <c r="D326" s="8">
        <v>325</v>
      </c>
      <c r="E326" s="9">
        <v>2017</v>
      </c>
      <c r="F326" s="9">
        <v>2</v>
      </c>
      <c r="G326" s="9">
        <v>24</v>
      </c>
      <c r="H326" s="4">
        <v>42790</v>
      </c>
      <c r="I326" s="10" t="s">
        <v>248</v>
      </c>
      <c r="K326" s="11" t="s">
        <v>937</v>
      </c>
      <c r="M326" t="s">
        <v>28</v>
      </c>
      <c r="U326" t="s">
        <v>53</v>
      </c>
      <c r="V326" t="s">
        <v>174</v>
      </c>
      <c r="W326" s="13">
        <v>42790</v>
      </c>
      <c r="X326" s="14">
        <v>14.99</v>
      </c>
    </row>
    <row r="327" spans="1:24" hidden="1" x14ac:dyDescent="0.25">
      <c r="A327" t="s">
        <v>634</v>
      </c>
      <c r="B327" t="s">
        <v>635</v>
      </c>
      <c r="C327" s="8"/>
      <c r="D327" s="8">
        <v>326</v>
      </c>
      <c r="E327" s="9">
        <v>2017</v>
      </c>
      <c r="F327" s="9">
        <v>2</v>
      </c>
      <c r="G327" s="9">
        <v>25</v>
      </c>
      <c r="H327" s="4">
        <v>42787</v>
      </c>
      <c r="I327" s="10" t="s">
        <v>248</v>
      </c>
      <c r="K327" s="11" t="s">
        <v>4949</v>
      </c>
      <c r="U327" t="s">
        <v>53</v>
      </c>
      <c r="V327" t="s">
        <v>332</v>
      </c>
      <c r="W327" s="13">
        <v>42787</v>
      </c>
      <c r="X327" s="14">
        <v>11.95</v>
      </c>
    </row>
    <row r="328" spans="1:24" hidden="1" x14ac:dyDescent="0.25">
      <c r="A328" t="s">
        <v>636</v>
      </c>
      <c r="B328" t="s">
        <v>637</v>
      </c>
      <c r="C328" s="8"/>
      <c r="D328" s="8">
        <v>327</v>
      </c>
      <c r="E328" s="9">
        <v>2017</v>
      </c>
      <c r="F328" s="9">
        <v>2</v>
      </c>
      <c r="G328" s="9">
        <v>25</v>
      </c>
      <c r="H328" s="4">
        <v>0</v>
      </c>
      <c r="I328" s="10" t="s">
        <v>248</v>
      </c>
      <c r="K328" s="11" t="s">
        <v>20</v>
      </c>
      <c r="L328" s="8" t="s">
        <v>48</v>
      </c>
      <c r="U328" t="s">
        <v>53</v>
      </c>
      <c r="V328" t="s">
        <v>638</v>
      </c>
      <c r="W328" s="13"/>
    </row>
    <row r="329" spans="1:24" hidden="1" x14ac:dyDescent="0.25">
      <c r="A329" t="s">
        <v>358</v>
      </c>
      <c r="B329" t="s">
        <v>639</v>
      </c>
      <c r="C329" s="8"/>
      <c r="D329" s="8">
        <v>328</v>
      </c>
      <c r="E329" s="9">
        <v>2017</v>
      </c>
      <c r="F329" s="9">
        <v>2</v>
      </c>
      <c r="G329" s="9">
        <v>25</v>
      </c>
      <c r="H329" s="4">
        <v>42790</v>
      </c>
      <c r="I329" s="10" t="s">
        <v>248</v>
      </c>
      <c r="K329" s="11" t="s">
        <v>937</v>
      </c>
      <c r="M329" t="s">
        <v>28</v>
      </c>
      <c r="Q329" s="12" t="s">
        <v>19</v>
      </c>
      <c r="U329" t="s">
        <v>53</v>
      </c>
      <c r="V329" t="s">
        <v>174</v>
      </c>
      <c r="W329" s="13">
        <v>42790</v>
      </c>
      <c r="X329" s="14">
        <v>19.989999999999998</v>
      </c>
    </row>
    <row r="330" spans="1:24" hidden="1" x14ac:dyDescent="0.25">
      <c r="A330" t="s">
        <v>305</v>
      </c>
      <c r="B330" t="s">
        <v>640</v>
      </c>
      <c r="C330" s="8"/>
      <c r="D330" s="8">
        <v>329</v>
      </c>
      <c r="E330" s="9">
        <v>2017</v>
      </c>
      <c r="F330" s="9">
        <v>2</v>
      </c>
      <c r="G330" s="9">
        <v>25</v>
      </c>
      <c r="H330" s="4">
        <v>42789</v>
      </c>
      <c r="I330" s="10" t="s">
        <v>248</v>
      </c>
      <c r="K330" s="11" t="s">
        <v>4949</v>
      </c>
      <c r="U330" t="s">
        <v>53</v>
      </c>
      <c r="V330" t="s">
        <v>186</v>
      </c>
      <c r="W330" s="13">
        <v>42789</v>
      </c>
      <c r="X330" s="14">
        <v>14.95</v>
      </c>
    </row>
    <row r="331" spans="1:24" hidden="1" x14ac:dyDescent="0.25">
      <c r="A331" t="s">
        <v>641</v>
      </c>
      <c r="B331" t="s">
        <v>642</v>
      </c>
      <c r="C331" s="8"/>
      <c r="D331" s="8">
        <v>330</v>
      </c>
      <c r="E331" s="9">
        <v>2017</v>
      </c>
      <c r="F331" s="9">
        <v>2</v>
      </c>
      <c r="G331" s="9">
        <v>25</v>
      </c>
      <c r="H331" s="4">
        <v>42790</v>
      </c>
      <c r="I331" s="10" t="s">
        <v>248</v>
      </c>
      <c r="K331" s="11" t="s">
        <v>4949</v>
      </c>
      <c r="Q331" s="12" t="s">
        <v>19</v>
      </c>
      <c r="U331" t="s">
        <v>53</v>
      </c>
      <c r="V331" t="s">
        <v>174</v>
      </c>
      <c r="W331" s="13">
        <v>42790</v>
      </c>
      <c r="X331" s="14">
        <v>12.99</v>
      </c>
    </row>
    <row r="332" spans="1:24" hidden="1" x14ac:dyDescent="0.25">
      <c r="A332" t="s">
        <v>643</v>
      </c>
      <c r="B332" t="s">
        <v>643</v>
      </c>
      <c r="C332" s="8"/>
      <c r="D332" s="8">
        <v>331</v>
      </c>
      <c r="E332" s="9">
        <v>2017</v>
      </c>
      <c r="F332" s="9">
        <v>2</v>
      </c>
      <c r="G332" s="9">
        <v>25</v>
      </c>
      <c r="H332" s="4">
        <v>42790</v>
      </c>
      <c r="I332" s="10" t="s">
        <v>248</v>
      </c>
      <c r="K332" s="11" t="s">
        <v>4949</v>
      </c>
      <c r="U332" t="s">
        <v>53</v>
      </c>
      <c r="V332" t="s">
        <v>174</v>
      </c>
      <c r="W332" s="13">
        <v>42790</v>
      </c>
      <c r="X332" s="14">
        <v>5.99</v>
      </c>
    </row>
    <row r="333" spans="1:24" hidden="1" x14ac:dyDescent="0.25">
      <c r="A333" t="s">
        <v>289</v>
      </c>
      <c r="B333" t="s">
        <v>644</v>
      </c>
      <c r="C333" s="8"/>
      <c r="D333" s="8">
        <v>332</v>
      </c>
      <c r="E333" s="9">
        <v>2017</v>
      </c>
      <c r="F333" s="9">
        <v>2</v>
      </c>
      <c r="G333" s="9">
        <v>26</v>
      </c>
      <c r="H333" s="4">
        <v>42790</v>
      </c>
      <c r="I333" s="10" t="s">
        <v>248</v>
      </c>
      <c r="K333" s="11" t="s">
        <v>4949</v>
      </c>
      <c r="Q333" s="12" t="s">
        <v>19</v>
      </c>
      <c r="U333" t="s">
        <v>53</v>
      </c>
      <c r="V333" t="s">
        <v>174</v>
      </c>
      <c r="W333" s="13">
        <v>42790</v>
      </c>
      <c r="X333" s="14">
        <v>9.99</v>
      </c>
    </row>
    <row r="334" spans="1:24" hidden="1" x14ac:dyDescent="0.25">
      <c r="A334" t="s">
        <v>645</v>
      </c>
      <c r="B334" t="s">
        <v>646</v>
      </c>
      <c r="C334" s="8"/>
      <c r="D334" s="8">
        <v>333</v>
      </c>
      <c r="E334" s="9">
        <v>2017</v>
      </c>
      <c r="F334" s="9">
        <v>2</v>
      </c>
      <c r="G334" s="9">
        <v>26</v>
      </c>
      <c r="H334" s="4">
        <v>0</v>
      </c>
      <c r="I334" s="10" t="s">
        <v>248</v>
      </c>
      <c r="K334" s="11" t="s">
        <v>20</v>
      </c>
      <c r="L334" s="8" t="s">
        <v>88</v>
      </c>
      <c r="U334" t="s">
        <v>53</v>
      </c>
      <c r="V334" t="s">
        <v>638</v>
      </c>
      <c r="W334" s="13"/>
    </row>
    <row r="335" spans="1:24" hidden="1" x14ac:dyDescent="0.25">
      <c r="A335" t="s">
        <v>647</v>
      </c>
      <c r="B335" t="s">
        <v>648</v>
      </c>
      <c r="C335" s="8"/>
      <c r="D335" s="8">
        <v>334</v>
      </c>
      <c r="E335" s="9">
        <v>2017</v>
      </c>
      <c r="F335" s="9">
        <v>2</v>
      </c>
      <c r="G335" s="9">
        <v>26</v>
      </c>
      <c r="H335" s="4">
        <v>0</v>
      </c>
      <c r="I335" s="10" t="s">
        <v>248</v>
      </c>
      <c r="K335" s="11" t="s">
        <v>20</v>
      </c>
      <c r="L335" s="8" t="s">
        <v>88</v>
      </c>
      <c r="S335" t="s">
        <v>649</v>
      </c>
      <c r="U335" t="s">
        <v>53</v>
      </c>
      <c r="V335" t="s">
        <v>638</v>
      </c>
      <c r="W335" s="13"/>
    </row>
    <row r="336" spans="1:24" hidden="1" x14ac:dyDescent="0.25">
      <c r="A336" t="s">
        <v>305</v>
      </c>
      <c r="B336" t="s">
        <v>620</v>
      </c>
      <c r="C336" s="8"/>
      <c r="D336" s="8">
        <v>335</v>
      </c>
      <c r="E336" s="9">
        <v>2017</v>
      </c>
      <c r="F336" s="9">
        <v>2</v>
      </c>
      <c r="G336" s="9">
        <v>26</v>
      </c>
      <c r="H336" s="4">
        <v>42789</v>
      </c>
      <c r="I336" s="10" t="s">
        <v>248</v>
      </c>
      <c r="K336" s="11" t="s">
        <v>4949</v>
      </c>
      <c r="M336" t="s">
        <v>621</v>
      </c>
      <c r="T336" t="s">
        <v>269</v>
      </c>
      <c r="U336" t="s">
        <v>53</v>
      </c>
      <c r="V336" t="s">
        <v>174</v>
      </c>
      <c r="W336" s="13">
        <v>42789</v>
      </c>
      <c r="X336" s="14">
        <v>19.989999999999998</v>
      </c>
    </row>
    <row r="337" spans="1:27" hidden="1" x14ac:dyDescent="0.25">
      <c r="A337" t="s">
        <v>616</v>
      </c>
      <c r="B337" t="s">
        <v>619</v>
      </c>
      <c r="C337" s="8"/>
      <c r="D337" s="8">
        <v>336</v>
      </c>
      <c r="E337" s="9">
        <v>2017</v>
      </c>
      <c r="F337" s="9">
        <v>2</v>
      </c>
      <c r="G337" s="9">
        <v>27</v>
      </c>
      <c r="H337" s="4">
        <v>42793</v>
      </c>
      <c r="I337" s="10" t="s">
        <v>248</v>
      </c>
      <c r="K337" s="11" t="s">
        <v>4949</v>
      </c>
      <c r="T337" t="s">
        <v>269</v>
      </c>
      <c r="U337" t="s">
        <v>53</v>
      </c>
      <c r="V337" t="s">
        <v>186</v>
      </c>
      <c r="W337" s="13">
        <v>42793</v>
      </c>
      <c r="X337" s="14">
        <v>10</v>
      </c>
    </row>
    <row r="338" spans="1:27" hidden="1" x14ac:dyDescent="0.25">
      <c r="A338" t="s">
        <v>237</v>
      </c>
      <c r="B338" t="s">
        <v>612</v>
      </c>
      <c r="C338" s="8"/>
      <c r="D338" s="8">
        <v>337</v>
      </c>
      <c r="E338" s="9">
        <v>2017</v>
      </c>
      <c r="F338" s="9">
        <v>2</v>
      </c>
      <c r="G338" s="9">
        <v>27</v>
      </c>
      <c r="H338" s="4">
        <v>0</v>
      </c>
      <c r="I338" s="10" t="s">
        <v>19</v>
      </c>
      <c r="K338" s="11" t="s">
        <v>937</v>
      </c>
      <c r="M338" t="s">
        <v>154</v>
      </c>
      <c r="S338" t="s">
        <v>650</v>
      </c>
      <c r="W338" s="13"/>
    </row>
    <row r="339" spans="1:27" hidden="1" x14ac:dyDescent="0.25">
      <c r="A339" t="s">
        <v>651</v>
      </c>
      <c r="B339" t="s">
        <v>652</v>
      </c>
      <c r="C339" s="8"/>
      <c r="D339" s="8">
        <v>338</v>
      </c>
      <c r="E339" s="9">
        <v>2017</v>
      </c>
      <c r="F339" s="9">
        <v>2</v>
      </c>
      <c r="G339" s="9">
        <v>27</v>
      </c>
      <c r="H339" s="4">
        <v>0</v>
      </c>
      <c r="I339" s="10" t="s">
        <v>19</v>
      </c>
      <c r="K339" s="11" t="s">
        <v>937</v>
      </c>
      <c r="M339" t="s">
        <v>28</v>
      </c>
      <c r="W339" s="13"/>
    </row>
    <row r="340" spans="1:27" hidden="1" x14ac:dyDescent="0.25">
      <c r="A340" t="s">
        <v>653</v>
      </c>
      <c r="B340" t="s">
        <v>26</v>
      </c>
      <c r="C340" s="8"/>
      <c r="D340" s="8">
        <v>339</v>
      </c>
      <c r="E340" s="9">
        <v>2017</v>
      </c>
      <c r="F340" s="9">
        <v>2</v>
      </c>
      <c r="G340" s="9">
        <v>28</v>
      </c>
      <c r="H340" s="4">
        <v>0</v>
      </c>
      <c r="I340" s="10" t="s">
        <v>19</v>
      </c>
      <c r="K340" s="11" t="s">
        <v>20</v>
      </c>
      <c r="L340" s="8" t="s">
        <v>27</v>
      </c>
      <c r="W340" s="13"/>
    </row>
    <row r="341" spans="1:27" hidden="1" x14ac:dyDescent="0.25">
      <c r="A341" t="s">
        <v>305</v>
      </c>
      <c r="B341" t="s">
        <v>378</v>
      </c>
      <c r="C341" s="8"/>
      <c r="D341" s="8">
        <v>340</v>
      </c>
      <c r="E341" s="9">
        <v>2017</v>
      </c>
      <c r="F341" s="9">
        <v>3</v>
      </c>
      <c r="G341" s="9">
        <v>4</v>
      </c>
      <c r="H341" s="4">
        <v>0</v>
      </c>
      <c r="I341" s="10" t="s">
        <v>248</v>
      </c>
      <c r="K341" s="11" t="s">
        <v>4949</v>
      </c>
      <c r="Q341" s="12" t="s">
        <v>19</v>
      </c>
      <c r="R341" t="s">
        <v>654</v>
      </c>
      <c r="T341" t="s">
        <v>228</v>
      </c>
      <c r="U341" t="s">
        <v>53</v>
      </c>
      <c r="V341" t="s">
        <v>655</v>
      </c>
      <c r="W341" s="13"/>
      <c r="X341" s="14">
        <v>8</v>
      </c>
    </row>
    <row r="342" spans="1:27" hidden="1" x14ac:dyDescent="0.25">
      <c r="A342" t="s">
        <v>260</v>
      </c>
      <c r="B342" t="s">
        <v>656</v>
      </c>
      <c r="C342" s="8"/>
      <c r="D342" s="8">
        <v>341</v>
      </c>
      <c r="E342" s="9">
        <v>2017</v>
      </c>
      <c r="F342" s="9">
        <v>3</v>
      </c>
      <c r="G342" s="9">
        <v>4</v>
      </c>
      <c r="H342" s="4">
        <v>42796</v>
      </c>
      <c r="I342" s="10" t="s">
        <v>248</v>
      </c>
      <c r="K342" s="11" t="s">
        <v>937</v>
      </c>
      <c r="M342" t="s">
        <v>28</v>
      </c>
      <c r="U342" t="s">
        <v>53</v>
      </c>
      <c r="V342" t="s">
        <v>657</v>
      </c>
      <c r="W342" s="13">
        <v>42796</v>
      </c>
      <c r="X342" s="14">
        <v>10</v>
      </c>
    </row>
    <row r="343" spans="1:27" hidden="1" x14ac:dyDescent="0.25">
      <c r="A343" t="s">
        <v>658</v>
      </c>
      <c r="B343" t="s">
        <v>659</v>
      </c>
      <c r="C343" s="8"/>
      <c r="D343" s="8">
        <v>342</v>
      </c>
      <c r="E343" s="9">
        <v>2017</v>
      </c>
      <c r="F343" s="9">
        <v>3</v>
      </c>
      <c r="G343" s="9">
        <v>5</v>
      </c>
      <c r="H343" s="4">
        <v>42795</v>
      </c>
      <c r="I343" s="10" t="s">
        <v>248</v>
      </c>
      <c r="K343" s="11" t="s">
        <v>20</v>
      </c>
      <c r="L343" s="8" t="s">
        <v>88</v>
      </c>
      <c r="U343" t="s">
        <v>53</v>
      </c>
      <c r="V343" t="s">
        <v>660</v>
      </c>
      <c r="W343" s="13">
        <v>42795</v>
      </c>
      <c r="X343" s="14">
        <v>12</v>
      </c>
    </row>
    <row r="344" spans="1:27" hidden="1" x14ac:dyDescent="0.25">
      <c r="A344" t="s">
        <v>661</v>
      </c>
      <c r="B344" t="s">
        <v>661</v>
      </c>
      <c r="C344" s="8"/>
      <c r="D344" s="8">
        <v>343</v>
      </c>
      <c r="E344" s="9">
        <v>2017</v>
      </c>
      <c r="F344" s="9">
        <v>3</v>
      </c>
      <c r="G344" s="9">
        <v>5</v>
      </c>
      <c r="H344" s="4">
        <v>0</v>
      </c>
      <c r="I344" s="10" t="s">
        <v>248</v>
      </c>
      <c r="K344" s="11" t="s">
        <v>4949</v>
      </c>
      <c r="U344" t="s">
        <v>53</v>
      </c>
      <c r="V344" t="s">
        <v>655</v>
      </c>
      <c r="W344" s="13"/>
      <c r="X344" s="14">
        <v>7</v>
      </c>
    </row>
    <row r="345" spans="1:27" hidden="1" x14ac:dyDescent="0.25">
      <c r="A345" t="s">
        <v>616</v>
      </c>
      <c r="B345" t="s">
        <v>662</v>
      </c>
      <c r="C345" s="8"/>
      <c r="D345" s="8">
        <v>344</v>
      </c>
      <c r="E345" s="9">
        <v>2017</v>
      </c>
      <c r="F345" s="9">
        <v>3</v>
      </c>
      <c r="G345" s="9">
        <v>5</v>
      </c>
      <c r="H345" s="4">
        <v>0</v>
      </c>
      <c r="I345" s="10" t="s">
        <v>248</v>
      </c>
      <c r="K345" s="11" t="s">
        <v>4949</v>
      </c>
      <c r="T345" t="s">
        <v>228</v>
      </c>
      <c r="U345" t="s">
        <v>53</v>
      </c>
      <c r="V345" t="s">
        <v>655</v>
      </c>
      <c r="W345" s="13"/>
      <c r="X345" s="14">
        <v>6</v>
      </c>
      <c r="Y345" t="s">
        <v>315</v>
      </c>
      <c r="Z345" t="s">
        <v>174</v>
      </c>
      <c r="AA345" s="13">
        <v>42857</v>
      </c>
    </row>
    <row r="346" spans="1:27" hidden="1" x14ac:dyDescent="0.25">
      <c r="A346" t="s">
        <v>523</v>
      </c>
      <c r="B346" t="s">
        <v>663</v>
      </c>
      <c r="C346" s="8"/>
      <c r="D346" s="8">
        <v>345</v>
      </c>
      <c r="E346" s="9">
        <v>2017</v>
      </c>
      <c r="F346" s="9">
        <v>3</v>
      </c>
      <c r="G346" s="9">
        <v>9</v>
      </c>
      <c r="H346" s="4">
        <v>42796</v>
      </c>
      <c r="I346" s="10" t="s">
        <v>248</v>
      </c>
      <c r="K346" s="11" t="s">
        <v>4949</v>
      </c>
      <c r="U346" t="s">
        <v>53</v>
      </c>
      <c r="V346" t="s">
        <v>657</v>
      </c>
      <c r="W346" s="13">
        <v>42796</v>
      </c>
      <c r="X346" s="14">
        <v>7</v>
      </c>
    </row>
    <row r="347" spans="1:27" hidden="1" x14ac:dyDescent="0.25">
      <c r="A347" t="s">
        <v>664</v>
      </c>
      <c r="B347" t="s">
        <v>665</v>
      </c>
      <c r="C347" s="8"/>
      <c r="D347" s="8">
        <v>346</v>
      </c>
      <c r="E347" s="9">
        <v>2017</v>
      </c>
      <c r="F347" s="9">
        <v>3</v>
      </c>
      <c r="G347" s="9">
        <v>9</v>
      </c>
      <c r="H347" s="4">
        <v>0</v>
      </c>
      <c r="I347" s="10" t="s">
        <v>19</v>
      </c>
      <c r="K347" s="11" t="s">
        <v>20</v>
      </c>
      <c r="L347" s="8" t="s">
        <v>88</v>
      </c>
      <c r="S347" t="s">
        <v>666</v>
      </c>
      <c r="U347" t="s">
        <v>100</v>
      </c>
      <c r="V347" t="s">
        <v>667</v>
      </c>
      <c r="W347" s="13"/>
    </row>
    <row r="348" spans="1:27" hidden="1" x14ac:dyDescent="0.25">
      <c r="A348" t="s">
        <v>668</v>
      </c>
      <c r="B348" t="s">
        <v>669</v>
      </c>
      <c r="C348" s="8"/>
      <c r="D348" s="8">
        <v>347</v>
      </c>
      <c r="E348" s="9">
        <v>2017</v>
      </c>
      <c r="F348" s="9">
        <v>3</v>
      </c>
      <c r="G348" s="9">
        <v>11</v>
      </c>
      <c r="H348" s="4">
        <v>42805</v>
      </c>
      <c r="I348" s="10" t="s">
        <v>248</v>
      </c>
      <c r="K348" s="11" t="s">
        <v>4949</v>
      </c>
      <c r="T348" t="s">
        <v>228</v>
      </c>
      <c r="U348" t="s">
        <v>53</v>
      </c>
      <c r="V348" t="s">
        <v>332</v>
      </c>
      <c r="W348" s="13">
        <v>42805</v>
      </c>
      <c r="X348" s="14">
        <v>11.95</v>
      </c>
    </row>
    <row r="349" spans="1:27" hidden="1" x14ac:dyDescent="0.25">
      <c r="A349" t="s">
        <v>670</v>
      </c>
      <c r="B349" t="s">
        <v>671</v>
      </c>
      <c r="C349" s="8"/>
      <c r="D349" s="8">
        <v>348</v>
      </c>
      <c r="E349" s="9">
        <v>2017</v>
      </c>
      <c r="F349" s="9">
        <v>3</v>
      </c>
      <c r="G349" s="9">
        <v>11</v>
      </c>
      <c r="H349" s="4">
        <v>42796</v>
      </c>
      <c r="I349" s="10" t="s">
        <v>248</v>
      </c>
      <c r="K349" s="11" t="s">
        <v>4949</v>
      </c>
      <c r="U349" t="s">
        <v>53</v>
      </c>
      <c r="V349" t="s">
        <v>672</v>
      </c>
      <c r="W349" s="13">
        <v>42796</v>
      </c>
      <c r="X349" s="14">
        <v>7</v>
      </c>
    </row>
    <row r="350" spans="1:27" hidden="1" x14ac:dyDescent="0.25">
      <c r="A350" t="s">
        <v>305</v>
      </c>
      <c r="B350" t="s">
        <v>378</v>
      </c>
      <c r="C350" s="8"/>
      <c r="D350" s="8">
        <v>349</v>
      </c>
      <c r="E350" s="9">
        <v>2017</v>
      </c>
      <c r="F350" s="9">
        <v>3</v>
      </c>
      <c r="G350" s="9">
        <v>12</v>
      </c>
      <c r="H350" s="4">
        <v>42795</v>
      </c>
      <c r="I350" s="10" t="s">
        <v>248</v>
      </c>
      <c r="K350" s="11" t="s">
        <v>4949</v>
      </c>
      <c r="Q350" s="12" t="s">
        <v>19</v>
      </c>
      <c r="R350" t="s">
        <v>673</v>
      </c>
      <c r="U350" t="s">
        <v>53</v>
      </c>
      <c r="V350" t="s">
        <v>660</v>
      </c>
      <c r="W350" s="13">
        <v>42795</v>
      </c>
      <c r="X350" s="14">
        <v>35</v>
      </c>
    </row>
    <row r="351" spans="1:27" hidden="1" x14ac:dyDescent="0.25">
      <c r="A351" t="s">
        <v>643</v>
      </c>
      <c r="B351" t="s">
        <v>674</v>
      </c>
      <c r="C351" s="8"/>
      <c r="D351" s="8">
        <v>350</v>
      </c>
      <c r="E351" s="9">
        <v>2017</v>
      </c>
      <c r="F351" s="9">
        <v>3</v>
      </c>
      <c r="G351" s="9">
        <v>15</v>
      </c>
      <c r="H351" s="4">
        <v>42806</v>
      </c>
      <c r="I351" s="10" t="s">
        <v>248</v>
      </c>
      <c r="K351" s="11" t="s">
        <v>4949</v>
      </c>
      <c r="U351" t="s">
        <v>53</v>
      </c>
      <c r="V351" t="s">
        <v>675</v>
      </c>
      <c r="W351" s="13">
        <v>42806</v>
      </c>
      <c r="X351" s="14">
        <v>7</v>
      </c>
    </row>
    <row r="352" spans="1:27" hidden="1" x14ac:dyDescent="0.25">
      <c r="A352" t="s">
        <v>305</v>
      </c>
      <c r="B352" t="s">
        <v>676</v>
      </c>
      <c r="C352" s="8"/>
      <c r="D352" s="8">
        <v>351</v>
      </c>
      <c r="E352" s="9">
        <v>2017</v>
      </c>
      <c r="F352" s="9">
        <v>3</v>
      </c>
      <c r="G352" s="9">
        <v>15</v>
      </c>
      <c r="H352" s="4">
        <v>42806</v>
      </c>
      <c r="I352" s="10" t="s">
        <v>248</v>
      </c>
      <c r="K352" s="11" t="s">
        <v>4949</v>
      </c>
      <c r="U352" t="s">
        <v>53</v>
      </c>
      <c r="V352" t="s">
        <v>677</v>
      </c>
      <c r="W352" s="13">
        <v>42806</v>
      </c>
      <c r="X352" s="14">
        <v>8</v>
      </c>
    </row>
    <row r="353" spans="1:24" hidden="1" x14ac:dyDescent="0.25">
      <c r="A353" t="s">
        <v>305</v>
      </c>
      <c r="B353" t="s">
        <v>678</v>
      </c>
      <c r="C353" s="8"/>
      <c r="D353" s="8">
        <v>352</v>
      </c>
      <c r="E353" s="9">
        <v>2017</v>
      </c>
      <c r="F353" s="9">
        <v>3</v>
      </c>
      <c r="G353" s="9">
        <v>15</v>
      </c>
      <c r="H353" s="4">
        <v>42806</v>
      </c>
      <c r="I353" s="10" t="s">
        <v>248</v>
      </c>
      <c r="K353" s="11" t="s">
        <v>4949</v>
      </c>
      <c r="S353" t="s">
        <v>679</v>
      </c>
      <c r="U353" t="s">
        <v>53</v>
      </c>
      <c r="V353" t="s">
        <v>675</v>
      </c>
      <c r="W353" s="13">
        <v>42806</v>
      </c>
      <c r="X353" s="14">
        <v>10</v>
      </c>
    </row>
    <row r="354" spans="1:24" hidden="1" x14ac:dyDescent="0.25">
      <c r="A354" t="s">
        <v>415</v>
      </c>
      <c r="B354" t="s">
        <v>680</v>
      </c>
      <c r="C354" s="8"/>
      <c r="D354" s="8">
        <v>353</v>
      </c>
      <c r="E354" s="9">
        <v>2017</v>
      </c>
      <c r="F354" s="9">
        <v>3</v>
      </c>
      <c r="G354" s="9">
        <v>15</v>
      </c>
      <c r="H354" s="4">
        <v>0</v>
      </c>
      <c r="I354" s="10" t="s">
        <v>19</v>
      </c>
      <c r="K354" s="11" t="s">
        <v>937</v>
      </c>
      <c r="S354" t="s">
        <v>337</v>
      </c>
      <c r="W354" s="13"/>
    </row>
    <row r="355" spans="1:24" hidden="1" x14ac:dyDescent="0.25">
      <c r="A355" t="s">
        <v>636</v>
      </c>
      <c r="B355" t="s">
        <v>637</v>
      </c>
      <c r="C355" s="8"/>
      <c r="D355" s="8">
        <v>354</v>
      </c>
      <c r="E355" s="9">
        <v>2017</v>
      </c>
      <c r="F355" s="9">
        <v>3</v>
      </c>
      <c r="G355" s="9">
        <v>16</v>
      </c>
      <c r="H355" s="4">
        <v>0</v>
      </c>
      <c r="I355" s="10" t="s">
        <v>19</v>
      </c>
      <c r="K355" s="11" t="s">
        <v>20</v>
      </c>
      <c r="L355" s="8" t="s">
        <v>48</v>
      </c>
      <c r="Q355" s="12" t="s">
        <v>248</v>
      </c>
      <c r="U355" t="s">
        <v>53</v>
      </c>
      <c r="V355" t="s">
        <v>681</v>
      </c>
      <c r="W355" s="13"/>
    </row>
    <row r="356" spans="1:24" hidden="1" x14ac:dyDescent="0.25">
      <c r="A356" t="s">
        <v>263</v>
      </c>
      <c r="B356" t="s">
        <v>682</v>
      </c>
      <c r="C356" s="8"/>
      <c r="D356" s="8">
        <v>355</v>
      </c>
      <c r="E356" s="9">
        <v>2017</v>
      </c>
      <c r="F356" s="9">
        <v>3</v>
      </c>
      <c r="G356" s="9">
        <v>17</v>
      </c>
      <c r="H356" s="4">
        <v>42808</v>
      </c>
      <c r="I356" s="10" t="s">
        <v>19</v>
      </c>
      <c r="K356" s="11" t="s">
        <v>937</v>
      </c>
      <c r="M356" t="s">
        <v>28</v>
      </c>
      <c r="Q356" s="12" t="s">
        <v>259</v>
      </c>
      <c r="U356" t="s">
        <v>100</v>
      </c>
      <c r="V356" t="s">
        <v>174</v>
      </c>
      <c r="W356" s="13">
        <v>42808</v>
      </c>
    </row>
    <row r="357" spans="1:24" hidden="1" x14ac:dyDescent="0.25">
      <c r="A357" t="s">
        <v>415</v>
      </c>
      <c r="B357" t="s">
        <v>680</v>
      </c>
      <c r="C357" s="8"/>
      <c r="D357" s="8">
        <v>356</v>
      </c>
      <c r="E357" s="9">
        <v>2017</v>
      </c>
      <c r="F357" s="9">
        <v>3</v>
      </c>
      <c r="G357" s="9">
        <v>17</v>
      </c>
      <c r="H357" s="4">
        <v>0</v>
      </c>
      <c r="I357" s="10" t="s">
        <v>19</v>
      </c>
      <c r="K357" s="11" t="s">
        <v>937</v>
      </c>
      <c r="M357" t="s">
        <v>683</v>
      </c>
      <c r="S357" t="s">
        <v>249</v>
      </c>
      <c r="W357" s="13"/>
    </row>
    <row r="358" spans="1:24" hidden="1" x14ac:dyDescent="0.25">
      <c r="A358" t="s">
        <v>643</v>
      </c>
      <c r="B358" t="s">
        <v>684</v>
      </c>
      <c r="C358" s="8"/>
      <c r="D358" s="8">
        <v>357</v>
      </c>
      <c r="E358" s="9">
        <v>2017</v>
      </c>
      <c r="F358" s="9">
        <v>3</v>
      </c>
      <c r="G358" s="9">
        <v>17</v>
      </c>
      <c r="H358" s="4">
        <v>42806</v>
      </c>
      <c r="I358" s="10" t="s">
        <v>248</v>
      </c>
      <c r="K358" s="11" t="s">
        <v>4949</v>
      </c>
      <c r="U358" t="s">
        <v>53</v>
      </c>
      <c r="V358" t="s">
        <v>675</v>
      </c>
      <c r="W358" s="13">
        <v>42806</v>
      </c>
      <c r="X358" s="14">
        <v>7</v>
      </c>
    </row>
    <row r="359" spans="1:24" hidden="1" x14ac:dyDescent="0.25">
      <c r="A359" t="s">
        <v>670</v>
      </c>
      <c r="B359" t="s">
        <v>685</v>
      </c>
      <c r="C359" s="8"/>
      <c r="D359" s="8">
        <v>358</v>
      </c>
      <c r="E359" s="9">
        <v>2017</v>
      </c>
      <c r="F359" s="9">
        <v>3</v>
      </c>
      <c r="G359" s="9">
        <v>17</v>
      </c>
      <c r="H359" s="4">
        <v>42804</v>
      </c>
      <c r="I359" s="10" t="s">
        <v>248</v>
      </c>
      <c r="K359" s="11" t="s">
        <v>4949</v>
      </c>
      <c r="U359" t="s">
        <v>53</v>
      </c>
      <c r="V359" t="s">
        <v>686</v>
      </c>
      <c r="W359" s="13">
        <v>42804</v>
      </c>
      <c r="X359" s="14">
        <v>12</v>
      </c>
    </row>
    <row r="360" spans="1:24" hidden="1" x14ac:dyDescent="0.25">
      <c r="A360" t="s">
        <v>687</v>
      </c>
      <c r="B360" t="s">
        <v>688</v>
      </c>
      <c r="C360" s="8"/>
      <c r="D360" s="8">
        <v>359</v>
      </c>
      <c r="E360" s="9">
        <v>2017</v>
      </c>
      <c r="F360" s="9">
        <v>3</v>
      </c>
      <c r="G360" s="9">
        <v>18</v>
      </c>
      <c r="H360" s="4">
        <v>42812</v>
      </c>
      <c r="I360" s="10" t="s">
        <v>248</v>
      </c>
      <c r="K360" s="11" t="s">
        <v>4949</v>
      </c>
      <c r="U360" t="s">
        <v>53</v>
      </c>
      <c r="V360" t="s">
        <v>689</v>
      </c>
      <c r="W360" s="13">
        <v>42812</v>
      </c>
      <c r="X360" s="14">
        <v>7</v>
      </c>
    </row>
    <row r="361" spans="1:24" hidden="1" x14ac:dyDescent="0.25">
      <c r="A361" t="s">
        <v>690</v>
      </c>
      <c r="B361" t="s">
        <v>690</v>
      </c>
      <c r="C361" s="8"/>
      <c r="D361" s="8">
        <v>360</v>
      </c>
      <c r="E361" s="9">
        <v>2017</v>
      </c>
      <c r="F361" s="9">
        <v>3</v>
      </c>
      <c r="G361" s="9">
        <v>18</v>
      </c>
      <c r="H361" s="4">
        <v>42812</v>
      </c>
      <c r="I361" s="10" t="s">
        <v>248</v>
      </c>
      <c r="K361" s="11" t="s">
        <v>4949</v>
      </c>
      <c r="Q361" s="12" t="s">
        <v>19</v>
      </c>
      <c r="U361" t="s">
        <v>53</v>
      </c>
      <c r="V361" t="s">
        <v>689</v>
      </c>
      <c r="W361" s="13">
        <v>42812</v>
      </c>
      <c r="X361" s="14">
        <v>11</v>
      </c>
    </row>
    <row r="362" spans="1:24" hidden="1" x14ac:dyDescent="0.25">
      <c r="A362" t="s">
        <v>691</v>
      </c>
      <c r="B362" t="s">
        <v>692</v>
      </c>
      <c r="C362" s="8"/>
      <c r="D362" s="8">
        <v>361</v>
      </c>
      <c r="E362" s="9">
        <v>2017</v>
      </c>
      <c r="F362" s="9">
        <v>3</v>
      </c>
      <c r="G362" s="9">
        <v>18</v>
      </c>
      <c r="H362" s="4">
        <v>42812</v>
      </c>
      <c r="I362" s="10" t="s">
        <v>248</v>
      </c>
      <c r="K362" s="11" t="s">
        <v>4949</v>
      </c>
      <c r="U362" t="s">
        <v>53</v>
      </c>
      <c r="V362" t="s">
        <v>689</v>
      </c>
      <c r="W362" s="13">
        <v>42812</v>
      </c>
      <c r="X362" s="14">
        <v>5</v>
      </c>
    </row>
    <row r="363" spans="1:24" hidden="1" x14ac:dyDescent="0.25">
      <c r="A363" t="s">
        <v>693</v>
      </c>
      <c r="B363" t="s">
        <v>694</v>
      </c>
      <c r="C363" s="8"/>
      <c r="D363" s="8">
        <v>362</v>
      </c>
      <c r="E363" s="9">
        <v>2017</v>
      </c>
      <c r="F363" s="9">
        <v>3</v>
      </c>
      <c r="G363" s="9">
        <v>19</v>
      </c>
      <c r="H363" s="4">
        <v>42812</v>
      </c>
      <c r="I363" s="10" t="s">
        <v>695</v>
      </c>
      <c r="K363" s="11" t="s">
        <v>4949</v>
      </c>
      <c r="S363" t="s">
        <v>696</v>
      </c>
      <c r="U363" t="s">
        <v>53</v>
      </c>
      <c r="V363" t="s">
        <v>689</v>
      </c>
      <c r="W363" s="13">
        <v>42812</v>
      </c>
      <c r="X363" s="14">
        <v>2</v>
      </c>
    </row>
    <row r="364" spans="1:24" hidden="1" x14ac:dyDescent="0.25">
      <c r="A364" t="s">
        <v>697</v>
      </c>
      <c r="B364" t="s">
        <v>698</v>
      </c>
      <c r="C364" s="8"/>
      <c r="D364" s="8">
        <v>363</v>
      </c>
      <c r="E364" s="9">
        <v>2017</v>
      </c>
      <c r="F364" s="9">
        <v>3</v>
      </c>
      <c r="G364" s="9">
        <v>19</v>
      </c>
      <c r="H364" s="4">
        <v>42812</v>
      </c>
      <c r="I364" s="10" t="s">
        <v>248</v>
      </c>
      <c r="K364" s="11" t="s">
        <v>4949</v>
      </c>
      <c r="U364" t="s">
        <v>53</v>
      </c>
      <c r="V364" t="s">
        <v>689</v>
      </c>
      <c r="W364" s="13">
        <v>42812</v>
      </c>
      <c r="X364" s="14">
        <v>6</v>
      </c>
    </row>
    <row r="365" spans="1:24" hidden="1" x14ac:dyDescent="0.25">
      <c r="A365" t="s">
        <v>459</v>
      </c>
      <c r="B365" t="s">
        <v>699</v>
      </c>
      <c r="C365" s="8"/>
      <c r="D365" s="8">
        <v>364</v>
      </c>
      <c r="E365" s="9">
        <v>2017</v>
      </c>
      <c r="F365" s="9">
        <v>3</v>
      </c>
      <c r="G365" s="9">
        <v>19</v>
      </c>
      <c r="H365" s="4">
        <v>0</v>
      </c>
      <c r="I365" s="10" t="s">
        <v>248</v>
      </c>
      <c r="K365" s="11" t="s">
        <v>4949</v>
      </c>
      <c r="Q365" s="12" t="s">
        <v>19</v>
      </c>
      <c r="W365" s="13"/>
    </row>
    <row r="366" spans="1:24" hidden="1" x14ac:dyDescent="0.25">
      <c r="A366" t="s">
        <v>419</v>
      </c>
      <c r="B366" t="s">
        <v>700</v>
      </c>
      <c r="C366" s="8"/>
      <c r="D366" s="8">
        <v>365</v>
      </c>
      <c r="E366" s="9">
        <v>2017</v>
      </c>
      <c r="F366" s="9">
        <v>3</v>
      </c>
      <c r="G366" s="9">
        <v>19</v>
      </c>
      <c r="H366" s="4">
        <v>0</v>
      </c>
      <c r="I366" s="10" t="s">
        <v>248</v>
      </c>
      <c r="K366" s="11" t="s">
        <v>4949</v>
      </c>
      <c r="T366" t="s">
        <v>228</v>
      </c>
      <c r="U366" t="s">
        <v>53</v>
      </c>
      <c r="V366" t="s">
        <v>655</v>
      </c>
      <c r="W366" s="13"/>
      <c r="X366" s="14">
        <v>8</v>
      </c>
    </row>
    <row r="367" spans="1:24" hidden="1" x14ac:dyDescent="0.25">
      <c r="A367" t="s">
        <v>701</v>
      </c>
      <c r="B367" t="s">
        <v>702</v>
      </c>
      <c r="C367" s="8"/>
      <c r="D367" s="8">
        <v>366</v>
      </c>
      <c r="E367" s="9">
        <v>2017</v>
      </c>
      <c r="F367" s="9">
        <v>3</v>
      </c>
      <c r="G367" s="9">
        <v>19</v>
      </c>
      <c r="H367" s="4">
        <v>42795</v>
      </c>
      <c r="I367" s="10" t="s">
        <v>248</v>
      </c>
      <c r="K367" s="11" t="s">
        <v>4949</v>
      </c>
      <c r="U367" t="s">
        <v>53</v>
      </c>
      <c r="V367" t="s">
        <v>672</v>
      </c>
      <c r="W367" s="13">
        <v>42795</v>
      </c>
      <c r="X367" s="14">
        <v>15</v>
      </c>
    </row>
    <row r="368" spans="1:24" hidden="1" x14ac:dyDescent="0.25">
      <c r="A368" t="s">
        <v>5219</v>
      </c>
      <c r="B368" t="s">
        <v>703</v>
      </c>
      <c r="C368" s="8"/>
      <c r="D368" s="8">
        <v>367</v>
      </c>
      <c r="E368" s="9">
        <v>2017</v>
      </c>
      <c r="F368" s="9">
        <v>3</v>
      </c>
      <c r="G368" s="9">
        <v>20</v>
      </c>
      <c r="H368" s="4">
        <v>0</v>
      </c>
      <c r="I368" s="10" t="s">
        <v>248</v>
      </c>
      <c r="K368" s="11" t="s">
        <v>20</v>
      </c>
      <c r="L368" s="8" t="s">
        <v>27</v>
      </c>
      <c r="Q368" s="12" t="s">
        <v>19</v>
      </c>
      <c r="W368" s="13"/>
    </row>
    <row r="369" spans="1:27" hidden="1" x14ac:dyDescent="0.25">
      <c r="A369" t="s">
        <v>305</v>
      </c>
      <c r="B369" t="s">
        <v>704</v>
      </c>
      <c r="C369" s="8"/>
      <c r="D369" s="8">
        <v>368</v>
      </c>
      <c r="E369" s="9">
        <v>2017</v>
      </c>
      <c r="F369" s="9">
        <v>3</v>
      </c>
      <c r="G369" s="9">
        <v>20</v>
      </c>
      <c r="H369" s="4">
        <v>42814</v>
      </c>
      <c r="I369" s="10" t="s">
        <v>19</v>
      </c>
      <c r="K369" s="11" t="s">
        <v>4949</v>
      </c>
      <c r="Q369" s="12" t="s">
        <v>19</v>
      </c>
      <c r="R369" t="s">
        <v>705</v>
      </c>
      <c r="S369" t="s">
        <v>443</v>
      </c>
      <c r="U369" t="s">
        <v>53</v>
      </c>
      <c r="V369" t="s">
        <v>706</v>
      </c>
      <c r="W369" s="13">
        <v>42814</v>
      </c>
    </row>
    <row r="370" spans="1:27" hidden="1" x14ac:dyDescent="0.25">
      <c r="A370" t="s">
        <v>668</v>
      </c>
      <c r="B370" t="s">
        <v>707</v>
      </c>
      <c r="C370" s="8"/>
      <c r="D370" s="8">
        <v>369</v>
      </c>
      <c r="E370" s="9">
        <v>2017</v>
      </c>
      <c r="F370" s="9">
        <v>3</v>
      </c>
      <c r="G370" s="9">
        <v>20</v>
      </c>
      <c r="H370" s="4">
        <v>42812</v>
      </c>
      <c r="I370" s="10" t="s">
        <v>248</v>
      </c>
      <c r="K370" s="11" t="s">
        <v>4949</v>
      </c>
      <c r="T370" t="s">
        <v>228</v>
      </c>
      <c r="U370" t="s">
        <v>53</v>
      </c>
      <c r="V370" t="s">
        <v>689</v>
      </c>
      <c r="W370" s="13">
        <v>42812</v>
      </c>
      <c r="X370" s="14">
        <v>10</v>
      </c>
      <c r="Y370" t="s">
        <v>315</v>
      </c>
      <c r="Z370" t="s">
        <v>174</v>
      </c>
      <c r="AA370" s="13">
        <v>43114</v>
      </c>
    </row>
    <row r="371" spans="1:27" hidden="1" x14ac:dyDescent="0.25">
      <c r="A371" t="s">
        <v>616</v>
      </c>
      <c r="B371" t="s">
        <v>708</v>
      </c>
      <c r="C371" s="8"/>
      <c r="D371" s="8">
        <v>370</v>
      </c>
      <c r="E371" s="9">
        <v>2017</v>
      </c>
      <c r="F371" s="9">
        <v>3</v>
      </c>
      <c r="G371" s="9">
        <v>20</v>
      </c>
      <c r="H371" s="4">
        <v>42795</v>
      </c>
      <c r="I371" s="10" t="s">
        <v>248</v>
      </c>
      <c r="K371" s="11" t="s">
        <v>4949</v>
      </c>
      <c r="Q371" s="12" t="s">
        <v>19</v>
      </c>
      <c r="U371" t="s">
        <v>53</v>
      </c>
      <c r="V371" t="s">
        <v>672</v>
      </c>
      <c r="W371" s="13">
        <v>42795</v>
      </c>
      <c r="X371" s="14">
        <v>8</v>
      </c>
    </row>
    <row r="372" spans="1:27" hidden="1" x14ac:dyDescent="0.25">
      <c r="A372" t="s">
        <v>709</v>
      </c>
      <c r="B372" t="s">
        <v>710</v>
      </c>
      <c r="C372" s="8"/>
      <c r="D372" s="8">
        <v>371</v>
      </c>
      <c r="E372" s="9">
        <v>2017</v>
      </c>
      <c r="F372" s="9">
        <v>3</v>
      </c>
      <c r="G372" s="9">
        <v>20</v>
      </c>
      <c r="H372" s="4">
        <v>42795</v>
      </c>
      <c r="I372" s="10" t="s">
        <v>248</v>
      </c>
      <c r="K372" s="11" t="s">
        <v>4949</v>
      </c>
      <c r="Q372" s="12" t="s">
        <v>19</v>
      </c>
      <c r="U372" t="s">
        <v>53</v>
      </c>
      <c r="V372" t="s">
        <v>672</v>
      </c>
      <c r="W372" s="13">
        <v>42795</v>
      </c>
      <c r="X372" s="14">
        <v>10</v>
      </c>
    </row>
    <row r="373" spans="1:27" hidden="1" x14ac:dyDescent="0.25">
      <c r="A373" t="s">
        <v>693</v>
      </c>
      <c r="B373" t="s">
        <v>711</v>
      </c>
      <c r="C373" s="8"/>
      <c r="D373" s="8">
        <v>372</v>
      </c>
      <c r="E373" s="9">
        <v>2017</v>
      </c>
      <c r="F373" s="9">
        <v>3</v>
      </c>
      <c r="G373" s="9">
        <v>20</v>
      </c>
      <c r="H373" s="4">
        <v>42812</v>
      </c>
      <c r="I373" s="10" t="s">
        <v>248</v>
      </c>
      <c r="K373" s="11" t="s">
        <v>4949</v>
      </c>
      <c r="U373" t="s">
        <v>53</v>
      </c>
      <c r="V373" t="s">
        <v>689</v>
      </c>
      <c r="W373" s="13">
        <v>42812</v>
      </c>
      <c r="X373" s="14">
        <v>10</v>
      </c>
    </row>
    <row r="374" spans="1:27" hidden="1" x14ac:dyDescent="0.25">
      <c r="A374" t="s">
        <v>712</v>
      </c>
      <c r="B374" t="s">
        <v>713</v>
      </c>
      <c r="C374" s="8"/>
      <c r="D374" s="8">
        <v>373</v>
      </c>
      <c r="E374" s="9">
        <v>2017</v>
      </c>
      <c r="F374" s="9">
        <v>3</v>
      </c>
      <c r="G374" s="9">
        <v>20</v>
      </c>
      <c r="H374" s="4">
        <v>0</v>
      </c>
      <c r="I374" s="10" t="s">
        <v>248</v>
      </c>
      <c r="K374" s="11" t="s">
        <v>4949</v>
      </c>
      <c r="W374" s="13"/>
    </row>
    <row r="375" spans="1:27" hidden="1" x14ac:dyDescent="0.25">
      <c r="A375" t="s">
        <v>714</v>
      </c>
      <c r="B375" t="s">
        <v>715</v>
      </c>
      <c r="C375" s="8"/>
      <c r="D375" s="8">
        <v>374</v>
      </c>
      <c r="E375" s="9">
        <v>2017</v>
      </c>
      <c r="F375" s="9">
        <v>3</v>
      </c>
      <c r="G375" s="9">
        <v>20</v>
      </c>
      <c r="H375" s="4">
        <v>0</v>
      </c>
      <c r="I375" s="10" t="s">
        <v>248</v>
      </c>
      <c r="K375" s="11" t="s">
        <v>4949</v>
      </c>
      <c r="W375" s="13"/>
    </row>
    <row r="376" spans="1:27" hidden="1" x14ac:dyDescent="0.25">
      <c r="A376" t="s">
        <v>305</v>
      </c>
      <c r="B376" t="s">
        <v>378</v>
      </c>
      <c r="C376" s="8"/>
      <c r="D376" s="8">
        <v>375</v>
      </c>
      <c r="E376" s="9">
        <v>2017</v>
      </c>
      <c r="F376" s="9">
        <v>3</v>
      </c>
      <c r="G376" s="9">
        <v>21</v>
      </c>
      <c r="H376" s="4">
        <v>42815</v>
      </c>
      <c r="I376" s="10" t="s">
        <v>248</v>
      </c>
      <c r="K376" s="11" t="s">
        <v>4949</v>
      </c>
      <c r="Q376" s="12" t="s">
        <v>19</v>
      </c>
      <c r="R376" t="s">
        <v>716</v>
      </c>
      <c r="U376" t="s">
        <v>100</v>
      </c>
      <c r="V376" t="s">
        <v>667</v>
      </c>
      <c r="W376" s="13">
        <v>42815</v>
      </c>
    </row>
    <row r="377" spans="1:27" hidden="1" x14ac:dyDescent="0.25">
      <c r="A377" t="s">
        <v>717</v>
      </c>
      <c r="B377" t="s">
        <v>718</v>
      </c>
      <c r="C377" s="8"/>
      <c r="D377" s="8">
        <v>376</v>
      </c>
      <c r="E377" s="9">
        <v>2017</v>
      </c>
      <c r="F377" s="9">
        <v>3</v>
      </c>
      <c r="G377" s="9">
        <v>21</v>
      </c>
      <c r="H377" s="4">
        <v>0</v>
      </c>
      <c r="I377" s="10" t="s">
        <v>248</v>
      </c>
      <c r="K377" s="11" t="s">
        <v>4949</v>
      </c>
      <c r="T377" t="s">
        <v>228</v>
      </c>
      <c r="W377" s="13"/>
    </row>
    <row r="378" spans="1:27" hidden="1" x14ac:dyDescent="0.25">
      <c r="A378" t="s">
        <v>616</v>
      </c>
      <c r="B378" t="s">
        <v>662</v>
      </c>
      <c r="C378" s="8"/>
      <c r="D378" s="8">
        <v>377</v>
      </c>
      <c r="E378" s="9">
        <v>2017</v>
      </c>
      <c r="F378" s="9">
        <v>3</v>
      </c>
      <c r="G378" s="9">
        <v>21</v>
      </c>
      <c r="H378" s="4">
        <v>42815</v>
      </c>
      <c r="I378" s="10" t="s">
        <v>248</v>
      </c>
      <c r="K378" s="11" t="s">
        <v>4949</v>
      </c>
      <c r="Q378" s="12" t="s">
        <v>248</v>
      </c>
      <c r="T378" t="s">
        <v>269</v>
      </c>
      <c r="U378" t="s">
        <v>53</v>
      </c>
      <c r="V378" t="s">
        <v>719</v>
      </c>
      <c r="W378" s="13">
        <v>42815</v>
      </c>
      <c r="X378" s="14">
        <v>18.989999999999998</v>
      </c>
    </row>
    <row r="379" spans="1:27" hidden="1" x14ac:dyDescent="0.25">
      <c r="A379" t="s">
        <v>155</v>
      </c>
      <c r="B379" t="s">
        <v>720</v>
      </c>
      <c r="C379" s="8"/>
      <c r="D379" s="8">
        <v>378</v>
      </c>
      <c r="E379" s="9">
        <v>2017</v>
      </c>
      <c r="F379" s="9">
        <v>3</v>
      </c>
      <c r="G379" s="9">
        <v>22</v>
      </c>
      <c r="H379" s="4">
        <v>42816</v>
      </c>
      <c r="I379" s="10" t="s">
        <v>248</v>
      </c>
      <c r="K379" s="11" t="s">
        <v>4949</v>
      </c>
      <c r="Q379" s="12" t="s">
        <v>19</v>
      </c>
      <c r="U379" t="s">
        <v>53</v>
      </c>
      <c r="V379" t="s">
        <v>332</v>
      </c>
      <c r="W379" s="13">
        <v>42816</v>
      </c>
      <c r="X379" s="14">
        <v>11.95</v>
      </c>
    </row>
    <row r="380" spans="1:27" hidden="1" x14ac:dyDescent="0.25">
      <c r="A380" t="s">
        <v>305</v>
      </c>
      <c r="B380" t="s">
        <v>721</v>
      </c>
      <c r="C380" s="8"/>
      <c r="D380" s="8">
        <v>379</v>
      </c>
      <c r="E380" s="9">
        <v>2017</v>
      </c>
      <c r="F380" s="9">
        <v>3</v>
      </c>
      <c r="G380" s="9">
        <v>23</v>
      </c>
      <c r="H380" s="4">
        <v>42817</v>
      </c>
      <c r="I380" s="10" t="s">
        <v>695</v>
      </c>
      <c r="K380" s="11" t="s">
        <v>4949</v>
      </c>
      <c r="S380" t="s">
        <v>696</v>
      </c>
      <c r="U380" t="s">
        <v>53</v>
      </c>
      <c r="V380" t="s">
        <v>174</v>
      </c>
      <c r="W380" s="13">
        <v>42817</v>
      </c>
      <c r="X380" s="14">
        <v>9.99</v>
      </c>
    </row>
    <row r="381" spans="1:27" hidden="1" x14ac:dyDescent="0.25">
      <c r="A381" t="s">
        <v>305</v>
      </c>
      <c r="B381" t="s">
        <v>704</v>
      </c>
      <c r="C381" s="8"/>
      <c r="D381" s="8">
        <v>380</v>
      </c>
      <c r="E381" s="9">
        <v>2017</v>
      </c>
      <c r="F381" s="9">
        <v>3</v>
      </c>
      <c r="G381" s="9">
        <v>23</v>
      </c>
      <c r="H381" s="4">
        <v>42817</v>
      </c>
      <c r="I381" s="10" t="s">
        <v>248</v>
      </c>
      <c r="K381" s="11" t="s">
        <v>4949</v>
      </c>
      <c r="S381" s="15" t="s">
        <v>722</v>
      </c>
      <c r="T381" s="15"/>
      <c r="U381" t="s">
        <v>53</v>
      </c>
      <c r="V381" t="s">
        <v>174</v>
      </c>
      <c r="W381" s="13">
        <v>42817</v>
      </c>
      <c r="X381" s="14">
        <v>24.99</v>
      </c>
    </row>
    <row r="382" spans="1:27" hidden="1" x14ac:dyDescent="0.25">
      <c r="A382" t="s">
        <v>723</v>
      </c>
      <c r="B382" t="s">
        <v>724</v>
      </c>
      <c r="C382" s="8"/>
      <c r="D382" s="8">
        <v>381</v>
      </c>
      <c r="E382" s="9">
        <v>2017</v>
      </c>
      <c r="F382" s="9">
        <v>3</v>
      </c>
      <c r="G382" s="9">
        <v>24</v>
      </c>
      <c r="H382" s="4">
        <v>42816</v>
      </c>
      <c r="I382" s="10" t="s">
        <v>248</v>
      </c>
      <c r="K382" s="11" t="s">
        <v>4949</v>
      </c>
      <c r="M382" t="s">
        <v>284</v>
      </c>
      <c r="U382" t="s">
        <v>53</v>
      </c>
      <c r="V382" t="s">
        <v>332</v>
      </c>
      <c r="W382" s="13">
        <v>42816</v>
      </c>
      <c r="X382" s="14">
        <v>7.95</v>
      </c>
    </row>
    <row r="383" spans="1:27" hidden="1" x14ac:dyDescent="0.25">
      <c r="A383" t="s">
        <v>725</v>
      </c>
      <c r="B383" t="s">
        <v>726</v>
      </c>
      <c r="C383" s="8"/>
      <c r="D383" s="8">
        <v>382</v>
      </c>
      <c r="E383" s="9">
        <v>2017</v>
      </c>
      <c r="F383" s="9">
        <v>3</v>
      </c>
      <c r="G383" s="9">
        <v>24</v>
      </c>
      <c r="H383" s="4">
        <v>42796</v>
      </c>
      <c r="I383" s="10" t="s">
        <v>248</v>
      </c>
      <c r="K383" s="11" t="s">
        <v>4949</v>
      </c>
      <c r="M383" t="s">
        <v>284</v>
      </c>
      <c r="U383" t="s">
        <v>53</v>
      </c>
      <c r="V383" t="s">
        <v>657</v>
      </c>
      <c r="W383" s="13">
        <v>42796</v>
      </c>
      <c r="X383" s="14">
        <v>7</v>
      </c>
    </row>
    <row r="384" spans="1:27" hidden="1" x14ac:dyDescent="0.25">
      <c r="A384" t="s">
        <v>727</v>
      </c>
      <c r="B384" t="s">
        <v>728</v>
      </c>
      <c r="C384" s="8"/>
      <c r="D384" s="8">
        <v>383</v>
      </c>
      <c r="E384" s="9">
        <v>2017</v>
      </c>
      <c r="F384" s="9">
        <v>3</v>
      </c>
      <c r="G384" s="9">
        <v>24</v>
      </c>
      <c r="H384" s="4">
        <v>42815</v>
      </c>
      <c r="I384" s="10" t="s">
        <v>248</v>
      </c>
      <c r="K384" s="11" t="s">
        <v>4949</v>
      </c>
      <c r="Q384" s="12" t="s">
        <v>19</v>
      </c>
      <c r="T384" t="s">
        <v>228</v>
      </c>
      <c r="U384" t="s">
        <v>53</v>
      </c>
      <c r="V384" t="s">
        <v>719</v>
      </c>
      <c r="W384" s="13">
        <v>42815</v>
      </c>
      <c r="X384" s="14">
        <v>22.99</v>
      </c>
    </row>
    <row r="385" spans="1:24" hidden="1" x14ac:dyDescent="0.25">
      <c r="A385" t="s">
        <v>729</v>
      </c>
      <c r="B385" t="s">
        <v>730</v>
      </c>
      <c r="C385" s="8"/>
      <c r="D385" s="8">
        <v>384</v>
      </c>
      <c r="E385" s="9">
        <v>2017</v>
      </c>
      <c r="F385" s="9">
        <v>3</v>
      </c>
      <c r="G385" s="9">
        <v>24</v>
      </c>
      <c r="H385" s="4">
        <v>42812</v>
      </c>
      <c r="I385" s="10" t="s">
        <v>248</v>
      </c>
      <c r="K385" s="11" t="s">
        <v>4949</v>
      </c>
      <c r="U385" t="s">
        <v>53</v>
      </c>
      <c r="V385" t="s">
        <v>689</v>
      </c>
      <c r="W385" s="13">
        <v>42812</v>
      </c>
      <c r="X385" s="14">
        <v>7</v>
      </c>
    </row>
    <row r="386" spans="1:24" hidden="1" x14ac:dyDescent="0.25">
      <c r="A386" t="s">
        <v>305</v>
      </c>
      <c r="B386" t="s">
        <v>704</v>
      </c>
      <c r="C386" s="8"/>
      <c r="D386" s="8">
        <v>385</v>
      </c>
      <c r="E386" s="9">
        <v>2017</v>
      </c>
      <c r="F386" s="9">
        <v>3</v>
      </c>
      <c r="G386" s="9">
        <v>24</v>
      </c>
      <c r="H386" s="4">
        <v>42815</v>
      </c>
      <c r="I386" s="10" t="s">
        <v>248</v>
      </c>
      <c r="K386" s="11" t="s">
        <v>4949</v>
      </c>
      <c r="Q386" s="12" t="s">
        <v>19</v>
      </c>
      <c r="R386" t="s">
        <v>716</v>
      </c>
      <c r="S386" t="s">
        <v>716</v>
      </c>
      <c r="U386" t="s">
        <v>100</v>
      </c>
      <c r="V386" t="s">
        <v>667</v>
      </c>
      <c r="W386" s="13">
        <v>42815</v>
      </c>
    </row>
    <row r="387" spans="1:24" hidden="1" x14ac:dyDescent="0.25">
      <c r="A387" t="s">
        <v>731</v>
      </c>
      <c r="B387" t="s">
        <v>732</v>
      </c>
      <c r="C387" s="8"/>
      <c r="D387" s="8">
        <v>386</v>
      </c>
      <c r="E387" s="9">
        <v>2017</v>
      </c>
      <c r="F387" s="9">
        <v>3</v>
      </c>
      <c r="G387" s="9">
        <v>24</v>
      </c>
      <c r="H387" s="4">
        <v>0</v>
      </c>
      <c r="I387" s="10" t="s">
        <v>248</v>
      </c>
      <c r="K387" s="11" t="s">
        <v>4949</v>
      </c>
      <c r="U387" t="s">
        <v>100</v>
      </c>
      <c r="V387" t="s">
        <v>733</v>
      </c>
      <c r="W387" s="13"/>
    </row>
    <row r="388" spans="1:24" hidden="1" x14ac:dyDescent="0.25">
      <c r="A388" t="s">
        <v>581</v>
      </c>
      <c r="B388" t="s">
        <v>734</v>
      </c>
      <c r="C388" s="8"/>
      <c r="D388" s="8">
        <v>387</v>
      </c>
      <c r="E388" s="9">
        <v>2017</v>
      </c>
      <c r="F388" s="9">
        <v>3</v>
      </c>
      <c r="G388" s="9">
        <v>25</v>
      </c>
      <c r="H388" s="4">
        <v>42812</v>
      </c>
      <c r="I388" s="10" t="s">
        <v>248</v>
      </c>
      <c r="K388" s="11" t="s">
        <v>4949</v>
      </c>
      <c r="U388" t="s">
        <v>53</v>
      </c>
      <c r="V388" t="s">
        <v>689</v>
      </c>
      <c r="W388" s="13">
        <v>42812</v>
      </c>
      <c r="X388" s="14">
        <v>11</v>
      </c>
    </row>
    <row r="389" spans="1:24" hidden="1" x14ac:dyDescent="0.25">
      <c r="A389" t="s">
        <v>634</v>
      </c>
      <c r="B389" t="s">
        <v>735</v>
      </c>
      <c r="C389" s="8"/>
      <c r="D389" s="8">
        <v>388</v>
      </c>
      <c r="E389" s="9">
        <v>2017</v>
      </c>
      <c r="F389" s="9">
        <v>3</v>
      </c>
      <c r="G389" s="9">
        <v>25</v>
      </c>
      <c r="H389" s="4">
        <v>42787</v>
      </c>
      <c r="I389" s="10" t="s">
        <v>248</v>
      </c>
      <c r="K389" s="11" t="s">
        <v>4949</v>
      </c>
      <c r="U389" t="s">
        <v>53</v>
      </c>
      <c r="V389" t="s">
        <v>174</v>
      </c>
      <c r="W389" s="13">
        <v>42787</v>
      </c>
      <c r="X389" s="14">
        <v>14.99</v>
      </c>
    </row>
    <row r="390" spans="1:24" hidden="1" x14ac:dyDescent="0.25">
      <c r="A390" t="s">
        <v>709</v>
      </c>
      <c r="B390" t="s">
        <v>736</v>
      </c>
      <c r="C390" s="8"/>
      <c r="D390" s="8">
        <v>389</v>
      </c>
      <c r="E390" s="9">
        <v>2017</v>
      </c>
      <c r="F390" s="9">
        <v>3</v>
      </c>
      <c r="G390" s="9">
        <v>25</v>
      </c>
      <c r="H390" s="4">
        <v>0</v>
      </c>
      <c r="I390" s="10" t="s">
        <v>19</v>
      </c>
      <c r="K390" s="11" t="s">
        <v>4949</v>
      </c>
      <c r="S390" t="s">
        <v>737</v>
      </c>
      <c r="W390" s="13"/>
    </row>
    <row r="391" spans="1:24" hidden="1" x14ac:dyDescent="0.25">
      <c r="A391" t="s">
        <v>670</v>
      </c>
      <c r="B391" t="s">
        <v>738</v>
      </c>
      <c r="C391" s="8"/>
      <c r="D391" s="8">
        <v>390</v>
      </c>
      <c r="E391" s="9">
        <v>2017</v>
      </c>
      <c r="F391" s="9">
        <v>3</v>
      </c>
      <c r="G391" s="9">
        <v>25</v>
      </c>
      <c r="H391" s="4">
        <v>42805</v>
      </c>
      <c r="I391" s="10" t="s">
        <v>248</v>
      </c>
      <c r="K391" s="11" t="s">
        <v>4949</v>
      </c>
      <c r="Q391" s="12" t="s">
        <v>19</v>
      </c>
      <c r="T391" t="s">
        <v>228</v>
      </c>
      <c r="U391" t="s">
        <v>53</v>
      </c>
      <c r="V391" t="s">
        <v>332</v>
      </c>
      <c r="W391" s="13">
        <v>42805</v>
      </c>
      <c r="X391" s="14">
        <v>14.95</v>
      </c>
    </row>
    <row r="392" spans="1:24" hidden="1" x14ac:dyDescent="0.25">
      <c r="A392" t="s">
        <v>576</v>
      </c>
      <c r="B392" t="s">
        <v>739</v>
      </c>
      <c r="C392" s="8"/>
      <c r="D392" s="8">
        <v>391</v>
      </c>
      <c r="E392" s="9">
        <v>2017</v>
      </c>
      <c r="F392" s="9">
        <v>3</v>
      </c>
      <c r="G392" s="9">
        <v>25</v>
      </c>
      <c r="H392" s="4">
        <v>42812</v>
      </c>
      <c r="I392" s="10" t="s">
        <v>248</v>
      </c>
      <c r="K392" s="11" t="s">
        <v>4949</v>
      </c>
      <c r="Q392" s="12" t="s">
        <v>19</v>
      </c>
      <c r="U392" t="s">
        <v>53</v>
      </c>
      <c r="V392" t="s">
        <v>689</v>
      </c>
      <c r="W392" s="13">
        <v>42812</v>
      </c>
      <c r="X392" s="14">
        <v>10</v>
      </c>
    </row>
    <row r="393" spans="1:24" hidden="1" x14ac:dyDescent="0.25">
      <c r="A393" t="s">
        <v>740</v>
      </c>
      <c r="B393" t="s">
        <v>741</v>
      </c>
      <c r="C393" s="8"/>
      <c r="D393" s="8">
        <v>392</v>
      </c>
      <c r="E393" s="9">
        <v>2017</v>
      </c>
      <c r="F393" s="9">
        <v>3</v>
      </c>
      <c r="G393" s="9">
        <v>26</v>
      </c>
      <c r="H393" s="4">
        <v>42804</v>
      </c>
      <c r="I393" s="10" t="s">
        <v>248</v>
      </c>
      <c r="K393" s="11" t="s">
        <v>4949</v>
      </c>
      <c r="M393" t="s">
        <v>284</v>
      </c>
      <c r="U393" t="s">
        <v>53</v>
      </c>
      <c r="V393" t="s">
        <v>686</v>
      </c>
      <c r="W393" s="13">
        <v>42804</v>
      </c>
      <c r="X393" s="14">
        <v>12</v>
      </c>
    </row>
    <row r="394" spans="1:24" hidden="1" x14ac:dyDescent="0.25">
      <c r="A394" t="s">
        <v>668</v>
      </c>
      <c r="B394" t="s">
        <v>247</v>
      </c>
      <c r="C394" s="8"/>
      <c r="D394" s="8">
        <v>393</v>
      </c>
      <c r="E394" s="9">
        <v>2017</v>
      </c>
      <c r="F394" s="9">
        <v>3</v>
      </c>
      <c r="G394" s="9">
        <v>26</v>
      </c>
      <c r="H394" s="4">
        <v>42805</v>
      </c>
      <c r="I394" s="10" t="s">
        <v>248</v>
      </c>
      <c r="K394" s="11" t="s">
        <v>4949</v>
      </c>
      <c r="Q394" s="12" t="s">
        <v>19</v>
      </c>
      <c r="U394" t="s">
        <v>53</v>
      </c>
      <c r="V394" t="s">
        <v>332</v>
      </c>
      <c r="W394" s="13">
        <v>42805</v>
      </c>
      <c r="X394" s="14">
        <v>11.95</v>
      </c>
    </row>
    <row r="395" spans="1:24" hidden="1" x14ac:dyDescent="0.25">
      <c r="A395" t="s">
        <v>742</v>
      </c>
      <c r="B395" t="s">
        <v>247</v>
      </c>
      <c r="C395" s="8"/>
      <c r="D395" s="8">
        <v>394</v>
      </c>
      <c r="E395" s="9">
        <v>2017</v>
      </c>
      <c r="F395" s="9">
        <v>3</v>
      </c>
      <c r="G395" s="9">
        <v>26</v>
      </c>
      <c r="H395" s="4">
        <v>0</v>
      </c>
      <c r="I395" s="10" t="s">
        <v>248</v>
      </c>
      <c r="K395" s="11" t="s">
        <v>4949</v>
      </c>
      <c r="Q395" s="12" t="s">
        <v>19</v>
      </c>
      <c r="W395" s="13"/>
    </row>
    <row r="396" spans="1:24" hidden="1" x14ac:dyDescent="0.25">
      <c r="A396" t="s">
        <v>743</v>
      </c>
      <c r="B396" t="s">
        <v>744</v>
      </c>
      <c r="C396" s="8"/>
      <c r="D396" s="8">
        <v>395</v>
      </c>
      <c r="E396" s="9">
        <v>2017</v>
      </c>
      <c r="F396" s="9">
        <v>3</v>
      </c>
      <c r="G396" s="9">
        <v>26</v>
      </c>
      <c r="H396" s="4">
        <v>0</v>
      </c>
      <c r="I396" s="10" t="s">
        <v>248</v>
      </c>
      <c r="K396" s="11" t="s">
        <v>4949</v>
      </c>
      <c r="W396" s="13"/>
    </row>
    <row r="397" spans="1:24" hidden="1" x14ac:dyDescent="0.25">
      <c r="A397" t="s">
        <v>745</v>
      </c>
      <c r="B397" t="s">
        <v>746</v>
      </c>
      <c r="C397" s="8"/>
      <c r="D397" s="8">
        <v>396</v>
      </c>
      <c r="E397" s="9">
        <v>2017</v>
      </c>
      <c r="F397" s="9">
        <v>3</v>
      </c>
      <c r="G397" s="9">
        <v>26</v>
      </c>
      <c r="H397" s="4">
        <v>0</v>
      </c>
      <c r="I397" s="10" t="s">
        <v>248</v>
      </c>
      <c r="K397" s="11" t="s">
        <v>4949</v>
      </c>
      <c r="W397" s="13"/>
    </row>
    <row r="398" spans="1:24" hidden="1" x14ac:dyDescent="0.25">
      <c r="A398" t="s">
        <v>747</v>
      </c>
      <c r="B398" t="s">
        <v>748</v>
      </c>
      <c r="C398" s="8"/>
      <c r="D398" s="8">
        <v>397</v>
      </c>
      <c r="E398" s="9">
        <v>2017</v>
      </c>
      <c r="F398" s="9">
        <v>3</v>
      </c>
      <c r="G398" s="9">
        <v>27</v>
      </c>
      <c r="H398" s="4">
        <v>0</v>
      </c>
      <c r="I398" s="10" t="s">
        <v>19</v>
      </c>
      <c r="K398" s="11" t="s">
        <v>4949</v>
      </c>
      <c r="W398" s="13"/>
    </row>
    <row r="399" spans="1:24" hidden="1" x14ac:dyDescent="0.25">
      <c r="A399" t="s">
        <v>429</v>
      </c>
      <c r="B399" t="s">
        <v>749</v>
      </c>
      <c r="C399" s="8"/>
      <c r="D399" s="8">
        <v>398</v>
      </c>
      <c r="E399" s="9">
        <v>2017</v>
      </c>
      <c r="F399" s="9">
        <v>3</v>
      </c>
      <c r="G399" s="9">
        <v>27</v>
      </c>
      <c r="H399" s="4">
        <v>0</v>
      </c>
      <c r="I399" s="10" t="s">
        <v>19</v>
      </c>
      <c r="K399" s="11" t="s">
        <v>4949</v>
      </c>
      <c r="R399" t="s">
        <v>614</v>
      </c>
      <c r="S399">
        <v>3</v>
      </c>
      <c r="W399" s="13"/>
    </row>
    <row r="400" spans="1:24" hidden="1" x14ac:dyDescent="0.25">
      <c r="A400" t="s">
        <v>750</v>
      </c>
      <c r="B400" t="s">
        <v>751</v>
      </c>
      <c r="C400" s="8"/>
      <c r="D400" s="8">
        <v>399</v>
      </c>
      <c r="E400" s="9">
        <v>2017</v>
      </c>
      <c r="F400" s="9">
        <v>3</v>
      </c>
      <c r="G400" s="9">
        <v>27</v>
      </c>
      <c r="H400" s="4">
        <v>0</v>
      </c>
      <c r="I400" s="10" t="s">
        <v>19</v>
      </c>
      <c r="K400" s="11" t="s">
        <v>4949</v>
      </c>
      <c r="W400" s="13"/>
    </row>
    <row r="401" spans="1:24" hidden="1" x14ac:dyDescent="0.25">
      <c r="A401" t="s">
        <v>223</v>
      </c>
      <c r="B401" t="s">
        <v>752</v>
      </c>
      <c r="C401" s="8"/>
      <c r="D401" s="8">
        <v>400</v>
      </c>
      <c r="E401" s="9">
        <v>2017</v>
      </c>
      <c r="F401" s="9">
        <v>3</v>
      </c>
      <c r="G401" s="9">
        <v>28</v>
      </c>
      <c r="H401" s="4">
        <v>0</v>
      </c>
      <c r="I401" s="10" t="s">
        <v>19</v>
      </c>
      <c r="K401" s="11" t="s">
        <v>4949</v>
      </c>
      <c r="W401" s="13"/>
    </row>
    <row r="402" spans="1:24" hidden="1" x14ac:dyDescent="0.25">
      <c r="A402" t="s">
        <v>429</v>
      </c>
      <c r="B402" t="s">
        <v>753</v>
      </c>
      <c r="C402" s="8"/>
      <c r="D402" s="8">
        <v>401</v>
      </c>
      <c r="E402" s="9">
        <v>2017</v>
      </c>
      <c r="F402" s="9">
        <v>3</v>
      </c>
      <c r="G402" s="9">
        <v>28</v>
      </c>
      <c r="H402" s="4">
        <v>0</v>
      </c>
      <c r="I402" s="10" t="s">
        <v>19</v>
      </c>
      <c r="K402" s="11" t="s">
        <v>4949</v>
      </c>
      <c r="R402" t="s">
        <v>614</v>
      </c>
      <c r="S402">
        <v>4</v>
      </c>
      <c r="W402" s="13"/>
    </row>
    <row r="403" spans="1:24" hidden="1" x14ac:dyDescent="0.25">
      <c r="A403" t="s">
        <v>754</v>
      </c>
      <c r="B403" t="s">
        <v>755</v>
      </c>
      <c r="C403" s="8"/>
      <c r="D403" s="8">
        <v>402</v>
      </c>
      <c r="E403" s="9">
        <v>2017</v>
      </c>
      <c r="F403" s="9">
        <v>3</v>
      </c>
      <c r="G403" s="9">
        <v>28</v>
      </c>
      <c r="H403" s="4">
        <v>0</v>
      </c>
      <c r="I403" s="10" t="s">
        <v>19</v>
      </c>
      <c r="K403" s="11" t="s">
        <v>4949</v>
      </c>
      <c r="S403" t="s">
        <v>756</v>
      </c>
      <c r="W403" s="13"/>
    </row>
    <row r="404" spans="1:24" hidden="1" x14ac:dyDescent="0.25">
      <c r="A404" t="s">
        <v>187</v>
      </c>
      <c r="B404" t="s">
        <v>757</v>
      </c>
      <c r="C404" s="8"/>
      <c r="D404" s="8">
        <v>403</v>
      </c>
      <c r="E404" s="9">
        <v>2017</v>
      </c>
      <c r="F404" s="9">
        <v>3</v>
      </c>
      <c r="G404" s="9">
        <v>28</v>
      </c>
      <c r="H404" s="4">
        <v>0</v>
      </c>
      <c r="I404" s="10" t="s">
        <v>19</v>
      </c>
      <c r="K404" s="11" t="s">
        <v>937</v>
      </c>
      <c r="M404" t="s">
        <v>28</v>
      </c>
      <c r="W404" s="13"/>
    </row>
    <row r="405" spans="1:24" hidden="1" x14ac:dyDescent="0.25">
      <c r="A405" t="s">
        <v>250</v>
      </c>
      <c r="B405" t="s">
        <v>303</v>
      </c>
      <c r="C405" s="8"/>
      <c r="D405" s="8">
        <v>404</v>
      </c>
      <c r="E405" s="9">
        <v>2017</v>
      </c>
      <c r="F405" s="9">
        <v>3</v>
      </c>
      <c r="G405" s="9">
        <v>30</v>
      </c>
      <c r="H405" s="4">
        <v>0</v>
      </c>
      <c r="I405" s="10" t="s">
        <v>19</v>
      </c>
      <c r="K405" s="11" t="s">
        <v>4949</v>
      </c>
      <c r="Q405" s="12" t="s">
        <v>248</v>
      </c>
      <c r="S405" t="s">
        <v>758</v>
      </c>
      <c r="W405" s="13"/>
    </row>
    <row r="406" spans="1:24" hidden="1" x14ac:dyDescent="0.25">
      <c r="A406" t="s">
        <v>305</v>
      </c>
      <c r="B406" t="s">
        <v>759</v>
      </c>
      <c r="C406" s="8"/>
      <c r="D406" s="8">
        <v>405</v>
      </c>
      <c r="E406" s="9">
        <v>2017</v>
      </c>
      <c r="F406" s="9">
        <v>3</v>
      </c>
      <c r="G406" s="9">
        <v>30</v>
      </c>
      <c r="H406" s="4">
        <v>0</v>
      </c>
      <c r="I406" s="10" t="s">
        <v>19</v>
      </c>
      <c r="K406" s="11" t="s">
        <v>4949</v>
      </c>
      <c r="S406" t="s">
        <v>760</v>
      </c>
      <c r="W406" s="13"/>
    </row>
    <row r="407" spans="1:24" hidden="1" x14ac:dyDescent="0.25">
      <c r="A407" t="s">
        <v>148</v>
      </c>
      <c r="B407" t="s">
        <v>761</v>
      </c>
      <c r="C407" s="8"/>
      <c r="D407" s="8">
        <v>406</v>
      </c>
      <c r="E407" s="9">
        <v>2017</v>
      </c>
      <c r="F407" s="9">
        <v>3</v>
      </c>
      <c r="G407" s="9">
        <v>31</v>
      </c>
      <c r="H407" s="4">
        <v>0</v>
      </c>
      <c r="I407" s="10" t="s">
        <v>248</v>
      </c>
      <c r="K407" s="11" t="s">
        <v>20</v>
      </c>
      <c r="L407" s="8" t="s">
        <v>88</v>
      </c>
      <c r="S407" t="s">
        <v>762</v>
      </c>
      <c r="W407" s="13"/>
    </row>
    <row r="408" spans="1:24" hidden="1" x14ac:dyDescent="0.25">
      <c r="A408" t="s">
        <v>157</v>
      </c>
      <c r="B408" t="s">
        <v>763</v>
      </c>
      <c r="C408" s="8"/>
      <c r="D408" s="8">
        <v>407</v>
      </c>
      <c r="E408" s="9">
        <v>2017</v>
      </c>
      <c r="F408" s="9">
        <v>3</v>
      </c>
      <c r="G408" s="9">
        <v>31</v>
      </c>
      <c r="H408" s="4">
        <v>42825</v>
      </c>
      <c r="I408" s="10" t="s">
        <v>248</v>
      </c>
      <c r="K408" s="11" t="s">
        <v>937</v>
      </c>
      <c r="M408" s="15" t="s">
        <v>159</v>
      </c>
      <c r="U408" t="s">
        <v>53</v>
      </c>
      <c r="V408" t="s">
        <v>719</v>
      </c>
      <c r="W408" s="13">
        <v>42825</v>
      </c>
      <c r="X408" s="14">
        <v>3.33</v>
      </c>
    </row>
    <row r="409" spans="1:24" hidden="1" x14ac:dyDescent="0.25">
      <c r="A409" t="s">
        <v>437</v>
      </c>
      <c r="B409" t="s">
        <v>764</v>
      </c>
      <c r="C409" s="8"/>
      <c r="D409" s="8">
        <v>408</v>
      </c>
      <c r="E409" s="9">
        <v>2017</v>
      </c>
      <c r="F409" s="9">
        <v>3</v>
      </c>
      <c r="G409" s="9">
        <v>31</v>
      </c>
      <c r="H409" s="4">
        <v>42825</v>
      </c>
      <c r="I409" s="10" t="s">
        <v>248</v>
      </c>
      <c r="K409" s="11" t="s">
        <v>4949</v>
      </c>
      <c r="U409" t="s">
        <v>53</v>
      </c>
      <c r="V409" t="s">
        <v>719</v>
      </c>
      <c r="W409" s="13">
        <v>42825</v>
      </c>
      <c r="X409" s="14">
        <v>3.33</v>
      </c>
    </row>
    <row r="410" spans="1:24" hidden="1" x14ac:dyDescent="0.25">
      <c r="A410" t="s">
        <v>743</v>
      </c>
      <c r="B410" t="s">
        <v>765</v>
      </c>
      <c r="C410" s="8"/>
      <c r="D410" s="8">
        <v>409</v>
      </c>
      <c r="E410" s="9">
        <v>2017</v>
      </c>
      <c r="F410" s="9">
        <v>3</v>
      </c>
      <c r="G410" s="9">
        <v>31</v>
      </c>
      <c r="H410" s="4">
        <v>42825</v>
      </c>
      <c r="I410" s="10" t="s">
        <v>248</v>
      </c>
      <c r="K410" s="11" t="s">
        <v>4949</v>
      </c>
      <c r="Q410" s="12" t="s">
        <v>19</v>
      </c>
      <c r="S410" t="s">
        <v>766</v>
      </c>
      <c r="U410" t="s">
        <v>53</v>
      </c>
      <c r="V410" t="s">
        <v>719</v>
      </c>
      <c r="W410" s="13">
        <v>42825</v>
      </c>
      <c r="X410" s="14">
        <v>8.99</v>
      </c>
    </row>
    <row r="411" spans="1:24" hidden="1" x14ac:dyDescent="0.25">
      <c r="A411" t="s">
        <v>687</v>
      </c>
      <c r="B411" t="s">
        <v>767</v>
      </c>
      <c r="C411" s="8"/>
      <c r="D411" s="8">
        <v>410</v>
      </c>
      <c r="E411" s="9">
        <v>2017</v>
      </c>
      <c r="F411" s="9">
        <v>3</v>
      </c>
      <c r="G411" s="9">
        <v>31</v>
      </c>
      <c r="H411" s="4">
        <v>42825</v>
      </c>
      <c r="I411" s="10" t="s">
        <v>248</v>
      </c>
      <c r="K411" s="11" t="s">
        <v>4949</v>
      </c>
      <c r="U411" t="s">
        <v>53</v>
      </c>
      <c r="V411" t="s">
        <v>719</v>
      </c>
      <c r="W411" s="13">
        <v>42825</v>
      </c>
      <c r="X411" s="14">
        <v>8.99</v>
      </c>
    </row>
    <row r="412" spans="1:24" hidden="1" x14ac:dyDescent="0.25">
      <c r="A412" t="s">
        <v>437</v>
      </c>
      <c r="B412" t="s">
        <v>768</v>
      </c>
      <c r="C412" s="8"/>
      <c r="D412" s="8">
        <v>411</v>
      </c>
      <c r="E412" s="9">
        <v>2017</v>
      </c>
      <c r="F412" s="9">
        <v>4</v>
      </c>
      <c r="G412" s="9">
        <v>1</v>
      </c>
      <c r="H412" s="4">
        <v>42825</v>
      </c>
      <c r="I412" s="10" t="s">
        <v>248</v>
      </c>
      <c r="K412" s="11" t="s">
        <v>4949</v>
      </c>
      <c r="U412" t="s">
        <v>53</v>
      </c>
      <c r="V412" t="s">
        <v>719</v>
      </c>
      <c r="W412" s="13">
        <v>42825</v>
      </c>
      <c r="X412" s="14">
        <v>3.33</v>
      </c>
    </row>
    <row r="413" spans="1:24" hidden="1" x14ac:dyDescent="0.25">
      <c r="A413" t="s">
        <v>727</v>
      </c>
      <c r="B413" t="s">
        <v>727</v>
      </c>
      <c r="C413" s="8"/>
      <c r="D413" s="8">
        <v>412</v>
      </c>
      <c r="E413" s="9">
        <v>2017</v>
      </c>
      <c r="F413" s="9">
        <v>4</v>
      </c>
      <c r="G413" s="9">
        <v>1</v>
      </c>
      <c r="H413" s="4">
        <v>42825</v>
      </c>
      <c r="I413" s="10" t="s">
        <v>248</v>
      </c>
      <c r="K413" s="11" t="s">
        <v>4949</v>
      </c>
      <c r="U413" t="s">
        <v>53</v>
      </c>
      <c r="V413" t="s">
        <v>719</v>
      </c>
      <c r="W413" s="13">
        <v>42825</v>
      </c>
      <c r="X413" s="14">
        <v>18.989999999999998</v>
      </c>
    </row>
    <row r="414" spans="1:24" hidden="1" x14ac:dyDescent="0.25">
      <c r="A414" t="s">
        <v>769</v>
      </c>
      <c r="B414" t="s">
        <v>770</v>
      </c>
      <c r="C414" s="8"/>
      <c r="D414" s="8">
        <v>413</v>
      </c>
      <c r="E414" s="9">
        <v>2017</v>
      </c>
      <c r="F414" s="9">
        <v>4</v>
      </c>
      <c r="G414" s="9">
        <v>1</v>
      </c>
      <c r="H414" s="4">
        <v>42826</v>
      </c>
      <c r="I414" s="10" t="s">
        <v>248</v>
      </c>
      <c r="K414" s="11" t="s">
        <v>4949</v>
      </c>
      <c r="U414" t="s">
        <v>53</v>
      </c>
      <c r="V414" t="s">
        <v>332</v>
      </c>
      <c r="W414" s="13">
        <v>42826</v>
      </c>
      <c r="X414" s="14">
        <v>24.99</v>
      </c>
    </row>
    <row r="415" spans="1:24" hidden="1" x14ac:dyDescent="0.25">
      <c r="A415" t="s">
        <v>233</v>
      </c>
      <c r="B415" t="s">
        <v>234</v>
      </c>
      <c r="C415" s="8"/>
      <c r="D415" s="8">
        <v>414</v>
      </c>
      <c r="E415" s="9">
        <v>2017</v>
      </c>
      <c r="F415" s="9">
        <v>4</v>
      </c>
      <c r="G415" s="9">
        <v>1</v>
      </c>
      <c r="H415" s="4">
        <v>42826</v>
      </c>
      <c r="I415" s="10" t="s">
        <v>248</v>
      </c>
      <c r="K415" s="11" t="s">
        <v>4949</v>
      </c>
      <c r="Q415" s="12" t="s">
        <v>19</v>
      </c>
      <c r="U415" t="s">
        <v>53</v>
      </c>
      <c r="V415" t="s">
        <v>174</v>
      </c>
      <c r="W415" s="13">
        <v>42826</v>
      </c>
      <c r="X415" s="14">
        <v>29.99</v>
      </c>
    </row>
    <row r="416" spans="1:24" hidden="1" x14ac:dyDescent="0.25">
      <c r="A416" t="s">
        <v>282</v>
      </c>
      <c r="B416" t="s">
        <v>771</v>
      </c>
      <c r="C416" s="8"/>
      <c r="D416" s="8">
        <v>415</v>
      </c>
      <c r="E416" s="9">
        <v>2017</v>
      </c>
      <c r="F416" s="9">
        <v>4</v>
      </c>
      <c r="G416" s="9">
        <v>2</v>
      </c>
      <c r="H416" s="4">
        <v>0</v>
      </c>
      <c r="I416" s="10" t="s">
        <v>19</v>
      </c>
      <c r="K416" s="11" t="s">
        <v>4949</v>
      </c>
      <c r="M416" t="s">
        <v>284</v>
      </c>
      <c r="W416" s="13"/>
    </row>
    <row r="417" spans="1:27" hidden="1" x14ac:dyDescent="0.25">
      <c r="A417" t="s">
        <v>437</v>
      </c>
      <c r="B417" t="s">
        <v>772</v>
      </c>
      <c r="C417" s="8"/>
      <c r="D417" s="8">
        <v>416</v>
      </c>
      <c r="E417" s="9">
        <v>2017</v>
      </c>
      <c r="F417" s="9">
        <v>4</v>
      </c>
      <c r="G417" s="9">
        <v>2</v>
      </c>
      <c r="H417" s="4">
        <v>42826</v>
      </c>
      <c r="I417" s="10" t="s">
        <v>248</v>
      </c>
      <c r="K417" s="11" t="s">
        <v>4949</v>
      </c>
      <c r="U417" t="s">
        <v>53</v>
      </c>
      <c r="V417" t="s">
        <v>332</v>
      </c>
      <c r="W417" s="13">
        <v>42826</v>
      </c>
      <c r="X417" s="14">
        <v>5</v>
      </c>
    </row>
    <row r="418" spans="1:27" hidden="1" x14ac:dyDescent="0.25">
      <c r="A418" t="s">
        <v>709</v>
      </c>
      <c r="B418" t="s">
        <v>709</v>
      </c>
      <c r="C418" s="8"/>
      <c r="D418" s="8">
        <v>417</v>
      </c>
      <c r="E418" s="9">
        <v>2017</v>
      </c>
      <c r="F418" s="9">
        <v>4</v>
      </c>
      <c r="G418" s="9">
        <v>2</v>
      </c>
      <c r="H418" s="4">
        <v>42812</v>
      </c>
      <c r="I418" s="10" t="s">
        <v>248</v>
      </c>
      <c r="K418" s="11" t="s">
        <v>4949</v>
      </c>
      <c r="Q418" s="12" t="s">
        <v>19</v>
      </c>
      <c r="U418" t="s">
        <v>53</v>
      </c>
      <c r="V418" t="s">
        <v>689</v>
      </c>
      <c r="W418" s="13">
        <v>42812</v>
      </c>
      <c r="X418" s="14">
        <v>18</v>
      </c>
    </row>
    <row r="419" spans="1:27" hidden="1" x14ac:dyDescent="0.25">
      <c r="A419" t="s">
        <v>773</v>
      </c>
      <c r="B419" t="s">
        <v>773</v>
      </c>
      <c r="C419" s="8"/>
      <c r="D419" s="8">
        <v>418</v>
      </c>
      <c r="E419" s="9">
        <v>2017</v>
      </c>
      <c r="F419" s="9">
        <v>4</v>
      </c>
      <c r="G419" s="9">
        <v>2</v>
      </c>
      <c r="H419" s="4">
        <v>0</v>
      </c>
      <c r="I419" s="10" t="s">
        <v>248</v>
      </c>
      <c r="K419" s="11" t="s">
        <v>4949</v>
      </c>
      <c r="Q419" s="12" t="s">
        <v>259</v>
      </c>
      <c r="W419" s="13"/>
    </row>
    <row r="420" spans="1:27" hidden="1" x14ac:dyDescent="0.25">
      <c r="A420" t="s">
        <v>774</v>
      </c>
      <c r="B420" t="s">
        <v>775</v>
      </c>
      <c r="C420" s="8"/>
      <c r="D420" s="8">
        <v>419</v>
      </c>
      <c r="E420" s="9">
        <v>2017</v>
      </c>
      <c r="F420" s="9">
        <v>4</v>
      </c>
      <c r="G420" s="9">
        <v>2</v>
      </c>
      <c r="H420" s="4">
        <v>0</v>
      </c>
      <c r="I420" s="10" t="s">
        <v>248</v>
      </c>
      <c r="K420" s="11" t="s">
        <v>4949</v>
      </c>
      <c r="W420" s="13"/>
    </row>
    <row r="421" spans="1:27" hidden="1" x14ac:dyDescent="0.25">
      <c r="A421" t="s">
        <v>776</v>
      </c>
      <c r="B421" t="s">
        <v>777</v>
      </c>
      <c r="C421" s="8"/>
      <c r="D421" s="8">
        <v>420</v>
      </c>
      <c r="E421" s="9">
        <v>2017</v>
      </c>
      <c r="F421" s="9">
        <v>4</v>
      </c>
      <c r="G421" s="9">
        <v>3</v>
      </c>
      <c r="H421" s="4">
        <v>0</v>
      </c>
      <c r="I421" s="10" t="s">
        <v>248</v>
      </c>
      <c r="K421" s="11" t="s">
        <v>4949</v>
      </c>
      <c r="W421" s="13"/>
    </row>
    <row r="422" spans="1:27" hidden="1" x14ac:dyDescent="0.25">
      <c r="A422" t="s">
        <v>215</v>
      </c>
      <c r="B422" t="s">
        <v>778</v>
      </c>
      <c r="C422" s="8"/>
      <c r="D422" s="8">
        <v>421</v>
      </c>
      <c r="E422" s="9">
        <v>2017</v>
      </c>
      <c r="F422" s="9">
        <v>4</v>
      </c>
      <c r="G422" s="9">
        <v>3</v>
      </c>
      <c r="H422" s="4">
        <v>0</v>
      </c>
      <c r="I422" s="10" t="s">
        <v>19</v>
      </c>
      <c r="K422" s="11" t="s">
        <v>937</v>
      </c>
      <c r="M422" t="s">
        <v>683</v>
      </c>
      <c r="W422" s="13"/>
    </row>
    <row r="423" spans="1:27" hidden="1" x14ac:dyDescent="0.25">
      <c r="A423" t="s">
        <v>246</v>
      </c>
      <c r="B423" t="s">
        <v>779</v>
      </c>
      <c r="C423" s="8"/>
      <c r="D423" s="8">
        <v>422</v>
      </c>
      <c r="E423" s="9">
        <v>2017</v>
      </c>
      <c r="F423" s="9">
        <v>4</v>
      </c>
      <c r="G423" s="9">
        <v>4</v>
      </c>
      <c r="H423" s="4">
        <v>42829</v>
      </c>
      <c r="I423" s="10" t="s">
        <v>248</v>
      </c>
      <c r="K423" s="11" t="s">
        <v>4949</v>
      </c>
      <c r="Q423" s="12" t="s">
        <v>19</v>
      </c>
      <c r="U423" t="s">
        <v>53</v>
      </c>
      <c r="V423" t="s">
        <v>186</v>
      </c>
      <c r="W423" s="13">
        <v>42829</v>
      </c>
      <c r="X423" s="14">
        <v>8.9499999999999993</v>
      </c>
    </row>
    <row r="424" spans="1:27" hidden="1" x14ac:dyDescent="0.25">
      <c r="A424" t="s">
        <v>780</v>
      </c>
      <c r="B424" t="s">
        <v>780</v>
      </c>
      <c r="C424" s="8"/>
      <c r="D424" s="8">
        <v>423</v>
      </c>
      <c r="E424" s="9">
        <v>2017</v>
      </c>
      <c r="F424" s="9">
        <v>4</v>
      </c>
      <c r="G424" s="9">
        <v>4</v>
      </c>
      <c r="H424" s="4">
        <v>42829</v>
      </c>
      <c r="I424" s="10" t="s">
        <v>248</v>
      </c>
      <c r="K424" s="11" t="s">
        <v>4949</v>
      </c>
      <c r="U424" t="s">
        <v>53</v>
      </c>
      <c r="V424" t="s">
        <v>186</v>
      </c>
      <c r="W424" s="13">
        <v>42829</v>
      </c>
      <c r="X424" s="14">
        <v>14.95</v>
      </c>
    </row>
    <row r="425" spans="1:27" hidden="1" x14ac:dyDescent="0.25">
      <c r="A425" t="s">
        <v>781</v>
      </c>
      <c r="B425" t="s">
        <v>782</v>
      </c>
      <c r="C425" s="8"/>
      <c r="D425" s="8">
        <v>424</v>
      </c>
      <c r="E425" s="9">
        <v>2017</v>
      </c>
      <c r="F425" s="9">
        <v>4</v>
      </c>
      <c r="G425" s="9">
        <v>5</v>
      </c>
      <c r="H425" s="4">
        <v>0</v>
      </c>
      <c r="I425" s="10" t="s">
        <v>19</v>
      </c>
      <c r="K425" s="11" t="s">
        <v>4949</v>
      </c>
      <c r="U425" t="s">
        <v>100</v>
      </c>
      <c r="V425" t="s">
        <v>667</v>
      </c>
      <c r="W425" s="13"/>
    </row>
    <row r="426" spans="1:27" hidden="1" x14ac:dyDescent="0.25">
      <c r="A426" t="s">
        <v>783</v>
      </c>
      <c r="B426" t="s">
        <v>784</v>
      </c>
      <c r="C426" s="8"/>
      <c r="D426" s="8">
        <v>425</v>
      </c>
      <c r="E426" s="9">
        <v>2017</v>
      </c>
      <c r="F426" s="9">
        <v>4</v>
      </c>
      <c r="G426" s="9">
        <v>5</v>
      </c>
      <c r="H426" s="4">
        <v>42829</v>
      </c>
      <c r="I426" s="10" t="s">
        <v>248</v>
      </c>
      <c r="K426" s="11" t="s">
        <v>4949</v>
      </c>
      <c r="U426" t="s">
        <v>53</v>
      </c>
      <c r="V426" t="s">
        <v>174</v>
      </c>
      <c r="W426" s="13">
        <v>42829</v>
      </c>
      <c r="X426" s="14">
        <v>9.99</v>
      </c>
    </row>
    <row r="427" spans="1:27" hidden="1" x14ac:dyDescent="0.25">
      <c r="A427" t="s">
        <v>355</v>
      </c>
      <c r="B427" t="s">
        <v>785</v>
      </c>
      <c r="C427" s="8"/>
      <c r="D427" s="8">
        <v>426</v>
      </c>
      <c r="E427" s="9">
        <v>2017</v>
      </c>
      <c r="F427" s="9">
        <v>4</v>
      </c>
      <c r="G427" s="9">
        <v>6</v>
      </c>
      <c r="H427" s="4">
        <v>42829</v>
      </c>
      <c r="I427" s="10" t="s">
        <v>248</v>
      </c>
      <c r="K427" s="11" t="s">
        <v>4949</v>
      </c>
      <c r="U427" t="s">
        <v>53</v>
      </c>
      <c r="V427" t="s">
        <v>174</v>
      </c>
      <c r="W427" s="13">
        <v>42829</v>
      </c>
      <c r="X427" s="14">
        <v>9.99</v>
      </c>
      <c r="Y427" t="s">
        <v>618</v>
      </c>
      <c r="Z427" t="s">
        <v>174</v>
      </c>
      <c r="AA427" s="13">
        <v>43048</v>
      </c>
    </row>
    <row r="428" spans="1:27" hidden="1" x14ac:dyDescent="0.25">
      <c r="A428" t="s">
        <v>786</v>
      </c>
      <c r="B428" t="s">
        <v>787</v>
      </c>
      <c r="C428" s="8"/>
      <c r="D428" s="8">
        <v>427</v>
      </c>
      <c r="E428" s="9">
        <v>2017</v>
      </c>
      <c r="F428" s="9">
        <v>4</v>
      </c>
      <c r="G428" s="9">
        <v>6</v>
      </c>
      <c r="H428" s="4">
        <v>0</v>
      </c>
      <c r="I428" s="10" t="s">
        <v>248</v>
      </c>
      <c r="K428" s="11" t="s">
        <v>4949</v>
      </c>
      <c r="W428" s="13"/>
    </row>
    <row r="429" spans="1:27" hidden="1" x14ac:dyDescent="0.25">
      <c r="A429" t="s">
        <v>788</v>
      </c>
      <c r="B429" t="s">
        <v>789</v>
      </c>
      <c r="C429" s="8"/>
      <c r="D429" s="8">
        <v>428</v>
      </c>
      <c r="E429" s="9">
        <v>2017</v>
      </c>
      <c r="F429" s="9">
        <v>4</v>
      </c>
      <c r="G429" s="9">
        <v>7</v>
      </c>
      <c r="H429" s="4">
        <v>0</v>
      </c>
      <c r="I429" s="10" t="s">
        <v>248</v>
      </c>
      <c r="K429" s="11" t="s">
        <v>20</v>
      </c>
      <c r="L429" s="8" t="s">
        <v>790</v>
      </c>
      <c r="W429" s="13"/>
    </row>
    <row r="430" spans="1:27" hidden="1" x14ac:dyDescent="0.25">
      <c r="A430" t="s">
        <v>791</v>
      </c>
      <c r="B430" t="s">
        <v>792</v>
      </c>
      <c r="C430" s="8"/>
      <c r="D430" s="8">
        <v>429</v>
      </c>
      <c r="E430" s="9">
        <v>2017</v>
      </c>
      <c r="F430" s="9">
        <v>4</v>
      </c>
      <c r="G430" s="9">
        <v>7</v>
      </c>
      <c r="H430" s="4">
        <v>0</v>
      </c>
      <c r="I430" s="10" t="s">
        <v>248</v>
      </c>
      <c r="K430" s="11" t="s">
        <v>4949</v>
      </c>
      <c r="W430" s="13"/>
    </row>
    <row r="431" spans="1:27" hidden="1" x14ac:dyDescent="0.25">
      <c r="A431" t="s">
        <v>729</v>
      </c>
      <c r="B431" t="s">
        <v>793</v>
      </c>
      <c r="C431" s="8"/>
      <c r="D431" s="8">
        <v>430</v>
      </c>
      <c r="E431" s="9">
        <v>2017</v>
      </c>
      <c r="F431" s="9">
        <v>4</v>
      </c>
      <c r="G431" s="9">
        <v>8</v>
      </c>
      <c r="H431" s="4">
        <v>42812</v>
      </c>
      <c r="I431" s="10" t="s">
        <v>248</v>
      </c>
      <c r="K431" s="11" t="s">
        <v>4949</v>
      </c>
      <c r="U431" t="s">
        <v>53</v>
      </c>
      <c r="V431" t="s">
        <v>689</v>
      </c>
      <c r="W431" s="13">
        <v>42812</v>
      </c>
      <c r="X431" s="14">
        <v>12</v>
      </c>
    </row>
    <row r="432" spans="1:27" hidden="1" x14ac:dyDescent="0.25">
      <c r="A432" t="s">
        <v>794</v>
      </c>
      <c r="B432" t="s">
        <v>795</v>
      </c>
      <c r="C432" s="8"/>
      <c r="D432" s="8">
        <v>431</v>
      </c>
      <c r="E432" s="9">
        <v>2017</v>
      </c>
      <c r="F432" s="9">
        <v>4</v>
      </c>
      <c r="G432" s="9">
        <v>8</v>
      </c>
      <c r="H432" s="4">
        <v>42829</v>
      </c>
      <c r="I432" s="10" t="s">
        <v>248</v>
      </c>
      <c r="K432" s="11" t="s">
        <v>4949</v>
      </c>
      <c r="U432" t="s">
        <v>53</v>
      </c>
      <c r="V432" t="s">
        <v>719</v>
      </c>
      <c r="W432" s="13">
        <v>42829</v>
      </c>
      <c r="X432" s="14">
        <v>15</v>
      </c>
    </row>
    <row r="433" spans="1:24" hidden="1" x14ac:dyDescent="0.25">
      <c r="A433" t="s">
        <v>796</v>
      </c>
      <c r="B433" t="s">
        <v>797</v>
      </c>
      <c r="C433" s="8"/>
      <c r="D433" s="8">
        <v>432</v>
      </c>
      <c r="E433" s="9">
        <v>2017</v>
      </c>
      <c r="F433" s="9">
        <v>4</v>
      </c>
      <c r="G433" s="9">
        <v>9</v>
      </c>
      <c r="H433" s="4">
        <v>42833</v>
      </c>
      <c r="I433" s="10" t="s">
        <v>248</v>
      </c>
      <c r="K433" s="11" t="s">
        <v>20</v>
      </c>
      <c r="L433" s="8" t="s">
        <v>798</v>
      </c>
      <c r="U433" t="s">
        <v>53</v>
      </c>
      <c r="V433" t="s">
        <v>332</v>
      </c>
      <c r="W433" s="13">
        <v>42833</v>
      </c>
      <c r="X433" s="14">
        <v>2</v>
      </c>
    </row>
    <row r="434" spans="1:24" hidden="1" x14ac:dyDescent="0.25">
      <c r="A434" t="s">
        <v>743</v>
      </c>
      <c r="B434" t="s">
        <v>799</v>
      </c>
      <c r="C434" s="8"/>
      <c r="D434" s="8">
        <v>433</v>
      </c>
      <c r="E434" s="9">
        <v>2017</v>
      </c>
      <c r="F434" s="9">
        <v>4</v>
      </c>
      <c r="G434" s="9">
        <v>9</v>
      </c>
      <c r="H434" s="4">
        <v>42833</v>
      </c>
      <c r="I434" s="10" t="s">
        <v>248</v>
      </c>
      <c r="K434" s="11" t="s">
        <v>4949</v>
      </c>
      <c r="S434" t="s">
        <v>800</v>
      </c>
      <c r="U434" t="s">
        <v>53</v>
      </c>
      <c r="V434" t="s">
        <v>332</v>
      </c>
      <c r="W434" s="13">
        <v>42833</v>
      </c>
      <c r="X434" s="14">
        <v>17.95</v>
      </c>
    </row>
    <row r="435" spans="1:24" hidden="1" x14ac:dyDescent="0.25">
      <c r="A435" t="s">
        <v>742</v>
      </c>
      <c r="B435" t="s">
        <v>801</v>
      </c>
      <c r="C435" s="8"/>
      <c r="D435" s="8">
        <v>434</v>
      </c>
      <c r="E435" s="9">
        <v>2017</v>
      </c>
      <c r="F435" s="9">
        <v>4</v>
      </c>
      <c r="G435" s="9">
        <v>9</v>
      </c>
      <c r="H435" s="4">
        <v>42829</v>
      </c>
      <c r="I435" s="10" t="s">
        <v>248</v>
      </c>
      <c r="K435" s="11" t="s">
        <v>4949</v>
      </c>
      <c r="U435" t="s">
        <v>53</v>
      </c>
      <c r="V435" t="s">
        <v>174</v>
      </c>
      <c r="W435" s="13">
        <v>42829</v>
      </c>
      <c r="X435" s="14">
        <v>9.99</v>
      </c>
    </row>
    <row r="436" spans="1:24" hidden="1" x14ac:dyDescent="0.25">
      <c r="A436" t="s">
        <v>802</v>
      </c>
      <c r="B436" t="s">
        <v>803</v>
      </c>
      <c r="C436" s="8"/>
      <c r="D436" s="8">
        <v>435</v>
      </c>
      <c r="E436" s="9">
        <v>2017</v>
      </c>
      <c r="F436" s="9">
        <v>4</v>
      </c>
      <c r="G436" s="9">
        <v>9</v>
      </c>
      <c r="H436" s="4">
        <v>42833</v>
      </c>
      <c r="I436" s="10" t="s">
        <v>248</v>
      </c>
      <c r="K436" s="11" t="s">
        <v>4949</v>
      </c>
      <c r="U436" t="s">
        <v>53</v>
      </c>
      <c r="V436" t="s">
        <v>332</v>
      </c>
      <c r="W436" s="13">
        <v>42833</v>
      </c>
      <c r="X436" s="14">
        <v>2</v>
      </c>
    </row>
    <row r="437" spans="1:24" hidden="1" x14ac:dyDescent="0.25">
      <c r="A437" t="s">
        <v>244</v>
      </c>
      <c r="B437" t="s">
        <v>804</v>
      </c>
      <c r="C437" s="8"/>
      <c r="D437" s="8">
        <v>436</v>
      </c>
      <c r="E437" s="9">
        <v>2017</v>
      </c>
      <c r="F437" s="9">
        <v>4</v>
      </c>
      <c r="G437" s="9">
        <v>9</v>
      </c>
      <c r="H437" s="4">
        <v>42833</v>
      </c>
      <c r="I437" s="10" t="s">
        <v>248</v>
      </c>
      <c r="K437" s="11" t="s">
        <v>4949</v>
      </c>
      <c r="U437" t="s">
        <v>53</v>
      </c>
      <c r="V437" t="s">
        <v>332</v>
      </c>
      <c r="W437" s="13">
        <v>42833</v>
      </c>
      <c r="X437" s="14">
        <v>18.95</v>
      </c>
    </row>
    <row r="438" spans="1:24" hidden="1" x14ac:dyDescent="0.25">
      <c r="A438" t="s">
        <v>781</v>
      </c>
      <c r="B438" t="s">
        <v>805</v>
      </c>
      <c r="C438" s="8"/>
      <c r="D438" s="8">
        <v>437</v>
      </c>
      <c r="E438" s="9">
        <v>2017</v>
      </c>
      <c r="F438" s="9">
        <v>4</v>
      </c>
      <c r="G438" s="9">
        <v>10</v>
      </c>
      <c r="H438" s="4">
        <v>0</v>
      </c>
      <c r="I438" s="10" t="s">
        <v>19</v>
      </c>
      <c r="K438" s="11" t="s">
        <v>4949</v>
      </c>
      <c r="U438" t="s">
        <v>100</v>
      </c>
      <c r="V438" t="s">
        <v>667</v>
      </c>
      <c r="W438" s="13"/>
    </row>
    <row r="439" spans="1:24" hidden="1" x14ac:dyDescent="0.25">
      <c r="A439" t="s">
        <v>166</v>
      </c>
      <c r="B439" t="s">
        <v>806</v>
      </c>
      <c r="C439" s="8"/>
      <c r="D439" s="8">
        <v>438</v>
      </c>
      <c r="E439" s="9">
        <v>2017</v>
      </c>
      <c r="F439" s="9">
        <v>4</v>
      </c>
      <c r="G439" s="9">
        <v>10</v>
      </c>
      <c r="H439" s="4">
        <v>0</v>
      </c>
      <c r="I439" s="10" t="s">
        <v>19</v>
      </c>
      <c r="K439" s="11" t="s">
        <v>4949</v>
      </c>
      <c r="S439" t="s">
        <v>589</v>
      </c>
      <c r="W439" s="13"/>
    </row>
    <row r="440" spans="1:24" hidden="1" x14ac:dyDescent="0.25">
      <c r="A440" t="s">
        <v>807</v>
      </c>
      <c r="B440" t="s">
        <v>808</v>
      </c>
      <c r="C440" s="8"/>
      <c r="D440" s="8">
        <v>439</v>
      </c>
      <c r="E440" s="9">
        <v>2017</v>
      </c>
      <c r="F440" s="9">
        <v>4</v>
      </c>
      <c r="G440" s="9">
        <v>10</v>
      </c>
      <c r="H440" s="4">
        <v>0</v>
      </c>
      <c r="I440" s="10" t="s">
        <v>248</v>
      </c>
      <c r="K440" s="11" t="s">
        <v>4949</v>
      </c>
      <c r="W440" s="13"/>
    </row>
    <row r="441" spans="1:24" hidden="1" x14ac:dyDescent="0.25">
      <c r="A441" t="s">
        <v>257</v>
      </c>
      <c r="B441" t="s">
        <v>809</v>
      </c>
      <c r="C441" s="8"/>
      <c r="D441" s="8">
        <v>440</v>
      </c>
      <c r="E441" s="9">
        <v>2017</v>
      </c>
      <c r="F441" s="9">
        <v>4</v>
      </c>
      <c r="G441" s="9">
        <v>11</v>
      </c>
      <c r="H441" s="4">
        <v>0</v>
      </c>
      <c r="I441" s="10" t="s">
        <v>248</v>
      </c>
      <c r="K441" s="11" t="s">
        <v>4949</v>
      </c>
      <c r="W441" s="13"/>
    </row>
    <row r="442" spans="1:24" hidden="1" x14ac:dyDescent="0.25">
      <c r="A442" t="s">
        <v>305</v>
      </c>
      <c r="B442" t="s">
        <v>810</v>
      </c>
      <c r="C442" s="8"/>
      <c r="D442" s="8">
        <v>441</v>
      </c>
      <c r="E442" s="9">
        <v>2017</v>
      </c>
      <c r="F442" s="9">
        <v>4</v>
      </c>
      <c r="G442" s="9">
        <v>11</v>
      </c>
      <c r="H442" s="4">
        <v>42836</v>
      </c>
      <c r="I442" s="10" t="s">
        <v>248</v>
      </c>
      <c r="K442" s="11" t="s">
        <v>4949</v>
      </c>
      <c r="S442" t="s">
        <v>811</v>
      </c>
      <c r="T442" t="s">
        <v>228</v>
      </c>
      <c r="U442" t="s">
        <v>53</v>
      </c>
      <c r="V442" t="s">
        <v>812</v>
      </c>
      <c r="W442" s="13">
        <v>42836</v>
      </c>
      <c r="X442" s="14">
        <v>10</v>
      </c>
    </row>
    <row r="443" spans="1:24" hidden="1" x14ac:dyDescent="0.25">
      <c r="A443" t="s">
        <v>305</v>
      </c>
      <c r="B443" t="s">
        <v>813</v>
      </c>
      <c r="C443" s="8"/>
      <c r="D443" s="8">
        <v>442</v>
      </c>
      <c r="E443" s="9">
        <v>2017</v>
      </c>
      <c r="F443" s="9">
        <v>4</v>
      </c>
      <c r="G443" s="9">
        <v>11</v>
      </c>
      <c r="H443" s="4">
        <v>42836</v>
      </c>
      <c r="I443" s="10" t="s">
        <v>248</v>
      </c>
      <c r="K443" s="11" t="s">
        <v>4949</v>
      </c>
      <c r="S443" t="s">
        <v>814</v>
      </c>
      <c r="V443" t="s">
        <v>675</v>
      </c>
      <c r="W443" s="13">
        <v>42836</v>
      </c>
      <c r="X443" s="14">
        <v>7</v>
      </c>
    </row>
    <row r="444" spans="1:24" hidden="1" x14ac:dyDescent="0.25">
      <c r="A444" t="s">
        <v>815</v>
      </c>
      <c r="B444" t="s">
        <v>816</v>
      </c>
      <c r="C444" s="8"/>
      <c r="D444" s="8">
        <v>443</v>
      </c>
      <c r="E444" s="9">
        <v>2017</v>
      </c>
      <c r="F444" s="9">
        <v>4</v>
      </c>
      <c r="G444" s="9">
        <v>12</v>
      </c>
      <c r="H444" s="4">
        <v>42836</v>
      </c>
      <c r="I444" s="10" t="s">
        <v>248</v>
      </c>
      <c r="K444" s="11" t="s">
        <v>4949</v>
      </c>
      <c r="U444" t="s">
        <v>53</v>
      </c>
      <c r="V444" t="s">
        <v>672</v>
      </c>
      <c r="W444" s="13">
        <v>42836</v>
      </c>
      <c r="X444" s="14">
        <v>10</v>
      </c>
    </row>
    <row r="445" spans="1:24" hidden="1" x14ac:dyDescent="0.25">
      <c r="A445" t="s">
        <v>817</v>
      </c>
      <c r="B445" t="s">
        <v>818</v>
      </c>
      <c r="C445" s="8"/>
      <c r="D445" s="8">
        <v>444</v>
      </c>
      <c r="E445" s="9">
        <v>2017</v>
      </c>
      <c r="F445" s="9">
        <v>4</v>
      </c>
      <c r="G445" s="9">
        <v>12</v>
      </c>
      <c r="H445" s="4">
        <v>0</v>
      </c>
      <c r="I445" s="10" t="s">
        <v>248</v>
      </c>
      <c r="K445" s="11" t="s">
        <v>4949</v>
      </c>
      <c r="W445" s="13"/>
    </row>
    <row r="446" spans="1:24" hidden="1" x14ac:dyDescent="0.25">
      <c r="A446" t="s">
        <v>819</v>
      </c>
      <c r="B446" t="s">
        <v>820</v>
      </c>
      <c r="C446" s="8"/>
      <c r="D446" s="8">
        <v>445</v>
      </c>
      <c r="E446" s="9">
        <v>2017</v>
      </c>
      <c r="F446" s="9">
        <v>4</v>
      </c>
      <c r="G446" s="9">
        <v>14</v>
      </c>
      <c r="H446" s="4">
        <v>0</v>
      </c>
      <c r="I446" s="10" t="s">
        <v>248</v>
      </c>
      <c r="K446" s="11" t="s">
        <v>4949</v>
      </c>
      <c r="W446" s="13"/>
    </row>
    <row r="447" spans="1:24" hidden="1" x14ac:dyDescent="0.25">
      <c r="A447" t="s">
        <v>821</v>
      </c>
      <c r="B447" t="s">
        <v>822</v>
      </c>
      <c r="C447" s="8"/>
      <c r="D447" s="8">
        <v>446</v>
      </c>
      <c r="E447" s="9">
        <v>2017</v>
      </c>
      <c r="F447" s="9">
        <v>4</v>
      </c>
      <c r="G447" s="9">
        <v>14</v>
      </c>
      <c r="H447" s="4">
        <v>0</v>
      </c>
      <c r="I447" s="10" t="s">
        <v>248</v>
      </c>
      <c r="K447" s="11" t="s">
        <v>4949</v>
      </c>
      <c r="W447" s="13"/>
    </row>
    <row r="448" spans="1:24" hidden="1" x14ac:dyDescent="0.25">
      <c r="A448" t="s">
        <v>823</v>
      </c>
      <c r="B448" t="s">
        <v>669</v>
      </c>
      <c r="C448" s="8"/>
      <c r="D448" s="8">
        <v>447</v>
      </c>
      <c r="E448" s="9">
        <v>2017</v>
      </c>
      <c r="F448" s="9">
        <v>4</v>
      </c>
      <c r="G448" s="9">
        <v>14</v>
      </c>
      <c r="H448" s="4">
        <v>0</v>
      </c>
      <c r="I448" s="10" t="s">
        <v>248</v>
      </c>
      <c r="K448" s="11" t="s">
        <v>4949</v>
      </c>
      <c r="W448" s="13"/>
    </row>
    <row r="449" spans="1:24" hidden="1" x14ac:dyDescent="0.25">
      <c r="A449" t="s">
        <v>824</v>
      </c>
      <c r="B449" t="s">
        <v>825</v>
      </c>
      <c r="C449" s="8"/>
      <c r="D449" s="8">
        <v>448</v>
      </c>
      <c r="E449" s="9">
        <v>2017</v>
      </c>
      <c r="F449" s="9">
        <v>4</v>
      </c>
      <c r="G449" s="9">
        <v>14</v>
      </c>
      <c r="H449" s="4">
        <v>0</v>
      </c>
      <c r="I449" s="10" t="s">
        <v>248</v>
      </c>
      <c r="K449" s="11" t="s">
        <v>4949</v>
      </c>
      <c r="W449" s="13"/>
    </row>
    <row r="450" spans="1:24" hidden="1" x14ac:dyDescent="0.25">
      <c r="A450" t="s">
        <v>826</v>
      </c>
      <c r="B450" t="s">
        <v>826</v>
      </c>
      <c r="C450" s="8"/>
      <c r="D450" s="8">
        <v>449</v>
      </c>
      <c r="E450" s="9">
        <v>2017</v>
      </c>
      <c r="F450" s="9">
        <v>4</v>
      </c>
      <c r="G450" s="9">
        <v>15</v>
      </c>
      <c r="H450" s="4">
        <v>0</v>
      </c>
      <c r="I450" s="10" t="s">
        <v>248</v>
      </c>
      <c r="K450" s="11" t="s">
        <v>4949</v>
      </c>
      <c r="W450" s="13"/>
    </row>
    <row r="451" spans="1:24" hidden="1" x14ac:dyDescent="0.25">
      <c r="A451" t="s">
        <v>827</v>
      </c>
      <c r="B451" t="s">
        <v>828</v>
      </c>
      <c r="C451" s="8"/>
      <c r="D451" s="8">
        <v>450</v>
      </c>
      <c r="E451" s="9">
        <v>2017</v>
      </c>
      <c r="F451" s="9">
        <v>4</v>
      </c>
      <c r="G451" s="9">
        <v>15</v>
      </c>
      <c r="H451" s="4">
        <v>0</v>
      </c>
      <c r="I451" s="10" t="s">
        <v>248</v>
      </c>
      <c r="K451" s="11" t="s">
        <v>4949</v>
      </c>
      <c r="W451" s="13"/>
    </row>
    <row r="452" spans="1:24" hidden="1" x14ac:dyDescent="0.25">
      <c r="A452" t="s">
        <v>523</v>
      </c>
      <c r="B452" t="s">
        <v>829</v>
      </c>
      <c r="C452" s="8"/>
      <c r="D452" s="8">
        <v>451</v>
      </c>
      <c r="E452" s="9">
        <v>2017</v>
      </c>
      <c r="F452" s="9">
        <v>4</v>
      </c>
      <c r="G452" s="9">
        <v>15</v>
      </c>
      <c r="H452" s="4">
        <v>42840</v>
      </c>
      <c r="I452" s="10" t="s">
        <v>248</v>
      </c>
      <c r="K452" s="11" t="s">
        <v>4949</v>
      </c>
      <c r="M452" t="s">
        <v>830</v>
      </c>
      <c r="T452" t="s">
        <v>228</v>
      </c>
      <c r="U452" t="s">
        <v>53</v>
      </c>
      <c r="V452" t="s">
        <v>831</v>
      </c>
      <c r="W452" s="13">
        <v>42840</v>
      </c>
      <c r="X452" s="14">
        <v>7.5</v>
      </c>
    </row>
    <row r="453" spans="1:24" hidden="1" x14ac:dyDescent="0.25">
      <c r="A453" t="s">
        <v>450</v>
      </c>
      <c r="B453" t="s">
        <v>832</v>
      </c>
      <c r="C453" s="8"/>
      <c r="D453" s="8">
        <v>452</v>
      </c>
      <c r="E453" s="9">
        <v>2017</v>
      </c>
      <c r="F453" s="9">
        <v>4</v>
      </c>
      <c r="G453" s="9">
        <v>15</v>
      </c>
      <c r="H453" s="4">
        <v>42840</v>
      </c>
      <c r="I453" s="10" t="s">
        <v>248</v>
      </c>
      <c r="K453" s="11" t="s">
        <v>937</v>
      </c>
      <c r="U453" t="s">
        <v>53</v>
      </c>
      <c r="V453" t="s">
        <v>831</v>
      </c>
      <c r="W453" s="13">
        <v>42840</v>
      </c>
      <c r="X453" s="14">
        <v>5</v>
      </c>
    </row>
    <row r="454" spans="1:24" hidden="1" x14ac:dyDescent="0.25">
      <c r="A454" t="s">
        <v>833</v>
      </c>
      <c r="B454" t="s">
        <v>834</v>
      </c>
      <c r="C454" s="8"/>
      <c r="D454" s="8">
        <v>453</v>
      </c>
      <c r="E454" s="9">
        <v>2017</v>
      </c>
      <c r="F454" s="9">
        <v>4</v>
      </c>
      <c r="G454" s="9">
        <v>15</v>
      </c>
      <c r="H454" s="4">
        <v>42840</v>
      </c>
      <c r="I454" s="10" t="s">
        <v>248</v>
      </c>
      <c r="K454" s="11" t="s">
        <v>4949</v>
      </c>
      <c r="U454" t="s">
        <v>53</v>
      </c>
      <c r="V454" t="s">
        <v>831</v>
      </c>
      <c r="W454" s="13">
        <v>42840</v>
      </c>
      <c r="X454" s="14">
        <v>5</v>
      </c>
    </row>
    <row r="455" spans="1:24" hidden="1" x14ac:dyDescent="0.25">
      <c r="A455" t="s">
        <v>835</v>
      </c>
      <c r="B455" t="s">
        <v>836</v>
      </c>
      <c r="C455" s="8"/>
      <c r="D455" s="8">
        <v>454</v>
      </c>
      <c r="E455" s="9">
        <v>2017</v>
      </c>
      <c r="F455" s="9">
        <v>4</v>
      </c>
      <c r="G455" s="9">
        <v>15</v>
      </c>
      <c r="H455" s="4">
        <v>0</v>
      </c>
      <c r="I455" s="10" t="s">
        <v>248</v>
      </c>
      <c r="K455" s="11" t="s">
        <v>4949</v>
      </c>
      <c r="W455" s="13"/>
    </row>
    <row r="456" spans="1:24" hidden="1" x14ac:dyDescent="0.25">
      <c r="A456" t="s">
        <v>837</v>
      </c>
      <c r="B456" t="s">
        <v>838</v>
      </c>
      <c r="C456" s="8"/>
      <c r="D456" s="8">
        <v>455</v>
      </c>
      <c r="E456" s="9">
        <v>2017</v>
      </c>
      <c r="F456" s="9">
        <v>4</v>
      </c>
      <c r="G456" s="9">
        <v>15</v>
      </c>
      <c r="H456" s="4">
        <v>42840</v>
      </c>
      <c r="I456" s="10" t="s">
        <v>248</v>
      </c>
      <c r="K456" s="11" t="s">
        <v>4949</v>
      </c>
      <c r="U456" t="s">
        <v>53</v>
      </c>
      <c r="V456" t="s">
        <v>831</v>
      </c>
      <c r="W456" s="13">
        <v>42840</v>
      </c>
      <c r="X456" s="14">
        <v>5</v>
      </c>
    </row>
    <row r="457" spans="1:24" hidden="1" x14ac:dyDescent="0.25">
      <c r="A457" t="s">
        <v>839</v>
      </c>
      <c r="B457" t="s">
        <v>840</v>
      </c>
      <c r="C457" s="8"/>
      <c r="D457" s="8">
        <v>456</v>
      </c>
      <c r="E457" s="9">
        <v>2017</v>
      </c>
      <c r="F457" s="9">
        <v>4</v>
      </c>
      <c r="G457" s="9">
        <v>15</v>
      </c>
      <c r="H457" s="4">
        <v>0</v>
      </c>
      <c r="I457" s="10" t="s">
        <v>248</v>
      </c>
      <c r="K457" s="11" t="s">
        <v>4949</v>
      </c>
      <c r="W457" s="13"/>
    </row>
    <row r="458" spans="1:24" hidden="1" x14ac:dyDescent="0.25">
      <c r="A458" t="s">
        <v>594</v>
      </c>
      <c r="B458" t="s">
        <v>841</v>
      </c>
      <c r="C458" s="8"/>
      <c r="D458" s="8">
        <v>457</v>
      </c>
      <c r="E458" s="9">
        <v>2017</v>
      </c>
      <c r="F458" s="9">
        <v>4</v>
      </c>
      <c r="G458" s="9">
        <v>16</v>
      </c>
      <c r="H458" s="4">
        <v>0</v>
      </c>
      <c r="I458" s="10" t="s">
        <v>248</v>
      </c>
      <c r="K458" s="11" t="s">
        <v>20</v>
      </c>
      <c r="L458" s="8" t="s">
        <v>63</v>
      </c>
      <c r="W458" s="13"/>
    </row>
    <row r="459" spans="1:24" hidden="1" x14ac:dyDescent="0.25">
      <c r="A459" t="s">
        <v>842</v>
      </c>
      <c r="B459" t="s">
        <v>843</v>
      </c>
      <c r="C459" s="8"/>
      <c r="D459" s="8">
        <v>458</v>
      </c>
      <c r="E459" s="9">
        <v>2017</v>
      </c>
      <c r="F459" s="9">
        <v>4</v>
      </c>
      <c r="G459" s="9">
        <v>16</v>
      </c>
      <c r="H459" s="4">
        <v>0</v>
      </c>
      <c r="I459" s="10" t="s">
        <v>248</v>
      </c>
      <c r="K459" s="11" t="s">
        <v>20</v>
      </c>
      <c r="L459" s="8" t="s">
        <v>48</v>
      </c>
      <c r="W459" s="13"/>
    </row>
    <row r="460" spans="1:24" hidden="1" x14ac:dyDescent="0.25">
      <c r="A460" t="s">
        <v>844</v>
      </c>
      <c r="B460" t="s">
        <v>845</v>
      </c>
      <c r="C460" s="8"/>
      <c r="D460" s="8">
        <v>459</v>
      </c>
      <c r="E460" s="9">
        <v>2017</v>
      </c>
      <c r="F460" s="9">
        <v>4</v>
      </c>
      <c r="G460" s="9">
        <v>16</v>
      </c>
      <c r="H460" s="4">
        <v>0</v>
      </c>
      <c r="I460" s="10" t="s">
        <v>248</v>
      </c>
      <c r="K460" s="11" t="s">
        <v>4949</v>
      </c>
      <c r="W460" s="13"/>
    </row>
    <row r="461" spans="1:24" hidden="1" x14ac:dyDescent="0.25">
      <c r="A461" t="s">
        <v>781</v>
      </c>
      <c r="B461" t="s">
        <v>846</v>
      </c>
      <c r="C461" s="8"/>
      <c r="D461" s="8">
        <v>460</v>
      </c>
      <c r="E461" s="9">
        <v>2017</v>
      </c>
      <c r="F461" s="9">
        <v>4</v>
      </c>
      <c r="G461" s="9">
        <v>16</v>
      </c>
      <c r="H461" s="4">
        <v>0</v>
      </c>
      <c r="I461" s="10" t="s">
        <v>19</v>
      </c>
      <c r="K461" s="11" t="s">
        <v>4949</v>
      </c>
      <c r="U461" t="s">
        <v>100</v>
      </c>
      <c r="V461" t="s">
        <v>667</v>
      </c>
      <c r="W461" s="13"/>
    </row>
    <row r="462" spans="1:24" hidden="1" x14ac:dyDescent="0.25">
      <c r="A462" t="s">
        <v>429</v>
      </c>
      <c r="B462" t="s">
        <v>847</v>
      </c>
      <c r="C462" s="8"/>
      <c r="D462" s="8">
        <v>461</v>
      </c>
      <c r="E462" s="9">
        <v>2017</v>
      </c>
      <c r="F462" s="9">
        <v>4</v>
      </c>
      <c r="G462" s="9">
        <v>17</v>
      </c>
      <c r="H462" s="4">
        <v>42841</v>
      </c>
      <c r="I462" s="10" t="s">
        <v>248</v>
      </c>
      <c r="K462" s="11" t="s">
        <v>4949</v>
      </c>
      <c r="N462" t="s">
        <v>848</v>
      </c>
      <c r="U462" t="s">
        <v>53</v>
      </c>
      <c r="V462" t="s">
        <v>686</v>
      </c>
      <c r="W462" s="13">
        <v>42841</v>
      </c>
      <c r="X462" s="14">
        <v>24</v>
      </c>
    </row>
    <row r="463" spans="1:24" hidden="1" x14ac:dyDescent="0.25">
      <c r="A463" t="s">
        <v>450</v>
      </c>
      <c r="B463" s="23" t="s">
        <v>849</v>
      </c>
      <c r="C463" s="8"/>
      <c r="D463" s="8">
        <v>462</v>
      </c>
      <c r="E463" s="9">
        <v>2017</v>
      </c>
      <c r="F463" s="9">
        <v>4</v>
      </c>
      <c r="G463" s="9">
        <v>17</v>
      </c>
      <c r="H463" s="4">
        <v>42840</v>
      </c>
      <c r="I463" s="10" t="s">
        <v>248</v>
      </c>
      <c r="K463" s="11" t="s">
        <v>937</v>
      </c>
      <c r="U463" t="s">
        <v>53</v>
      </c>
      <c r="V463" t="s">
        <v>831</v>
      </c>
      <c r="W463" s="13">
        <v>42840</v>
      </c>
      <c r="X463" s="14">
        <v>7.5</v>
      </c>
    </row>
    <row r="464" spans="1:24" hidden="1" x14ac:dyDescent="0.25">
      <c r="A464" t="s">
        <v>745</v>
      </c>
      <c r="B464" t="s">
        <v>850</v>
      </c>
      <c r="C464" s="8"/>
      <c r="D464" s="8">
        <v>463</v>
      </c>
      <c r="E464" s="9">
        <v>2017</v>
      </c>
      <c r="F464" s="9">
        <v>4</v>
      </c>
      <c r="G464" s="9">
        <v>17</v>
      </c>
      <c r="H464" s="4">
        <v>0</v>
      </c>
      <c r="I464" s="10" t="s">
        <v>248</v>
      </c>
      <c r="K464" s="11" t="s">
        <v>4949</v>
      </c>
      <c r="W464" s="13"/>
    </row>
    <row r="465" spans="1:24" hidden="1" x14ac:dyDescent="0.25">
      <c r="A465" t="s">
        <v>155</v>
      </c>
      <c r="B465" t="s">
        <v>851</v>
      </c>
      <c r="C465" s="8"/>
      <c r="D465" s="8">
        <v>464</v>
      </c>
      <c r="E465" s="9">
        <v>2017</v>
      </c>
      <c r="F465" s="9">
        <v>4</v>
      </c>
      <c r="G465" s="9">
        <v>17</v>
      </c>
      <c r="H465" s="4">
        <v>0</v>
      </c>
      <c r="I465" s="10" t="s">
        <v>248</v>
      </c>
      <c r="K465" s="11" t="s">
        <v>4949</v>
      </c>
      <c r="Q465" s="12" t="s">
        <v>19</v>
      </c>
      <c r="W465" s="13"/>
    </row>
    <row r="466" spans="1:24" hidden="1" x14ac:dyDescent="0.25">
      <c r="A466" t="s">
        <v>852</v>
      </c>
      <c r="B466" t="s">
        <v>852</v>
      </c>
      <c r="C466" s="8"/>
      <c r="D466" s="8">
        <v>465</v>
      </c>
      <c r="E466" s="9">
        <v>2017</v>
      </c>
      <c r="F466" s="9">
        <v>4</v>
      </c>
      <c r="G466" s="9">
        <v>17</v>
      </c>
      <c r="H466" s="4">
        <v>0</v>
      </c>
      <c r="I466" s="10" t="s">
        <v>248</v>
      </c>
      <c r="K466" s="11" t="s">
        <v>4949</v>
      </c>
      <c r="W466" s="13"/>
    </row>
    <row r="467" spans="1:24" hidden="1" x14ac:dyDescent="0.25">
      <c r="A467" t="s">
        <v>853</v>
      </c>
      <c r="B467" t="s">
        <v>854</v>
      </c>
      <c r="C467" s="8"/>
      <c r="D467" s="8">
        <v>466</v>
      </c>
      <c r="E467" s="9">
        <v>2017</v>
      </c>
      <c r="F467" s="9">
        <v>4</v>
      </c>
      <c r="G467" s="9">
        <v>17</v>
      </c>
      <c r="H467" s="4">
        <v>0</v>
      </c>
      <c r="I467" s="10" t="s">
        <v>248</v>
      </c>
      <c r="K467" s="11" t="s">
        <v>20</v>
      </c>
      <c r="L467" s="8" t="s">
        <v>552</v>
      </c>
      <c r="W467" s="13"/>
    </row>
    <row r="468" spans="1:24" hidden="1" x14ac:dyDescent="0.25">
      <c r="A468" t="s">
        <v>855</v>
      </c>
      <c r="B468" t="s">
        <v>856</v>
      </c>
      <c r="C468" s="8"/>
      <c r="D468" s="8">
        <v>467</v>
      </c>
      <c r="E468" s="9">
        <v>2017</v>
      </c>
      <c r="F468" s="9">
        <v>4</v>
      </c>
      <c r="G468" s="9">
        <v>18</v>
      </c>
      <c r="H468" s="4">
        <v>42843</v>
      </c>
      <c r="I468" s="10" t="s">
        <v>248</v>
      </c>
      <c r="K468" s="11" t="s">
        <v>4949</v>
      </c>
      <c r="U468" t="s">
        <v>53</v>
      </c>
      <c r="V468" t="s">
        <v>186</v>
      </c>
      <c r="W468" s="13">
        <v>42843</v>
      </c>
      <c r="X468" s="14">
        <v>6.95</v>
      </c>
    </row>
    <row r="469" spans="1:24" hidden="1" x14ac:dyDescent="0.25">
      <c r="A469" t="s">
        <v>478</v>
      </c>
      <c r="B469" t="s">
        <v>857</v>
      </c>
      <c r="C469" s="8"/>
      <c r="D469" s="8">
        <v>468</v>
      </c>
      <c r="E469" s="9">
        <v>2017</v>
      </c>
      <c r="F469" s="9">
        <v>4</v>
      </c>
      <c r="G469" s="9">
        <v>19</v>
      </c>
      <c r="H469" s="4">
        <v>0</v>
      </c>
      <c r="I469" s="10" t="s">
        <v>248</v>
      </c>
      <c r="K469" s="11" t="s">
        <v>20</v>
      </c>
      <c r="L469" s="8" t="s">
        <v>31</v>
      </c>
      <c r="W469" s="13"/>
    </row>
    <row r="470" spans="1:24" hidden="1" x14ac:dyDescent="0.25">
      <c r="A470" t="s">
        <v>858</v>
      </c>
      <c r="B470" t="s">
        <v>859</v>
      </c>
      <c r="C470" s="8"/>
      <c r="D470" s="8">
        <v>469</v>
      </c>
      <c r="E470" s="9">
        <v>2017</v>
      </c>
      <c r="F470" s="9">
        <v>4</v>
      </c>
      <c r="G470" s="9">
        <v>19</v>
      </c>
      <c r="H470" s="4">
        <v>0</v>
      </c>
      <c r="I470" s="10" t="s">
        <v>248</v>
      </c>
      <c r="K470" s="11" t="s">
        <v>20</v>
      </c>
      <c r="L470" s="8" t="s">
        <v>860</v>
      </c>
      <c r="W470" s="13"/>
    </row>
    <row r="471" spans="1:24" hidden="1" x14ac:dyDescent="0.25">
      <c r="A471" t="s">
        <v>478</v>
      </c>
      <c r="B471" t="s">
        <v>861</v>
      </c>
      <c r="C471" s="8"/>
      <c r="D471" s="8">
        <v>470</v>
      </c>
      <c r="E471" s="9">
        <v>2017</v>
      </c>
      <c r="F471" s="9">
        <v>4</v>
      </c>
      <c r="G471" s="9">
        <v>19</v>
      </c>
      <c r="H471" s="4">
        <v>0</v>
      </c>
      <c r="I471" s="10" t="s">
        <v>248</v>
      </c>
      <c r="K471" s="11" t="s">
        <v>20</v>
      </c>
      <c r="L471" s="8" t="s">
        <v>862</v>
      </c>
      <c r="W471" s="13"/>
    </row>
    <row r="472" spans="1:24" hidden="1" x14ac:dyDescent="0.25">
      <c r="A472" t="s">
        <v>863</v>
      </c>
      <c r="B472" t="s">
        <v>864</v>
      </c>
      <c r="C472" s="8"/>
      <c r="D472" s="8">
        <v>471</v>
      </c>
      <c r="E472" s="9">
        <v>2017</v>
      </c>
      <c r="F472" s="9">
        <v>4</v>
      </c>
      <c r="G472" s="9">
        <v>19</v>
      </c>
      <c r="H472" s="4">
        <v>0</v>
      </c>
      <c r="I472" s="10" t="s">
        <v>19</v>
      </c>
      <c r="K472" s="11" t="s">
        <v>20</v>
      </c>
      <c r="L472" s="8" t="s">
        <v>865</v>
      </c>
      <c r="M472" t="s">
        <v>28</v>
      </c>
      <c r="N472" t="s">
        <v>29</v>
      </c>
      <c r="W472" s="13"/>
    </row>
    <row r="473" spans="1:24" hidden="1" x14ac:dyDescent="0.25">
      <c r="A473" t="s">
        <v>520</v>
      </c>
      <c r="B473" t="s">
        <v>866</v>
      </c>
      <c r="C473" s="8"/>
      <c r="D473" s="8">
        <v>472</v>
      </c>
      <c r="E473" s="9">
        <v>2017</v>
      </c>
      <c r="F473" s="9">
        <v>4</v>
      </c>
      <c r="G473" s="9">
        <v>19</v>
      </c>
      <c r="H473" s="4">
        <v>42844</v>
      </c>
      <c r="I473" s="10" t="s">
        <v>248</v>
      </c>
      <c r="K473" s="11" t="s">
        <v>4949</v>
      </c>
      <c r="U473" t="s">
        <v>53</v>
      </c>
      <c r="V473" t="s">
        <v>686</v>
      </c>
      <c r="W473" s="13">
        <v>42844</v>
      </c>
      <c r="X473" s="14">
        <v>15</v>
      </c>
    </row>
    <row r="474" spans="1:24" hidden="1" x14ac:dyDescent="0.25">
      <c r="A474" t="s">
        <v>277</v>
      </c>
      <c r="B474" t="s">
        <v>867</v>
      </c>
      <c r="C474" s="8"/>
      <c r="D474" s="8">
        <v>473</v>
      </c>
      <c r="E474" s="9">
        <v>2017</v>
      </c>
      <c r="F474" s="9">
        <v>4</v>
      </c>
      <c r="G474" s="9">
        <v>20</v>
      </c>
      <c r="H474" s="4">
        <v>42844</v>
      </c>
      <c r="I474" s="10" t="s">
        <v>248</v>
      </c>
      <c r="K474" s="11" t="s">
        <v>937</v>
      </c>
      <c r="M474" t="s">
        <v>28</v>
      </c>
      <c r="N474" t="s">
        <v>868</v>
      </c>
      <c r="Q474" s="12" t="s">
        <v>19</v>
      </c>
      <c r="S474" t="s">
        <v>443</v>
      </c>
      <c r="T474" t="s">
        <v>228</v>
      </c>
      <c r="U474" t="s">
        <v>53</v>
      </c>
      <c r="V474" t="s">
        <v>686</v>
      </c>
      <c r="W474" s="13">
        <v>42844</v>
      </c>
      <c r="X474" s="14">
        <v>15</v>
      </c>
    </row>
    <row r="475" spans="1:24" hidden="1" x14ac:dyDescent="0.25">
      <c r="A475" t="s">
        <v>429</v>
      </c>
      <c r="B475" t="s">
        <v>869</v>
      </c>
      <c r="C475" s="8"/>
      <c r="D475" s="8">
        <v>474</v>
      </c>
      <c r="E475" s="9">
        <v>2017</v>
      </c>
      <c r="F475" s="9">
        <v>4</v>
      </c>
      <c r="G475" s="9">
        <v>20</v>
      </c>
      <c r="H475" s="4">
        <v>42844</v>
      </c>
      <c r="I475" s="10" t="s">
        <v>248</v>
      </c>
      <c r="K475" s="11" t="s">
        <v>4949</v>
      </c>
      <c r="N475" t="s">
        <v>870</v>
      </c>
      <c r="U475" t="s">
        <v>53</v>
      </c>
      <c r="V475" t="s">
        <v>174</v>
      </c>
      <c r="W475" s="13">
        <v>42844</v>
      </c>
      <c r="X475" s="14">
        <v>29.99</v>
      </c>
    </row>
    <row r="476" spans="1:24" hidden="1" x14ac:dyDescent="0.25">
      <c r="A476" t="s">
        <v>871</v>
      </c>
      <c r="B476" t="s">
        <v>872</v>
      </c>
      <c r="C476" s="8"/>
      <c r="D476" s="8">
        <v>475</v>
      </c>
      <c r="E476" s="9">
        <v>2017</v>
      </c>
      <c r="F476" s="9">
        <v>4</v>
      </c>
      <c r="G476" s="9">
        <v>20</v>
      </c>
      <c r="H476" s="4">
        <v>42844</v>
      </c>
      <c r="I476" s="10" t="s">
        <v>248</v>
      </c>
      <c r="K476" s="11" t="s">
        <v>937</v>
      </c>
      <c r="M476" t="s">
        <v>28</v>
      </c>
      <c r="U476" t="s">
        <v>53</v>
      </c>
      <c r="V476" t="s">
        <v>686</v>
      </c>
      <c r="W476" s="13">
        <v>42844</v>
      </c>
      <c r="X476" s="14">
        <v>15</v>
      </c>
    </row>
    <row r="477" spans="1:24" hidden="1" x14ac:dyDescent="0.25">
      <c r="A477" t="s">
        <v>855</v>
      </c>
      <c r="B477" t="s">
        <v>873</v>
      </c>
      <c r="C477" s="8"/>
      <c r="D477" s="8">
        <v>476</v>
      </c>
      <c r="E477" s="9">
        <v>2017</v>
      </c>
      <c r="F477" s="9">
        <v>4</v>
      </c>
      <c r="G477" s="9">
        <v>21</v>
      </c>
      <c r="H477" s="4">
        <v>42843</v>
      </c>
      <c r="I477" s="10" t="s">
        <v>248</v>
      </c>
      <c r="K477" s="11" t="s">
        <v>4949</v>
      </c>
      <c r="U477" t="s">
        <v>53</v>
      </c>
      <c r="V477" t="s">
        <v>186</v>
      </c>
      <c r="W477" s="13">
        <v>42843</v>
      </c>
      <c r="X477" s="14">
        <v>8.9499999999999993</v>
      </c>
    </row>
    <row r="478" spans="1:24" hidden="1" x14ac:dyDescent="0.25">
      <c r="A478" t="s">
        <v>874</v>
      </c>
      <c r="B478" t="s">
        <v>875</v>
      </c>
      <c r="C478" s="8"/>
      <c r="D478" s="8">
        <v>477</v>
      </c>
      <c r="E478" s="9">
        <v>2017</v>
      </c>
      <c r="F478" s="9">
        <v>4</v>
      </c>
      <c r="G478" s="9">
        <v>21</v>
      </c>
      <c r="H478" s="4">
        <v>42846</v>
      </c>
      <c r="I478" s="10" t="s">
        <v>248</v>
      </c>
      <c r="K478" s="11" t="s">
        <v>20</v>
      </c>
      <c r="L478" s="8" t="s">
        <v>57</v>
      </c>
      <c r="Q478" s="12" t="s">
        <v>19</v>
      </c>
      <c r="U478" t="s">
        <v>53</v>
      </c>
      <c r="V478" t="s">
        <v>876</v>
      </c>
      <c r="W478" s="13">
        <v>42846</v>
      </c>
      <c r="X478" s="14">
        <v>1</v>
      </c>
    </row>
    <row r="479" spans="1:24" hidden="1" x14ac:dyDescent="0.25">
      <c r="A479" t="s">
        <v>877</v>
      </c>
      <c r="B479" t="s">
        <v>878</v>
      </c>
      <c r="C479" s="8"/>
      <c r="D479" s="8">
        <v>478</v>
      </c>
      <c r="E479" s="9">
        <v>2017</v>
      </c>
      <c r="F479" s="9">
        <v>4</v>
      </c>
      <c r="G479" s="9">
        <v>21</v>
      </c>
      <c r="H479" s="4">
        <v>42846</v>
      </c>
      <c r="I479" s="10" t="s">
        <v>248</v>
      </c>
      <c r="K479" s="11" t="s">
        <v>20</v>
      </c>
      <c r="L479" s="8" t="s">
        <v>879</v>
      </c>
      <c r="U479" t="s">
        <v>53</v>
      </c>
      <c r="V479" t="s">
        <v>876</v>
      </c>
      <c r="W479" s="13">
        <v>42846</v>
      </c>
      <c r="X479" s="14">
        <v>1</v>
      </c>
    </row>
    <row r="480" spans="1:24" hidden="1" x14ac:dyDescent="0.25">
      <c r="A480" t="s">
        <v>289</v>
      </c>
      <c r="B480" t="s">
        <v>880</v>
      </c>
      <c r="C480" s="8"/>
      <c r="D480" s="8">
        <v>479</v>
      </c>
      <c r="E480" s="9">
        <v>2017</v>
      </c>
      <c r="F480" s="9">
        <v>4</v>
      </c>
      <c r="G480" s="9">
        <v>22</v>
      </c>
      <c r="H480" s="4">
        <v>42843</v>
      </c>
      <c r="I480" s="10" t="s">
        <v>248</v>
      </c>
      <c r="K480" s="11" t="s">
        <v>4949</v>
      </c>
      <c r="U480" t="s">
        <v>53</v>
      </c>
      <c r="V480" t="s">
        <v>332</v>
      </c>
      <c r="W480" s="13">
        <v>42843</v>
      </c>
      <c r="X480" s="14">
        <v>12.95</v>
      </c>
    </row>
    <row r="481" spans="1:26" hidden="1" x14ac:dyDescent="0.25">
      <c r="A481" t="s">
        <v>881</v>
      </c>
      <c r="B481" t="s">
        <v>882</v>
      </c>
      <c r="C481" s="8"/>
      <c r="D481" s="8">
        <v>480</v>
      </c>
      <c r="E481" s="9">
        <v>2017</v>
      </c>
      <c r="F481" s="9">
        <v>4</v>
      </c>
      <c r="G481" s="9">
        <v>22</v>
      </c>
      <c r="H481" s="4">
        <v>42812</v>
      </c>
      <c r="I481" s="10" t="s">
        <v>248</v>
      </c>
      <c r="K481" s="11" t="s">
        <v>4949</v>
      </c>
      <c r="U481" t="s">
        <v>53</v>
      </c>
      <c r="V481" t="s">
        <v>689</v>
      </c>
      <c r="W481" s="13">
        <v>42812</v>
      </c>
      <c r="X481" s="14">
        <v>4</v>
      </c>
    </row>
    <row r="482" spans="1:26" hidden="1" x14ac:dyDescent="0.25">
      <c r="A482" t="s">
        <v>513</v>
      </c>
      <c r="B482" t="s">
        <v>883</v>
      </c>
      <c r="C482" s="8"/>
      <c r="D482" s="8">
        <v>481</v>
      </c>
      <c r="E482" s="9">
        <v>2017</v>
      </c>
      <c r="F482" s="9">
        <v>4</v>
      </c>
      <c r="G482" s="9">
        <v>23</v>
      </c>
      <c r="H482" s="4">
        <v>42846</v>
      </c>
      <c r="I482" s="10" t="s">
        <v>248</v>
      </c>
      <c r="K482" s="11" t="s">
        <v>20</v>
      </c>
      <c r="L482" s="8" t="s">
        <v>57</v>
      </c>
      <c r="Q482" s="12" t="s">
        <v>19</v>
      </c>
      <c r="U482" t="s">
        <v>53</v>
      </c>
      <c r="V482" t="s">
        <v>876</v>
      </c>
      <c r="W482" s="13">
        <v>42846</v>
      </c>
      <c r="X482" s="14">
        <v>1</v>
      </c>
    </row>
    <row r="483" spans="1:26" hidden="1" x14ac:dyDescent="0.25">
      <c r="A483" t="s">
        <v>884</v>
      </c>
      <c r="B483" t="s">
        <v>885</v>
      </c>
      <c r="C483" s="8"/>
      <c r="D483" s="8">
        <v>482</v>
      </c>
      <c r="E483" s="9">
        <v>2017</v>
      </c>
      <c r="F483" s="9">
        <v>4</v>
      </c>
      <c r="G483" s="9">
        <v>23</v>
      </c>
      <c r="H483" s="4">
        <v>42846</v>
      </c>
      <c r="I483" s="10" t="s">
        <v>19</v>
      </c>
      <c r="K483" s="11" t="s">
        <v>20</v>
      </c>
      <c r="L483" s="8" t="s">
        <v>52</v>
      </c>
      <c r="U483" t="s">
        <v>53</v>
      </c>
      <c r="V483" t="s">
        <v>876</v>
      </c>
      <c r="W483" s="13">
        <v>42846</v>
      </c>
      <c r="X483" s="14">
        <v>1</v>
      </c>
    </row>
    <row r="484" spans="1:26" hidden="1" x14ac:dyDescent="0.25">
      <c r="A484" t="s">
        <v>305</v>
      </c>
      <c r="B484" t="s">
        <v>886</v>
      </c>
      <c r="C484" s="8"/>
      <c r="D484" s="8">
        <v>483</v>
      </c>
      <c r="E484" s="9">
        <v>2017</v>
      </c>
      <c r="F484" s="9">
        <v>4</v>
      </c>
      <c r="G484" s="9">
        <v>23</v>
      </c>
      <c r="H484" s="4">
        <v>0</v>
      </c>
      <c r="I484" s="10" t="s">
        <v>19</v>
      </c>
      <c r="K484" s="11" t="s">
        <v>4949</v>
      </c>
      <c r="S484" t="s">
        <v>737</v>
      </c>
      <c r="W484" s="13"/>
    </row>
    <row r="485" spans="1:26" hidden="1" x14ac:dyDescent="0.25">
      <c r="A485" t="s">
        <v>263</v>
      </c>
      <c r="B485" t="s">
        <v>887</v>
      </c>
      <c r="C485" s="8"/>
      <c r="D485" s="8">
        <v>484</v>
      </c>
      <c r="E485" s="9">
        <v>2017</v>
      </c>
      <c r="F485" s="9">
        <v>4</v>
      </c>
      <c r="G485" s="9">
        <v>23</v>
      </c>
      <c r="H485" s="4">
        <v>42844</v>
      </c>
      <c r="I485" s="10" t="s">
        <v>248</v>
      </c>
      <c r="K485" s="11" t="s">
        <v>937</v>
      </c>
      <c r="M485" t="s">
        <v>28</v>
      </c>
      <c r="Q485" s="12" t="s">
        <v>19</v>
      </c>
      <c r="U485" t="s">
        <v>53</v>
      </c>
      <c r="V485" t="s">
        <v>686</v>
      </c>
      <c r="W485" s="13">
        <v>42844</v>
      </c>
      <c r="X485" s="14">
        <v>15</v>
      </c>
    </row>
    <row r="486" spans="1:26" hidden="1" x14ac:dyDescent="0.25">
      <c r="A486" t="s">
        <v>260</v>
      </c>
      <c r="B486" t="s">
        <v>888</v>
      </c>
      <c r="C486" s="8"/>
      <c r="D486" s="8">
        <v>485</v>
      </c>
      <c r="E486" s="9">
        <v>2017</v>
      </c>
      <c r="F486" s="9">
        <v>4</v>
      </c>
      <c r="G486" s="9">
        <v>24</v>
      </c>
      <c r="H486" s="4">
        <v>42844</v>
      </c>
      <c r="I486" s="10" t="s">
        <v>248</v>
      </c>
      <c r="K486" s="11" t="s">
        <v>937</v>
      </c>
      <c r="M486" t="s">
        <v>28</v>
      </c>
      <c r="U486" t="s">
        <v>53</v>
      </c>
      <c r="V486" t="s">
        <v>686</v>
      </c>
      <c r="W486" s="13">
        <v>42844</v>
      </c>
      <c r="X486" s="14">
        <v>10</v>
      </c>
    </row>
    <row r="487" spans="1:26" hidden="1" x14ac:dyDescent="0.25">
      <c r="A487" t="s">
        <v>225</v>
      </c>
      <c r="B487" t="s">
        <v>226</v>
      </c>
      <c r="C487" s="8"/>
      <c r="D487" s="8">
        <v>486</v>
      </c>
      <c r="E487" s="9">
        <v>2017</v>
      </c>
      <c r="F487" s="9">
        <v>4</v>
      </c>
      <c r="G487" s="9">
        <v>24</v>
      </c>
      <c r="H487" s="4">
        <v>42844</v>
      </c>
      <c r="I487" s="10" t="s">
        <v>248</v>
      </c>
      <c r="K487" s="11" t="s">
        <v>937</v>
      </c>
      <c r="M487" t="s">
        <v>28</v>
      </c>
      <c r="N487" t="s">
        <v>227</v>
      </c>
      <c r="O487">
        <v>1982</v>
      </c>
      <c r="Q487" s="12" t="s">
        <v>19</v>
      </c>
      <c r="T487" t="s">
        <v>269</v>
      </c>
      <c r="U487" t="s">
        <v>53</v>
      </c>
      <c r="V487" t="s">
        <v>686</v>
      </c>
      <c r="W487" s="13">
        <v>42844</v>
      </c>
      <c r="X487" s="14">
        <v>15</v>
      </c>
    </row>
    <row r="488" spans="1:26" hidden="1" x14ac:dyDescent="0.25">
      <c r="A488" t="s">
        <v>162</v>
      </c>
      <c r="B488" t="s">
        <v>889</v>
      </c>
      <c r="C488" s="8"/>
      <c r="D488" s="8">
        <v>487</v>
      </c>
      <c r="E488" s="9">
        <v>2017</v>
      </c>
      <c r="F488" s="9">
        <v>4</v>
      </c>
      <c r="G488" s="9">
        <v>24</v>
      </c>
      <c r="H488" s="4">
        <v>0</v>
      </c>
      <c r="I488" s="10" t="s">
        <v>19</v>
      </c>
      <c r="K488" s="11" t="s">
        <v>937</v>
      </c>
      <c r="W488" s="13"/>
    </row>
    <row r="489" spans="1:26" hidden="1" x14ac:dyDescent="0.25">
      <c r="A489" t="s">
        <v>187</v>
      </c>
      <c r="B489" t="s">
        <v>890</v>
      </c>
      <c r="C489" s="8"/>
      <c r="D489" s="8">
        <v>488</v>
      </c>
      <c r="E489" s="9">
        <v>2017</v>
      </c>
      <c r="F489" s="9">
        <v>4</v>
      </c>
      <c r="G489" s="9">
        <v>24</v>
      </c>
      <c r="H489" s="4">
        <v>0</v>
      </c>
      <c r="I489" s="10" t="s">
        <v>19</v>
      </c>
      <c r="K489" s="11" t="s">
        <v>937</v>
      </c>
      <c r="M489" t="s">
        <v>28</v>
      </c>
      <c r="W489" s="13"/>
    </row>
    <row r="490" spans="1:26" hidden="1" x14ac:dyDescent="0.25">
      <c r="A490" t="s">
        <v>429</v>
      </c>
      <c r="B490" s="24">
        <v>1</v>
      </c>
      <c r="C490" s="8"/>
      <c r="D490" s="8">
        <v>489</v>
      </c>
      <c r="E490" s="9">
        <v>2017</v>
      </c>
      <c r="F490" s="9">
        <v>4</v>
      </c>
      <c r="G490" s="9">
        <v>25</v>
      </c>
      <c r="H490" s="4">
        <v>42850</v>
      </c>
      <c r="I490" s="10" t="s">
        <v>248</v>
      </c>
      <c r="K490" s="11" t="s">
        <v>4949</v>
      </c>
      <c r="U490" t="s">
        <v>53</v>
      </c>
      <c r="V490" t="s">
        <v>174</v>
      </c>
      <c r="W490" s="13">
        <v>42850</v>
      </c>
      <c r="X490" s="14">
        <v>26.99</v>
      </c>
      <c r="Y490" t="s">
        <v>891</v>
      </c>
      <c r="Z490" t="s">
        <v>892</v>
      </c>
    </row>
    <row r="491" spans="1:26" hidden="1" x14ac:dyDescent="0.25">
      <c r="A491" t="s">
        <v>893</v>
      </c>
      <c r="B491" t="s">
        <v>894</v>
      </c>
      <c r="C491" s="8"/>
      <c r="D491" s="8">
        <v>490</v>
      </c>
      <c r="E491" s="9">
        <v>2017</v>
      </c>
      <c r="F491" s="9">
        <v>4</v>
      </c>
      <c r="G491" s="9">
        <v>28</v>
      </c>
      <c r="H491" s="4">
        <v>42851</v>
      </c>
      <c r="I491" s="10" t="s">
        <v>248</v>
      </c>
      <c r="K491" s="11" t="s">
        <v>937</v>
      </c>
      <c r="M491" t="s">
        <v>28</v>
      </c>
      <c r="Q491" s="12" t="s">
        <v>19</v>
      </c>
      <c r="U491" t="s">
        <v>53</v>
      </c>
      <c r="V491" t="s">
        <v>262</v>
      </c>
      <c r="W491" s="13">
        <v>42851</v>
      </c>
      <c r="X491" s="14">
        <v>15</v>
      </c>
    </row>
    <row r="492" spans="1:26" hidden="1" x14ac:dyDescent="0.25">
      <c r="A492" t="s">
        <v>277</v>
      </c>
      <c r="B492" t="s">
        <v>895</v>
      </c>
      <c r="C492" s="8"/>
      <c r="D492" s="8">
        <v>491</v>
      </c>
      <c r="E492" s="9">
        <v>2017</v>
      </c>
      <c r="F492" s="9">
        <v>4</v>
      </c>
      <c r="G492" s="9">
        <v>29</v>
      </c>
      <c r="H492" s="4">
        <v>42851</v>
      </c>
      <c r="I492" s="10" t="s">
        <v>248</v>
      </c>
      <c r="K492" s="11" t="s">
        <v>937</v>
      </c>
      <c r="M492" t="s">
        <v>28</v>
      </c>
      <c r="U492" t="s">
        <v>53</v>
      </c>
      <c r="V492" t="s">
        <v>262</v>
      </c>
      <c r="W492" s="13">
        <v>42851</v>
      </c>
      <c r="X492" s="14">
        <v>12</v>
      </c>
    </row>
    <row r="493" spans="1:26" hidden="1" x14ac:dyDescent="0.25">
      <c r="A493" t="s">
        <v>896</v>
      </c>
      <c r="B493" t="s">
        <v>897</v>
      </c>
      <c r="C493" s="8"/>
      <c r="D493" s="8">
        <v>492</v>
      </c>
      <c r="E493" s="9">
        <v>2017</v>
      </c>
      <c r="F493" s="9">
        <v>4</v>
      </c>
      <c r="G493" s="9">
        <v>29</v>
      </c>
      <c r="H493" s="4">
        <v>42854</v>
      </c>
      <c r="I493" s="10" t="s">
        <v>248</v>
      </c>
      <c r="K493" s="11" t="s">
        <v>4949</v>
      </c>
      <c r="U493" t="s">
        <v>53</v>
      </c>
      <c r="V493" t="s">
        <v>332</v>
      </c>
      <c r="W493" s="13">
        <v>42854</v>
      </c>
      <c r="X493" s="14">
        <v>14.95</v>
      </c>
    </row>
    <row r="494" spans="1:26" hidden="1" x14ac:dyDescent="0.25">
      <c r="A494" t="s">
        <v>263</v>
      </c>
      <c r="B494" t="s">
        <v>433</v>
      </c>
      <c r="C494" s="8"/>
      <c r="D494" s="8">
        <v>493</v>
      </c>
      <c r="E494" s="9">
        <v>2017</v>
      </c>
      <c r="F494" s="9">
        <v>4</v>
      </c>
      <c r="G494" s="9">
        <v>30</v>
      </c>
      <c r="H494" s="4">
        <v>42844</v>
      </c>
      <c r="I494" s="10" t="s">
        <v>248</v>
      </c>
      <c r="K494" s="11" t="s">
        <v>937</v>
      </c>
      <c r="M494" t="s">
        <v>28</v>
      </c>
      <c r="Q494" s="12" t="s">
        <v>19</v>
      </c>
      <c r="T494" t="s">
        <v>269</v>
      </c>
      <c r="U494" t="s">
        <v>53</v>
      </c>
      <c r="V494" t="s">
        <v>686</v>
      </c>
      <c r="W494" s="13">
        <v>42844</v>
      </c>
      <c r="X494" s="14">
        <v>15</v>
      </c>
    </row>
    <row r="495" spans="1:26" hidden="1" x14ac:dyDescent="0.25">
      <c r="A495" t="s">
        <v>807</v>
      </c>
      <c r="B495" t="s">
        <v>898</v>
      </c>
      <c r="C495" s="8"/>
      <c r="D495" s="8">
        <v>494</v>
      </c>
      <c r="E495" s="9">
        <v>2017</v>
      </c>
      <c r="F495" s="9">
        <v>4</v>
      </c>
      <c r="G495" s="9">
        <v>30</v>
      </c>
      <c r="H495" s="4">
        <v>42843</v>
      </c>
      <c r="I495" s="10" t="s">
        <v>248</v>
      </c>
      <c r="K495" s="11" t="s">
        <v>4949</v>
      </c>
      <c r="U495" t="s">
        <v>53</v>
      </c>
      <c r="V495" t="s">
        <v>332</v>
      </c>
      <c r="W495" s="13">
        <v>42843</v>
      </c>
      <c r="X495" s="14">
        <v>14.95</v>
      </c>
    </row>
    <row r="496" spans="1:26" hidden="1" x14ac:dyDescent="0.25">
      <c r="A496" t="s">
        <v>207</v>
      </c>
      <c r="B496" t="s">
        <v>899</v>
      </c>
      <c r="C496" s="8"/>
      <c r="D496" s="8">
        <v>495</v>
      </c>
      <c r="E496" s="9">
        <v>2017</v>
      </c>
      <c r="F496" s="9">
        <v>4</v>
      </c>
      <c r="G496" s="9">
        <v>30</v>
      </c>
      <c r="H496" s="4">
        <v>0</v>
      </c>
      <c r="I496" s="10" t="s">
        <v>19</v>
      </c>
      <c r="K496" s="11" t="s">
        <v>937</v>
      </c>
      <c r="M496" t="s">
        <v>925</v>
      </c>
      <c r="W496" s="13"/>
    </row>
    <row r="497" spans="1:27" hidden="1" x14ac:dyDescent="0.25">
      <c r="A497" t="s">
        <v>900</v>
      </c>
      <c r="B497" t="s">
        <v>901</v>
      </c>
      <c r="C497" s="8"/>
      <c r="D497" s="8">
        <v>496</v>
      </c>
      <c r="E497" s="9">
        <v>2017</v>
      </c>
      <c r="F497" s="9">
        <v>4</v>
      </c>
      <c r="G497" s="9">
        <v>30</v>
      </c>
      <c r="H497" s="4">
        <v>0</v>
      </c>
      <c r="I497" s="10" t="s">
        <v>19</v>
      </c>
      <c r="K497" s="11" t="s">
        <v>937</v>
      </c>
      <c r="W497" s="13"/>
    </row>
    <row r="498" spans="1:27" hidden="1" x14ac:dyDescent="0.25">
      <c r="A498" t="s">
        <v>902</v>
      </c>
      <c r="B498" t="s">
        <v>903</v>
      </c>
      <c r="C498" s="8"/>
      <c r="D498" s="8">
        <v>497</v>
      </c>
      <c r="E498" s="9">
        <v>2017</v>
      </c>
      <c r="F498" s="9">
        <v>5</v>
      </c>
      <c r="G498" s="9">
        <v>1</v>
      </c>
      <c r="H498" s="4">
        <v>42852</v>
      </c>
      <c r="I498" s="10" t="s">
        <v>248</v>
      </c>
      <c r="K498" s="11" t="s">
        <v>937</v>
      </c>
      <c r="M498" t="s">
        <v>28</v>
      </c>
      <c r="U498" t="s">
        <v>53</v>
      </c>
      <c r="V498" t="s">
        <v>262</v>
      </c>
      <c r="W498" s="13">
        <v>42852</v>
      </c>
      <c r="X498" s="14">
        <v>20</v>
      </c>
    </row>
    <row r="499" spans="1:27" hidden="1" x14ac:dyDescent="0.25">
      <c r="A499" t="s">
        <v>415</v>
      </c>
      <c r="B499" t="s">
        <v>904</v>
      </c>
      <c r="C499" s="8"/>
      <c r="D499" s="8">
        <v>498</v>
      </c>
      <c r="E499" s="9">
        <v>2017</v>
      </c>
      <c r="F499" s="9">
        <v>5</v>
      </c>
      <c r="G499" s="9">
        <v>2</v>
      </c>
      <c r="H499" s="4">
        <v>42857</v>
      </c>
      <c r="I499" s="10" t="s">
        <v>248</v>
      </c>
      <c r="K499" s="11" t="s">
        <v>937</v>
      </c>
      <c r="M499" t="s">
        <v>28</v>
      </c>
      <c r="N499" t="s">
        <v>905</v>
      </c>
      <c r="O499">
        <v>1976</v>
      </c>
      <c r="Q499" s="12" t="s">
        <v>19</v>
      </c>
      <c r="S499" t="s">
        <v>443</v>
      </c>
      <c r="T499" t="s">
        <v>228</v>
      </c>
      <c r="U499" t="s">
        <v>53</v>
      </c>
      <c r="V499" t="s">
        <v>174</v>
      </c>
      <c r="W499" s="13">
        <v>42857</v>
      </c>
      <c r="X499" s="14">
        <v>19.95</v>
      </c>
      <c r="Y499" t="s">
        <v>618</v>
      </c>
      <c r="Z499" t="s">
        <v>174</v>
      </c>
      <c r="AA499" s="13">
        <v>43221</v>
      </c>
    </row>
    <row r="500" spans="1:27" hidden="1" x14ac:dyDescent="0.25">
      <c r="A500" t="s">
        <v>576</v>
      </c>
      <c r="B500" t="s">
        <v>906</v>
      </c>
      <c r="C500" s="8"/>
      <c r="D500" s="8">
        <v>499</v>
      </c>
      <c r="E500" s="9">
        <v>2017</v>
      </c>
      <c r="F500" s="9">
        <v>5</v>
      </c>
      <c r="G500" s="9">
        <v>3</v>
      </c>
      <c r="H500" s="4">
        <v>0</v>
      </c>
      <c r="I500" s="10" t="s">
        <v>248</v>
      </c>
      <c r="K500" s="11" t="s">
        <v>4949</v>
      </c>
      <c r="W500" s="13"/>
    </row>
    <row r="501" spans="1:27" hidden="1" x14ac:dyDescent="0.25">
      <c r="A501" t="s">
        <v>907</v>
      </c>
      <c r="B501" t="s">
        <v>908</v>
      </c>
      <c r="C501" s="8"/>
      <c r="D501" s="8">
        <v>500</v>
      </c>
      <c r="E501" s="9">
        <v>2017</v>
      </c>
      <c r="F501" s="9">
        <v>5</v>
      </c>
      <c r="G501" s="9">
        <v>3</v>
      </c>
      <c r="H501" s="4">
        <v>0</v>
      </c>
      <c r="I501" s="10" t="s">
        <v>248</v>
      </c>
      <c r="K501" s="11" t="s">
        <v>4949</v>
      </c>
      <c r="W501" s="13"/>
    </row>
    <row r="502" spans="1:27" hidden="1" x14ac:dyDescent="0.25">
      <c r="A502" t="s">
        <v>429</v>
      </c>
      <c r="B502" t="s">
        <v>909</v>
      </c>
      <c r="C502" s="8"/>
      <c r="D502" s="8">
        <v>501</v>
      </c>
      <c r="E502" s="9">
        <v>2017</v>
      </c>
      <c r="F502" s="9">
        <v>5</v>
      </c>
      <c r="G502" s="9">
        <v>4</v>
      </c>
      <c r="H502" s="4">
        <v>0</v>
      </c>
      <c r="I502" s="10" t="s">
        <v>19</v>
      </c>
      <c r="K502" s="11" t="s">
        <v>4949</v>
      </c>
      <c r="R502" t="s">
        <v>614</v>
      </c>
      <c r="S502">
        <v>5</v>
      </c>
      <c r="W502" s="13"/>
    </row>
    <row r="503" spans="1:27" hidden="1" x14ac:dyDescent="0.25">
      <c r="A503" t="s">
        <v>910</v>
      </c>
      <c r="B503" t="s">
        <v>911</v>
      </c>
      <c r="C503" s="8"/>
      <c r="D503" s="8">
        <v>502</v>
      </c>
      <c r="E503" s="9">
        <v>2017</v>
      </c>
      <c r="F503" s="9">
        <v>5</v>
      </c>
      <c r="G503" s="9">
        <v>4</v>
      </c>
      <c r="H503" s="4">
        <v>0</v>
      </c>
      <c r="I503" s="10" t="s">
        <v>19</v>
      </c>
      <c r="K503" s="11" t="s">
        <v>4949</v>
      </c>
      <c r="W503" s="13"/>
    </row>
    <row r="504" spans="1:27" hidden="1" x14ac:dyDescent="0.25">
      <c r="A504" t="s">
        <v>781</v>
      </c>
      <c r="B504" t="s">
        <v>912</v>
      </c>
      <c r="C504" s="8"/>
      <c r="D504" s="8">
        <v>503</v>
      </c>
      <c r="E504" s="9">
        <v>2017</v>
      </c>
      <c r="F504" s="9">
        <v>5</v>
      </c>
      <c r="G504" s="9">
        <v>4</v>
      </c>
      <c r="H504" s="4">
        <v>0</v>
      </c>
      <c r="I504" s="10" t="s">
        <v>19</v>
      </c>
      <c r="K504" s="11" t="s">
        <v>4949</v>
      </c>
      <c r="U504" t="s">
        <v>100</v>
      </c>
      <c r="V504" t="s">
        <v>667</v>
      </c>
      <c r="W504" s="13"/>
    </row>
    <row r="505" spans="1:27" hidden="1" x14ac:dyDescent="0.25">
      <c r="A505" t="s">
        <v>913</v>
      </c>
      <c r="B505" t="s">
        <v>914</v>
      </c>
      <c r="C505" s="8"/>
      <c r="D505" s="8">
        <v>504</v>
      </c>
      <c r="E505" s="9">
        <v>2017</v>
      </c>
      <c r="F505" s="9">
        <v>5</v>
      </c>
      <c r="G505" s="9">
        <v>5</v>
      </c>
      <c r="H505" s="4">
        <v>42859</v>
      </c>
      <c r="I505" s="10" t="s">
        <v>248</v>
      </c>
      <c r="K505" s="11" t="s">
        <v>937</v>
      </c>
      <c r="M505" t="s">
        <v>28</v>
      </c>
      <c r="U505" t="s">
        <v>53</v>
      </c>
      <c r="V505" t="s">
        <v>262</v>
      </c>
      <c r="W505" s="13">
        <v>42859</v>
      </c>
      <c r="X505" s="14">
        <v>18</v>
      </c>
    </row>
    <row r="506" spans="1:27" hidden="1" x14ac:dyDescent="0.25">
      <c r="A506" t="s">
        <v>723</v>
      </c>
      <c r="B506" t="s">
        <v>915</v>
      </c>
      <c r="C506" s="8"/>
      <c r="D506" s="8">
        <v>505</v>
      </c>
      <c r="E506" s="9">
        <v>2017</v>
      </c>
      <c r="F506" s="9">
        <v>5</v>
      </c>
      <c r="G506" s="9">
        <v>6</v>
      </c>
      <c r="H506" s="4">
        <v>42850</v>
      </c>
      <c r="I506" s="10" t="s">
        <v>248</v>
      </c>
      <c r="K506" s="11" t="s">
        <v>4949</v>
      </c>
      <c r="M506" t="s">
        <v>284</v>
      </c>
      <c r="Q506" s="12" t="s">
        <v>19</v>
      </c>
      <c r="U506" t="s">
        <v>53</v>
      </c>
      <c r="V506" t="s">
        <v>174</v>
      </c>
      <c r="W506" s="13">
        <v>42850</v>
      </c>
      <c r="X506" s="14">
        <v>14.99</v>
      </c>
    </row>
    <row r="507" spans="1:27" hidden="1" x14ac:dyDescent="0.25">
      <c r="A507" t="s">
        <v>725</v>
      </c>
      <c r="B507" t="s">
        <v>916</v>
      </c>
      <c r="C507" s="8"/>
      <c r="D507" s="8">
        <v>506</v>
      </c>
      <c r="E507" s="9">
        <v>2017</v>
      </c>
      <c r="F507" s="9">
        <v>5</v>
      </c>
      <c r="G507" s="9">
        <v>6</v>
      </c>
      <c r="H507" s="4">
        <v>42841</v>
      </c>
      <c r="I507" s="10" t="s">
        <v>248</v>
      </c>
      <c r="K507" s="11" t="s">
        <v>4949</v>
      </c>
      <c r="M507" t="s">
        <v>284</v>
      </c>
      <c r="U507" t="s">
        <v>53</v>
      </c>
      <c r="V507" t="s">
        <v>686</v>
      </c>
      <c r="W507" s="13">
        <v>42841</v>
      </c>
      <c r="X507" s="14">
        <v>15</v>
      </c>
    </row>
    <row r="508" spans="1:27" hidden="1" x14ac:dyDescent="0.25">
      <c r="A508" t="s">
        <v>344</v>
      </c>
      <c r="B508" t="s">
        <v>917</v>
      </c>
      <c r="C508" s="8"/>
      <c r="D508" s="8">
        <v>507</v>
      </c>
      <c r="E508" s="9">
        <v>2017</v>
      </c>
      <c r="F508" s="9">
        <v>5</v>
      </c>
      <c r="G508" s="9">
        <v>6</v>
      </c>
      <c r="H508" s="4">
        <v>0</v>
      </c>
      <c r="I508" s="10" t="s">
        <v>248</v>
      </c>
      <c r="K508" s="11" t="s">
        <v>4949</v>
      </c>
      <c r="W508" s="13"/>
    </row>
    <row r="509" spans="1:27" hidden="1" x14ac:dyDescent="0.25">
      <c r="A509" t="s">
        <v>913</v>
      </c>
      <c r="B509" t="s">
        <v>918</v>
      </c>
      <c r="C509" s="8"/>
      <c r="D509" s="8">
        <v>508</v>
      </c>
      <c r="E509" s="9">
        <v>2017</v>
      </c>
      <c r="F509" s="9">
        <v>5</v>
      </c>
      <c r="G509" s="9">
        <v>6</v>
      </c>
      <c r="H509" s="4">
        <v>42861</v>
      </c>
      <c r="I509" s="10" t="s">
        <v>248</v>
      </c>
      <c r="K509" s="11" t="s">
        <v>937</v>
      </c>
      <c r="M509" t="s">
        <v>28</v>
      </c>
      <c r="U509" t="s">
        <v>53</v>
      </c>
      <c r="V509" t="s">
        <v>262</v>
      </c>
      <c r="W509" s="13">
        <v>42861</v>
      </c>
      <c r="X509" s="14">
        <v>18</v>
      </c>
    </row>
    <row r="510" spans="1:27" hidden="1" x14ac:dyDescent="0.25">
      <c r="A510" t="s">
        <v>919</v>
      </c>
      <c r="B510" t="s">
        <v>920</v>
      </c>
      <c r="C510" s="8"/>
      <c r="D510" s="8">
        <v>509</v>
      </c>
      <c r="E510" s="9">
        <v>2017</v>
      </c>
      <c r="F510" s="9">
        <v>5</v>
      </c>
      <c r="G510" s="9">
        <v>6</v>
      </c>
      <c r="H510" s="4">
        <v>0</v>
      </c>
      <c r="I510" s="10" t="s">
        <v>19</v>
      </c>
      <c r="K510" s="11" t="s">
        <v>937</v>
      </c>
      <c r="M510" t="s">
        <v>28</v>
      </c>
      <c r="W510" s="13"/>
    </row>
    <row r="511" spans="1:27" hidden="1" x14ac:dyDescent="0.25">
      <c r="A511" t="s">
        <v>921</v>
      </c>
      <c r="B511" t="s">
        <v>922</v>
      </c>
      <c r="C511" s="8"/>
      <c r="D511" s="8">
        <v>510</v>
      </c>
      <c r="E511" s="9">
        <v>2017</v>
      </c>
      <c r="F511" s="9">
        <v>5</v>
      </c>
      <c r="G511" s="9">
        <v>6</v>
      </c>
      <c r="H511" s="4">
        <v>0</v>
      </c>
      <c r="I511" s="10" t="s">
        <v>19</v>
      </c>
      <c r="K511" s="11" t="s">
        <v>937</v>
      </c>
      <c r="M511" t="s">
        <v>28</v>
      </c>
      <c r="W511" s="13"/>
    </row>
    <row r="512" spans="1:27" hidden="1" x14ac:dyDescent="0.25">
      <c r="A512" t="s">
        <v>900</v>
      </c>
      <c r="B512" t="s">
        <v>923</v>
      </c>
      <c r="C512" s="8"/>
      <c r="D512" s="8">
        <v>511</v>
      </c>
      <c r="E512" s="9">
        <v>2017</v>
      </c>
      <c r="F512" s="9">
        <v>5</v>
      </c>
      <c r="G512" s="9">
        <v>6</v>
      </c>
      <c r="H512" s="4">
        <v>0</v>
      </c>
      <c r="I512" s="10" t="s">
        <v>19</v>
      </c>
      <c r="K512" s="11" t="s">
        <v>937</v>
      </c>
      <c r="M512" t="s">
        <v>28</v>
      </c>
      <c r="W512" s="13"/>
    </row>
    <row r="513" spans="1:24" hidden="1" x14ac:dyDescent="0.25">
      <c r="A513" t="s">
        <v>207</v>
      </c>
      <c r="B513" t="s">
        <v>924</v>
      </c>
      <c r="C513" s="8"/>
      <c r="D513" s="8">
        <v>512</v>
      </c>
      <c r="E513" s="9">
        <v>2017</v>
      </c>
      <c r="F513" s="9">
        <v>5</v>
      </c>
      <c r="G513" s="9">
        <v>6</v>
      </c>
      <c r="H513" s="4">
        <v>0</v>
      </c>
      <c r="I513" s="10" t="s">
        <v>19</v>
      </c>
      <c r="K513" s="11" t="s">
        <v>937</v>
      </c>
      <c r="M513" t="s">
        <v>925</v>
      </c>
      <c r="N513" t="s">
        <v>926</v>
      </c>
      <c r="O513">
        <v>1965</v>
      </c>
      <c r="P513">
        <v>1998</v>
      </c>
      <c r="W513" s="13"/>
    </row>
    <row r="514" spans="1:24" hidden="1" x14ac:dyDescent="0.25">
      <c r="A514" t="s">
        <v>913</v>
      </c>
      <c r="B514" t="s">
        <v>927</v>
      </c>
      <c r="C514" s="8"/>
      <c r="D514" s="8">
        <v>513</v>
      </c>
      <c r="E514" s="9">
        <v>2017</v>
      </c>
      <c r="F514" s="9">
        <v>5</v>
      </c>
      <c r="G514" s="9">
        <v>7</v>
      </c>
      <c r="H514" s="4">
        <v>42861</v>
      </c>
      <c r="I514" s="10" t="s">
        <v>248</v>
      </c>
      <c r="K514" s="11" t="s">
        <v>937</v>
      </c>
      <c r="M514" t="s">
        <v>28</v>
      </c>
      <c r="N514" t="s">
        <v>4544</v>
      </c>
      <c r="U514" t="s">
        <v>53</v>
      </c>
      <c r="V514" t="s">
        <v>262</v>
      </c>
      <c r="W514" s="13">
        <v>42861</v>
      </c>
      <c r="X514" s="14">
        <v>16</v>
      </c>
    </row>
    <row r="515" spans="1:24" hidden="1" x14ac:dyDescent="0.25">
      <c r="A515" t="s">
        <v>928</v>
      </c>
      <c r="B515" t="s">
        <v>929</v>
      </c>
      <c r="C515" s="8"/>
      <c r="D515" s="8">
        <v>514</v>
      </c>
      <c r="E515" s="9">
        <v>2017</v>
      </c>
      <c r="F515" s="9">
        <v>5</v>
      </c>
      <c r="G515" s="9">
        <v>7</v>
      </c>
      <c r="H515" s="4">
        <v>0</v>
      </c>
      <c r="I515" s="10" t="s">
        <v>248</v>
      </c>
      <c r="K515" s="11" t="s">
        <v>20</v>
      </c>
      <c r="L515" s="8" t="s">
        <v>48</v>
      </c>
      <c r="W515" s="13"/>
    </row>
    <row r="516" spans="1:24" hidden="1" x14ac:dyDescent="0.25">
      <c r="A516" t="s">
        <v>155</v>
      </c>
      <c r="B516" t="s">
        <v>930</v>
      </c>
      <c r="C516" s="8"/>
      <c r="D516" s="8">
        <v>515</v>
      </c>
      <c r="E516" s="9">
        <v>2017</v>
      </c>
      <c r="F516" s="9">
        <v>5</v>
      </c>
      <c r="G516" s="9">
        <v>7</v>
      </c>
      <c r="H516" s="4">
        <v>0</v>
      </c>
      <c r="I516" s="10" t="s">
        <v>248</v>
      </c>
      <c r="K516" s="11" t="s">
        <v>4949</v>
      </c>
      <c r="Q516" s="12" t="s">
        <v>19</v>
      </c>
      <c r="W516" s="13"/>
    </row>
    <row r="517" spans="1:24" hidden="1" x14ac:dyDescent="0.25">
      <c r="A517" t="s">
        <v>217</v>
      </c>
      <c r="B517" t="s">
        <v>931</v>
      </c>
      <c r="C517" s="8"/>
      <c r="D517" s="8">
        <v>516</v>
      </c>
      <c r="E517" s="9">
        <v>2017</v>
      </c>
      <c r="F517" s="9">
        <v>5</v>
      </c>
      <c r="G517" s="9">
        <v>7</v>
      </c>
      <c r="H517" s="4">
        <v>0</v>
      </c>
      <c r="I517" s="10" t="s">
        <v>19</v>
      </c>
      <c r="K517" s="11" t="s">
        <v>937</v>
      </c>
      <c r="M517" t="s">
        <v>28</v>
      </c>
      <c r="W517" s="13"/>
    </row>
    <row r="518" spans="1:24" hidden="1" x14ac:dyDescent="0.25">
      <c r="A518" t="s">
        <v>932</v>
      </c>
      <c r="B518" t="s">
        <v>933</v>
      </c>
      <c r="C518" s="8"/>
      <c r="D518" s="8">
        <v>517</v>
      </c>
      <c r="E518" s="9">
        <v>2017</v>
      </c>
      <c r="F518" s="9">
        <v>5</v>
      </c>
      <c r="G518" s="9">
        <v>7</v>
      </c>
      <c r="H518" s="4">
        <v>0</v>
      </c>
      <c r="I518" s="10" t="s">
        <v>19</v>
      </c>
      <c r="K518" s="11" t="s">
        <v>937</v>
      </c>
      <c r="M518" t="s">
        <v>154</v>
      </c>
      <c r="W518" s="13"/>
    </row>
    <row r="519" spans="1:24" hidden="1" x14ac:dyDescent="0.25">
      <c r="A519" t="s">
        <v>415</v>
      </c>
      <c r="B519" t="s">
        <v>934</v>
      </c>
      <c r="C519" s="8"/>
      <c r="D519" s="8">
        <v>518</v>
      </c>
      <c r="E519" s="9">
        <v>2017</v>
      </c>
      <c r="F519" s="9">
        <v>5</v>
      </c>
      <c r="G519" s="9">
        <v>7</v>
      </c>
      <c r="H519" s="4">
        <v>0</v>
      </c>
      <c r="I519" s="10" t="s">
        <v>19</v>
      </c>
      <c r="K519" s="11" t="s">
        <v>937</v>
      </c>
      <c r="M519" t="s">
        <v>935</v>
      </c>
      <c r="W519" s="13"/>
    </row>
    <row r="520" spans="1:24" hidden="1" x14ac:dyDescent="0.25">
      <c r="A520" t="s">
        <v>533</v>
      </c>
      <c r="B520" t="s">
        <v>936</v>
      </c>
      <c r="C520" s="8"/>
      <c r="D520" s="8">
        <v>519</v>
      </c>
      <c r="E520" s="9">
        <v>2017</v>
      </c>
      <c r="F520" s="9">
        <v>5</v>
      </c>
      <c r="G520" s="9">
        <v>8</v>
      </c>
      <c r="H520" s="4">
        <v>0</v>
      </c>
      <c r="I520" s="10" t="s">
        <v>19</v>
      </c>
      <c r="K520" s="11" t="s">
        <v>937</v>
      </c>
      <c r="M520" t="s">
        <v>938</v>
      </c>
      <c r="N520" t="s">
        <v>939</v>
      </c>
      <c r="O520" t="s">
        <v>940</v>
      </c>
      <c r="P520">
        <v>2004</v>
      </c>
      <c r="W520" s="13"/>
    </row>
    <row r="521" spans="1:24" hidden="1" x14ac:dyDescent="0.25">
      <c r="A521" t="s">
        <v>187</v>
      </c>
      <c r="B521" t="s">
        <v>941</v>
      </c>
      <c r="C521" s="8"/>
      <c r="D521" s="8">
        <v>520</v>
      </c>
      <c r="E521" s="9">
        <v>2017</v>
      </c>
      <c r="F521" s="9">
        <v>5</v>
      </c>
      <c r="G521" s="9">
        <v>8</v>
      </c>
      <c r="H521" s="4">
        <v>0</v>
      </c>
      <c r="I521" s="10" t="s">
        <v>19</v>
      </c>
      <c r="K521" s="11" t="s">
        <v>937</v>
      </c>
      <c r="M521" t="s">
        <v>28</v>
      </c>
      <c r="N521" t="s">
        <v>942</v>
      </c>
      <c r="O521">
        <v>2001</v>
      </c>
      <c r="S521" t="s">
        <v>943</v>
      </c>
      <c r="W521" s="13"/>
    </row>
    <row r="522" spans="1:24" hidden="1" x14ac:dyDescent="0.25">
      <c r="A522" t="s">
        <v>95</v>
      </c>
      <c r="B522" t="s">
        <v>944</v>
      </c>
      <c r="C522" s="8"/>
      <c r="D522" s="8">
        <v>521</v>
      </c>
      <c r="E522" s="9">
        <v>2017</v>
      </c>
      <c r="F522" s="9">
        <v>5</v>
      </c>
      <c r="G522" s="9">
        <v>8</v>
      </c>
      <c r="H522" s="4">
        <v>42863</v>
      </c>
      <c r="I522" s="10" t="s">
        <v>19</v>
      </c>
      <c r="K522" s="11" t="s">
        <v>20</v>
      </c>
      <c r="L522" s="8" t="s">
        <v>97</v>
      </c>
      <c r="M522" t="s">
        <v>29</v>
      </c>
      <c r="N522" t="s">
        <v>945</v>
      </c>
      <c r="O522">
        <v>1984</v>
      </c>
      <c r="U522" t="s">
        <v>53</v>
      </c>
      <c r="V522" t="s">
        <v>174</v>
      </c>
      <c r="W522" s="13">
        <v>42863</v>
      </c>
      <c r="X522" s="14">
        <v>12.99</v>
      </c>
    </row>
    <row r="523" spans="1:24" hidden="1" x14ac:dyDescent="0.25">
      <c r="A523" t="s">
        <v>946</v>
      </c>
      <c r="B523" t="s">
        <v>947</v>
      </c>
      <c r="C523" s="8"/>
      <c r="D523" s="8">
        <v>522</v>
      </c>
      <c r="E523" s="9">
        <v>2017</v>
      </c>
      <c r="F523" s="9">
        <v>5</v>
      </c>
      <c r="G523" s="9">
        <v>8</v>
      </c>
      <c r="H523" s="4">
        <v>42863</v>
      </c>
      <c r="I523" s="10" t="s">
        <v>19</v>
      </c>
      <c r="K523" s="11" t="s">
        <v>937</v>
      </c>
      <c r="M523" t="s">
        <v>28</v>
      </c>
      <c r="N523" t="s">
        <v>948</v>
      </c>
      <c r="O523">
        <v>2009</v>
      </c>
      <c r="U523" t="s">
        <v>100</v>
      </c>
      <c r="V523" t="s">
        <v>174</v>
      </c>
      <c r="W523" s="13">
        <v>42863</v>
      </c>
      <c r="X523" s="14">
        <v>16.989999999999998</v>
      </c>
    </row>
    <row r="524" spans="1:24" hidden="1" x14ac:dyDescent="0.25">
      <c r="A524" t="s">
        <v>949</v>
      </c>
      <c r="B524" t="s">
        <v>950</v>
      </c>
      <c r="C524" s="8"/>
      <c r="D524" s="8">
        <v>523</v>
      </c>
      <c r="E524" s="9">
        <v>2017</v>
      </c>
      <c r="F524" s="9">
        <v>5</v>
      </c>
      <c r="G524" s="9">
        <v>13</v>
      </c>
      <c r="H524" s="4">
        <v>42866</v>
      </c>
      <c r="I524" s="10" t="s">
        <v>248</v>
      </c>
      <c r="K524" s="11" t="s">
        <v>4949</v>
      </c>
      <c r="U524" t="s">
        <v>53</v>
      </c>
      <c r="V524" t="s">
        <v>951</v>
      </c>
      <c r="W524" s="13">
        <v>42866</v>
      </c>
      <c r="X524" s="14">
        <v>11</v>
      </c>
    </row>
    <row r="525" spans="1:24" hidden="1" x14ac:dyDescent="0.25">
      <c r="A525" t="s">
        <v>225</v>
      </c>
      <c r="B525" t="s">
        <v>952</v>
      </c>
      <c r="C525" s="8"/>
      <c r="D525" s="8">
        <v>524</v>
      </c>
      <c r="E525" s="9">
        <v>2017</v>
      </c>
      <c r="F525" s="9">
        <v>5</v>
      </c>
      <c r="G525" s="9">
        <v>13</v>
      </c>
      <c r="H525" s="4">
        <v>42865</v>
      </c>
      <c r="I525" s="10" t="s">
        <v>248</v>
      </c>
      <c r="K525" s="11" t="s">
        <v>937</v>
      </c>
      <c r="M525" t="s">
        <v>28</v>
      </c>
      <c r="N525" t="s">
        <v>953</v>
      </c>
      <c r="Q525" s="12" t="s">
        <v>19</v>
      </c>
      <c r="U525" t="s">
        <v>53</v>
      </c>
      <c r="V525" t="s">
        <v>412</v>
      </c>
      <c r="W525" s="13">
        <v>42865</v>
      </c>
      <c r="X525" s="14">
        <v>10</v>
      </c>
    </row>
    <row r="526" spans="1:24" hidden="1" x14ac:dyDescent="0.25">
      <c r="A526" t="s">
        <v>415</v>
      </c>
      <c r="B526" t="s">
        <v>954</v>
      </c>
      <c r="C526" s="8"/>
      <c r="D526" s="8">
        <v>525</v>
      </c>
      <c r="E526" s="9">
        <v>2017</v>
      </c>
      <c r="F526" s="9">
        <v>5</v>
      </c>
      <c r="G526" s="9">
        <v>13</v>
      </c>
      <c r="H526" s="4">
        <v>42865</v>
      </c>
      <c r="I526" s="10" t="s">
        <v>19</v>
      </c>
      <c r="K526" s="11" t="s">
        <v>937</v>
      </c>
      <c r="M526" t="s">
        <v>935</v>
      </c>
      <c r="U526" t="s">
        <v>53</v>
      </c>
      <c r="V526" t="s">
        <v>955</v>
      </c>
      <c r="W526" s="13">
        <v>42865</v>
      </c>
      <c r="X526" s="14">
        <v>7.95</v>
      </c>
    </row>
    <row r="527" spans="1:24" hidden="1" x14ac:dyDescent="0.25">
      <c r="A527" t="s">
        <v>956</v>
      </c>
      <c r="B527" t="s">
        <v>957</v>
      </c>
      <c r="C527" s="8"/>
      <c r="D527" s="8">
        <v>526</v>
      </c>
      <c r="E527" s="9">
        <v>2017</v>
      </c>
      <c r="F527" s="9">
        <v>5</v>
      </c>
      <c r="G527" s="9">
        <v>13</v>
      </c>
      <c r="H527" s="4">
        <v>42865</v>
      </c>
      <c r="I527" s="10" t="s">
        <v>19</v>
      </c>
      <c r="K527" s="11" t="s">
        <v>937</v>
      </c>
      <c r="M527" t="s">
        <v>958</v>
      </c>
      <c r="N527" t="s">
        <v>959</v>
      </c>
      <c r="U527" t="s">
        <v>53</v>
      </c>
      <c r="V527" t="s">
        <v>955</v>
      </c>
      <c r="W527" s="13">
        <v>42865</v>
      </c>
      <c r="X527" s="14">
        <v>9.9499999999999993</v>
      </c>
    </row>
    <row r="528" spans="1:24" hidden="1" x14ac:dyDescent="0.25">
      <c r="A528" t="s">
        <v>960</v>
      </c>
      <c r="B528" t="s">
        <v>961</v>
      </c>
      <c r="C528" s="8"/>
      <c r="D528" s="8">
        <v>527</v>
      </c>
      <c r="E528" s="9">
        <v>2017</v>
      </c>
      <c r="F528" s="9">
        <v>5</v>
      </c>
      <c r="G528" s="9">
        <v>13</v>
      </c>
      <c r="H528" s="4">
        <v>42865</v>
      </c>
      <c r="I528" s="10" t="s">
        <v>19</v>
      </c>
      <c r="K528" s="11" t="s">
        <v>937</v>
      </c>
      <c r="M528" t="s">
        <v>958</v>
      </c>
      <c r="N528" t="s">
        <v>962</v>
      </c>
      <c r="U528" t="s">
        <v>53</v>
      </c>
      <c r="V528" t="s">
        <v>955</v>
      </c>
      <c r="W528" s="13">
        <v>42865</v>
      </c>
      <c r="X528" s="14">
        <v>9.9499999999999993</v>
      </c>
    </row>
    <row r="529" spans="1:24" hidden="1" x14ac:dyDescent="0.25">
      <c r="A529" t="s">
        <v>285</v>
      </c>
      <c r="B529" t="s">
        <v>285</v>
      </c>
      <c r="C529" s="8"/>
      <c r="D529" s="8">
        <v>528</v>
      </c>
      <c r="E529" s="9">
        <v>2017</v>
      </c>
      <c r="F529" s="9">
        <v>5</v>
      </c>
      <c r="G529" s="9">
        <v>13</v>
      </c>
      <c r="H529" s="4">
        <v>42865</v>
      </c>
      <c r="I529" s="10" t="s">
        <v>248</v>
      </c>
      <c r="K529" s="11" t="s">
        <v>937</v>
      </c>
      <c r="M529" t="s">
        <v>28</v>
      </c>
      <c r="N529" t="s">
        <v>963</v>
      </c>
      <c r="U529" t="s">
        <v>53</v>
      </c>
      <c r="V529" t="s">
        <v>412</v>
      </c>
      <c r="W529" s="13">
        <v>42865</v>
      </c>
      <c r="X529" s="14">
        <v>8</v>
      </c>
    </row>
    <row r="530" spans="1:24" hidden="1" x14ac:dyDescent="0.25">
      <c r="A530" t="s">
        <v>305</v>
      </c>
      <c r="B530" t="s">
        <v>964</v>
      </c>
      <c r="C530" s="8"/>
      <c r="D530" s="8">
        <v>529</v>
      </c>
      <c r="E530" s="9">
        <v>2017</v>
      </c>
      <c r="F530" s="9">
        <v>5</v>
      </c>
      <c r="G530" s="9">
        <v>24</v>
      </c>
      <c r="H530" s="4">
        <v>42874</v>
      </c>
      <c r="I530" s="10" t="s">
        <v>307</v>
      </c>
      <c r="K530" s="11" t="s">
        <v>4949</v>
      </c>
      <c r="Q530" s="12" t="s">
        <v>19</v>
      </c>
      <c r="U530" t="s">
        <v>53</v>
      </c>
      <c r="V530" t="s">
        <v>965</v>
      </c>
      <c r="W530" s="13">
        <v>42874</v>
      </c>
      <c r="X530" s="14">
        <v>4.99</v>
      </c>
    </row>
    <row r="531" spans="1:24" hidden="1" x14ac:dyDescent="0.25">
      <c r="A531" t="s">
        <v>871</v>
      </c>
      <c r="B531" t="s">
        <v>966</v>
      </c>
      <c r="C531" s="8"/>
      <c r="D531" s="8">
        <v>530</v>
      </c>
      <c r="E531" s="9">
        <v>2017</v>
      </c>
      <c r="F531" s="9">
        <v>5</v>
      </c>
      <c r="G531" s="9">
        <v>25</v>
      </c>
      <c r="H531" s="4">
        <v>42865</v>
      </c>
      <c r="I531" s="10" t="s">
        <v>248</v>
      </c>
      <c r="K531" s="11" t="s">
        <v>937</v>
      </c>
      <c r="M531" t="s">
        <v>28</v>
      </c>
      <c r="N531" t="s">
        <v>967</v>
      </c>
      <c r="U531" t="s">
        <v>53</v>
      </c>
      <c r="V531" t="s">
        <v>414</v>
      </c>
      <c r="W531" s="13">
        <v>42865</v>
      </c>
      <c r="X531" s="14">
        <v>16.5</v>
      </c>
    </row>
    <row r="532" spans="1:24" hidden="1" x14ac:dyDescent="0.25">
      <c r="A532" t="s">
        <v>968</v>
      </c>
      <c r="B532" t="s">
        <v>969</v>
      </c>
      <c r="C532" s="8"/>
      <c r="D532" s="8">
        <v>531</v>
      </c>
      <c r="E532" s="9">
        <v>2017</v>
      </c>
      <c r="F532" s="9">
        <v>5</v>
      </c>
      <c r="G532" s="9">
        <v>25</v>
      </c>
      <c r="H532" s="4">
        <v>42877</v>
      </c>
      <c r="I532" s="10" t="s">
        <v>248</v>
      </c>
      <c r="K532" s="11" t="s">
        <v>937</v>
      </c>
      <c r="M532" t="s">
        <v>28</v>
      </c>
      <c r="N532" t="s">
        <v>970</v>
      </c>
      <c r="O532">
        <v>1978</v>
      </c>
      <c r="U532" t="s">
        <v>53</v>
      </c>
      <c r="V532" t="s">
        <v>672</v>
      </c>
      <c r="W532" s="13">
        <v>42877</v>
      </c>
      <c r="X532" s="14">
        <v>12</v>
      </c>
    </row>
    <row r="533" spans="1:24" hidden="1" x14ac:dyDescent="0.25">
      <c r="A533" t="s">
        <v>157</v>
      </c>
      <c r="B533" t="s">
        <v>971</v>
      </c>
      <c r="C533" s="8"/>
      <c r="D533" s="8">
        <v>532</v>
      </c>
      <c r="E533" s="9">
        <v>2017</v>
      </c>
      <c r="F533" s="9">
        <v>5</v>
      </c>
      <c r="G533" s="9">
        <v>25</v>
      </c>
      <c r="H533" s="4">
        <v>42865</v>
      </c>
      <c r="I533" s="10" t="s">
        <v>248</v>
      </c>
      <c r="K533" s="11" t="s">
        <v>937</v>
      </c>
      <c r="M533" s="15" t="s">
        <v>159</v>
      </c>
      <c r="N533" t="s">
        <v>972</v>
      </c>
      <c r="U533" t="s">
        <v>53</v>
      </c>
      <c r="V533" t="s">
        <v>412</v>
      </c>
      <c r="W533" s="13">
        <v>42865</v>
      </c>
      <c r="X533" s="14">
        <v>12</v>
      </c>
    </row>
    <row r="534" spans="1:24" hidden="1" x14ac:dyDescent="0.25">
      <c r="A534" t="s">
        <v>973</v>
      </c>
      <c r="B534" t="s">
        <v>974</v>
      </c>
      <c r="C534" s="8"/>
      <c r="D534" s="8">
        <v>533</v>
      </c>
      <c r="E534" s="9">
        <v>2017</v>
      </c>
      <c r="F534" s="9">
        <v>5</v>
      </c>
      <c r="G534" s="9">
        <v>25</v>
      </c>
      <c r="H534" s="4">
        <v>42878</v>
      </c>
      <c r="I534" s="10" t="s">
        <v>248</v>
      </c>
      <c r="K534" s="11" t="s">
        <v>937</v>
      </c>
      <c r="M534" t="s">
        <v>28</v>
      </c>
      <c r="N534" t="s">
        <v>975</v>
      </c>
      <c r="O534">
        <v>1979</v>
      </c>
      <c r="U534" t="s">
        <v>53</v>
      </c>
      <c r="V534" t="s">
        <v>672</v>
      </c>
      <c r="W534" s="13">
        <v>42878</v>
      </c>
      <c r="X534" s="14">
        <v>14</v>
      </c>
    </row>
    <row r="535" spans="1:24" hidden="1" x14ac:dyDescent="0.25">
      <c r="A535" t="s">
        <v>263</v>
      </c>
      <c r="B535" t="s">
        <v>976</v>
      </c>
      <c r="C535" s="8"/>
      <c r="D535" s="8">
        <v>534</v>
      </c>
      <c r="E535" s="9">
        <v>2017</v>
      </c>
      <c r="F535" s="9">
        <v>5</v>
      </c>
      <c r="G535" s="9">
        <v>25</v>
      </c>
      <c r="H535" s="4">
        <v>42874</v>
      </c>
      <c r="I535" s="10" t="s">
        <v>248</v>
      </c>
      <c r="K535" s="11" t="s">
        <v>937</v>
      </c>
      <c r="M535" t="s">
        <v>28</v>
      </c>
      <c r="N535" t="s">
        <v>977</v>
      </c>
      <c r="O535">
        <v>1975</v>
      </c>
      <c r="Q535" s="12" t="s">
        <v>19</v>
      </c>
      <c r="U535" t="s">
        <v>53</v>
      </c>
      <c r="V535" t="s">
        <v>965</v>
      </c>
      <c r="W535" s="13">
        <v>42874</v>
      </c>
      <c r="X535" s="14">
        <v>9.99</v>
      </c>
    </row>
    <row r="536" spans="1:24" hidden="1" x14ac:dyDescent="0.25">
      <c r="A536" t="s">
        <v>187</v>
      </c>
      <c r="B536" t="s">
        <v>978</v>
      </c>
      <c r="C536" s="8"/>
      <c r="D536" s="8">
        <v>535</v>
      </c>
      <c r="E536" s="9">
        <v>2017</v>
      </c>
      <c r="F536" s="9">
        <v>5</v>
      </c>
      <c r="G536" s="9">
        <v>25</v>
      </c>
      <c r="H536" s="4">
        <v>42865</v>
      </c>
      <c r="I536" s="10" t="s">
        <v>248</v>
      </c>
      <c r="K536" s="11" t="s">
        <v>937</v>
      </c>
      <c r="M536" t="s">
        <v>28</v>
      </c>
      <c r="N536" t="s">
        <v>979</v>
      </c>
      <c r="U536" t="s">
        <v>53</v>
      </c>
      <c r="V536" t="s">
        <v>412</v>
      </c>
      <c r="W536" s="13">
        <v>42865</v>
      </c>
      <c r="X536" s="14">
        <v>6</v>
      </c>
    </row>
    <row r="537" spans="1:24" hidden="1" x14ac:dyDescent="0.25">
      <c r="A537" t="s">
        <v>213</v>
      </c>
      <c r="B537" t="s">
        <v>980</v>
      </c>
      <c r="C537" s="8"/>
      <c r="D537" s="8">
        <v>536</v>
      </c>
      <c r="E537" s="9">
        <v>2017</v>
      </c>
      <c r="F537" s="9">
        <v>5</v>
      </c>
      <c r="G537" s="9">
        <v>28</v>
      </c>
      <c r="H537" s="4">
        <v>42880</v>
      </c>
      <c r="I537" s="10" t="s">
        <v>19</v>
      </c>
      <c r="K537" s="11" t="s">
        <v>937</v>
      </c>
      <c r="M537" t="s">
        <v>28</v>
      </c>
      <c r="U537" t="s">
        <v>100</v>
      </c>
      <c r="V537" t="s">
        <v>174</v>
      </c>
      <c r="W537" s="13">
        <v>42880</v>
      </c>
      <c r="X537" s="14">
        <v>19.989999999999998</v>
      </c>
    </row>
    <row r="538" spans="1:24" hidden="1" x14ac:dyDescent="0.25">
      <c r="A538" t="s">
        <v>415</v>
      </c>
      <c r="B538" t="s">
        <v>981</v>
      </c>
      <c r="C538" s="8"/>
      <c r="D538" s="8">
        <v>537</v>
      </c>
      <c r="E538" s="9">
        <v>2017</v>
      </c>
      <c r="F538" s="9">
        <v>5</v>
      </c>
      <c r="G538" s="9">
        <v>28</v>
      </c>
      <c r="H538" s="4">
        <v>42865</v>
      </c>
      <c r="I538" s="10" t="s">
        <v>248</v>
      </c>
      <c r="K538" s="11" t="s">
        <v>937</v>
      </c>
      <c r="M538" t="s">
        <v>28</v>
      </c>
      <c r="N538" t="s">
        <v>982</v>
      </c>
      <c r="U538" t="s">
        <v>53</v>
      </c>
      <c r="V538" t="s">
        <v>412</v>
      </c>
      <c r="W538" s="13">
        <v>42865</v>
      </c>
      <c r="X538" s="14">
        <v>15</v>
      </c>
    </row>
    <row r="539" spans="1:24" hidden="1" x14ac:dyDescent="0.25">
      <c r="A539" t="s">
        <v>983</v>
      </c>
      <c r="B539" t="s">
        <v>984</v>
      </c>
      <c r="C539" s="8"/>
      <c r="D539" s="8">
        <v>538</v>
      </c>
      <c r="E539" s="9">
        <v>2017</v>
      </c>
      <c r="F539" s="9">
        <v>5</v>
      </c>
      <c r="G539" s="9">
        <v>28</v>
      </c>
      <c r="H539" s="4">
        <v>42880</v>
      </c>
      <c r="I539" s="10" t="s">
        <v>248</v>
      </c>
      <c r="K539" s="11" t="s">
        <v>937</v>
      </c>
      <c r="M539" t="s">
        <v>28</v>
      </c>
      <c r="N539" t="s">
        <v>985</v>
      </c>
      <c r="O539">
        <v>1978</v>
      </c>
      <c r="U539" t="s">
        <v>53</v>
      </c>
      <c r="V539" t="s">
        <v>262</v>
      </c>
      <c r="W539" s="13">
        <v>42880</v>
      </c>
      <c r="X539" s="14">
        <v>15</v>
      </c>
    </row>
    <row r="540" spans="1:24" hidden="1" x14ac:dyDescent="0.25">
      <c r="A540" t="s">
        <v>305</v>
      </c>
      <c r="B540" t="s">
        <v>704</v>
      </c>
      <c r="C540" s="8"/>
      <c r="D540" s="8">
        <v>539</v>
      </c>
      <c r="E540" s="9">
        <v>2017</v>
      </c>
      <c r="F540" s="9">
        <v>5</v>
      </c>
      <c r="G540" s="9">
        <v>29</v>
      </c>
      <c r="H540" s="4">
        <v>42874</v>
      </c>
      <c r="I540" s="10" t="s">
        <v>248</v>
      </c>
      <c r="K540" s="11" t="s">
        <v>4949</v>
      </c>
      <c r="M540" t="s">
        <v>935</v>
      </c>
      <c r="N540" t="s">
        <v>986</v>
      </c>
      <c r="Q540" s="12" t="s">
        <v>19</v>
      </c>
      <c r="S540" t="s">
        <v>987</v>
      </c>
      <c r="U540" t="s">
        <v>53</v>
      </c>
      <c r="V540" t="s">
        <v>965</v>
      </c>
      <c r="W540" s="13">
        <v>42874</v>
      </c>
      <c r="X540" s="14">
        <v>9.99</v>
      </c>
    </row>
    <row r="541" spans="1:24" hidden="1" x14ac:dyDescent="0.25">
      <c r="A541" t="s">
        <v>157</v>
      </c>
      <c r="B541" t="s">
        <v>988</v>
      </c>
      <c r="C541" s="8"/>
      <c r="D541" s="8">
        <v>540</v>
      </c>
      <c r="E541" s="9">
        <v>2017</v>
      </c>
      <c r="F541" s="9">
        <v>5</v>
      </c>
      <c r="G541" s="9">
        <v>29</v>
      </c>
      <c r="H541" s="4">
        <v>42865</v>
      </c>
      <c r="I541" s="10" t="s">
        <v>248</v>
      </c>
      <c r="K541" s="11" t="s">
        <v>937</v>
      </c>
      <c r="M541" s="15" t="s">
        <v>159</v>
      </c>
      <c r="N541" t="s">
        <v>989</v>
      </c>
      <c r="U541" t="s">
        <v>53</v>
      </c>
      <c r="V541" t="s">
        <v>412</v>
      </c>
      <c r="W541" s="13">
        <v>42865</v>
      </c>
      <c r="X541" s="14">
        <v>12</v>
      </c>
    </row>
    <row r="542" spans="1:24" hidden="1" x14ac:dyDescent="0.25">
      <c r="A542" t="s">
        <v>949</v>
      </c>
      <c r="B542" t="s">
        <v>990</v>
      </c>
      <c r="C542" s="8"/>
      <c r="D542" s="8">
        <v>541</v>
      </c>
      <c r="E542" s="9">
        <v>2017</v>
      </c>
      <c r="F542" s="9">
        <v>5</v>
      </c>
      <c r="G542" s="9">
        <v>29</v>
      </c>
      <c r="H542" s="4">
        <v>42865</v>
      </c>
      <c r="I542" s="10" t="s">
        <v>248</v>
      </c>
      <c r="K542" s="11" t="s">
        <v>4949</v>
      </c>
      <c r="U542" t="s">
        <v>53</v>
      </c>
      <c r="V542" t="s">
        <v>412</v>
      </c>
      <c r="W542" s="13">
        <v>42865</v>
      </c>
      <c r="X542" s="14">
        <v>5</v>
      </c>
    </row>
    <row r="543" spans="1:24" hidden="1" x14ac:dyDescent="0.25">
      <c r="A543" t="s">
        <v>187</v>
      </c>
      <c r="B543" t="s">
        <v>991</v>
      </c>
      <c r="C543" s="8"/>
      <c r="D543" s="8">
        <v>542</v>
      </c>
      <c r="E543" s="9">
        <v>2017</v>
      </c>
      <c r="F543" s="9">
        <v>5</v>
      </c>
      <c r="G543" s="9">
        <v>30</v>
      </c>
      <c r="H543" s="4">
        <v>42865</v>
      </c>
      <c r="I543" s="10" t="s">
        <v>248</v>
      </c>
      <c r="K543" s="11" t="s">
        <v>937</v>
      </c>
      <c r="M543" t="s">
        <v>28</v>
      </c>
      <c r="N543" t="s">
        <v>992</v>
      </c>
      <c r="U543" t="s">
        <v>53</v>
      </c>
      <c r="V543" t="s">
        <v>414</v>
      </c>
      <c r="W543" s="13">
        <v>42865</v>
      </c>
      <c r="X543" s="14">
        <v>26.5</v>
      </c>
    </row>
    <row r="544" spans="1:24" hidden="1" x14ac:dyDescent="0.25">
      <c r="A544" t="s">
        <v>260</v>
      </c>
      <c r="B544" t="s">
        <v>993</v>
      </c>
      <c r="C544" s="8"/>
      <c r="D544" s="8">
        <v>543</v>
      </c>
      <c r="E544" s="9">
        <v>2017</v>
      </c>
      <c r="F544" s="9">
        <v>5</v>
      </c>
      <c r="G544" s="9">
        <v>30</v>
      </c>
      <c r="H544" s="4">
        <v>42865</v>
      </c>
      <c r="I544" s="10" t="s">
        <v>248</v>
      </c>
      <c r="K544" s="11" t="s">
        <v>937</v>
      </c>
      <c r="M544" t="s">
        <v>28</v>
      </c>
      <c r="N544" t="s">
        <v>994</v>
      </c>
      <c r="U544" t="s">
        <v>53</v>
      </c>
      <c r="V544" t="s">
        <v>412</v>
      </c>
      <c r="W544" s="13">
        <v>42865</v>
      </c>
      <c r="X544" s="14">
        <v>12</v>
      </c>
    </row>
    <row r="545" spans="1:24" hidden="1" x14ac:dyDescent="0.25">
      <c r="A545" t="s">
        <v>491</v>
      </c>
      <c r="B545" t="s">
        <v>995</v>
      </c>
      <c r="C545" s="8"/>
      <c r="D545" s="8">
        <v>544</v>
      </c>
      <c r="E545" s="9">
        <v>2017</v>
      </c>
      <c r="F545" s="9">
        <v>5</v>
      </c>
      <c r="G545" s="9">
        <v>30</v>
      </c>
      <c r="H545" s="4">
        <v>42878</v>
      </c>
      <c r="I545" s="10" t="s">
        <v>248</v>
      </c>
      <c r="K545" s="11" t="s">
        <v>937</v>
      </c>
      <c r="M545" t="s">
        <v>28</v>
      </c>
      <c r="N545" t="s">
        <v>996</v>
      </c>
      <c r="O545">
        <v>1980</v>
      </c>
      <c r="U545" t="s">
        <v>53</v>
      </c>
      <c r="V545" t="s">
        <v>672</v>
      </c>
      <c r="W545" s="13">
        <v>42878</v>
      </c>
      <c r="X545" s="14">
        <v>20</v>
      </c>
    </row>
    <row r="546" spans="1:24" hidden="1" x14ac:dyDescent="0.25">
      <c r="A546" t="s">
        <v>956</v>
      </c>
      <c r="B546" t="s">
        <v>997</v>
      </c>
      <c r="C546" s="8"/>
      <c r="D546" s="8">
        <v>545</v>
      </c>
      <c r="E546" s="9">
        <v>2017</v>
      </c>
      <c r="F546" s="9">
        <v>5</v>
      </c>
      <c r="G546" s="9">
        <v>30</v>
      </c>
      <c r="H546" s="4">
        <v>42880</v>
      </c>
      <c r="I546" s="10" t="s">
        <v>19</v>
      </c>
      <c r="K546" s="11" t="s">
        <v>937</v>
      </c>
      <c r="M546" t="s">
        <v>28</v>
      </c>
      <c r="N546" t="s">
        <v>998</v>
      </c>
      <c r="O546">
        <v>1997</v>
      </c>
      <c r="U546" t="s">
        <v>100</v>
      </c>
      <c r="V546" t="s">
        <v>174</v>
      </c>
      <c r="W546" s="13">
        <v>42880</v>
      </c>
      <c r="X546" s="14">
        <v>17.989999999999998</v>
      </c>
    </row>
    <row r="547" spans="1:24" hidden="1" x14ac:dyDescent="0.25">
      <c r="A547" t="s">
        <v>999</v>
      </c>
      <c r="B547" t="s">
        <v>1000</v>
      </c>
      <c r="C547" s="8"/>
      <c r="D547" s="8">
        <v>546</v>
      </c>
      <c r="E547" s="9">
        <v>2017</v>
      </c>
      <c r="F547" s="9">
        <v>5</v>
      </c>
      <c r="G547" s="9">
        <v>30</v>
      </c>
      <c r="H547" s="4">
        <v>0</v>
      </c>
      <c r="I547" s="10" t="s">
        <v>19</v>
      </c>
      <c r="K547" s="11" t="s">
        <v>937</v>
      </c>
      <c r="M547" t="s">
        <v>28</v>
      </c>
      <c r="N547" t="s">
        <v>1001</v>
      </c>
      <c r="O547">
        <v>2004</v>
      </c>
      <c r="W547" s="13"/>
    </row>
    <row r="548" spans="1:24" hidden="1" x14ac:dyDescent="0.25">
      <c r="A548" t="s">
        <v>187</v>
      </c>
      <c r="B548" t="s">
        <v>1002</v>
      </c>
      <c r="C548" s="8"/>
      <c r="D548" s="8">
        <v>547</v>
      </c>
      <c r="E548" s="9">
        <v>2017</v>
      </c>
      <c r="F548" s="9">
        <v>5</v>
      </c>
      <c r="G548" s="9">
        <v>30</v>
      </c>
      <c r="H548" s="4">
        <v>0</v>
      </c>
      <c r="I548" s="10" t="s">
        <v>19</v>
      </c>
      <c r="K548" s="11" t="s">
        <v>937</v>
      </c>
      <c r="M548" t="s">
        <v>28</v>
      </c>
      <c r="N548" t="s">
        <v>1003</v>
      </c>
      <c r="O548">
        <v>1994</v>
      </c>
      <c r="W548" s="13"/>
    </row>
    <row r="549" spans="1:24" hidden="1" x14ac:dyDescent="0.25">
      <c r="A549" t="s">
        <v>172</v>
      </c>
      <c r="B549" t="s">
        <v>1004</v>
      </c>
      <c r="C549" s="8"/>
      <c r="D549" s="8">
        <v>548</v>
      </c>
      <c r="E549" s="9">
        <v>2017</v>
      </c>
      <c r="F549" s="9">
        <v>5</v>
      </c>
      <c r="G549" s="9">
        <v>30</v>
      </c>
      <c r="H549" s="4">
        <v>0</v>
      </c>
      <c r="I549" s="10" t="s">
        <v>19</v>
      </c>
      <c r="K549" s="11" t="s">
        <v>937</v>
      </c>
      <c r="M549" t="s">
        <v>28</v>
      </c>
      <c r="N549" t="s">
        <v>1005</v>
      </c>
      <c r="O549">
        <v>1978</v>
      </c>
      <c r="W549" s="13"/>
    </row>
    <row r="550" spans="1:24" hidden="1" x14ac:dyDescent="0.25">
      <c r="A550" t="s">
        <v>215</v>
      </c>
      <c r="B550" t="s">
        <v>1006</v>
      </c>
      <c r="C550" s="8"/>
      <c r="D550" s="8">
        <v>549</v>
      </c>
      <c r="E550" s="9">
        <v>2017</v>
      </c>
      <c r="F550" s="9">
        <v>5</v>
      </c>
      <c r="G550" s="9">
        <v>31</v>
      </c>
      <c r="H550" s="4">
        <v>42864</v>
      </c>
      <c r="I550" s="10" t="s">
        <v>248</v>
      </c>
      <c r="K550" s="11" t="s">
        <v>937</v>
      </c>
      <c r="M550" t="s">
        <v>935</v>
      </c>
      <c r="Q550" s="12" t="s">
        <v>19</v>
      </c>
      <c r="U550" t="s">
        <v>53</v>
      </c>
      <c r="V550" t="s">
        <v>955</v>
      </c>
      <c r="W550" s="13">
        <v>42864</v>
      </c>
      <c r="X550" s="14">
        <v>7.95</v>
      </c>
    </row>
    <row r="551" spans="1:24" hidden="1" x14ac:dyDescent="0.25">
      <c r="A551" t="s">
        <v>871</v>
      </c>
      <c r="B551" t="s">
        <v>1007</v>
      </c>
      <c r="C551" s="8"/>
      <c r="D551" s="8">
        <v>550</v>
      </c>
      <c r="E551" s="9">
        <v>2017</v>
      </c>
      <c r="F551" s="9">
        <v>5</v>
      </c>
      <c r="G551" s="9">
        <v>31</v>
      </c>
      <c r="H551" s="4">
        <v>42880</v>
      </c>
      <c r="I551" s="10" t="s">
        <v>248</v>
      </c>
      <c r="K551" s="11" t="s">
        <v>937</v>
      </c>
      <c r="M551" t="s">
        <v>28</v>
      </c>
      <c r="N551" t="s">
        <v>1008</v>
      </c>
      <c r="O551">
        <v>1980</v>
      </c>
      <c r="T551" t="s">
        <v>228</v>
      </c>
      <c r="U551" t="s">
        <v>53</v>
      </c>
      <c r="V551" t="s">
        <v>262</v>
      </c>
      <c r="W551" s="13">
        <v>42880</v>
      </c>
      <c r="X551" s="14">
        <v>15</v>
      </c>
    </row>
    <row r="552" spans="1:24" hidden="1" x14ac:dyDescent="0.25">
      <c r="A552" t="s">
        <v>1009</v>
      </c>
      <c r="B552" t="s">
        <v>1010</v>
      </c>
      <c r="C552" s="8"/>
      <c r="D552" s="8">
        <v>551</v>
      </c>
      <c r="E552" s="9">
        <v>2017</v>
      </c>
      <c r="F552" s="9">
        <v>5</v>
      </c>
      <c r="G552" s="9">
        <v>31</v>
      </c>
      <c r="H552" s="4">
        <v>0</v>
      </c>
      <c r="I552" s="10" t="s">
        <v>19</v>
      </c>
      <c r="K552" s="11" t="s">
        <v>937</v>
      </c>
      <c r="M552" t="s">
        <v>28</v>
      </c>
      <c r="N552" t="s">
        <v>1011</v>
      </c>
      <c r="O552">
        <v>2005</v>
      </c>
      <c r="W552" s="13"/>
    </row>
    <row r="553" spans="1:24" hidden="1" x14ac:dyDescent="0.25">
      <c r="A553" t="s">
        <v>1012</v>
      </c>
      <c r="B553" t="s">
        <v>1013</v>
      </c>
      <c r="C553" s="8"/>
      <c r="D553" s="8">
        <v>552</v>
      </c>
      <c r="E553" s="9">
        <v>2017</v>
      </c>
      <c r="F553" s="9">
        <v>5</v>
      </c>
      <c r="G553" s="9">
        <v>31</v>
      </c>
      <c r="H553" s="4">
        <v>42886</v>
      </c>
      <c r="I553" s="10" t="s">
        <v>19</v>
      </c>
      <c r="K553" s="11" t="s">
        <v>20</v>
      </c>
      <c r="L553" s="8" t="s">
        <v>74</v>
      </c>
      <c r="M553" t="s">
        <v>28</v>
      </c>
      <c r="N553" t="s">
        <v>1014</v>
      </c>
      <c r="O553">
        <v>1987</v>
      </c>
      <c r="U553" t="s">
        <v>53</v>
      </c>
      <c r="V553" t="s">
        <v>174</v>
      </c>
      <c r="W553" s="13">
        <v>42886</v>
      </c>
      <c r="X553" s="14">
        <v>11.99</v>
      </c>
    </row>
    <row r="554" spans="1:24" hidden="1" x14ac:dyDescent="0.25">
      <c r="A554" t="s">
        <v>69</v>
      </c>
      <c r="B554" t="s">
        <v>1015</v>
      </c>
      <c r="C554" s="8"/>
      <c r="D554" s="8">
        <v>553</v>
      </c>
      <c r="E554" s="9">
        <v>2017</v>
      </c>
      <c r="F554" s="9">
        <v>5</v>
      </c>
      <c r="G554" s="9">
        <v>31</v>
      </c>
      <c r="H554" s="4">
        <v>42886</v>
      </c>
      <c r="I554" s="10" t="s">
        <v>19</v>
      </c>
      <c r="K554" s="11" t="s">
        <v>20</v>
      </c>
      <c r="L554" s="8" t="s">
        <v>71</v>
      </c>
      <c r="M554" t="s">
        <v>29</v>
      </c>
      <c r="N554" t="s">
        <v>1016</v>
      </c>
      <c r="O554">
        <v>1986</v>
      </c>
      <c r="U554" t="s">
        <v>53</v>
      </c>
      <c r="V554" t="s">
        <v>174</v>
      </c>
      <c r="W554" s="13">
        <v>42886</v>
      </c>
      <c r="X554" s="14">
        <v>13.99</v>
      </c>
    </row>
    <row r="555" spans="1:24" hidden="1" x14ac:dyDescent="0.25">
      <c r="A555" t="s">
        <v>1017</v>
      </c>
      <c r="B555" t="s">
        <v>1018</v>
      </c>
      <c r="C555" s="8"/>
      <c r="D555" s="8">
        <v>554</v>
      </c>
      <c r="E555" s="9">
        <v>2017</v>
      </c>
      <c r="F555" s="9">
        <v>6</v>
      </c>
      <c r="G555" s="9">
        <v>1</v>
      </c>
      <c r="H555" s="4">
        <v>42886</v>
      </c>
      <c r="I555" s="10" t="s">
        <v>19</v>
      </c>
      <c r="K555" s="11" t="s">
        <v>937</v>
      </c>
      <c r="M555" t="s">
        <v>28</v>
      </c>
      <c r="N555" t="s">
        <v>1019</v>
      </c>
      <c r="O555">
        <v>2017</v>
      </c>
      <c r="U555" t="s">
        <v>100</v>
      </c>
      <c r="V555" t="s">
        <v>174</v>
      </c>
      <c r="W555" s="13">
        <v>42886</v>
      </c>
      <c r="X555" s="14">
        <v>16.989999999999998</v>
      </c>
    </row>
    <row r="556" spans="1:24" hidden="1" x14ac:dyDescent="0.25">
      <c r="A556" t="s">
        <v>1012</v>
      </c>
      <c r="B556" t="s">
        <v>1020</v>
      </c>
      <c r="C556" s="8"/>
      <c r="D556" s="8">
        <v>555</v>
      </c>
      <c r="E556" s="9">
        <v>2017</v>
      </c>
      <c r="F556" s="9">
        <v>6</v>
      </c>
      <c r="G556" s="9">
        <v>1</v>
      </c>
      <c r="H556" s="4">
        <v>42886</v>
      </c>
      <c r="I556" s="10" t="s">
        <v>19</v>
      </c>
      <c r="K556" s="11" t="s">
        <v>20</v>
      </c>
      <c r="L556" s="8" t="s">
        <v>74</v>
      </c>
      <c r="M556" t="s">
        <v>29</v>
      </c>
      <c r="N556" t="s">
        <v>1021</v>
      </c>
      <c r="O556">
        <v>2010</v>
      </c>
      <c r="U556" t="s">
        <v>100</v>
      </c>
      <c r="V556" t="s">
        <v>174</v>
      </c>
      <c r="W556" s="13">
        <v>42886</v>
      </c>
      <c r="X556" s="14">
        <v>15.99</v>
      </c>
    </row>
    <row r="557" spans="1:24" hidden="1" x14ac:dyDescent="0.25">
      <c r="A557" t="s">
        <v>263</v>
      </c>
      <c r="B557" t="s">
        <v>1022</v>
      </c>
      <c r="C557" s="8"/>
      <c r="D557" s="8">
        <v>556</v>
      </c>
      <c r="E557" s="9">
        <v>2017</v>
      </c>
      <c r="F557" s="9">
        <v>6</v>
      </c>
      <c r="G557" s="9">
        <v>1</v>
      </c>
      <c r="H557" s="4">
        <v>0</v>
      </c>
      <c r="I557" s="10" t="s">
        <v>19</v>
      </c>
      <c r="K557" s="11" t="s">
        <v>937</v>
      </c>
      <c r="M557" t="s">
        <v>28</v>
      </c>
      <c r="N557" t="s">
        <v>1023</v>
      </c>
      <c r="O557">
        <v>1994</v>
      </c>
      <c r="W557" s="13"/>
    </row>
    <row r="558" spans="1:24" hidden="1" x14ac:dyDescent="0.25">
      <c r="A558" t="s">
        <v>1012</v>
      </c>
      <c r="B558" t="s">
        <v>1024</v>
      </c>
      <c r="C558" s="8"/>
      <c r="D558" s="8">
        <v>557</v>
      </c>
      <c r="E558" s="9">
        <v>2017</v>
      </c>
      <c r="F558" s="9">
        <v>6</v>
      </c>
      <c r="G558" s="9">
        <v>2</v>
      </c>
      <c r="H558" s="4">
        <v>42886</v>
      </c>
      <c r="I558" s="10" t="s">
        <v>19</v>
      </c>
      <c r="K558" s="11" t="s">
        <v>20</v>
      </c>
      <c r="L558" s="8" t="s">
        <v>74</v>
      </c>
      <c r="M558" t="s">
        <v>29</v>
      </c>
      <c r="N558" t="s">
        <v>1025</v>
      </c>
      <c r="O558">
        <v>1998</v>
      </c>
      <c r="U558" t="s">
        <v>100</v>
      </c>
      <c r="V558" t="s">
        <v>174</v>
      </c>
      <c r="W558" s="13">
        <v>42886</v>
      </c>
      <c r="X558" s="14">
        <v>23.99</v>
      </c>
    </row>
    <row r="559" spans="1:24" hidden="1" x14ac:dyDescent="0.25">
      <c r="A559" t="s">
        <v>833</v>
      </c>
      <c r="B559" t="s">
        <v>1026</v>
      </c>
      <c r="C559" s="8"/>
      <c r="D559" s="8">
        <v>558</v>
      </c>
      <c r="E559" s="9">
        <v>2017</v>
      </c>
      <c r="F559" s="9">
        <v>6</v>
      </c>
      <c r="G559" s="9">
        <v>2</v>
      </c>
      <c r="H559" s="4">
        <v>42812</v>
      </c>
      <c r="I559" s="10" t="s">
        <v>248</v>
      </c>
      <c r="K559" s="11" t="s">
        <v>461</v>
      </c>
      <c r="M559" t="s">
        <v>461</v>
      </c>
      <c r="T559" t="s">
        <v>228</v>
      </c>
      <c r="U559" t="s">
        <v>53</v>
      </c>
      <c r="V559" t="s">
        <v>689</v>
      </c>
      <c r="W559" s="13">
        <v>42812</v>
      </c>
      <c r="X559" s="14">
        <v>2</v>
      </c>
    </row>
    <row r="560" spans="1:24" hidden="1" x14ac:dyDescent="0.25">
      <c r="A560" t="s">
        <v>95</v>
      </c>
      <c r="B560" t="s">
        <v>944</v>
      </c>
      <c r="C560" s="8"/>
      <c r="D560" s="8">
        <v>559</v>
      </c>
      <c r="E560" s="9">
        <v>2017</v>
      </c>
      <c r="F560" s="9">
        <v>6</v>
      </c>
      <c r="G560" s="9">
        <v>2</v>
      </c>
      <c r="H560" s="4">
        <v>42880</v>
      </c>
      <c r="I560" s="10" t="s">
        <v>248</v>
      </c>
      <c r="K560" s="11" t="s">
        <v>20</v>
      </c>
      <c r="L560" s="8" t="s">
        <v>97</v>
      </c>
      <c r="M560" t="s">
        <v>29</v>
      </c>
      <c r="N560" t="s">
        <v>945</v>
      </c>
      <c r="O560">
        <v>1984</v>
      </c>
      <c r="Q560" s="12" t="s">
        <v>19</v>
      </c>
      <c r="S560" t="s">
        <v>1027</v>
      </c>
      <c r="T560" t="s">
        <v>228</v>
      </c>
      <c r="U560" t="s">
        <v>53</v>
      </c>
      <c r="V560" t="s">
        <v>262</v>
      </c>
      <c r="W560" s="13">
        <v>42880</v>
      </c>
      <c r="X560" s="14">
        <v>20</v>
      </c>
    </row>
    <row r="561" spans="1:24" hidden="1" x14ac:dyDescent="0.25">
      <c r="A561" t="s">
        <v>781</v>
      </c>
      <c r="B561" t="s">
        <v>1028</v>
      </c>
      <c r="C561" s="8"/>
      <c r="D561" s="8">
        <v>560</v>
      </c>
      <c r="E561" s="9">
        <v>2017</v>
      </c>
      <c r="F561" s="9">
        <v>6</v>
      </c>
      <c r="G561" s="9">
        <v>2</v>
      </c>
      <c r="H561" s="4">
        <v>0</v>
      </c>
      <c r="I561" s="10" t="s">
        <v>19</v>
      </c>
      <c r="K561" s="11" t="s">
        <v>4949</v>
      </c>
      <c r="U561" t="s">
        <v>100</v>
      </c>
      <c r="V561" t="s">
        <v>667</v>
      </c>
      <c r="W561" s="13"/>
    </row>
    <row r="562" spans="1:24" hidden="1" x14ac:dyDescent="0.25">
      <c r="A562" t="s">
        <v>1029</v>
      </c>
      <c r="B562" t="s">
        <v>1030</v>
      </c>
      <c r="C562" s="8"/>
      <c r="D562" s="8">
        <v>561</v>
      </c>
      <c r="E562" s="9">
        <v>2017</v>
      </c>
      <c r="F562" s="9">
        <v>6</v>
      </c>
      <c r="G562" s="9">
        <v>2</v>
      </c>
      <c r="H562" s="4">
        <v>0</v>
      </c>
      <c r="I562" s="10" t="s">
        <v>19</v>
      </c>
      <c r="K562" s="11" t="s">
        <v>20</v>
      </c>
      <c r="L562" s="8" t="s">
        <v>1031</v>
      </c>
      <c r="M562" t="s">
        <v>29</v>
      </c>
      <c r="N562" t="s">
        <v>1032</v>
      </c>
      <c r="W562" s="13"/>
    </row>
    <row r="563" spans="1:24" hidden="1" x14ac:dyDescent="0.25">
      <c r="A563" t="s">
        <v>187</v>
      </c>
      <c r="B563" t="s">
        <v>1033</v>
      </c>
      <c r="C563" s="8"/>
      <c r="D563" s="8">
        <v>562</v>
      </c>
      <c r="E563" s="9">
        <v>2017</v>
      </c>
      <c r="F563" s="9">
        <v>6</v>
      </c>
      <c r="G563" s="9">
        <v>3</v>
      </c>
      <c r="H563" s="4">
        <v>0</v>
      </c>
      <c r="I563" s="10" t="s">
        <v>19</v>
      </c>
      <c r="K563" s="11" t="s">
        <v>937</v>
      </c>
      <c r="M563" t="s">
        <v>28</v>
      </c>
      <c r="N563" t="s">
        <v>1034</v>
      </c>
      <c r="W563" s="13"/>
    </row>
    <row r="564" spans="1:24" hidden="1" x14ac:dyDescent="0.25">
      <c r="A564" t="s">
        <v>187</v>
      </c>
      <c r="B564" t="s">
        <v>1035</v>
      </c>
      <c r="C564" s="8"/>
      <c r="D564" s="8">
        <v>563</v>
      </c>
      <c r="E564" s="9">
        <v>2017</v>
      </c>
      <c r="F564" s="9">
        <v>6</v>
      </c>
      <c r="G564" s="9">
        <v>4</v>
      </c>
      <c r="H564" s="4">
        <v>0</v>
      </c>
      <c r="I564" s="10" t="s">
        <v>19</v>
      </c>
      <c r="K564" s="11" t="s">
        <v>20</v>
      </c>
      <c r="L564" s="8" t="s">
        <v>27</v>
      </c>
      <c r="M564" t="s">
        <v>29</v>
      </c>
      <c r="N564" t="s">
        <v>1036</v>
      </c>
      <c r="W564" s="13"/>
    </row>
    <row r="565" spans="1:24" hidden="1" x14ac:dyDescent="0.25">
      <c r="A565" t="s">
        <v>1037</v>
      </c>
      <c r="B565" t="s">
        <v>1038</v>
      </c>
      <c r="C565" s="8"/>
      <c r="D565" s="8">
        <v>564</v>
      </c>
      <c r="E565" s="9">
        <v>2017</v>
      </c>
      <c r="F565" s="9">
        <v>6</v>
      </c>
      <c r="G565" s="9">
        <v>4</v>
      </c>
      <c r="H565" s="4">
        <v>0</v>
      </c>
      <c r="I565" s="10" t="s">
        <v>19</v>
      </c>
      <c r="K565" s="11" t="s">
        <v>937</v>
      </c>
      <c r="M565" t="s">
        <v>28</v>
      </c>
      <c r="N565" t="s">
        <v>1039</v>
      </c>
      <c r="W565" s="13"/>
    </row>
    <row r="566" spans="1:24" hidden="1" x14ac:dyDescent="0.25">
      <c r="A566" t="s">
        <v>277</v>
      </c>
      <c r="B566" t="s">
        <v>1040</v>
      </c>
      <c r="C566" s="8"/>
      <c r="D566" s="8">
        <v>565</v>
      </c>
      <c r="E566" s="9">
        <v>2017</v>
      </c>
      <c r="F566" s="9">
        <v>6</v>
      </c>
      <c r="G566" s="9">
        <v>4</v>
      </c>
      <c r="H566" s="4">
        <v>0</v>
      </c>
      <c r="I566" s="10" t="s">
        <v>19</v>
      </c>
      <c r="K566" s="11" t="s">
        <v>937</v>
      </c>
      <c r="M566" t="s">
        <v>28</v>
      </c>
      <c r="N566" t="s">
        <v>1041</v>
      </c>
      <c r="W566" s="13"/>
    </row>
    <row r="567" spans="1:24" hidden="1" x14ac:dyDescent="0.25">
      <c r="A567" t="s">
        <v>263</v>
      </c>
      <c r="B567" t="s">
        <v>1042</v>
      </c>
      <c r="C567" s="8"/>
      <c r="D567" s="8">
        <v>566</v>
      </c>
      <c r="E567" s="9">
        <v>2017</v>
      </c>
      <c r="F567" s="9">
        <v>6</v>
      </c>
      <c r="G567" s="9">
        <v>4</v>
      </c>
      <c r="H567" s="4">
        <v>0</v>
      </c>
      <c r="I567" s="10" t="s">
        <v>19</v>
      </c>
      <c r="K567" s="11" t="s">
        <v>937</v>
      </c>
      <c r="M567" t="s">
        <v>28</v>
      </c>
      <c r="N567" t="s">
        <v>1043</v>
      </c>
      <c r="W567" s="13"/>
    </row>
    <row r="568" spans="1:24" hidden="1" x14ac:dyDescent="0.25">
      <c r="A568" t="s">
        <v>217</v>
      </c>
      <c r="B568" t="s">
        <v>1044</v>
      </c>
      <c r="C568" s="8"/>
      <c r="D568" s="8">
        <v>567</v>
      </c>
      <c r="E568" s="9">
        <v>2017</v>
      </c>
      <c r="F568" s="9">
        <v>6</v>
      </c>
      <c r="G568" s="9">
        <v>5</v>
      </c>
      <c r="H568" s="4">
        <v>42887</v>
      </c>
      <c r="I568" s="10" t="s">
        <v>19</v>
      </c>
      <c r="K568" s="11" t="s">
        <v>937</v>
      </c>
      <c r="M568" t="s">
        <v>28</v>
      </c>
      <c r="N568" t="s">
        <v>1045</v>
      </c>
      <c r="U568" t="s">
        <v>100</v>
      </c>
      <c r="V568" t="s">
        <v>1046</v>
      </c>
      <c r="W568" s="13">
        <v>42887</v>
      </c>
      <c r="X568" s="14">
        <v>14.98</v>
      </c>
    </row>
    <row r="569" spans="1:24" hidden="1" x14ac:dyDescent="0.25">
      <c r="A569" t="s">
        <v>1047</v>
      </c>
      <c r="B569" t="s">
        <v>1048</v>
      </c>
      <c r="C569" s="8"/>
      <c r="D569" s="8">
        <v>568</v>
      </c>
      <c r="E569" s="9">
        <v>2017</v>
      </c>
      <c r="F569" s="9">
        <v>6</v>
      </c>
      <c r="G569" s="9">
        <v>6</v>
      </c>
      <c r="H569" s="4">
        <v>42887</v>
      </c>
      <c r="I569" s="10" t="s">
        <v>19</v>
      </c>
      <c r="K569" t="s">
        <v>20</v>
      </c>
      <c r="L569" s="8" t="s">
        <v>1049</v>
      </c>
      <c r="M569" t="s">
        <v>28</v>
      </c>
      <c r="N569" t="s">
        <v>1050</v>
      </c>
      <c r="U569" t="s">
        <v>100</v>
      </c>
      <c r="V569" t="s">
        <v>1046</v>
      </c>
      <c r="W569" s="13">
        <v>42887</v>
      </c>
      <c r="X569" s="14">
        <v>19.989999999999998</v>
      </c>
    </row>
    <row r="570" spans="1:24" hidden="1" x14ac:dyDescent="0.25">
      <c r="A570" t="s">
        <v>260</v>
      </c>
      <c r="B570" t="s">
        <v>1051</v>
      </c>
      <c r="C570" s="8"/>
      <c r="D570" s="8">
        <v>569</v>
      </c>
      <c r="E570" s="9">
        <v>2017</v>
      </c>
      <c r="F570" s="9">
        <v>6</v>
      </c>
      <c r="G570" s="9">
        <v>7</v>
      </c>
      <c r="H570" s="4">
        <v>42891</v>
      </c>
      <c r="I570" s="10" t="s">
        <v>248</v>
      </c>
      <c r="K570" s="11" t="s">
        <v>937</v>
      </c>
      <c r="M570" t="s">
        <v>28</v>
      </c>
      <c r="N570" t="s">
        <v>1052</v>
      </c>
      <c r="U570" t="s">
        <v>53</v>
      </c>
      <c r="V570" t="s">
        <v>174</v>
      </c>
      <c r="W570" s="13">
        <v>42891</v>
      </c>
      <c r="X570" s="14">
        <v>16.989999999999998</v>
      </c>
    </row>
    <row r="571" spans="1:24" hidden="1" x14ac:dyDescent="0.25">
      <c r="A571" t="s">
        <v>141</v>
      </c>
      <c r="B571" t="s">
        <v>1053</v>
      </c>
      <c r="C571" s="8"/>
      <c r="D571" s="8">
        <v>570</v>
      </c>
      <c r="E571" s="9">
        <v>2017</v>
      </c>
      <c r="F571" s="9">
        <v>6</v>
      </c>
      <c r="G571" s="9">
        <v>8</v>
      </c>
      <c r="H571" s="4">
        <v>42886</v>
      </c>
      <c r="I571" s="10" t="s">
        <v>19</v>
      </c>
      <c r="K571" t="s">
        <v>20</v>
      </c>
      <c r="L571" s="8" t="s">
        <v>52</v>
      </c>
      <c r="M571" t="s">
        <v>49</v>
      </c>
      <c r="U571" t="s">
        <v>100</v>
      </c>
      <c r="V571" t="s">
        <v>1054</v>
      </c>
      <c r="W571" s="13">
        <v>42886</v>
      </c>
      <c r="X571" s="14">
        <v>22.2</v>
      </c>
    </row>
    <row r="572" spans="1:24" hidden="1" x14ac:dyDescent="0.25">
      <c r="A572" t="s">
        <v>172</v>
      </c>
      <c r="B572" t="s">
        <v>1055</v>
      </c>
      <c r="C572" s="8"/>
      <c r="D572" s="8">
        <v>571</v>
      </c>
      <c r="E572" s="9">
        <v>2017</v>
      </c>
      <c r="F572" s="9">
        <v>6</v>
      </c>
      <c r="G572" s="9">
        <v>8</v>
      </c>
      <c r="H572" s="4">
        <v>42886</v>
      </c>
      <c r="I572" s="10" t="s">
        <v>19</v>
      </c>
      <c r="K572" s="11" t="s">
        <v>937</v>
      </c>
      <c r="M572" t="s">
        <v>28</v>
      </c>
      <c r="N572" t="s">
        <v>1056</v>
      </c>
      <c r="U572" t="s">
        <v>100</v>
      </c>
      <c r="V572" t="s">
        <v>1054</v>
      </c>
      <c r="W572" s="13">
        <v>42886</v>
      </c>
      <c r="X572" s="14">
        <v>8.3699999999999992</v>
      </c>
    </row>
    <row r="573" spans="1:24" hidden="1" x14ac:dyDescent="0.25">
      <c r="A573" t="s">
        <v>1047</v>
      </c>
      <c r="B573" t="s">
        <v>1057</v>
      </c>
      <c r="C573" s="8"/>
      <c r="D573" s="8">
        <v>572</v>
      </c>
      <c r="E573" s="9">
        <v>2017</v>
      </c>
      <c r="F573" s="9">
        <v>6</v>
      </c>
      <c r="G573" s="9">
        <v>8</v>
      </c>
      <c r="H573" s="4">
        <v>42886</v>
      </c>
      <c r="I573" s="10" t="s">
        <v>19</v>
      </c>
      <c r="K573" t="s">
        <v>20</v>
      </c>
      <c r="L573" s="8" t="s">
        <v>1049</v>
      </c>
      <c r="M573" t="s">
        <v>28</v>
      </c>
      <c r="N573" t="s">
        <v>1058</v>
      </c>
      <c r="U573" t="s">
        <v>100</v>
      </c>
      <c r="V573" t="s">
        <v>1054</v>
      </c>
      <c r="W573" s="13">
        <v>42886</v>
      </c>
      <c r="X573" s="14">
        <v>21.23</v>
      </c>
    </row>
    <row r="574" spans="1:24" hidden="1" x14ac:dyDescent="0.25">
      <c r="A574" t="s">
        <v>187</v>
      </c>
      <c r="B574" t="s">
        <v>1059</v>
      </c>
      <c r="C574" s="8"/>
      <c r="D574" s="8">
        <v>573</v>
      </c>
      <c r="E574" s="9">
        <v>2017</v>
      </c>
      <c r="F574" s="9">
        <v>6</v>
      </c>
      <c r="G574" s="9">
        <v>9</v>
      </c>
      <c r="H574" s="4">
        <v>0</v>
      </c>
      <c r="I574" s="10" t="s">
        <v>19</v>
      </c>
      <c r="K574" s="11" t="s">
        <v>20</v>
      </c>
      <c r="L574" s="8" t="s">
        <v>27</v>
      </c>
      <c r="M574" t="s">
        <v>29</v>
      </c>
      <c r="N574" t="s">
        <v>1060</v>
      </c>
      <c r="W574" s="13"/>
    </row>
    <row r="575" spans="1:24" hidden="1" x14ac:dyDescent="0.25">
      <c r="A575" t="s">
        <v>263</v>
      </c>
      <c r="B575" t="s">
        <v>1061</v>
      </c>
      <c r="C575" s="8"/>
      <c r="D575" s="8">
        <v>574</v>
      </c>
      <c r="E575" s="9">
        <v>2017</v>
      </c>
      <c r="F575" s="9">
        <v>6</v>
      </c>
      <c r="G575" s="9">
        <v>9</v>
      </c>
      <c r="H575" s="4">
        <v>0</v>
      </c>
      <c r="I575" s="10" t="s">
        <v>19</v>
      </c>
      <c r="K575" s="11" t="s">
        <v>937</v>
      </c>
      <c r="M575" t="s">
        <v>28</v>
      </c>
      <c r="N575" t="s">
        <v>1062</v>
      </c>
      <c r="W575" s="13"/>
    </row>
    <row r="576" spans="1:24" hidden="1" x14ac:dyDescent="0.25">
      <c r="A576" t="s">
        <v>1063</v>
      </c>
      <c r="B576" t="s">
        <v>1064</v>
      </c>
      <c r="C576" s="8"/>
      <c r="D576" s="8">
        <v>575</v>
      </c>
      <c r="E576" s="9">
        <v>2017</v>
      </c>
      <c r="F576" s="9">
        <v>6</v>
      </c>
      <c r="G576" s="9">
        <v>9</v>
      </c>
      <c r="H576" s="4">
        <v>42895</v>
      </c>
      <c r="I576" s="10" t="s">
        <v>248</v>
      </c>
      <c r="K576" s="11" t="s">
        <v>937</v>
      </c>
      <c r="M576" t="s">
        <v>28</v>
      </c>
      <c r="N576" t="s">
        <v>1065</v>
      </c>
      <c r="O576">
        <v>1977</v>
      </c>
      <c r="U576" t="s">
        <v>53</v>
      </c>
      <c r="V576" t="s">
        <v>174</v>
      </c>
      <c r="W576" s="13">
        <v>42895</v>
      </c>
      <c r="X576" s="14">
        <v>19.989999999999998</v>
      </c>
    </row>
    <row r="577" spans="1:25" hidden="1" x14ac:dyDescent="0.25">
      <c r="A577" t="s">
        <v>1066</v>
      </c>
      <c r="B577" t="s">
        <v>1067</v>
      </c>
      <c r="C577" s="8"/>
      <c r="D577" s="8">
        <v>576</v>
      </c>
      <c r="E577" s="9">
        <v>2017</v>
      </c>
      <c r="F577" s="9">
        <v>6</v>
      </c>
      <c r="G577" s="9">
        <v>9</v>
      </c>
      <c r="H577" s="4">
        <v>42895</v>
      </c>
      <c r="I577" s="10" t="s">
        <v>248</v>
      </c>
      <c r="K577" s="11" t="s">
        <v>937</v>
      </c>
      <c r="M577" t="s">
        <v>28</v>
      </c>
      <c r="N577" t="s">
        <v>1068</v>
      </c>
      <c r="O577">
        <v>1984</v>
      </c>
      <c r="U577" t="s">
        <v>53</v>
      </c>
      <c r="V577" t="s">
        <v>174</v>
      </c>
      <c r="W577" s="13">
        <v>42895</v>
      </c>
      <c r="X577" s="14">
        <v>14.99</v>
      </c>
    </row>
    <row r="578" spans="1:25" hidden="1" x14ac:dyDescent="0.25">
      <c r="A578" t="s">
        <v>893</v>
      </c>
      <c r="B578" t="s">
        <v>1069</v>
      </c>
      <c r="C578" s="8"/>
      <c r="D578" s="8">
        <v>577</v>
      </c>
      <c r="E578" s="9">
        <v>2017</v>
      </c>
      <c r="F578" s="9">
        <v>6</v>
      </c>
      <c r="G578" s="9">
        <v>9</v>
      </c>
      <c r="H578" s="4">
        <v>42895</v>
      </c>
      <c r="I578" s="10" t="s">
        <v>248</v>
      </c>
      <c r="K578" s="11" t="s">
        <v>937</v>
      </c>
      <c r="M578" t="s">
        <v>28</v>
      </c>
      <c r="N578" t="s">
        <v>1070</v>
      </c>
      <c r="O578">
        <v>1984</v>
      </c>
      <c r="U578" t="s">
        <v>53</v>
      </c>
      <c r="V578" t="s">
        <v>174</v>
      </c>
      <c r="W578" s="13">
        <v>42895</v>
      </c>
      <c r="X578" s="14">
        <v>11.99</v>
      </c>
    </row>
    <row r="579" spans="1:25" hidden="1" x14ac:dyDescent="0.25">
      <c r="A579" t="s">
        <v>305</v>
      </c>
      <c r="B579" t="s">
        <v>704</v>
      </c>
      <c r="C579" s="8"/>
      <c r="D579" s="8">
        <v>578</v>
      </c>
      <c r="E579" s="9">
        <v>2017</v>
      </c>
      <c r="F579" s="9">
        <v>6</v>
      </c>
      <c r="G579" s="9">
        <v>9</v>
      </c>
      <c r="H579" s="4">
        <v>42891</v>
      </c>
      <c r="I579" s="10" t="s">
        <v>248</v>
      </c>
      <c r="K579" s="11" t="s">
        <v>4949</v>
      </c>
      <c r="Q579" s="12" t="s">
        <v>19</v>
      </c>
      <c r="S579" t="s">
        <v>1071</v>
      </c>
      <c r="U579" t="s">
        <v>53</v>
      </c>
      <c r="V579" t="s">
        <v>174</v>
      </c>
      <c r="W579" s="13">
        <v>42891</v>
      </c>
      <c r="X579" s="14">
        <v>24.99</v>
      </c>
    </row>
    <row r="580" spans="1:25" hidden="1" x14ac:dyDescent="0.25">
      <c r="A580" t="s">
        <v>79</v>
      </c>
      <c r="B580" t="s">
        <v>1072</v>
      </c>
      <c r="C580" s="8"/>
      <c r="D580" s="8">
        <v>579</v>
      </c>
      <c r="E580" s="9">
        <v>2017</v>
      </c>
      <c r="F580" s="9">
        <v>6</v>
      </c>
      <c r="G580" s="9">
        <v>11</v>
      </c>
      <c r="H580" s="4">
        <v>0</v>
      </c>
      <c r="I580" s="10" t="s">
        <v>19</v>
      </c>
      <c r="K580" s="11" t="s">
        <v>20</v>
      </c>
      <c r="L580" s="8" t="s">
        <v>48</v>
      </c>
      <c r="M580" t="s">
        <v>29</v>
      </c>
      <c r="N580" t="s">
        <v>1073</v>
      </c>
      <c r="W580" s="13"/>
    </row>
    <row r="581" spans="1:25" hidden="1" x14ac:dyDescent="0.25">
      <c r="A581" t="s">
        <v>1074</v>
      </c>
      <c r="B581" t="s">
        <v>1075</v>
      </c>
      <c r="C581" s="8"/>
      <c r="D581" s="8">
        <v>580</v>
      </c>
      <c r="E581" s="9">
        <v>2017</v>
      </c>
      <c r="F581" s="9">
        <v>6</v>
      </c>
      <c r="G581" s="9">
        <v>11</v>
      </c>
      <c r="H581" s="4">
        <v>0</v>
      </c>
      <c r="I581" s="10" t="s">
        <v>248</v>
      </c>
      <c r="K581" s="11" t="s">
        <v>20</v>
      </c>
      <c r="L581" s="8" t="s">
        <v>48</v>
      </c>
      <c r="W581" s="13"/>
    </row>
    <row r="582" spans="1:25" hidden="1" x14ac:dyDescent="0.25">
      <c r="A582" t="s">
        <v>349</v>
      </c>
      <c r="B582" t="s">
        <v>1076</v>
      </c>
      <c r="C582" s="8"/>
      <c r="D582" s="8">
        <v>581</v>
      </c>
      <c r="E582" s="9">
        <v>2017</v>
      </c>
      <c r="F582" s="9">
        <v>6</v>
      </c>
      <c r="G582" s="9">
        <v>11</v>
      </c>
      <c r="H582" s="4">
        <v>42896</v>
      </c>
      <c r="I582" s="10" t="s">
        <v>248</v>
      </c>
      <c r="K582" s="11" t="s">
        <v>4949</v>
      </c>
      <c r="T582" t="s">
        <v>269</v>
      </c>
      <c r="U582" t="s">
        <v>53</v>
      </c>
      <c r="V582" t="s">
        <v>1077</v>
      </c>
      <c r="W582" s="13">
        <v>42896</v>
      </c>
      <c r="X582" s="14">
        <v>1.5</v>
      </c>
      <c r="Y582" t="s">
        <v>1078</v>
      </c>
    </row>
    <row r="583" spans="1:25" hidden="1" x14ac:dyDescent="0.25">
      <c r="A583" t="s">
        <v>166</v>
      </c>
      <c r="B583" t="s">
        <v>1079</v>
      </c>
      <c r="C583" s="8"/>
      <c r="D583" s="8">
        <v>582</v>
      </c>
      <c r="E583" s="9">
        <v>2017</v>
      </c>
      <c r="F583" s="9">
        <v>6</v>
      </c>
      <c r="G583" s="9">
        <v>11</v>
      </c>
      <c r="H583" s="4">
        <v>0</v>
      </c>
      <c r="I583" s="10" t="s">
        <v>248</v>
      </c>
      <c r="K583" s="11" t="s">
        <v>4949</v>
      </c>
      <c r="Q583" s="12" t="s">
        <v>19</v>
      </c>
      <c r="W583" s="13"/>
    </row>
    <row r="584" spans="1:25" hidden="1" x14ac:dyDescent="0.25">
      <c r="A584" t="s">
        <v>902</v>
      </c>
      <c r="B584" t="s">
        <v>1080</v>
      </c>
      <c r="C584" s="8"/>
      <c r="D584" s="8">
        <v>583</v>
      </c>
      <c r="E584" s="9">
        <v>2017</v>
      </c>
      <c r="F584" s="9">
        <v>6</v>
      </c>
      <c r="G584" s="9">
        <v>11</v>
      </c>
      <c r="H584" s="4">
        <v>42895</v>
      </c>
      <c r="I584" s="10" t="s">
        <v>248</v>
      </c>
      <c r="K584" s="11" t="s">
        <v>937</v>
      </c>
      <c r="M584" t="s">
        <v>28</v>
      </c>
      <c r="N584" t="s">
        <v>1081</v>
      </c>
      <c r="O584">
        <v>1978</v>
      </c>
      <c r="U584" t="s">
        <v>53</v>
      </c>
      <c r="V584" t="s">
        <v>174</v>
      </c>
      <c r="W584" s="13">
        <v>42895</v>
      </c>
      <c r="X584" s="14">
        <v>14.99</v>
      </c>
    </row>
    <row r="585" spans="1:25" hidden="1" x14ac:dyDescent="0.25">
      <c r="A585" t="s">
        <v>187</v>
      </c>
      <c r="B585" t="s">
        <v>1082</v>
      </c>
      <c r="C585" s="8"/>
      <c r="D585" s="8">
        <v>584</v>
      </c>
      <c r="E585" s="9">
        <v>2017</v>
      </c>
      <c r="F585" s="9">
        <v>6</v>
      </c>
      <c r="G585" s="9">
        <v>12</v>
      </c>
      <c r="H585" s="4">
        <v>0</v>
      </c>
      <c r="I585" s="10" t="s">
        <v>19</v>
      </c>
      <c r="K585" s="11" t="s">
        <v>937</v>
      </c>
      <c r="M585" t="s">
        <v>28</v>
      </c>
      <c r="N585" t="s">
        <v>1083</v>
      </c>
      <c r="W585" s="13"/>
    </row>
    <row r="586" spans="1:25" hidden="1" x14ac:dyDescent="0.25">
      <c r="A586" t="s">
        <v>491</v>
      </c>
      <c r="B586" t="s">
        <v>1084</v>
      </c>
      <c r="C586" s="8"/>
      <c r="D586" s="8">
        <v>585</v>
      </c>
      <c r="E586" s="9">
        <v>2017</v>
      </c>
      <c r="F586" s="9">
        <v>6</v>
      </c>
      <c r="G586" s="9">
        <v>12</v>
      </c>
      <c r="H586" s="4">
        <v>0</v>
      </c>
      <c r="I586" s="10" t="s">
        <v>19</v>
      </c>
      <c r="K586" s="11" t="s">
        <v>937</v>
      </c>
      <c r="M586" t="s">
        <v>28</v>
      </c>
      <c r="N586" t="s">
        <v>1085</v>
      </c>
      <c r="W586" s="13"/>
    </row>
    <row r="587" spans="1:25" hidden="1" x14ac:dyDescent="0.25">
      <c r="A587" t="s">
        <v>1086</v>
      </c>
      <c r="B587" t="s">
        <v>1087</v>
      </c>
      <c r="C587" s="8"/>
      <c r="D587" s="8">
        <v>586</v>
      </c>
      <c r="E587" s="9">
        <v>2017</v>
      </c>
      <c r="F587" s="9">
        <v>6</v>
      </c>
      <c r="G587" s="9">
        <v>12</v>
      </c>
      <c r="H587" s="4">
        <v>0</v>
      </c>
      <c r="I587" s="10" t="s">
        <v>19</v>
      </c>
      <c r="K587" s="11" t="s">
        <v>937</v>
      </c>
      <c r="M587" t="s">
        <v>28</v>
      </c>
      <c r="N587" t="s">
        <v>1088</v>
      </c>
      <c r="O587">
        <v>1980</v>
      </c>
      <c r="W587" s="13"/>
    </row>
    <row r="588" spans="1:25" hidden="1" x14ac:dyDescent="0.25">
      <c r="A588" t="s">
        <v>187</v>
      </c>
      <c r="B588" t="s">
        <v>1089</v>
      </c>
      <c r="C588" s="8"/>
      <c r="D588" s="8">
        <v>587</v>
      </c>
      <c r="E588" s="9">
        <v>2017</v>
      </c>
      <c r="F588" s="9">
        <v>6</v>
      </c>
      <c r="G588" s="9">
        <v>17</v>
      </c>
      <c r="H588" s="4">
        <v>42893</v>
      </c>
      <c r="I588" s="10" t="s">
        <v>248</v>
      </c>
      <c r="K588" s="11" t="s">
        <v>937</v>
      </c>
      <c r="M588" t="s">
        <v>28</v>
      </c>
      <c r="N588" t="s">
        <v>1090</v>
      </c>
      <c r="O588">
        <v>1980</v>
      </c>
      <c r="U588" t="s">
        <v>53</v>
      </c>
      <c r="V588" t="s">
        <v>262</v>
      </c>
      <c r="W588" s="13">
        <v>42893</v>
      </c>
      <c r="X588" s="14">
        <v>30</v>
      </c>
    </row>
    <row r="589" spans="1:25" hidden="1" x14ac:dyDescent="0.25">
      <c r="A589" t="s">
        <v>162</v>
      </c>
      <c r="B589" t="s">
        <v>1091</v>
      </c>
      <c r="C589" s="8"/>
      <c r="D589" s="8">
        <v>588</v>
      </c>
      <c r="E589" s="9">
        <v>2017</v>
      </c>
      <c r="F589" s="9">
        <v>6</v>
      </c>
      <c r="G589" s="9">
        <v>18</v>
      </c>
      <c r="H589" s="4">
        <v>42901</v>
      </c>
      <c r="I589" s="10" t="s">
        <v>248</v>
      </c>
      <c r="K589" s="11" t="s">
        <v>937</v>
      </c>
      <c r="M589" t="s">
        <v>28</v>
      </c>
      <c r="N589" t="s">
        <v>1092</v>
      </c>
      <c r="O589">
        <v>1982</v>
      </c>
      <c r="Q589" s="12" t="s">
        <v>19</v>
      </c>
      <c r="U589" t="s">
        <v>53</v>
      </c>
      <c r="V589" t="s">
        <v>657</v>
      </c>
      <c r="W589" s="13">
        <v>42901</v>
      </c>
      <c r="X589" s="14">
        <v>25</v>
      </c>
    </row>
    <row r="590" spans="1:25" hidden="1" x14ac:dyDescent="0.25">
      <c r="A590" t="s">
        <v>237</v>
      </c>
      <c r="B590" t="s">
        <v>1093</v>
      </c>
      <c r="C590" s="8"/>
      <c r="D590" s="8">
        <v>589</v>
      </c>
      <c r="E590" s="9">
        <v>2017</v>
      </c>
      <c r="F590" s="9">
        <v>6</v>
      </c>
      <c r="G590" s="9">
        <v>18</v>
      </c>
      <c r="H590" s="4">
        <v>42891</v>
      </c>
      <c r="I590" s="10" t="s">
        <v>248</v>
      </c>
      <c r="K590" s="11" t="s">
        <v>937</v>
      </c>
      <c r="M590" t="s">
        <v>1094</v>
      </c>
      <c r="N590" t="s">
        <v>1095</v>
      </c>
      <c r="Q590" s="12" t="s">
        <v>19</v>
      </c>
      <c r="U590" t="s">
        <v>53</v>
      </c>
      <c r="V590" t="s">
        <v>174</v>
      </c>
      <c r="W590" s="13">
        <v>42891</v>
      </c>
      <c r="X590" s="14">
        <v>14.99</v>
      </c>
    </row>
    <row r="591" spans="1:25" hidden="1" x14ac:dyDescent="0.25">
      <c r="A591" t="s">
        <v>949</v>
      </c>
      <c r="B591" t="s">
        <v>1096</v>
      </c>
      <c r="C591" s="8"/>
      <c r="D591" s="8">
        <v>590</v>
      </c>
      <c r="E591" s="9">
        <v>2017</v>
      </c>
      <c r="F591" s="9">
        <v>6</v>
      </c>
      <c r="G591" s="9">
        <v>18</v>
      </c>
      <c r="H591" s="4">
        <v>42865</v>
      </c>
      <c r="I591" s="10" t="s">
        <v>248</v>
      </c>
      <c r="K591" s="11" t="s">
        <v>4949</v>
      </c>
      <c r="U591" t="s">
        <v>53</v>
      </c>
      <c r="V591" t="s">
        <v>951</v>
      </c>
      <c r="W591" s="13">
        <v>42865</v>
      </c>
      <c r="X591" s="14">
        <v>11</v>
      </c>
    </row>
    <row r="592" spans="1:25" hidden="1" x14ac:dyDescent="0.25">
      <c r="A592" t="s">
        <v>72</v>
      </c>
      <c r="B592" t="s">
        <v>1097</v>
      </c>
      <c r="C592" s="8"/>
      <c r="D592" s="8">
        <v>591</v>
      </c>
      <c r="E592" s="9">
        <v>2017</v>
      </c>
      <c r="F592" s="9">
        <v>6</v>
      </c>
      <c r="G592" s="9">
        <v>19</v>
      </c>
      <c r="H592" s="4">
        <v>0</v>
      </c>
      <c r="I592" s="10" t="s">
        <v>19</v>
      </c>
      <c r="K592" s="11" t="s">
        <v>20</v>
      </c>
      <c r="L592" s="8" t="s">
        <v>27</v>
      </c>
      <c r="M592" t="s">
        <v>29</v>
      </c>
      <c r="N592" t="s">
        <v>1098</v>
      </c>
      <c r="O592">
        <v>2005</v>
      </c>
      <c r="W592" s="13"/>
    </row>
    <row r="593" spans="1:24" hidden="1" x14ac:dyDescent="0.25">
      <c r="A593" t="s">
        <v>1099</v>
      </c>
      <c r="B593" t="s">
        <v>1100</v>
      </c>
      <c r="C593" s="8"/>
      <c r="D593" s="8">
        <v>592</v>
      </c>
      <c r="E593" s="9">
        <v>2017</v>
      </c>
      <c r="F593" s="9">
        <v>6</v>
      </c>
      <c r="G593" s="9">
        <v>19</v>
      </c>
      <c r="H593" s="4">
        <v>0</v>
      </c>
      <c r="I593" s="10" t="s">
        <v>19</v>
      </c>
      <c r="K593" s="11" t="s">
        <v>20</v>
      </c>
      <c r="L593" s="8" t="s">
        <v>48</v>
      </c>
      <c r="M593" t="s">
        <v>29</v>
      </c>
      <c r="N593" t="s">
        <v>1101</v>
      </c>
      <c r="O593">
        <v>1994</v>
      </c>
      <c r="W593" s="13"/>
    </row>
    <row r="594" spans="1:24" hidden="1" x14ac:dyDescent="0.25">
      <c r="A594" t="s">
        <v>487</v>
      </c>
      <c r="B594" t="s">
        <v>247</v>
      </c>
      <c r="C594" s="8"/>
      <c r="D594" s="8">
        <v>593</v>
      </c>
      <c r="E594" s="9">
        <v>2017</v>
      </c>
      <c r="F594" s="9">
        <v>6</v>
      </c>
      <c r="G594" s="9">
        <v>20</v>
      </c>
      <c r="H594" s="4">
        <v>0</v>
      </c>
      <c r="I594" s="10" t="s">
        <v>248</v>
      </c>
      <c r="K594" s="11" t="s">
        <v>4949</v>
      </c>
      <c r="W594" s="13"/>
    </row>
    <row r="595" spans="1:24" hidden="1" x14ac:dyDescent="0.25">
      <c r="A595" t="s">
        <v>358</v>
      </c>
      <c r="B595" t="s">
        <v>1102</v>
      </c>
      <c r="C595" s="8"/>
      <c r="D595" s="8">
        <v>594</v>
      </c>
      <c r="E595" s="9">
        <v>2017</v>
      </c>
      <c r="F595" s="9">
        <v>6</v>
      </c>
      <c r="G595" s="9">
        <v>20</v>
      </c>
      <c r="H595" s="4">
        <v>42906</v>
      </c>
      <c r="I595" s="10" t="s">
        <v>248</v>
      </c>
      <c r="K595" s="11" t="s">
        <v>937</v>
      </c>
      <c r="M595" t="s">
        <v>28</v>
      </c>
      <c r="N595" t="s">
        <v>1103</v>
      </c>
      <c r="O595">
        <v>1988</v>
      </c>
      <c r="U595" t="s">
        <v>53</v>
      </c>
      <c r="V595" t="s">
        <v>174</v>
      </c>
      <c r="W595" s="13">
        <v>42906</v>
      </c>
      <c r="X595" s="14">
        <v>19.989999999999998</v>
      </c>
    </row>
    <row r="596" spans="1:24" hidden="1" x14ac:dyDescent="0.25">
      <c r="A596" t="s">
        <v>871</v>
      </c>
      <c r="B596" t="s">
        <v>1104</v>
      </c>
      <c r="C596" s="8"/>
      <c r="D596" s="8">
        <v>595</v>
      </c>
      <c r="E596" s="9">
        <v>2017</v>
      </c>
      <c r="F596" s="9">
        <v>6</v>
      </c>
      <c r="G596" s="9">
        <v>21</v>
      </c>
      <c r="H596" s="4">
        <v>42906</v>
      </c>
      <c r="I596" s="10" t="s">
        <v>248</v>
      </c>
      <c r="K596" s="11" t="s">
        <v>937</v>
      </c>
      <c r="M596" t="s">
        <v>28</v>
      </c>
      <c r="N596" t="s">
        <v>1105</v>
      </c>
      <c r="O596">
        <v>1977</v>
      </c>
      <c r="U596" t="s">
        <v>53</v>
      </c>
      <c r="V596" t="s">
        <v>262</v>
      </c>
      <c r="W596" s="13">
        <v>42906</v>
      </c>
      <c r="X596" s="14">
        <v>20</v>
      </c>
    </row>
    <row r="597" spans="1:24" hidden="1" x14ac:dyDescent="0.25">
      <c r="A597" t="s">
        <v>1106</v>
      </c>
      <c r="B597" t="s">
        <v>1106</v>
      </c>
      <c r="C597" s="8"/>
      <c r="D597" s="8">
        <v>596</v>
      </c>
      <c r="E597" s="9">
        <v>2017</v>
      </c>
      <c r="F597" s="9">
        <v>6</v>
      </c>
      <c r="G597" s="9">
        <v>21</v>
      </c>
      <c r="H597" s="4">
        <v>42907</v>
      </c>
      <c r="I597" s="10" t="s">
        <v>248</v>
      </c>
      <c r="K597" s="11" t="s">
        <v>937</v>
      </c>
      <c r="M597" t="s">
        <v>28</v>
      </c>
      <c r="N597" t="s">
        <v>1107</v>
      </c>
      <c r="O597">
        <v>1981</v>
      </c>
      <c r="U597" t="s">
        <v>53</v>
      </c>
      <c r="V597" t="s">
        <v>686</v>
      </c>
      <c r="W597" s="13">
        <v>42907</v>
      </c>
      <c r="X597" s="14">
        <v>15</v>
      </c>
    </row>
    <row r="598" spans="1:24" hidden="1" x14ac:dyDescent="0.25">
      <c r="A598" t="s">
        <v>172</v>
      </c>
      <c r="B598" t="s">
        <v>1004</v>
      </c>
      <c r="C598" s="8"/>
      <c r="D598" s="8">
        <v>597</v>
      </c>
      <c r="E598" s="9">
        <v>2017</v>
      </c>
      <c r="F598" s="9">
        <v>6</v>
      </c>
      <c r="G598" s="9">
        <v>22</v>
      </c>
      <c r="H598" s="4">
        <v>42907</v>
      </c>
      <c r="I598" s="10" t="s">
        <v>248</v>
      </c>
      <c r="K598" s="11" t="s">
        <v>937</v>
      </c>
      <c r="M598" t="s">
        <v>28</v>
      </c>
      <c r="N598" t="s">
        <v>1005</v>
      </c>
      <c r="O598">
        <v>1978</v>
      </c>
      <c r="U598" t="s">
        <v>53</v>
      </c>
      <c r="V598" t="s">
        <v>719</v>
      </c>
      <c r="W598" s="13">
        <v>42907</v>
      </c>
      <c r="X598" s="14">
        <v>14.99</v>
      </c>
    </row>
    <row r="599" spans="1:24" hidden="1" x14ac:dyDescent="0.25">
      <c r="A599" t="s">
        <v>187</v>
      </c>
      <c r="B599" t="s">
        <v>1108</v>
      </c>
      <c r="C599" s="8"/>
      <c r="D599" s="8">
        <v>598</v>
      </c>
      <c r="E599" s="9">
        <v>2017</v>
      </c>
      <c r="F599" s="9">
        <v>6</v>
      </c>
      <c r="G599" s="9">
        <v>22</v>
      </c>
      <c r="H599" s="4">
        <v>0</v>
      </c>
      <c r="I599" s="10" t="s">
        <v>19</v>
      </c>
      <c r="K599" s="11" t="s">
        <v>937</v>
      </c>
      <c r="M599" t="s">
        <v>28</v>
      </c>
      <c r="N599" t="s">
        <v>1109</v>
      </c>
      <c r="O599">
        <v>1991</v>
      </c>
      <c r="W599" s="13"/>
    </row>
    <row r="600" spans="1:24" hidden="1" x14ac:dyDescent="0.25">
      <c r="A600" t="s">
        <v>491</v>
      </c>
      <c r="B600" t="s">
        <v>1110</v>
      </c>
      <c r="C600" s="8"/>
      <c r="D600" s="8">
        <v>599</v>
      </c>
      <c r="E600" s="9">
        <v>2017</v>
      </c>
      <c r="F600" s="9">
        <v>6</v>
      </c>
      <c r="G600" s="9">
        <v>22</v>
      </c>
      <c r="H600" s="4">
        <v>0</v>
      </c>
      <c r="I600" s="10" t="s">
        <v>19</v>
      </c>
      <c r="K600" s="11" t="s">
        <v>937</v>
      </c>
      <c r="M600" t="s">
        <v>28</v>
      </c>
      <c r="N600">
        <v>1691</v>
      </c>
      <c r="O600">
        <v>1999</v>
      </c>
      <c r="W600" s="13"/>
    </row>
    <row r="601" spans="1:24" hidden="1" x14ac:dyDescent="0.25">
      <c r="A601" t="s">
        <v>743</v>
      </c>
      <c r="B601" t="s">
        <v>1111</v>
      </c>
      <c r="C601" s="8"/>
      <c r="D601" s="8">
        <v>600</v>
      </c>
      <c r="E601" s="9">
        <v>2017</v>
      </c>
      <c r="F601" s="9">
        <v>6</v>
      </c>
      <c r="G601" s="9">
        <v>23</v>
      </c>
      <c r="H601" s="4">
        <v>0</v>
      </c>
      <c r="I601" s="10" t="s">
        <v>248</v>
      </c>
      <c r="K601" s="11" t="s">
        <v>4949</v>
      </c>
      <c r="W601" s="13"/>
    </row>
    <row r="602" spans="1:24" hidden="1" x14ac:dyDescent="0.25">
      <c r="A602" t="s">
        <v>1112</v>
      </c>
      <c r="B602" t="s">
        <v>1113</v>
      </c>
      <c r="C602" s="8"/>
      <c r="D602" s="8">
        <v>601</v>
      </c>
      <c r="E602" s="9">
        <v>2017</v>
      </c>
      <c r="F602" s="9">
        <v>6</v>
      </c>
      <c r="G602" s="9">
        <v>23</v>
      </c>
      <c r="H602" s="4">
        <v>0</v>
      </c>
      <c r="I602" s="10" t="s">
        <v>248</v>
      </c>
      <c r="K602" s="11" t="s">
        <v>4949</v>
      </c>
      <c r="W602" s="13"/>
    </row>
    <row r="603" spans="1:24" hidden="1" x14ac:dyDescent="0.25">
      <c r="A603" t="s">
        <v>349</v>
      </c>
      <c r="B603" t="s">
        <v>1114</v>
      </c>
      <c r="C603" s="8"/>
      <c r="D603" s="8">
        <v>602</v>
      </c>
      <c r="E603" s="9">
        <v>2017</v>
      </c>
      <c r="F603" s="9">
        <v>6</v>
      </c>
      <c r="G603" s="9">
        <v>23</v>
      </c>
      <c r="H603" s="4">
        <v>0</v>
      </c>
      <c r="I603" s="10" t="s">
        <v>248</v>
      </c>
      <c r="K603" s="11" t="s">
        <v>4949</v>
      </c>
      <c r="W603" s="13"/>
    </row>
    <row r="604" spans="1:24" hidden="1" x14ac:dyDescent="0.25">
      <c r="A604" t="s">
        <v>791</v>
      </c>
      <c r="B604" t="s">
        <v>1115</v>
      </c>
      <c r="C604" s="8"/>
      <c r="D604" s="8">
        <v>603</v>
      </c>
      <c r="E604" s="9">
        <v>2017</v>
      </c>
      <c r="F604" s="9">
        <v>6</v>
      </c>
      <c r="G604" s="9">
        <v>23</v>
      </c>
      <c r="H604" s="4">
        <v>0</v>
      </c>
      <c r="I604" s="10" t="s">
        <v>248</v>
      </c>
      <c r="K604" s="11" t="s">
        <v>4949</v>
      </c>
      <c r="W604" s="13"/>
    </row>
    <row r="605" spans="1:24" hidden="1" x14ac:dyDescent="0.25">
      <c r="A605" t="s">
        <v>1116</v>
      </c>
      <c r="B605" t="s">
        <v>1117</v>
      </c>
      <c r="C605" s="8"/>
      <c r="D605" s="8">
        <v>604</v>
      </c>
      <c r="E605" s="9">
        <v>2017</v>
      </c>
      <c r="F605" s="9">
        <v>6</v>
      </c>
      <c r="G605" s="9">
        <v>24</v>
      </c>
      <c r="H605" s="4">
        <v>0</v>
      </c>
      <c r="I605" s="10" t="s">
        <v>248</v>
      </c>
      <c r="K605" s="11" t="s">
        <v>4949</v>
      </c>
      <c r="W605" s="13"/>
    </row>
    <row r="606" spans="1:24" hidden="1" x14ac:dyDescent="0.25">
      <c r="A606" t="s">
        <v>1118</v>
      </c>
      <c r="B606" t="s">
        <v>1119</v>
      </c>
      <c r="C606" s="8"/>
      <c r="D606" s="8">
        <v>605</v>
      </c>
      <c r="E606" s="9">
        <v>2017</v>
      </c>
      <c r="F606" s="9">
        <v>6</v>
      </c>
      <c r="G606" s="9">
        <v>24</v>
      </c>
      <c r="H606" s="4">
        <v>0</v>
      </c>
      <c r="I606" s="10" t="s">
        <v>248</v>
      </c>
      <c r="K606" s="11" t="s">
        <v>4949</v>
      </c>
      <c r="T606" t="s">
        <v>228</v>
      </c>
      <c r="W606" s="13"/>
    </row>
    <row r="607" spans="1:24" hidden="1" x14ac:dyDescent="0.25">
      <c r="A607" t="s">
        <v>1120</v>
      </c>
      <c r="B607" t="s">
        <v>1121</v>
      </c>
      <c r="C607" s="8"/>
      <c r="D607" s="8">
        <v>606</v>
      </c>
      <c r="E607" s="9">
        <v>2017</v>
      </c>
      <c r="F607" s="9">
        <v>6</v>
      </c>
      <c r="G607" s="9">
        <v>24</v>
      </c>
      <c r="H607" s="4">
        <v>0</v>
      </c>
      <c r="I607" s="10" t="s">
        <v>248</v>
      </c>
      <c r="K607" s="11" t="s">
        <v>4949</v>
      </c>
      <c r="W607" s="13"/>
    </row>
    <row r="608" spans="1:24" hidden="1" x14ac:dyDescent="0.25">
      <c r="A608" t="s">
        <v>1122</v>
      </c>
      <c r="B608" t="s">
        <v>1123</v>
      </c>
      <c r="C608" s="8"/>
      <c r="D608" s="8">
        <v>607</v>
      </c>
      <c r="E608" s="9">
        <v>2017</v>
      </c>
      <c r="F608" s="9">
        <v>6</v>
      </c>
      <c r="G608" s="9">
        <v>24</v>
      </c>
      <c r="H608" s="4">
        <v>0</v>
      </c>
      <c r="I608" s="10" t="s">
        <v>248</v>
      </c>
      <c r="K608" s="11" t="s">
        <v>4949</v>
      </c>
      <c r="W608" s="13"/>
    </row>
    <row r="609" spans="1:24" hidden="1" x14ac:dyDescent="0.25">
      <c r="A609" t="s">
        <v>102</v>
      </c>
      <c r="B609" t="s">
        <v>1124</v>
      </c>
      <c r="C609" s="8"/>
      <c r="D609" s="8">
        <v>608</v>
      </c>
      <c r="E609" s="9">
        <v>2017</v>
      </c>
      <c r="F609" s="9">
        <v>6</v>
      </c>
      <c r="G609" s="9">
        <v>25</v>
      </c>
      <c r="H609" s="4">
        <v>0</v>
      </c>
      <c r="I609" s="10" t="s">
        <v>19</v>
      </c>
      <c r="K609" s="11" t="s">
        <v>20</v>
      </c>
      <c r="L609" s="8" t="s">
        <v>27</v>
      </c>
      <c r="M609" t="s">
        <v>29</v>
      </c>
      <c r="N609" t="s">
        <v>1125</v>
      </c>
      <c r="O609">
        <v>1998</v>
      </c>
      <c r="W609" s="13"/>
    </row>
    <row r="610" spans="1:24" hidden="1" x14ac:dyDescent="0.25">
      <c r="A610" t="s">
        <v>187</v>
      </c>
      <c r="B610" t="s">
        <v>1126</v>
      </c>
      <c r="C610" s="8"/>
      <c r="D610" s="8">
        <v>609</v>
      </c>
      <c r="E610" s="9">
        <v>2017</v>
      </c>
      <c r="F610" s="9">
        <v>6</v>
      </c>
      <c r="G610" s="9">
        <v>25</v>
      </c>
      <c r="H610" s="4">
        <v>0</v>
      </c>
      <c r="I610" s="10" t="s">
        <v>19</v>
      </c>
      <c r="K610" s="11" t="s">
        <v>937</v>
      </c>
      <c r="M610" t="s">
        <v>28</v>
      </c>
      <c r="N610" t="s">
        <v>1127</v>
      </c>
      <c r="O610">
        <v>1997</v>
      </c>
      <c r="W610" s="13"/>
    </row>
    <row r="611" spans="1:24" hidden="1" x14ac:dyDescent="0.25">
      <c r="A611" t="s">
        <v>1128</v>
      </c>
      <c r="B611" t="s">
        <v>1129</v>
      </c>
      <c r="C611" s="8"/>
      <c r="D611" s="8">
        <v>610</v>
      </c>
      <c r="E611" s="9">
        <v>2017</v>
      </c>
      <c r="F611" s="9">
        <v>6</v>
      </c>
      <c r="G611" s="9">
        <v>25</v>
      </c>
      <c r="H611" s="4">
        <v>0</v>
      </c>
      <c r="I611" s="10" t="s">
        <v>19</v>
      </c>
      <c r="K611" s="11" t="s">
        <v>937</v>
      </c>
      <c r="M611" t="s">
        <v>28</v>
      </c>
      <c r="N611" t="s">
        <v>1130</v>
      </c>
      <c r="O611">
        <v>2003</v>
      </c>
      <c r="W611" s="13"/>
    </row>
    <row r="612" spans="1:24" hidden="1" x14ac:dyDescent="0.25">
      <c r="A612" t="s">
        <v>429</v>
      </c>
      <c r="B612" t="s">
        <v>1131</v>
      </c>
      <c r="C612" s="8"/>
      <c r="D612" s="8">
        <v>611</v>
      </c>
      <c r="E612" s="9">
        <v>2017</v>
      </c>
      <c r="F612" s="9">
        <v>6</v>
      </c>
      <c r="G612" s="9">
        <v>25</v>
      </c>
      <c r="H612" s="4">
        <v>0</v>
      </c>
      <c r="I612" s="10" t="s">
        <v>19</v>
      </c>
      <c r="K612" s="11" t="s">
        <v>4949</v>
      </c>
      <c r="R612" t="s">
        <v>614</v>
      </c>
      <c r="S612">
        <v>6</v>
      </c>
      <c r="W612" s="13"/>
    </row>
    <row r="613" spans="1:24" hidden="1" x14ac:dyDescent="0.25">
      <c r="A613" t="s">
        <v>305</v>
      </c>
      <c r="B613" t="s">
        <v>1132</v>
      </c>
      <c r="C613" s="8"/>
      <c r="D613" s="8">
        <v>612</v>
      </c>
      <c r="E613" s="9">
        <v>2017</v>
      </c>
      <c r="F613" s="9">
        <v>6</v>
      </c>
      <c r="G613" s="9">
        <v>27</v>
      </c>
      <c r="H613" s="4">
        <v>42912</v>
      </c>
      <c r="I613" s="10" t="s">
        <v>248</v>
      </c>
      <c r="K613" s="11" t="s">
        <v>4949</v>
      </c>
      <c r="Q613" s="12" t="s">
        <v>19</v>
      </c>
      <c r="U613" t="s">
        <v>53</v>
      </c>
      <c r="V613" t="s">
        <v>733</v>
      </c>
      <c r="W613" s="13">
        <v>42912</v>
      </c>
    </row>
    <row r="614" spans="1:24" hidden="1" x14ac:dyDescent="0.25">
      <c r="A614" t="s">
        <v>285</v>
      </c>
      <c r="B614" t="s">
        <v>1133</v>
      </c>
      <c r="C614" s="8"/>
      <c r="D614" s="8">
        <v>613</v>
      </c>
      <c r="E614" s="9">
        <v>2017</v>
      </c>
      <c r="F614" s="9">
        <v>6</v>
      </c>
      <c r="G614" s="9">
        <v>27</v>
      </c>
      <c r="H614" s="4">
        <v>42913</v>
      </c>
      <c r="I614" s="10" t="s">
        <v>248</v>
      </c>
      <c r="K614" s="11" t="s">
        <v>937</v>
      </c>
      <c r="M614" t="s">
        <v>958</v>
      </c>
      <c r="N614" t="s">
        <v>1134</v>
      </c>
      <c r="O614">
        <v>1985</v>
      </c>
      <c r="Q614" s="12" t="s">
        <v>19</v>
      </c>
      <c r="U614" t="s">
        <v>53</v>
      </c>
      <c r="V614" t="s">
        <v>657</v>
      </c>
      <c r="W614" s="13">
        <v>42913</v>
      </c>
      <c r="X614" s="14">
        <v>10.98</v>
      </c>
    </row>
    <row r="615" spans="1:24" hidden="1" x14ac:dyDescent="0.25">
      <c r="A615" t="s">
        <v>1135</v>
      </c>
      <c r="B615" t="s">
        <v>1136</v>
      </c>
      <c r="C615" s="8"/>
      <c r="D615" s="8">
        <v>614</v>
      </c>
      <c r="E615" s="9">
        <v>2017</v>
      </c>
      <c r="F615" s="9">
        <v>6</v>
      </c>
      <c r="G615" s="9">
        <v>28</v>
      </c>
      <c r="H615" s="4">
        <v>42912</v>
      </c>
      <c r="I615" s="10" t="s">
        <v>248</v>
      </c>
      <c r="K615" s="11" t="s">
        <v>4949</v>
      </c>
      <c r="O615">
        <v>1984</v>
      </c>
      <c r="T615" t="s">
        <v>228</v>
      </c>
      <c r="U615" t="s">
        <v>53</v>
      </c>
      <c r="V615" t="s">
        <v>733</v>
      </c>
      <c r="W615" s="13">
        <v>42912</v>
      </c>
    </row>
    <row r="616" spans="1:24" hidden="1" x14ac:dyDescent="0.25">
      <c r="A616" t="s">
        <v>1137</v>
      </c>
      <c r="B616" t="s">
        <v>1137</v>
      </c>
      <c r="C616" s="8"/>
      <c r="D616" s="8">
        <v>615</v>
      </c>
      <c r="E616" s="9">
        <v>2017</v>
      </c>
      <c r="F616" s="9">
        <v>6</v>
      </c>
      <c r="G616" s="9">
        <v>29</v>
      </c>
      <c r="H616" s="4">
        <v>42911</v>
      </c>
      <c r="I616" s="10" t="s">
        <v>248</v>
      </c>
      <c r="K616" s="11" t="s">
        <v>4949</v>
      </c>
      <c r="O616">
        <v>1988</v>
      </c>
      <c r="U616" t="s">
        <v>53</v>
      </c>
      <c r="V616" t="s">
        <v>1138</v>
      </c>
      <c r="W616" s="13">
        <v>42911</v>
      </c>
      <c r="X616" s="14">
        <v>2.5</v>
      </c>
    </row>
    <row r="617" spans="1:24" hidden="1" x14ac:dyDescent="0.25">
      <c r="A617" t="s">
        <v>824</v>
      </c>
      <c r="B617" t="s">
        <v>1139</v>
      </c>
      <c r="C617" s="8"/>
      <c r="D617" s="8">
        <v>616</v>
      </c>
      <c r="E617" s="9">
        <v>2017</v>
      </c>
      <c r="F617" s="9">
        <v>6</v>
      </c>
      <c r="G617" s="9">
        <v>30</v>
      </c>
      <c r="H617" s="4">
        <v>42911</v>
      </c>
      <c r="I617" s="10" t="s">
        <v>248</v>
      </c>
      <c r="K617" s="11" t="s">
        <v>4949</v>
      </c>
      <c r="O617">
        <v>1977</v>
      </c>
      <c r="U617" t="s">
        <v>53</v>
      </c>
      <c r="V617" t="s">
        <v>1138</v>
      </c>
      <c r="W617" s="13">
        <v>42911</v>
      </c>
      <c r="X617" s="14">
        <v>2.5</v>
      </c>
    </row>
    <row r="618" spans="1:24" hidden="1" x14ac:dyDescent="0.25">
      <c r="A618" t="s">
        <v>1140</v>
      </c>
      <c r="B618" t="s">
        <v>1141</v>
      </c>
      <c r="C618" s="8"/>
      <c r="D618" s="8">
        <v>617</v>
      </c>
      <c r="E618" s="9">
        <v>2017</v>
      </c>
      <c r="F618" s="9">
        <v>6</v>
      </c>
      <c r="G618" s="9">
        <v>30</v>
      </c>
      <c r="H618" s="4">
        <v>42913</v>
      </c>
      <c r="I618" s="10" t="s">
        <v>248</v>
      </c>
      <c r="K618" s="11" t="s">
        <v>4949</v>
      </c>
      <c r="M618" t="s">
        <v>1142</v>
      </c>
      <c r="O618">
        <v>1966</v>
      </c>
      <c r="P618">
        <v>1977</v>
      </c>
      <c r="U618" t="s">
        <v>53</v>
      </c>
      <c r="V618" t="s">
        <v>657</v>
      </c>
      <c r="W618" s="13">
        <v>42913</v>
      </c>
      <c r="X618" s="14">
        <v>14.98</v>
      </c>
    </row>
    <row r="619" spans="1:24" hidden="1" x14ac:dyDescent="0.25">
      <c r="A619" t="s">
        <v>701</v>
      </c>
      <c r="B619" t="s">
        <v>1143</v>
      </c>
      <c r="C619" s="8"/>
      <c r="D619" s="8">
        <v>618</v>
      </c>
      <c r="E619" s="9">
        <v>2017</v>
      </c>
      <c r="F619" s="9">
        <v>7</v>
      </c>
      <c r="G619" s="9">
        <v>1</v>
      </c>
      <c r="H619" s="4">
        <v>42913</v>
      </c>
      <c r="I619" s="10" t="s">
        <v>248</v>
      </c>
      <c r="K619" s="11" t="s">
        <v>4949</v>
      </c>
      <c r="M619" t="s">
        <v>1144</v>
      </c>
      <c r="O619">
        <v>1979</v>
      </c>
      <c r="U619" t="s">
        <v>53</v>
      </c>
      <c r="V619" t="s">
        <v>657</v>
      </c>
      <c r="W619" s="13">
        <v>42913</v>
      </c>
      <c r="X619" s="14">
        <v>8.98</v>
      </c>
    </row>
    <row r="620" spans="1:24" hidden="1" x14ac:dyDescent="0.25">
      <c r="A620" t="s">
        <v>1145</v>
      </c>
      <c r="B620" t="s">
        <v>1146</v>
      </c>
      <c r="C620" s="8"/>
      <c r="D620" s="8">
        <v>619</v>
      </c>
      <c r="E620" s="9">
        <v>2017</v>
      </c>
      <c r="F620" s="9">
        <v>7</v>
      </c>
      <c r="G620" s="9">
        <v>1</v>
      </c>
      <c r="H620" s="4">
        <v>42911</v>
      </c>
      <c r="I620" s="10" t="s">
        <v>248</v>
      </c>
      <c r="K620" s="11" t="s">
        <v>937</v>
      </c>
      <c r="M620" t="s">
        <v>28</v>
      </c>
      <c r="N620" t="s">
        <v>1147</v>
      </c>
      <c r="O620">
        <v>1981</v>
      </c>
      <c r="U620" t="s">
        <v>53</v>
      </c>
      <c r="V620" t="s">
        <v>1138</v>
      </c>
      <c r="W620" s="13">
        <v>42911</v>
      </c>
      <c r="X620" s="14">
        <v>5</v>
      </c>
    </row>
    <row r="621" spans="1:24" hidden="1" x14ac:dyDescent="0.25">
      <c r="A621" t="s">
        <v>893</v>
      </c>
      <c r="B621" t="s">
        <v>1148</v>
      </c>
      <c r="C621" s="8"/>
      <c r="D621" s="8">
        <v>620</v>
      </c>
      <c r="E621" s="9">
        <v>2017</v>
      </c>
      <c r="F621" s="9">
        <v>7</v>
      </c>
      <c r="G621" s="9">
        <v>1</v>
      </c>
      <c r="H621" s="4">
        <v>42913</v>
      </c>
      <c r="I621" s="10" t="s">
        <v>248</v>
      </c>
      <c r="K621" s="11" t="s">
        <v>937</v>
      </c>
      <c r="M621" t="s">
        <v>958</v>
      </c>
      <c r="N621" t="s">
        <v>1149</v>
      </c>
      <c r="O621">
        <v>1979</v>
      </c>
      <c r="Q621" s="12" t="s">
        <v>19</v>
      </c>
      <c r="U621" t="s">
        <v>53</v>
      </c>
      <c r="V621" t="s">
        <v>54</v>
      </c>
      <c r="W621" s="13">
        <v>42913</v>
      </c>
      <c r="X621" s="14">
        <v>14.95</v>
      </c>
    </row>
    <row r="622" spans="1:24" hidden="1" x14ac:dyDescent="0.25">
      <c r="A622" t="s">
        <v>187</v>
      </c>
      <c r="B622" t="s">
        <v>1150</v>
      </c>
      <c r="C622" s="8"/>
      <c r="D622" s="8">
        <v>621</v>
      </c>
      <c r="E622" s="9">
        <v>2017</v>
      </c>
      <c r="F622" s="9">
        <v>7</v>
      </c>
      <c r="G622" s="9">
        <v>2</v>
      </c>
      <c r="H622" s="4">
        <v>42916</v>
      </c>
      <c r="I622" s="10" t="s">
        <v>19</v>
      </c>
      <c r="K622" s="11" t="s">
        <v>937</v>
      </c>
      <c r="M622" t="s">
        <v>28</v>
      </c>
      <c r="N622" t="s">
        <v>1151</v>
      </c>
      <c r="O622">
        <v>1988</v>
      </c>
      <c r="U622" t="s">
        <v>100</v>
      </c>
      <c r="V622" t="s">
        <v>1054</v>
      </c>
      <c r="W622" s="13">
        <v>42916</v>
      </c>
      <c r="X622" s="14">
        <v>37.57</v>
      </c>
    </row>
    <row r="623" spans="1:24" hidden="1" x14ac:dyDescent="0.25">
      <c r="A623" t="s">
        <v>781</v>
      </c>
      <c r="B623" t="s">
        <v>1152</v>
      </c>
      <c r="C623" s="8"/>
      <c r="D623" s="8">
        <v>622</v>
      </c>
      <c r="E623" s="9">
        <v>2017</v>
      </c>
      <c r="F623" s="9">
        <v>7</v>
      </c>
      <c r="G623" s="9">
        <v>2</v>
      </c>
      <c r="H623" s="4">
        <v>42916</v>
      </c>
      <c r="I623" s="10" t="s">
        <v>19</v>
      </c>
      <c r="K623" s="11" t="s">
        <v>4949</v>
      </c>
      <c r="M623" t="s">
        <v>1153</v>
      </c>
      <c r="O623">
        <v>2010</v>
      </c>
      <c r="P623">
        <v>2017</v>
      </c>
      <c r="U623" t="s">
        <v>100</v>
      </c>
      <c r="V623" t="s">
        <v>1054</v>
      </c>
      <c r="W623" s="13">
        <v>42916</v>
      </c>
      <c r="X623" s="14">
        <v>20.34</v>
      </c>
    </row>
    <row r="624" spans="1:24" hidden="1" x14ac:dyDescent="0.25">
      <c r="A624" t="s">
        <v>1154</v>
      </c>
      <c r="B624" t="s">
        <v>1155</v>
      </c>
      <c r="C624" s="8"/>
      <c r="D624" s="8">
        <v>623</v>
      </c>
      <c r="E624" s="9">
        <v>2017</v>
      </c>
      <c r="F624" s="9">
        <v>7</v>
      </c>
      <c r="G624" s="9">
        <v>2</v>
      </c>
      <c r="H624" s="4">
        <v>42911</v>
      </c>
      <c r="I624" s="10" t="s">
        <v>248</v>
      </c>
      <c r="K624" s="11" t="s">
        <v>4949</v>
      </c>
      <c r="M624" t="s">
        <v>284</v>
      </c>
      <c r="U624" t="s">
        <v>53</v>
      </c>
      <c r="V624" t="s">
        <v>1138</v>
      </c>
      <c r="W624" s="13">
        <v>42911</v>
      </c>
      <c r="X624" s="14">
        <v>5</v>
      </c>
    </row>
    <row r="625" spans="1:24" hidden="1" x14ac:dyDescent="0.25">
      <c r="A625" t="s">
        <v>1156</v>
      </c>
      <c r="B625" t="s">
        <v>1157</v>
      </c>
      <c r="C625" s="8"/>
      <c r="D625" s="8">
        <v>624</v>
      </c>
      <c r="E625" s="9">
        <v>2017</v>
      </c>
      <c r="F625" s="9">
        <v>7</v>
      </c>
      <c r="G625" s="9">
        <v>2</v>
      </c>
      <c r="H625" s="4">
        <v>42911</v>
      </c>
      <c r="I625" s="10" t="s">
        <v>248</v>
      </c>
      <c r="K625" s="11" t="s">
        <v>4949</v>
      </c>
      <c r="O625">
        <v>1985</v>
      </c>
      <c r="U625" t="s">
        <v>53</v>
      </c>
      <c r="V625" t="s">
        <v>1138</v>
      </c>
      <c r="W625" s="13">
        <v>42911</v>
      </c>
      <c r="X625" s="14">
        <v>2.5</v>
      </c>
    </row>
    <row r="626" spans="1:24" hidden="1" x14ac:dyDescent="0.25">
      <c r="A626" t="s">
        <v>1158</v>
      </c>
      <c r="B626" t="s">
        <v>1159</v>
      </c>
      <c r="C626" s="8"/>
      <c r="D626" s="8">
        <v>625</v>
      </c>
      <c r="E626" s="9">
        <v>2017</v>
      </c>
      <c r="F626" s="9">
        <v>7</v>
      </c>
      <c r="G626" s="9">
        <v>2</v>
      </c>
      <c r="H626" s="4">
        <v>42911</v>
      </c>
      <c r="I626" s="10" t="s">
        <v>248</v>
      </c>
      <c r="K626" s="11" t="s">
        <v>4949</v>
      </c>
      <c r="O626">
        <v>1987</v>
      </c>
      <c r="Q626" s="12" t="s">
        <v>19</v>
      </c>
      <c r="U626" t="s">
        <v>53</v>
      </c>
      <c r="V626" t="s">
        <v>1138</v>
      </c>
      <c r="W626" s="13">
        <v>42911</v>
      </c>
      <c r="X626" s="14">
        <v>2.5</v>
      </c>
    </row>
    <row r="627" spans="1:24" hidden="1" x14ac:dyDescent="0.25">
      <c r="A627" t="s">
        <v>871</v>
      </c>
      <c r="B627" t="s">
        <v>1007</v>
      </c>
      <c r="C627" s="8"/>
      <c r="D627" s="8">
        <v>626</v>
      </c>
      <c r="E627" s="9">
        <v>2017</v>
      </c>
      <c r="F627" s="9">
        <v>7</v>
      </c>
      <c r="G627" s="9">
        <v>2</v>
      </c>
      <c r="H627" s="4">
        <v>42911</v>
      </c>
      <c r="I627" s="10" t="s">
        <v>248</v>
      </c>
      <c r="K627" s="11" t="s">
        <v>937</v>
      </c>
      <c r="M627" t="s">
        <v>28</v>
      </c>
      <c r="N627" t="s">
        <v>1008</v>
      </c>
      <c r="T627" t="s">
        <v>269</v>
      </c>
      <c r="U627" t="s">
        <v>53</v>
      </c>
      <c r="V627" t="s">
        <v>1138</v>
      </c>
      <c r="W627" s="13">
        <v>42911</v>
      </c>
      <c r="X627" s="14">
        <v>5</v>
      </c>
    </row>
    <row r="628" spans="1:24" hidden="1" x14ac:dyDescent="0.25">
      <c r="A628" t="s">
        <v>1012</v>
      </c>
      <c r="B628" t="s">
        <v>1160</v>
      </c>
      <c r="C628" s="8"/>
      <c r="D628" s="8">
        <v>627</v>
      </c>
      <c r="E628" s="9">
        <v>2017</v>
      </c>
      <c r="F628" s="9">
        <v>7</v>
      </c>
      <c r="G628" s="9">
        <v>3</v>
      </c>
      <c r="H628" s="4">
        <v>0</v>
      </c>
      <c r="I628" s="10" t="s">
        <v>19</v>
      </c>
      <c r="K628" s="11" t="s">
        <v>20</v>
      </c>
      <c r="L628" s="8" t="s">
        <v>74</v>
      </c>
      <c r="M628" t="s">
        <v>29</v>
      </c>
      <c r="N628" t="s">
        <v>1161</v>
      </c>
      <c r="O628">
        <v>1993</v>
      </c>
      <c r="W628" s="13"/>
    </row>
    <row r="629" spans="1:24" hidden="1" x14ac:dyDescent="0.25">
      <c r="A629" t="s">
        <v>305</v>
      </c>
      <c r="B629" t="s">
        <v>1162</v>
      </c>
      <c r="C629" s="8"/>
      <c r="D629" s="8">
        <v>628</v>
      </c>
      <c r="E629" s="9">
        <v>2017</v>
      </c>
      <c r="F629" s="9">
        <v>7</v>
      </c>
      <c r="G629" s="9">
        <v>3</v>
      </c>
      <c r="H629" s="4">
        <v>42912</v>
      </c>
      <c r="I629" s="10" t="s">
        <v>248</v>
      </c>
      <c r="K629" s="11" t="s">
        <v>4949</v>
      </c>
      <c r="Q629" s="12" t="s">
        <v>19</v>
      </c>
      <c r="U629" t="s">
        <v>53</v>
      </c>
      <c r="V629" t="s">
        <v>733</v>
      </c>
      <c r="W629" s="13">
        <v>42912</v>
      </c>
    </row>
    <row r="630" spans="1:24" hidden="1" x14ac:dyDescent="0.25">
      <c r="A630" t="s">
        <v>1163</v>
      </c>
      <c r="B630" t="s">
        <v>1164</v>
      </c>
      <c r="C630" s="8"/>
      <c r="D630" s="8">
        <v>629</v>
      </c>
      <c r="E630" s="9">
        <v>2017</v>
      </c>
      <c r="F630" s="9">
        <v>7</v>
      </c>
      <c r="G630" s="9">
        <v>3</v>
      </c>
      <c r="H630" s="4">
        <v>0</v>
      </c>
      <c r="I630" s="10" t="s">
        <v>19</v>
      </c>
      <c r="K630" s="11" t="s">
        <v>937</v>
      </c>
      <c r="M630" t="s">
        <v>28</v>
      </c>
      <c r="N630" t="s">
        <v>1165</v>
      </c>
      <c r="W630" s="13"/>
    </row>
    <row r="631" spans="1:24" hidden="1" x14ac:dyDescent="0.25">
      <c r="A631" t="s">
        <v>1166</v>
      </c>
      <c r="B631" t="s">
        <v>1167</v>
      </c>
      <c r="C631" s="8"/>
      <c r="D631" s="8">
        <v>630</v>
      </c>
      <c r="E631" s="9">
        <v>2017</v>
      </c>
      <c r="F631" s="9">
        <v>7</v>
      </c>
      <c r="G631" s="9">
        <v>4</v>
      </c>
      <c r="H631" s="4">
        <v>42911</v>
      </c>
      <c r="I631" s="10" t="s">
        <v>248</v>
      </c>
      <c r="K631" s="11" t="s">
        <v>20</v>
      </c>
      <c r="L631" s="8" t="s">
        <v>27</v>
      </c>
      <c r="M631" t="s">
        <v>1168</v>
      </c>
      <c r="O631">
        <v>1982</v>
      </c>
      <c r="Q631" s="12" t="s">
        <v>19</v>
      </c>
      <c r="T631" t="s">
        <v>228</v>
      </c>
      <c r="U631" t="s">
        <v>53</v>
      </c>
      <c r="V631" t="s">
        <v>1138</v>
      </c>
      <c r="W631" s="13">
        <v>42911</v>
      </c>
      <c r="X631" s="14">
        <v>5</v>
      </c>
    </row>
    <row r="632" spans="1:24" hidden="1" x14ac:dyDescent="0.25">
      <c r="A632" t="s">
        <v>187</v>
      </c>
      <c r="B632" t="s">
        <v>1169</v>
      </c>
      <c r="C632" s="8"/>
      <c r="D632" s="8">
        <v>631</v>
      </c>
      <c r="E632" s="9">
        <v>2017</v>
      </c>
      <c r="F632" s="9">
        <v>7</v>
      </c>
      <c r="G632" s="9">
        <v>4</v>
      </c>
      <c r="H632" s="4">
        <v>0</v>
      </c>
      <c r="I632" s="10" t="s">
        <v>19</v>
      </c>
      <c r="K632" s="11" t="s">
        <v>20</v>
      </c>
      <c r="L632" s="8" t="s">
        <v>27</v>
      </c>
      <c r="M632" t="s">
        <v>29</v>
      </c>
      <c r="N632" t="s">
        <v>1170</v>
      </c>
      <c r="O632">
        <v>1993</v>
      </c>
      <c r="W632" s="13"/>
    </row>
    <row r="633" spans="1:24" hidden="1" x14ac:dyDescent="0.25">
      <c r="A633" t="s">
        <v>58</v>
      </c>
      <c r="B633" t="s">
        <v>1171</v>
      </c>
      <c r="C633" s="8"/>
      <c r="D633" s="8">
        <v>632</v>
      </c>
      <c r="E633" s="9">
        <v>2017</v>
      </c>
      <c r="F633" s="9">
        <v>7</v>
      </c>
      <c r="G633" s="9">
        <v>4</v>
      </c>
      <c r="H633" s="4">
        <v>0</v>
      </c>
      <c r="I633" s="10" t="s">
        <v>19</v>
      </c>
      <c r="K633" s="11" t="s">
        <v>20</v>
      </c>
      <c r="L633" s="8" t="s">
        <v>27</v>
      </c>
      <c r="M633" t="s">
        <v>49</v>
      </c>
      <c r="O633">
        <v>1999</v>
      </c>
      <c r="W633" s="13"/>
    </row>
    <row r="634" spans="1:24" hidden="1" x14ac:dyDescent="0.25">
      <c r="A634" t="s">
        <v>1172</v>
      </c>
      <c r="B634" t="s">
        <v>1173</v>
      </c>
      <c r="C634" s="8"/>
      <c r="D634" s="8">
        <v>633</v>
      </c>
      <c r="E634" s="9">
        <v>2017</v>
      </c>
      <c r="F634" s="9">
        <v>7</v>
      </c>
      <c r="G634" s="9">
        <v>4</v>
      </c>
      <c r="H634" s="4">
        <v>0</v>
      </c>
      <c r="I634" s="10" t="s">
        <v>19</v>
      </c>
      <c r="K634" s="11" t="s">
        <v>4949</v>
      </c>
      <c r="M634" t="s">
        <v>938</v>
      </c>
      <c r="O634">
        <v>1959</v>
      </c>
      <c r="P634">
        <v>1998</v>
      </c>
      <c r="W634" s="13"/>
    </row>
    <row r="635" spans="1:24" hidden="1" x14ac:dyDescent="0.25">
      <c r="A635" t="s">
        <v>1174</v>
      </c>
      <c r="B635" t="s">
        <v>1175</v>
      </c>
      <c r="C635" s="8"/>
      <c r="D635" s="8">
        <v>634</v>
      </c>
      <c r="E635" s="9">
        <v>2017</v>
      </c>
      <c r="F635" s="9">
        <v>7</v>
      </c>
      <c r="G635" s="9">
        <v>4</v>
      </c>
      <c r="H635" s="4">
        <v>0</v>
      </c>
      <c r="I635" s="10" t="s">
        <v>19</v>
      </c>
      <c r="K635" s="11" t="s">
        <v>937</v>
      </c>
      <c r="M635" t="s">
        <v>1176</v>
      </c>
      <c r="O635">
        <v>1999</v>
      </c>
      <c r="W635" s="13"/>
    </row>
    <row r="636" spans="1:24" hidden="1" x14ac:dyDescent="0.25">
      <c r="A636" t="s">
        <v>172</v>
      </c>
      <c r="B636" t="s">
        <v>1177</v>
      </c>
      <c r="C636" s="8"/>
      <c r="D636" s="8">
        <v>635</v>
      </c>
      <c r="E636" s="9">
        <v>2017</v>
      </c>
      <c r="F636" s="9">
        <v>7</v>
      </c>
      <c r="G636" s="9">
        <v>4</v>
      </c>
      <c r="H636" s="4">
        <v>0</v>
      </c>
      <c r="I636" s="10" t="s">
        <v>19</v>
      </c>
      <c r="K636" s="11" t="s">
        <v>937</v>
      </c>
      <c r="M636" t="s">
        <v>28</v>
      </c>
      <c r="N636" t="s">
        <v>1178</v>
      </c>
      <c r="O636">
        <v>1997</v>
      </c>
      <c r="W636" s="13"/>
    </row>
    <row r="637" spans="1:24" hidden="1" x14ac:dyDescent="0.25">
      <c r="A637" t="s">
        <v>187</v>
      </c>
      <c r="B637" t="s">
        <v>1179</v>
      </c>
      <c r="C637" s="8"/>
      <c r="D637" s="8">
        <v>636</v>
      </c>
      <c r="E637" s="9">
        <v>2017</v>
      </c>
      <c r="F637" s="9">
        <v>7</v>
      </c>
      <c r="G637" s="9">
        <v>4</v>
      </c>
      <c r="H637" s="4">
        <v>0</v>
      </c>
      <c r="I637" s="10" t="s">
        <v>19</v>
      </c>
      <c r="K637" s="11" t="s">
        <v>937</v>
      </c>
      <c r="M637" t="s">
        <v>28</v>
      </c>
      <c r="N637" t="s">
        <v>1180</v>
      </c>
      <c r="O637">
        <v>1998</v>
      </c>
      <c r="W637" s="13"/>
    </row>
    <row r="638" spans="1:24" hidden="1" x14ac:dyDescent="0.25">
      <c r="A638" t="s">
        <v>1181</v>
      </c>
      <c r="B638" t="s">
        <v>1182</v>
      </c>
      <c r="C638" s="8"/>
      <c r="D638" s="8">
        <v>637</v>
      </c>
      <c r="E638" s="9">
        <v>2017</v>
      </c>
      <c r="F638" s="9">
        <v>7</v>
      </c>
      <c r="G638" s="9">
        <v>5</v>
      </c>
      <c r="H638" s="4">
        <v>0</v>
      </c>
      <c r="I638" s="10" t="s">
        <v>19</v>
      </c>
      <c r="K638" s="11" t="s">
        <v>937</v>
      </c>
      <c r="M638" t="s">
        <v>154</v>
      </c>
      <c r="O638">
        <v>1960</v>
      </c>
      <c r="W638" s="13"/>
    </row>
    <row r="639" spans="1:24" hidden="1" x14ac:dyDescent="0.25">
      <c r="A639" t="s">
        <v>1183</v>
      </c>
      <c r="B639" t="s">
        <v>1184</v>
      </c>
      <c r="C639" s="8"/>
      <c r="D639" s="8">
        <v>638</v>
      </c>
      <c r="E639" s="9">
        <v>2017</v>
      </c>
      <c r="F639" s="9">
        <v>7</v>
      </c>
      <c r="G639" s="9">
        <v>6</v>
      </c>
      <c r="H639" s="4">
        <v>42922</v>
      </c>
      <c r="I639" s="10" t="s">
        <v>19</v>
      </c>
      <c r="K639" s="11" t="s">
        <v>937</v>
      </c>
      <c r="M639" t="s">
        <v>28</v>
      </c>
      <c r="N639" t="s">
        <v>1185</v>
      </c>
      <c r="O639">
        <v>2013</v>
      </c>
      <c r="U639" t="s">
        <v>1186</v>
      </c>
      <c r="V639" t="s">
        <v>174</v>
      </c>
      <c r="W639" s="13">
        <v>42922</v>
      </c>
      <c r="X639" s="14">
        <v>11.99</v>
      </c>
    </row>
    <row r="640" spans="1:24" hidden="1" x14ac:dyDescent="0.25">
      <c r="A640" t="s">
        <v>1047</v>
      </c>
      <c r="B640" t="s">
        <v>1187</v>
      </c>
      <c r="C640" s="8"/>
      <c r="D640" s="8">
        <v>639</v>
      </c>
      <c r="E640" s="9">
        <v>2017</v>
      </c>
      <c r="F640" s="9">
        <v>7</v>
      </c>
      <c r="G640" s="9">
        <v>6</v>
      </c>
      <c r="H640" s="4">
        <v>42887</v>
      </c>
      <c r="I640" s="10" t="s">
        <v>19</v>
      </c>
      <c r="K640" t="s">
        <v>20</v>
      </c>
      <c r="L640" s="8" t="s">
        <v>1049</v>
      </c>
      <c r="M640" t="s">
        <v>29</v>
      </c>
      <c r="N640" t="s">
        <v>1188</v>
      </c>
      <c r="O640">
        <v>2005</v>
      </c>
      <c r="U640" t="s">
        <v>100</v>
      </c>
      <c r="V640" t="s">
        <v>1189</v>
      </c>
      <c r="W640" s="13">
        <v>42887</v>
      </c>
      <c r="X640" s="14">
        <v>19.739999999999998</v>
      </c>
    </row>
    <row r="641" spans="1:24" hidden="1" x14ac:dyDescent="0.25">
      <c r="A641" t="s">
        <v>319</v>
      </c>
      <c r="B641" t="s">
        <v>1190</v>
      </c>
      <c r="C641" s="8"/>
      <c r="D641" s="8">
        <v>640</v>
      </c>
      <c r="E641" s="9">
        <v>2017</v>
      </c>
      <c r="F641" s="9">
        <v>7</v>
      </c>
      <c r="G641" s="9">
        <v>7</v>
      </c>
      <c r="H641" s="4">
        <v>42922</v>
      </c>
      <c r="I641" s="10" t="s">
        <v>19</v>
      </c>
      <c r="K641" s="11" t="s">
        <v>937</v>
      </c>
      <c r="M641" t="s">
        <v>28</v>
      </c>
      <c r="N641" t="s">
        <v>1191</v>
      </c>
      <c r="O641">
        <v>2016</v>
      </c>
      <c r="U641" t="s">
        <v>100</v>
      </c>
      <c r="V641" t="s">
        <v>174</v>
      </c>
      <c r="W641" s="13">
        <v>42922</v>
      </c>
      <c r="X641" s="14">
        <v>16.989999999999998</v>
      </c>
    </row>
    <row r="642" spans="1:24" hidden="1" x14ac:dyDescent="0.25">
      <c r="A642" t="s">
        <v>1192</v>
      </c>
      <c r="B642" t="s">
        <v>1193</v>
      </c>
      <c r="C642" s="8"/>
      <c r="D642" s="8">
        <v>641</v>
      </c>
      <c r="E642" s="9">
        <v>2017</v>
      </c>
      <c r="F642" s="9">
        <v>7</v>
      </c>
      <c r="G642" s="9">
        <v>8</v>
      </c>
      <c r="H642" s="4">
        <v>42923</v>
      </c>
      <c r="I642" s="10" t="s">
        <v>248</v>
      </c>
      <c r="K642" s="11" t="s">
        <v>4949</v>
      </c>
      <c r="U642" t="s">
        <v>1186</v>
      </c>
      <c r="V642" t="s">
        <v>1194</v>
      </c>
      <c r="W642" s="13">
        <v>42923</v>
      </c>
      <c r="X642" s="14">
        <v>0</v>
      </c>
    </row>
    <row r="643" spans="1:24" hidden="1" x14ac:dyDescent="0.25">
      <c r="A643" t="s">
        <v>1195</v>
      </c>
      <c r="B643" t="s">
        <v>1196</v>
      </c>
      <c r="C643" s="8"/>
      <c r="D643" s="8">
        <v>642</v>
      </c>
      <c r="E643" s="9">
        <v>2017</v>
      </c>
      <c r="F643" s="9">
        <v>7</v>
      </c>
      <c r="G643" s="9">
        <v>8</v>
      </c>
      <c r="H643" s="4">
        <v>42923</v>
      </c>
      <c r="I643" s="10" t="s">
        <v>248</v>
      </c>
      <c r="K643" s="11" t="s">
        <v>4949</v>
      </c>
      <c r="U643" t="s">
        <v>1186</v>
      </c>
      <c r="V643" t="s">
        <v>1194</v>
      </c>
      <c r="W643" s="13">
        <v>42923</v>
      </c>
      <c r="X643" s="14">
        <v>0</v>
      </c>
    </row>
    <row r="644" spans="1:24" hidden="1" x14ac:dyDescent="0.25">
      <c r="A644" t="s">
        <v>362</v>
      </c>
      <c r="B644" t="s">
        <v>1197</v>
      </c>
      <c r="C644" s="8"/>
      <c r="D644" s="8">
        <v>643</v>
      </c>
      <c r="E644" s="9">
        <v>2017</v>
      </c>
      <c r="F644" s="9">
        <v>7</v>
      </c>
      <c r="G644" s="9">
        <v>8</v>
      </c>
      <c r="H644" s="4">
        <v>42923</v>
      </c>
      <c r="I644" s="10" t="s">
        <v>248</v>
      </c>
      <c r="K644" s="11" t="s">
        <v>4949</v>
      </c>
      <c r="U644" t="s">
        <v>1186</v>
      </c>
      <c r="V644" t="s">
        <v>1194</v>
      </c>
      <c r="W644" s="13">
        <v>42923</v>
      </c>
      <c r="X644" s="14">
        <v>0</v>
      </c>
    </row>
    <row r="645" spans="1:24" hidden="1" x14ac:dyDescent="0.25">
      <c r="A645" t="s">
        <v>25</v>
      </c>
      <c r="B645" t="s">
        <v>1198</v>
      </c>
      <c r="C645" s="8"/>
      <c r="D645" s="8">
        <v>644</v>
      </c>
      <c r="E645" s="9">
        <v>2017</v>
      </c>
      <c r="F645" s="9">
        <v>7</v>
      </c>
      <c r="G645" s="9">
        <v>9</v>
      </c>
      <c r="H645" s="4">
        <v>0</v>
      </c>
      <c r="I645" s="10" t="s">
        <v>19</v>
      </c>
      <c r="K645" s="11" t="s">
        <v>20</v>
      </c>
      <c r="M645" t="s">
        <v>29</v>
      </c>
      <c r="N645" t="s">
        <v>1199</v>
      </c>
      <c r="O645">
        <v>2002</v>
      </c>
      <c r="W645" s="13"/>
    </row>
    <row r="646" spans="1:24" hidden="1" x14ac:dyDescent="0.25">
      <c r="A646" t="s">
        <v>1200</v>
      </c>
      <c r="B646" t="s">
        <v>1201</v>
      </c>
      <c r="C646" s="8"/>
      <c r="D646" s="8">
        <v>645</v>
      </c>
      <c r="E646" s="9">
        <v>2017</v>
      </c>
      <c r="F646" s="9">
        <v>7</v>
      </c>
      <c r="G646" s="9">
        <v>9</v>
      </c>
      <c r="H646" s="4">
        <v>42923</v>
      </c>
      <c r="I646" s="10" t="s">
        <v>248</v>
      </c>
      <c r="K646" s="11" t="s">
        <v>4949</v>
      </c>
      <c r="U646" t="s">
        <v>1186</v>
      </c>
      <c r="V646" t="s">
        <v>1194</v>
      </c>
      <c r="W646" s="13">
        <v>42923</v>
      </c>
      <c r="X646" s="14">
        <v>0</v>
      </c>
    </row>
    <row r="647" spans="1:24" hidden="1" x14ac:dyDescent="0.25">
      <c r="A647" t="s">
        <v>1202</v>
      </c>
      <c r="B647" t="s">
        <v>1203</v>
      </c>
      <c r="C647" s="8"/>
      <c r="D647" s="8">
        <v>646</v>
      </c>
      <c r="E647" s="9">
        <v>2017</v>
      </c>
      <c r="F647" s="9">
        <v>7</v>
      </c>
      <c r="G647" s="9">
        <v>9</v>
      </c>
      <c r="H647" s="4">
        <v>42923</v>
      </c>
      <c r="I647" s="10" t="s">
        <v>248</v>
      </c>
      <c r="K647" s="11" t="s">
        <v>4949</v>
      </c>
      <c r="U647" t="s">
        <v>1186</v>
      </c>
      <c r="V647" t="s">
        <v>1194</v>
      </c>
      <c r="W647" s="13">
        <v>42923</v>
      </c>
      <c r="X647" s="14">
        <v>0</v>
      </c>
    </row>
    <row r="648" spans="1:24" hidden="1" x14ac:dyDescent="0.25">
      <c r="A648" t="s">
        <v>1204</v>
      </c>
      <c r="B648" t="s">
        <v>1205</v>
      </c>
      <c r="C648" s="8"/>
      <c r="D648" s="8">
        <v>647</v>
      </c>
      <c r="E648" s="9">
        <v>2017</v>
      </c>
      <c r="F648" s="9">
        <v>7</v>
      </c>
      <c r="G648" s="9">
        <v>9</v>
      </c>
      <c r="H648" s="4">
        <v>0</v>
      </c>
      <c r="I648" s="10" t="s">
        <v>19</v>
      </c>
      <c r="K648" s="11" t="s">
        <v>937</v>
      </c>
      <c r="M648" t="s">
        <v>28</v>
      </c>
      <c r="N648" t="s">
        <v>1206</v>
      </c>
      <c r="O648">
        <v>1981</v>
      </c>
      <c r="W648" s="13"/>
    </row>
    <row r="649" spans="1:24" hidden="1" x14ac:dyDescent="0.25">
      <c r="A649" t="s">
        <v>263</v>
      </c>
      <c r="B649" t="s">
        <v>1207</v>
      </c>
      <c r="C649" s="8"/>
      <c r="D649" s="8">
        <v>648</v>
      </c>
      <c r="E649" s="9">
        <v>2017</v>
      </c>
      <c r="F649" s="9">
        <v>7</v>
      </c>
      <c r="G649" s="9">
        <v>9</v>
      </c>
      <c r="H649" s="4">
        <v>0</v>
      </c>
      <c r="I649" s="10" t="s">
        <v>19</v>
      </c>
      <c r="K649" s="11" t="s">
        <v>937</v>
      </c>
      <c r="M649" t="s">
        <v>28</v>
      </c>
      <c r="N649" t="s">
        <v>1208</v>
      </c>
      <c r="O649">
        <v>1973</v>
      </c>
      <c r="W649" s="13"/>
    </row>
    <row r="650" spans="1:24" hidden="1" x14ac:dyDescent="0.25">
      <c r="A650" t="s">
        <v>1209</v>
      </c>
      <c r="B650" t="s">
        <v>1210</v>
      </c>
      <c r="C650" s="8"/>
      <c r="D650" s="8">
        <v>649</v>
      </c>
      <c r="E650" s="9">
        <v>2017</v>
      </c>
      <c r="F650" s="9">
        <v>7</v>
      </c>
      <c r="G650" s="9">
        <v>13</v>
      </c>
      <c r="H650" s="4">
        <v>42927</v>
      </c>
      <c r="I650" s="10" t="s">
        <v>248</v>
      </c>
      <c r="K650" s="11" t="s">
        <v>4949</v>
      </c>
      <c r="O650">
        <v>1980</v>
      </c>
      <c r="P650">
        <v>2015</v>
      </c>
      <c r="S650" t="s">
        <v>1211</v>
      </c>
      <c r="U650" t="s">
        <v>100</v>
      </c>
      <c r="V650" t="s">
        <v>174</v>
      </c>
      <c r="W650" s="13">
        <v>42927</v>
      </c>
      <c r="X650" s="14">
        <v>26.99</v>
      </c>
    </row>
    <row r="651" spans="1:24" hidden="1" x14ac:dyDescent="0.25">
      <c r="A651" t="s">
        <v>538</v>
      </c>
      <c r="B651" t="s">
        <v>1212</v>
      </c>
      <c r="C651" s="8"/>
      <c r="D651" s="8">
        <v>650</v>
      </c>
      <c r="E651" s="9">
        <v>2017</v>
      </c>
      <c r="F651" s="9">
        <v>7</v>
      </c>
      <c r="G651" s="9">
        <v>13</v>
      </c>
      <c r="H651" s="4">
        <v>42927</v>
      </c>
      <c r="I651" s="10" t="s">
        <v>248</v>
      </c>
      <c r="K651" s="11" t="s">
        <v>4949</v>
      </c>
      <c r="O651">
        <v>1988</v>
      </c>
      <c r="U651" t="s">
        <v>53</v>
      </c>
      <c r="V651" t="s">
        <v>174</v>
      </c>
      <c r="W651" s="13">
        <v>42927</v>
      </c>
      <c r="X651" s="14">
        <v>6.99</v>
      </c>
    </row>
    <row r="652" spans="1:24" hidden="1" x14ac:dyDescent="0.25">
      <c r="A652" t="s">
        <v>172</v>
      </c>
      <c r="B652" t="s">
        <v>1213</v>
      </c>
      <c r="C652" s="8"/>
      <c r="D652" s="8">
        <v>651</v>
      </c>
      <c r="E652" s="9">
        <v>2017</v>
      </c>
      <c r="F652" s="9">
        <v>7</v>
      </c>
      <c r="G652" s="9">
        <v>13</v>
      </c>
      <c r="H652" s="4">
        <v>42929</v>
      </c>
      <c r="I652" s="10" t="s">
        <v>19</v>
      </c>
      <c r="K652" s="11" t="s">
        <v>937</v>
      </c>
      <c r="M652" t="s">
        <v>28</v>
      </c>
      <c r="N652" t="s">
        <v>1214</v>
      </c>
      <c r="O652">
        <v>2017</v>
      </c>
      <c r="U652" t="s">
        <v>100</v>
      </c>
      <c r="V652" t="s">
        <v>174</v>
      </c>
      <c r="W652" s="13">
        <v>42929</v>
      </c>
      <c r="X652" s="14">
        <v>16.989999999999998</v>
      </c>
    </row>
    <row r="653" spans="1:24" hidden="1" x14ac:dyDescent="0.25">
      <c r="A653" t="s">
        <v>1215</v>
      </c>
      <c r="B653" t="s">
        <v>247</v>
      </c>
      <c r="C653" s="8"/>
      <c r="D653" s="8">
        <v>652</v>
      </c>
      <c r="E653" s="9">
        <v>2017</v>
      </c>
      <c r="F653" s="9">
        <v>7</v>
      </c>
      <c r="G653" s="9">
        <v>14</v>
      </c>
      <c r="H653" s="4">
        <v>42923</v>
      </c>
      <c r="I653" s="10" t="s">
        <v>248</v>
      </c>
      <c r="K653" s="11" t="s">
        <v>4949</v>
      </c>
      <c r="U653" t="s">
        <v>1186</v>
      </c>
      <c r="V653" t="s">
        <v>1194</v>
      </c>
      <c r="W653" s="13">
        <v>42923</v>
      </c>
      <c r="X653" s="14">
        <v>0</v>
      </c>
    </row>
    <row r="654" spans="1:24" hidden="1" x14ac:dyDescent="0.25">
      <c r="A654" t="s">
        <v>919</v>
      </c>
      <c r="B654" t="s">
        <v>1216</v>
      </c>
      <c r="C654" s="8"/>
      <c r="D654" s="8">
        <v>653</v>
      </c>
      <c r="E654" s="9">
        <v>2017</v>
      </c>
      <c r="F654" s="9">
        <v>7</v>
      </c>
      <c r="G654" s="9">
        <v>14</v>
      </c>
      <c r="H654" s="4">
        <v>42926</v>
      </c>
      <c r="I654" s="10" t="s">
        <v>248</v>
      </c>
      <c r="K654" s="11" t="s">
        <v>937</v>
      </c>
      <c r="M654" t="s">
        <v>28</v>
      </c>
      <c r="N654" t="s">
        <v>1217</v>
      </c>
      <c r="O654">
        <v>1981</v>
      </c>
      <c r="U654" t="s">
        <v>53</v>
      </c>
      <c r="V654" t="s">
        <v>262</v>
      </c>
      <c r="W654" s="13">
        <v>42926</v>
      </c>
      <c r="X654" s="14">
        <v>20</v>
      </c>
    </row>
    <row r="655" spans="1:24" hidden="1" x14ac:dyDescent="0.25">
      <c r="A655" t="s">
        <v>415</v>
      </c>
      <c r="B655" t="s">
        <v>1218</v>
      </c>
      <c r="C655" s="8"/>
      <c r="D655" s="8">
        <v>654</v>
      </c>
      <c r="E655" s="9">
        <v>2017</v>
      </c>
      <c r="F655" s="9">
        <v>7</v>
      </c>
      <c r="G655" s="9">
        <v>14</v>
      </c>
      <c r="H655" s="4">
        <v>0</v>
      </c>
      <c r="I655" s="10" t="s">
        <v>19</v>
      </c>
      <c r="K655" s="11" t="s">
        <v>937</v>
      </c>
      <c r="M655" t="s">
        <v>683</v>
      </c>
      <c r="W655" s="13"/>
    </row>
    <row r="656" spans="1:24" hidden="1" x14ac:dyDescent="0.25">
      <c r="A656" t="s">
        <v>463</v>
      </c>
      <c r="B656" t="s">
        <v>1219</v>
      </c>
      <c r="C656" s="8"/>
      <c r="D656" s="8">
        <v>655</v>
      </c>
      <c r="E656" s="9">
        <v>2017</v>
      </c>
      <c r="F656" s="9">
        <v>7</v>
      </c>
      <c r="G656" s="9">
        <v>15</v>
      </c>
      <c r="H656" s="4">
        <v>42923</v>
      </c>
      <c r="I656" s="10" t="s">
        <v>248</v>
      </c>
      <c r="K656" s="11" t="s">
        <v>461</v>
      </c>
      <c r="M656" t="s">
        <v>463</v>
      </c>
      <c r="U656" t="s">
        <v>1186</v>
      </c>
      <c r="V656" t="s">
        <v>1194</v>
      </c>
      <c r="W656" s="13">
        <v>42923</v>
      </c>
      <c r="X656" s="14">
        <v>0</v>
      </c>
    </row>
    <row r="657" spans="1:24" hidden="1" x14ac:dyDescent="0.25">
      <c r="A657" t="s">
        <v>1220</v>
      </c>
      <c r="B657" t="s">
        <v>1221</v>
      </c>
      <c r="C657" s="8"/>
      <c r="D657" s="8">
        <v>656</v>
      </c>
      <c r="E657" s="9">
        <v>2017</v>
      </c>
      <c r="F657" s="9">
        <v>7</v>
      </c>
      <c r="G657" s="9">
        <v>15</v>
      </c>
      <c r="H657" s="4">
        <v>42923</v>
      </c>
      <c r="I657" s="10" t="s">
        <v>248</v>
      </c>
      <c r="K657" s="11" t="s">
        <v>4949</v>
      </c>
      <c r="U657" t="s">
        <v>1186</v>
      </c>
      <c r="V657" t="s">
        <v>1194</v>
      </c>
      <c r="W657" s="13">
        <v>42923</v>
      </c>
      <c r="X657" s="14">
        <v>0</v>
      </c>
    </row>
    <row r="658" spans="1:24" hidden="1" x14ac:dyDescent="0.25">
      <c r="A658" t="s">
        <v>187</v>
      </c>
      <c r="B658" t="s">
        <v>1222</v>
      </c>
      <c r="C658" s="8"/>
      <c r="D658" s="8">
        <v>657</v>
      </c>
      <c r="E658" s="9">
        <v>2017</v>
      </c>
      <c r="F658" s="9">
        <v>7</v>
      </c>
      <c r="G658" s="9">
        <v>16</v>
      </c>
      <c r="H658" s="4">
        <v>0</v>
      </c>
      <c r="I658" s="10" t="s">
        <v>19</v>
      </c>
      <c r="K658" s="11" t="s">
        <v>20</v>
      </c>
      <c r="M658" t="s">
        <v>29</v>
      </c>
      <c r="N658" t="s">
        <v>1223</v>
      </c>
      <c r="W658" s="13"/>
    </row>
    <row r="659" spans="1:24" hidden="1" x14ac:dyDescent="0.25">
      <c r="A659" t="s">
        <v>148</v>
      </c>
      <c r="B659" t="s">
        <v>1224</v>
      </c>
      <c r="C659" s="8"/>
      <c r="D659" s="8">
        <v>658</v>
      </c>
      <c r="E659" s="9">
        <v>2017</v>
      </c>
      <c r="F659" s="9">
        <v>7</v>
      </c>
      <c r="G659" s="9">
        <v>16</v>
      </c>
      <c r="H659" s="4">
        <v>0</v>
      </c>
      <c r="I659" s="10" t="s">
        <v>248</v>
      </c>
      <c r="K659" s="11" t="s">
        <v>4949</v>
      </c>
      <c r="M659" t="s">
        <v>1225</v>
      </c>
      <c r="N659" t="s">
        <v>1226</v>
      </c>
      <c r="O659">
        <v>1977</v>
      </c>
      <c r="W659" s="13"/>
    </row>
    <row r="660" spans="1:24" hidden="1" x14ac:dyDescent="0.25">
      <c r="A660" t="s">
        <v>246</v>
      </c>
      <c r="B660" t="s">
        <v>1227</v>
      </c>
      <c r="C660" s="8"/>
      <c r="D660" s="8">
        <v>659</v>
      </c>
      <c r="E660" s="9">
        <v>2017</v>
      </c>
      <c r="F660" s="9">
        <v>7</v>
      </c>
      <c r="G660" s="9">
        <v>16</v>
      </c>
      <c r="H660" s="4">
        <v>42931</v>
      </c>
      <c r="I660" s="10" t="s">
        <v>248</v>
      </c>
      <c r="K660" s="11" t="s">
        <v>4949</v>
      </c>
      <c r="M660" t="s">
        <v>1228</v>
      </c>
      <c r="O660">
        <v>1972</v>
      </c>
      <c r="U660" t="s">
        <v>53</v>
      </c>
      <c r="V660" t="s">
        <v>332</v>
      </c>
      <c r="W660" s="13">
        <v>42931</v>
      </c>
      <c r="X660" s="14">
        <v>16.95</v>
      </c>
    </row>
    <row r="661" spans="1:24" hidden="1" x14ac:dyDescent="0.25">
      <c r="A661" t="s">
        <v>429</v>
      </c>
      <c r="B661" t="s">
        <v>1229</v>
      </c>
      <c r="C661" s="8"/>
      <c r="D661" s="8">
        <v>660</v>
      </c>
      <c r="E661" s="9">
        <v>2017</v>
      </c>
      <c r="F661" s="9">
        <v>7</v>
      </c>
      <c r="G661" s="9">
        <v>17</v>
      </c>
      <c r="H661" s="4">
        <v>42931</v>
      </c>
      <c r="I661" s="10" t="s">
        <v>248</v>
      </c>
      <c r="K661" s="11" t="s">
        <v>4949</v>
      </c>
      <c r="P661">
        <v>2012</v>
      </c>
      <c r="Q661" s="12" t="s">
        <v>19</v>
      </c>
      <c r="R661" t="s">
        <v>431</v>
      </c>
      <c r="U661" t="s">
        <v>100</v>
      </c>
      <c r="V661" t="s">
        <v>432</v>
      </c>
      <c r="W661" s="13">
        <v>42931</v>
      </c>
      <c r="X661" s="14">
        <v>22.99</v>
      </c>
    </row>
    <row r="662" spans="1:24" hidden="1" x14ac:dyDescent="0.25">
      <c r="A662" t="s">
        <v>727</v>
      </c>
      <c r="B662" t="s">
        <v>728</v>
      </c>
      <c r="C662" s="8"/>
      <c r="D662" s="8">
        <v>661</v>
      </c>
      <c r="E662" s="9">
        <v>2017</v>
      </c>
      <c r="F662" s="9">
        <v>7</v>
      </c>
      <c r="G662" s="9">
        <v>17</v>
      </c>
      <c r="H662" s="4">
        <v>42923</v>
      </c>
      <c r="I662" s="10" t="s">
        <v>248</v>
      </c>
      <c r="K662" s="11" t="s">
        <v>4949</v>
      </c>
      <c r="Q662" s="12" t="s">
        <v>19</v>
      </c>
      <c r="T662" t="s">
        <v>269</v>
      </c>
      <c r="U662" t="s">
        <v>53</v>
      </c>
      <c r="V662" t="s">
        <v>1194</v>
      </c>
      <c r="W662" s="13">
        <v>42923</v>
      </c>
      <c r="X662" s="14">
        <v>0</v>
      </c>
    </row>
    <row r="663" spans="1:24" hidden="1" x14ac:dyDescent="0.25">
      <c r="A663" t="s">
        <v>1230</v>
      </c>
      <c r="B663" t="s">
        <v>1231</v>
      </c>
      <c r="C663" s="8"/>
      <c r="D663" s="8">
        <v>662</v>
      </c>
      <c r="E663" s="9">
        <v>2017</v>
      </c>
      <c r="F663" s="9">
        <v>7</v>
      </c>
      <c r="G663" s="9">
        <v>18</v>
      </c>
      <c r="H663" s="4">
        <v>42931</v>
      </c>
      <c r="I663" s="10" t="s">
        <v>248</v>
      </c>
      <c r="K663" s="11" t="s">
        <v>4949</v>
      </c>
      <c r="M663" t="s">
        <v>1232</v>
      </c>
      <c r="O663">
        <v>1983</v>
      </c>
      <c r="U663" t="s">
        <v>53</v>
      </c>
      <c r="V663" t="s">
        <v>686</v>
      </c>
      <c r="W663" s="13">
        <v>42931</v>
      </c>
      <c r="X663" s="14">
        <v>15</v>
      </c>
    </row>
    <row r="664" spans="1:24" hidden="1" x14ac:dyDescent="0.25">
      <c r="A664" t="s">
        <v>1233</v>
      </c>
      <c r="B664" t="s">
        <v>1234</v>
      </c>
      <c r="C664" s="8"/>
      <c r="D664" s="8">
        <v>663</v>
      </c>
      <c r="E664" s="9">
        <v>2017</v>
      </c>
      <c r="F664" s="9">
        <v>7</v>
      </c>
      <c r="G664" s="9">
        <v>18</v>
      </c>
      <c r="H664" s="4">
        <v>42934</v>
      </c>
      <c r="I664" s="10" t="s">
        <v>19</v>
      </c>
      <c r="K664" s="11" t="s">
        <v>20</v>
      </c>
      <c r="M664" t="s">
        <v>49</v>
      </c>
      <c r="O664">
        <v>2017</v>
      </c>
      <c r="U664" t="s">
        <v>100</v>
      </c>
      <c r="V664" t="s">
        <v>54</v>
      </c>
      <c r="W664" s="13">
        <v>42934</v>
      </c>
      <c r="X664" s="14">
        <v>22.99</v>
      </c>
    </row>
    <row r="665" spans="1:24" hidden="1" x14ac:dyDescent="0.25">
      <c r="A665" t="s">
        <v>1235</v>
      </c>
      <c r="B665" t="s">
        <v>1236</v>
      </c>
      <c r="C665" s="8"/>
      <c r="D665" s="8">
        <v>664</v>
      </c>
      <c r="E665" s="9">
        <v>2017</v>
      </c>
      <c r="F665" s="9">
        <v>7</v>
      </c>
      <c r="G665" s="9">
        <v>19</v>
      </c>
      <c r="H665" s="4">
        <v>42934</v>
      </c>
      <c r="I665" s="10" t="s">
        <v>248</v>
      </c>
      <c r="K665" s="11" t="s">
        <v>937</v>
      </c>
      <c r="M665" t="s">
        <v>28</v>
      </c>
      <c r="N665" t="s">
        <v>1237</v>
      </c>
      <c r="O665">
        <v>1985</v>
      </c>
      <c r="U665" t="s">
        <v>53</v>
      </c>
      <c r="V665" t="s">
        <v>675</v>
      </c>
      <c r="W665" s="13">
        <v>42934</v>
      </c>
      <c r="X665" s="14">
        <v>12</v>
      </c>
    </row>
    <row r="666" spans="1:24" hidden="1" x14ac:dyDescent="0.25">
      <c r="A666" t="s">
        <v>1238</v>
      </c>
      <c r="B666" t="s">
        <v>1239</v>
      </c>
      <c r="C666" s="8"/>
      <c r="D666" s="8">
        <v>665</v>
      </c>
      <c r="E666" s="9">
        <v>2017</v>
      </c>
      <c r="F666" s="9">
        <v>7</v>
      </c>
      <c r="G666" s="9">
        <v>20</v>
      </c>
      <c r="H666" s="4">
        <v>42934</v>
      </c>
      <c r="I666" s="10" t="s">
        <v>248</v>
      </c>
      <c r="K666" s="11" t="s">
        <v>4949</v>
      </c>
      <c r="M666" t="s">
        <v>1240</v>
      </c>
      <c r="S666" t="s">
        <v>601</v>
      </c>
      <c r="U666" t="s">
        <v>53</v>
      </c>
      <c r="V666" t="s">
        <v>677</v>
      </c>
      <c r="W666" s="13">
        <v>42934</v>
      </c>
      <c r="X666" s="14">
        <v>15</v>
      </c>
    </row>
    <row r="667" spans="1:24" hidden="1" x14ac:dyDescent="0.25">
      <c r="A667" t="s">
        <v>538</v>
      </c>
      <c r="B667" t="s">
        <v>1241</v>
      </c>
      <c r="C667" s="8"/>
      <c r="D667" s="8">
        <v>666</v>
      </c>
      <c r="E667" s="9">
        <v>2017</v>
      </c>
      <c r="F667" s="9">
        <v>7</v>
      </c>
      <c r="G667" s="9">
        <v>20</v>
      </c>
      <c r="H667" s="4">
        <v>42931</v>
      </c>
      <c r="I667" s="10" t="s">
        <v>248</v>
      </c>
      <c r="K667" s="11" t="s">
        <v>4949</v>
      </c>
      <c r="M667" t="s">
        <v>1242</v>
      </c>
      <c r="N667" t="s">
        <v>1243</v>
      </c>
      <c r="O667">
        <v>1985</v>
      </c>
      <c r="U667" t="s">
        <v>53</v>
      </c>
      <c r="V667" t="s">
        <v>686</v>
      </c>
      <c r="W667" s="13">
        <v>42931</v>
      </c>
      <c r="X667" s="14">
        <v>15</v>
      </c>
    </row>
    <row r="668" spans="1:24" hidden="1" x14ac:dyDescent="0.25">
      <c r="A668" t="s">
        <v>187</v>
      </c>
      <c r="B668" t="s">
        <v>1244</v>
      </c>
      <c r="C668" s="8"/>
      <c r="D668" s="8">
        <v>667</v>
      </c>
      <c r="E668" s="9">
        <v>2017</v>
      </c>
      <c r="F668" s="9">
        <v>7</v>
      </c>
      <c r="G668" s="9">
        <v>21</v>
      </c>
      <c r="H668" s="4">
        <v>42931</v>
      </c>
      <c r="I668" s="10" t="s">
        <v>248</v>
      </c>
      <c r="K668" s="11" t="s">
        <v>937</v>
      </c>
      <c r="M668" t="s">
        <v>28</v>
      </c>
      <c r="N668" t="s">
        <v>1245</v>
      </c>
      <c r="O668">
        <v>1972</v>
      </c>
      <c r="Q668" s="12" t="s">
        <v>259</v>
      </c>
      <c r="U668" t="s">
        <v>53</v>
      </c>
      <c r="V668" t="s">
        <v>686</v>
      </c>
      <c r="W668" s="13">
        <v>42931</v>
      </c>
      <c r="X668" s="14">
        <v>17</v>
      </c>
    </row>
    <row r="669" spans="1:24" hidden="1" x14ac:dyDescent="0.25">
      <c r="A669" t="s">
        <v>1246</v>
      </c>
      <c r="B669" t="s">
        <v>1247</v>
      </c>
      <c r="C669" s="8"/>
      <c r="D669" s="8">
        <v>668</v>
      </c>
      <c r="E669" s="9">
        <v>2017</v>
      </c>
      <c r="F669" s="9">
        <v>7</v>
      </c>
      <c r="G669" s="9">
        <v>21</v>
      </c>
      <c r="H669" s="4">
        <v>42926</v>
      </c>
      <c r="I669" s="10" t="s">
        <v>248</v>
      </c>
      <c r="K669" s="11" t="s">
        <v>937</v>
      </c>
      <c r="M669" t="s">
        <v>28</v>
      </c>
      <c r="N669" t="s">
        <v>1248</v>
      </c>
      <c r="O669">
        <v>1980</v>
      </c>
      <c r="U669" t="s">
        <v>53</v>
      </c>
      <c r="V669" t="s">
        <v>262</v>
      </c>
      <c r="W669" s="13">
        <v>42926</v>
      </c>
      <c r="X669" s="14">
        <v>20</v>
      </c>
    </row>
    <row r="670" spans="1:24" hidden="1" x14ac:dyDescent="0.25">
      <c r="A670" t="s">
        <v>213</v>
      </c>
      <c r="B670" t="s">
        <v>1249</v>
      </c>
      <c r="C670" s="8"/>
      <c r="D670" s="8">
        <v>669</v>
      </c>
      <c r="E670" s="9">
        <v>2017</v>
      </c>
      <c r="F670" s="9">
        <v>7</v>
      </c>
      <c r="G670" s="9">
        <v>21</v>
      </c>
      <c r="H670" s="4">
        <v>42937</v>
      </c>
      <c r="I670" s="10" t="s">
        <v>19</v>
      </c>
      <c r="K670" s="11" t="s">
        <v>937</v>
      </c>
      <c r="M670" t="s">
        <v>28</v>
      </c>
      <c r="N670" t="s">
        <v>1250</v>
      </c>
      <c r="O670">
        <v>2016</v>
      </c>
      <c r="U670" t="s">
        <v>100</v>
      </c>
      <c r="V670" t="s">
        <v>174</v>
      </c>
      <c r="W670" s="13">
        <v>42937</v>
      </c>
      <c r="X670" s="14">
        <v>15.99</v>
      </c>
    </row>
    <row r="671" spans="1:24" hidden="1" x14ac:dyDescent="0.25">
      <c r="A671" t="s">
        <v>900</v>
      </c>
      <c r="B671" t="s">
        <v>1251</v>
      </c>
      <c r="C671" s="8"/>
      <c r="D671" s="8">
        <v>670</v>
      </c>
      <c r="E671" s="9">
        <v>2017</v>
      </c>
      <c r="F671" s="9">
        <v>7</v>
      </c>
      <c r="G671" s="9">
        <v>21</v>
      </c>
      <c r="H671" s="4">
        <v>42937</v>
      </c>
      <c r="I671" s="10" t="s">
        <v>19</v>
      </c>
      <c r="K671" s="11" t="s">
        <v>937</v>
      </c>
      <c r="M671" t="s">
        <v>28</v>
      </c>
      <c r="N671" t="s">
        <v>1252</v>
      </c>
      <c r="O671">
        <v>2017</v>
      </c>
      <c r="U671" t="s">
        <v>100</v>
      </c>
      <c r="V671" t="s">
        <v>174</v>
      </c>
      <c r="W671" s="13">
        <v>42937</v>
      </c>
      <c r="X671" s="14">
        <v>15.99</v>
      </c>
    </row>
    <row r="672" spans="1:24" hidden="1" x14ac:dyDescent="0.25">
      <c r="A672" t="s">
        <v>358</v>
      </c>
      <c r="B672" t="s">
        <v>1253</v>
      </c>
      <c r="C672" s="8"/>
      <c r="D672" s="8">
        <v>671</v>
      </c>
      <c r="E672" s="9">
        <v>2017</v>
      </c>
      <c r="F672" s="9">
        <v>7</v>
      </c>
      <c r="G672" s="9">
        <v>21</v>
      </c>
      <c r="H672" s="4">
        <v>0</v>
      </c>
      <c r="I672" s="10" t="s">
        <v>19</v>
      </c>
      <c r="K672" s="11" t="s">
        <v>937</v>
      </c>
      <c r="M672" t="s">
        <v>28</v>
      </c>
      <c r="N672" t="s">
        <v>1254</v>
      </c>
      <c r="O672">
        <v>1999</v>
      </c>
      <c r="W672" s="13"/>
    </row>
    <row r="673" spans="1:24" hidden="1" x14ac:dyDescent="0.25">
      <c r="A673" t="s">
        <v>1255</v>
      </c>
      <c r="B673" t="s">
        <v>1256</v>
      </c>
      <c r="C673" s="8"/>
      <c r="D673" s="8">
        <v>672</v>
      </c>
      <c r="E673" s="9">
        <v>2017</v>
      </c>
      <c r="F673" s="9">
        <v>7</v>
      </c>
      <c r="G673" s="9">
        <v>21</v>
      </c>
      <c r="H673" s="4">
        <v>42923</v>
      </c>
      <c r="I673" s="10" t="s">
        <v>248</v>
      </c>
      <c r="K673" s="11" t="s">
        <v>4949</v>
      </c>
      <c r="M673" t="s">
        <v>1257</v>
      </c>
      <c r="N673" t="s">
        <v>1258</v>
      </c>
      <c r="U673" t="s">
        <v>53</v>
      </c>
      <c r="V673" t="s">
        <v>1194</v>
      </c>
      <c r="W673" s="13">
        <v>42923</v>
      </c>
      <c r="X673" s="14">
        <v>0</v>
      </c>
    </row>
    <row r="674" spans="1:24" hidden="1" x14ac:dyDescent="0.25">
      <c r="A674" t="s">
        <v>1259</v>
      </c>
      <c r="B674" t="s">
        <v>1260</v>
      </c>
      <c r="C674" s="8"/>
      <c r="D674" s="8">
        <v>673</v>
      </c>
      <c r="E674" s="9">
        <v>2017</v>
      </c>
      <c r="F674" s="9">
        <v>7</v>
      </c>
      <c r="G674" s="9">
        <v>22</v>
      </c>
      <c r="H674" s="4">
        <v>42934</v>
      </c>
      <c r="I674" s="10" t="s">
        <v>248</v>
      </c>
      <c r="K674" s="11" t="s">
        <v>4949</v>
      </c>
      <c r="U674" t="s">
        <v>53</v>
      </c>
      <c r="V674" t="s">
        <v>675</v>
      </c>
      <c r="W674" s="13">
        <v>42934</v>
      </c>
      <c r="X674" s="14">
        <v>3</v>
      </c>
    </row>
    <row r="675" spans="1:24" hidden="1" x14ac:dyDescent="0.25">
      <c r="A675" t="s">
        <v>769</v>
      </c>
      <c r="B675" t="s">
        <v>1261</v>
      </c>
      <c r="C675" s="8"/>
      <c r="D675" s="8">
        <v>674</v>
      </c>
      <c r="E675" s="9">
        <v>2017</v>
      </c>
      <c r="F675" s="9">
        <v>7</v>
      </c>
      <c r="G675" s="9">
        <v>22</v>
      </c>
      <c r="H675" s="4">
        <v>42923</v>
      </c>
      <c r="I675" s="10" t="s">
        <v>248</v>
      </c>
      <c r="K675" s="11" t="s">
        <v>4949</v>
      </c>
      <c r="U675" t="s">
        <v>53</v>
      </c>
      <c r="V675" t="s">
        <v>1194</v>
      </c>
      <c r="W675" s="13">
        <v>42923</v>
      </c>
      <c r="X675" s="14">
        <v>0</v>
      </c>
    </row>
    <row r="676" spans="1:24" hidden="1" x14ac:dyDescent="0.25">
      <c r="A676" t="s">
        <v>282</v>
      </c>
      <c r="B676" t="s">
        <v>771</v>
      </c>
      <c r="C676" s="8"/>
      <c r="D676" s="8">
        <v>675</v>
      </c>
      <c r="E676" s="9">
        <v>2017</v>
      </c>
      <c r="F676" s="9">
        <v>7</v>
      </c>
      <c r="G676" s="9">
        <v>23</v>
      </c>
      <c r="H676" s="4">
        <v>0</v>
      </c>
      <c r="I676" s="10" t="s">
        <v>19</v>
      </c>
      <c r="K676" s="11" t="s">
        <v>4949</v>
      </c>
      <c r="M676" t="s">
        <v>284</v>
      </c>
      <c r="W676" s="13"/>
    </row>
    <row r="677" spans="1:24" hidden="1" x14ac:dyDescent="0.25">
      <c r="A677" t="s">
        <v>1220</v>
      </c>
      <c r="B677" t="s">
        <v>1262</v>
      </c>
      <c r="C677" s="8"/>
      <c r="D677" s="8">
        <v>676</v>
      </c>
      <c r="E677" s="9">
        <v>2017</v>
      </c>
      <c r="F677" s="9">
        <v>7</v>
      </c>
      <c r="G677" s="9">
        <v>23</v>
      </c>
      <c r="H677" s="4">
        <v>42923</v>
      </c>
      <c r="I677" s="10" t="s">
        <v>248</v>
      </c>
      <c r="K677" s="11" t="s">
        <v>4949</v>
      </c>
      <c r="U677" t="s">
        <v>53</v>
      </c>
      <c r="V677" t="s">
        <v>1194</v>
      </c>
      <c r="W677" s="13">
        <v>42923</v>
      </c>
      <c r="X677" s="14">
        <v>0</v>
      </c>
    </row>
    <row r="678" spans="1:24" hidden="1" x14ac:dyDescent="0.25">
      <c r="A678" t="s">
        <v>246</v>
      </c>
      <c r="B678" t="s">
        <v>472</v>
      </c>
      <c r="C678" s="8"/>
      <c r="D678" s="8">
        <v>677</v>
      </c>
      <c r="E678" s="9">
        <v>2017</v>
      </c>
      <c r="F678" s="9">
        <v>7</v>
      </c>
      <c r="G678" s="9">
        <v>24</v>
      </c>
      <c r="H678" s="4">
        <v>42939</v>
      </c>
      <c r="I678" s="10" t="s">
        <v>248</v>
      </c>
      <c r="K678" s="11" t="s">
        <v>4949</v>
      </c>
      <c r="M678" t="s">
        <v>1228</v>
      </c>
      <c r="N678" t="s">
        <v>1263</v>
      </c>
      <c r="O678">
        <v>1977</v>
      </c>
      <c r="Q678" s="12" t="s">
        <v>19</v>
      </c>
      <c r="T678" t="s">
        <v>269</v>
      </c>
      <c r="U678" t="s">
        <v>53</v>
      </c>
      <c r="V678" t="s">
        <v>1138</v>
      </c>
      <c r="W678" s="13">
        <v>42939</v>
      </c>
      <c r="X678" s="14">
        <v>3.33</v>
      </c>
    </row>
    <row r="679" spans="1:24" hidden="1" x14ac:dyDescent="0.25">
      <c r="A679" t="s">
        <v>1264</v>
      </c>
      <c r="B679" t="s">
        <v>1265</v>
      </c>
      <c r="C679" s="8"/>
      <c r="D679" s="8">
        <v>678</v>
      </c>
      <c r="E679" s="9">
        <v>2017</v>
      </c>
      <c r="F679" s="9">
        <v>7</v>
      </c>
      <c r="G679" s="9">
        <v>25</v>
      </c>
      <c r="H679" s="4">
        <v>0</v>
      </c>
      <c r="I679" s="10" t="s">
        <v>19</v>
      </c>
      <c r="K679" s="11" t="s">
        <v>20</v>
      </c>
      <c r="L679" s="8" t="s">
        <v>1266</v>
      </c>
      <c r="M679" t="s">
        <v>29</v>
      </c>
      <c r="N679" t="s">
        <v>1267</v>
      </c>
      <c r="O679">
        <v>2014</v>
      </c>
      <c r="W679" s="13"/>
    </row>
    <row r="680" spans="1:24" hidden="1" x14ac:dyDescent="0.25">
      <c r="A680" t="s">
        <v>1268</v>
      </c>
      <c r="B680" t="s">
        <v>1269</v>
      </c>
      <c r="C680" s="8"/>
      <c r="D680" s="8">
        <v>679</v>
      </c>
      <c r="E680" s="9">
        <v>2017</v>
      </c>
      <c r="F680" s="9">
        <v>7</v>
      </c>
      <c r="G680" s="9">
        <v>25</v>
      </c>
      <c r="H680" s="4">
        <v>0</v>
      </c>
      <c r="I680" s="10" t="s">
        <v>19</v>
      </c>
      <c r="K680" s="11" t="s">
        <v>937</v>
      </c>
      <c r="M680" t="s">
        <v>28</v>
      </c>
      <c r="N680" t="s">
        <v>1270</v>
      </c>
      <c r="O680">
        <v>2002</v>
      </c>
      <c r="W680" s="13"/>
    </row>
    <row r="681" spans="1:24" hidden="1" x14ac:dyDescent="0.25">
      <c r="A681" t="s">
        <v>187</v>
      </c>
      <c r="B681" t="s">
        <v>1271</v>
      </c>
      <c r="C681" s="8"/>
      <c r="D681" s="8">
        <v>680</v>
      </c>
      <c r="E681" s="9">
        <v>2017</v>
      </c>
      <c r="F681" s="9">
        <v>7</v>
      </c>
      <c r="G681" s="9">
        <v>25</v>
      </c>
      <c r="H681" s="4">
        <v>0</v>
      </c>
      <c r="I681" s="10" t="s">
        <v>19</v>
      </c>
      <c r="K681" s="11" t="s">
        <v>937</v>
      </c>
      <c r="M681" t="s">
        <v>28</v>
      </c>
      <c r="N681" t="s">
        <v>1272</v>
      </c>
      <c r="O681">
        <v>1988</v>
      </c>
      <c r="W681" s="13"/>
    </row>
    <row r="682" spans="1:24" hidden="1" x14ac:dyDescent="0.25">
      <c r="A682" t="s">
        <v>1273</v>
      </c>
      <c r="B682" t="s">
        <v>1274</v>
      </c>
      <c r="C682" s="8"/>
      <c r="D682" s="8">
        <v>681</v>
      </c>
      <c r="E682" s="9">
        <v>2017</v>
      </c>
      <c r="F682" s="9">
        <v>7</v>
      </c>
      <c r="G682" s="9">
        <v>25</v>
      </c>
      <c r="H682" s="4">
        <v>0</v>
      </c>
      <c r="I682" s="10" t="s">
        <v>19</v>
      </c>
      <c r="K682" s="11" t="s">
        <v>937</v>
      </c>
      <c r="M682" t="s">
        <v>28</v>
      </c>
      <c r="N682" t="s">
        <v>1275</v>
      </c>
      <c r="O682">
        <v>2008</v>
      </c>
      <c r="W682" s="13"/>
    </row>
    <row r="683" spans="1:24" hidden="1" x14ac:dyDescent="0.25">
      <c r="A683" t="s">
        <v>1012</v>
      </c>
      <c r="B683" t="s">
        <v>1276</v>
      </c>
      <c r="C683" s="8"/>
      <c r="D683" s="8">
        <v>682</v>
      </c>
      <c r="E683" s="9">
        <v>2017</v>
      </c>
      <c r="F683" s="9">
        <v>7</v>
      </c>
      <c r="G683" s="9">
        <v>28</v>
      </c>
      <c r="H683" s="4">
        <v>42936</v>
      </c>
      <c r="I683" s="10" t="s">
        <v>248</v>
      </c>
      <c r="K683" s="11" t="s">
        <v>20</v>
      </c>
      <c r="L683" s="8" t="s">
        <v>74</v>
      </c>
      <c r="M683" t="s">
        <v>29</v>
      </c>
      <c r="N683" t="s">
        <v>1277</v>
      </c>
      <c r="O683">
        <v>1988</v>
      </c>
      <c r="Q683" s="12" t="s">
        <v>19</v>
      </c>
      <c r="U683" t="s">
        <v>53</v>
      </c>
      <c r="V683" t="s">
        <v>54</v>
      </c>
      <c r="W683" s="13">
        <v>42936</v>
      </c>
      <c r="X683" s="14">
        <v>39.99</v>
      </c>
    </row>
    <row r="684" spans="1:24" hidden="1" x14ac:dyDescent="0.25">
      <c r="A684" t="s">
        <v>1278</v>
      </c>
      <c r="B684" t="s">
        <v>1279</v>
      </c>
      <c r="C684" s="8"/>
      <c r="D684" s="8">
        <v>683</v>
      </c>
      <c r="E684" s="9">
        <v>2017</v>
      </c>
      <c r="F684" s="9">
        <v>7</v>
      </c>
      <c r="G684" s="9">
        <v>28</v>
      </c>
      <c r="H684" s="4">
        <v>0</v>
      </c>
      <c r="I684" s="10" t="s">
        <v>19</v>
      </c>
      <c r="K684" s="11" t="s">
        <v>937</v>
      </c>
      <c r="M684" t="s">
        <v>28</v>
      </c>
      <c r="N684" t="s">
        <v>1280</v>
      </c>
      <c r="O684">
        <v>2006</v>
      </c>
      <c r="W684" s="13"/>
    </row>
    <row r="685" spans="1:24" hidden="1" x14ac:dyDescent="0.25">
      <c r="A685" t="s">
        <v>1281</v>
      </c>
      <c r="B685" t="s">
        <v>247</v>
      </c>
      <c r="C685" s="8"/>
      <c r="D685" s="8">
        <v>684</v>
      </c>
      <c r="E685" s="9">
        <v>2017</v>
      </c>
      <c r="F685" s="9">
        <v>7</v>
      </c>
      <c r="G685" s="9">
        <v>29</v>
      </c>
      <c r="H685" s="4">
        <v>42939</v>
      </c>
      <c r="I685" s="10" t="s">
        <v>248</v>
      </c>
      <c r="K685" s="11" t="s">
        <v>4949</v>
      </c>
      <c r="U685" t="s">
        <v>53</v>
      </c>
      <c r="V685" t="s">
        <v>1138</v>
      </c>
      <c r="W685" s="13">
        <v>42939</v>
      </c>
      <c r="X685" s="14">
        <v>3.33</v>
      </c>
    </row>
    <row r="686" spans="1:24" hidden="1" x14ac:dyDescent="0.25">
      <c r="A686" t="s">
        <v>1282</v>
      </c>
      <c r="B686" t="s">
        <v>1283</v>
      </c>
      <c r="C686" s="8"/>
      <c r="D686" s="8">
        <v>685</v>
      </c>
      <c r="E686" s="9">
        <v>2017</v>
      </c>
      <c r="F686" s="9">
        <v>7</v>
      </c>
      <c r="G686" s="9">
        <v>29</v>
      </c>
      <c r="H686" s="4">
        <v>42934</v>
      </c>
      <c r="I686" s="10" t="s">
        <v>248</v>
      </c>
      <c r="K686" s="11" t="s">
        <v>4949</v>
      </c>
      <c r="O686">
        <v>1977</v>
      </c>
      <c r="U686" t="s">
        <v>53</v>
      </c>
      <c r="V686" t="s">
        <v>677</v>
      </c>
      <c r="W686" s="13">
        <v>42934</v>
      </c>
      <c r="X686" s="14">
        <v>12</v>
      </c>
    </row>
    <row r="687" spans="1:24" hidden="1" x14ac:dyDescent="0.25">
      <c r="A687" t="s">
        <v>1281</v>
      </c>
      <c r="B687" t="s">
        <v>669</v>
      </c>
      <c r="C687" s="8"/>
      <c r="D687" s="8">
        <v>686</v>
      </c>
      <c r="E687" s="9">
        <v>2017</v>
      </c>
      <c r="F687" s="9">
        <v>7</v>
      </c>
      <c r="G687" s="9">
        <v>30</v>
      </c>
      <c r="H687" s="4">
        <v>42939</v>
      </c>
      <c r="I687" s="10" t="s">
        <v>248</v>
      </c>
      <c r="K687" s="11" t="s">
        <v>4949</v>
      </c>
      <c r="U687" t="s">
        <v>53</v>
      </c>
      <c r="V687" t="s">
        <v>1138</v>
      </c>
      <c r="W687" s="13">
        <v>42939</v>
      </c>
      <c r="X687" s="14">
        <v>3.33</v>
      </c>
    </row>
    <row r="688" spans="1:24" hidden="1" x14ac:dyDescent="0.25">
      <c r="A688" t="s">
        <v>429</v>
      </c>
      <c r="B688" t="s">
        <v>430</v>
      </c>
      <c r="C688" s="8"/>
      <c r="D688" s="8">
        <v>687</v>
      </c>
      <c r="E688" s="9">
        <v>2017</v>
      </c>
      <c r="F688" s="9">
        <v>7</v>
      </c>
      <c r="G688" s="9">
        <v>31</v>
      </c>
      <c r="H688" s="4">
        <v>0</v>
      </c>
      <c r="I688" s="10" t="s">
        <v>19</v>
      </c>
      <c r="K688" s="11" t="s">
        <v>4949</v>
      </c>
      <c r="R688" t="s">
        <v>614</v>
      </c>
      <c r="S688">
        <v>6</v>
      </c>
      <c r="W688" s="13"/>
    </row>
    <row r="689" spans="1:24" hidden="1" x14ac:dyDescent="0.25">
      <c r="A689" t="s">
        <v>1192</v>
      </c>
      <c r="B689" t="s">
        <v>1284</v>
      </c>
      <c r="C689" s="8"/>
      <c r="D689" s="8">
        <v>688</v>
      </c>
      <c r="E689" s="9">
        <v>2017</v>
      </c>
      <c r="F689" s="9">
        <v>7</v>
      </c>
      <c r="G689" s="9">
        <v>31</v>
      </c>
      <c r="H689" s="4">
        <v>42923</v>
      </c>
      <c r="I689" s="10" t="s">
        <v>248</v>
      </c>
      <c r="K689" s="11" t="s">
        <v>4949</v>
      </c>
      <c r="U689" t="s">
        <v>53</v>
      </c>
      <c r="V689" t="s">
        <v>1194</v>
      </c>
      <c r="W689" s="13">
        <v>42923</v>
      </c>
      <c r="X689" s="14">
        <v>0</v>
      </c>
    </row>
    <row r="690" spans="1:24" hidden="1" x14ac:dyDescent="0.25">
      <c r="A690" t="s">
        <v>429</v>
      </c>
      <c r="B690" t="s">
        <v>1229</v>
      </c>
      <c r="C690" s="8"/>
      <c r="D690" s="8">
        <v>689</v>
      </c>
      <c r="E690" s="9">
        <v>2017</v>
      </c>
      <c r="F690" s="9">
        <v>8</v>
      </c>
      <c r="G690" s="9">
        <v>2</v>
      </c>
      <c r="H690" s="4">
        <v>0</v>
      </c>
      <c r="I690" s="10" t="s">
        <v>19</v>
      </c>
      <c r="K690" s="11" t="s">
        <v>4949</v>
      </c>
      <c r="R690" t="s">
        <v>614</v>
      </c>
      <c r="S690">
        <v>7</v>
      </c>
      <c r="W690" s="13"/>
    </row>
    <row r="691" spans="1:24" hidden="1" x14ac:dyDescent="0.25">
      <c r="A691" t="s">
        <v>263</v>
      </c>
      <c r="B691" t="s">
        <v>1285</v>
      </c>
      <c r="C691" s="8"/>
      <c r="D691" s="8">
        <v>690</v>
      </c>
      <c r="E691" s="9">
        <v>2017</v>
      </c>
      <c r="F691" s="9">
        <v>8</v>
      </c>
      <c r="G691" s="9">
        <v>2</v>
      </c>
      <c r="H691" s="4">
        <v>0</v>
      </c>
      <c r="I691" s="10" t="s">
        <v>19</v>
      </c>
      <c r="K691" s="11" t="s">
        <v>937</v>
      </c>
      <c r="M691" t="s">
        <v>28</v>
      </c>
      <c r="N691" t="s">
        <v>1286</v>
      </c>
      <c r="O691">
        <v>1996</v>
      </c>
      <c r="W691" s="13"/>
    </row>
    <row r="692" spans="1:24" hidden="1" x14ac:dyDescent="0.25">
      <c r="A692" t="s">
        <v>277</v>
      </c>
      <c r="B692" t="s">
        <v>1287</v>
      </c>
      <c r="C692" s="8"/>
      <c r="D692" s="8">
        <v>691</v>
      </c>
      <c r="E692" s="9">
        <v>2017</v>
      </c>
      <c r="F692" s="9">
        <v>8</v>
      </c>
      <c r="G692" s="9">
        <v>3</v>
      </c>
      <c r="H692" s="4">
        <v>42950</v>
      </c>
      <c r="I692" s="10" t="s">
        <v>248</v>
      </c>
      <c r="K692" s="11" t="s">
        <v>937</v>
      </c>
      <c r="M692" t="s">
        <v>28</v>
      </c>
      <c r="N692" t="s">
        <v>1288</v>
      </c>
      <c r="O692">
        <v>1981</v>
      </c>
      <c r="Q692" s="12" t="s">
        <v>19</v>
      </c>
      <c r="U692" t="s">
        <v>53</v>
      </c>
      <c r="V692" t="s">
        <v>686</v>
      </c>
      <c r="W692" s="13">
        <v>42950</v>
      </c>
      <c r="X692" s="14">
        <v>15</v>
      </c>
    </row>
    <row r="693" spans="1:24" hidden="1" x14ac:dyDescent="0.25">
      <c r="A693" t="s">
        <v>1289</v>
      </c>
      <c r="B693" t="s">
        <v>1290</v>
      </c>
      <c r="C693" s="8"/>
      <c r="D693" s="8">
        <v>692</v>
      </c>
      <c r="E693" s="9">
        <v>2017</v>
      </c>
      <c r="F693" s="9">
        <v>8</v>
      </c>
      <c r="G693" s="9">
        <v>3</v>
      </c>
      <c r="H693" s="4">
        <v>42950</v>
      </c>
      <c r="I693" s="10" t="s">
        <v>248</v>
      </c>
      <c r="K693" s="11" t="s">
        <v>937</v>
      </c>
      <c r="M693" t="s">
        <v>28</v>
      </c>
      <c r="N693" t="s">
        <v>1291</v>
      </c>
      <c r="O693">
        <v>1978</v>
      </c>
      <c r="U693" t="s">
        <v>53</v>
      </c>
      <c r="V693" t="s">
        <v>174</v>
      </c>
      <c r="W693" s="13">
        <v>42950</v>
      </c>
      <c r="X693" s="14">
        <v>14.99</v>
      </c>
    </row>
    <row r="694" spans="1:24" hidden="1" x14ac:dyDescent="0.25">
      <c r="A694" t="s">
        <v>871</v>
      </c>
      <c r="B694" t="s">
        <v>1292</v>
      </c>
      <c r="C694" s="8"/>
      <c r="D694" s="8">
        <v>693</v>
      </c>
      <c r="E694" s="9">
        <v>2017</v>
      </c>
      <c r="F694" s="9">
        <v>8</v>
      </c>
      <c r="G694" s="9">
        <v>3</v>
      </c>
      <c r="H694" s="4">
        <v>42950</v>
      </c>
      <c r="I694" s="10" t="s">
        <v>248</v>
      </c>
      <c r="K694" s="11" t="s">
        <v>937</v>
      </c>
      <c r="M694" t="s">
        <v>28</v>
      </c>
      <c r="N694" t="s">
        <v>1293</v>
      </c>
      <c r="O694">
        <v>1982</v>
      </c>
      <c r="U694" t="s">
        <v>53</v>
      </c>
      <c r="V694" t="s">
        <v>174</v>
      </c>
      <c r="W694" s="13">
        <v>42950</v>
      </c>
      <c r="X694" s="14">
        <v>16.989999999999998</v>
      </c>
    </row>
    <row r="695" spans="1:24" hidden="1" x14ac:dyDescent="0.25">
      <c r="A695" t="s">
        <v>237</v>
      </c>
      <c r="B695" t="s">
        <v>1294</v>
      </c>
      <c r="C695" s="8"/>
      <c r="D695" s="8">
        <v>694</v>
      </c>
      <c r="E695" s="9">
        <v>2017</v>
      </c>
      <c r="F695" s="9">
        <v>8</v>
      </c>
      <c r="G695" s="9">
        <v>4</v>
      </c>
      <c r="H695" s="4">
        <v>0</v>
      </c>
      <c r="I695" s="10" t="s">
        <v>19</v>
      </c>
      <c r="K695" s="11" t="s">
        <v>937</v>
      </c>
      <c r="S695" t="s">
        <v>337</v>
      </c>
      <c r="W695" s="13"/>
    </row>
    <row r="696" spans="1:24" hidden="1" x14ac:dyDescent="0.25">
      <c r="A696" t="s">
        <v>187</v>
      </c>
      <c r="B696" t="s">
        <v>682</v>
      </c>
      <c r="C696" s="8"/>
      <c r="D696" s="8">
        <v>695</v>
      </c>
      <c r="E696" s="9">
        <v>2017</v>
      </c>
      <c r="F696" s="9">
        <v>8</v>
      </c>
      <c r="G696" s="9">
        <v>4</v>
      </c>
      <c r="H696" s="4">
        <v>0</v>
      </c>
      <c r="I696" s="10" t="s">
        <v>19</v>
      </c>
      <c r="K696" s="11" t="s">
        <v>937</v>
      </c>
      <c r="M696" t="s">
        <v>28</v>
      </c>
      <c r="N696" t="s">
        <v>1295</v>
      </c>
      <c r="O696">
        <v>2007</v>
      </c>
      <c r="W696" s="13"/>
    </row>
    <row r="697" spans="1:24" hidden="1" x14ac:dyDescent="0.25">
      <c r="A697" t="s">
        <v>893</v>
      </c>
      <c r="B697" t="s">
        <v>1296</v>
      </c>
      <c r="C697" s="8"/>
      <c r="D697" s="8">
        <v>696</v>
      </c>
      <c r="E697" s="9">
        <v>2017</v>
      </c>
      <c r="F697" s="9">
        <v>8</v>
      </c>
      <c r="G697" s="9">
        <v>4</v>
      </c>
      <c r="H697" s="4">
        <v>0</v>
      </c>
      <c r="I697" s="10" t="s">
        <v>19</v>
      </c>
      <c r="K697" s="11" t="s">
        <v>937</v>
      </c>
      <c r="M697" t="s">
        <v>28</v>
      </c>
      <c r="N697" t="s">
        <v>1297</v>
      </c>
      <c r="O697">
        <v>1996</v>
      </c>
      <c r="W697" s="13"/>
    </row>
    <row r="698" spans="1:24" hidden="1" x14ac:dyDescent="0.25">
      <c r="A698" t="s">
        <v>415</v>
      </c>
      <c r="B698" t="s">
        <v>1298</v>
      </c>
      <c r="C698" s="8"/>
      <c r="D698" s="8">
        <v>697</v>
      </c>
      <c r="E698" s="9">
        <v>2017</v>
      </c>
      <c r="F698" s="9">
        <v>8</v>
      </c>
      <c r="G698" s="9">
        <v>4</v>
      </c>
      <c r="H698" s="4">
        <v>0</v>
      </c>
      <c r="I698" s="10" t="s">
        <v>19</v>
      </c>
      <c r="K698" s="11" t="s">
        <v>937</v>
      </c>
      <c r="M698" t="s">
        <v>683</v>
      </c>
      <c r="W698" s="13"/>
    </row>
    <row r="699" spans="1:24" hidden="1" x14ac:dyDescent="0.25">
      <c r="A699" t="s">
        <v>429</v>
      </c>
      <c r="B699" t="s">
        <v>1299</v>
      </c>
      <c r="C699" s="8"/>
      <c r="D699" s="8">
        <v>698</v>
      </c>
      <c r="E699" s="9">
        <v>2017</v>
      </c>
      <c r="F699" s="9">
        <v>8</v>
      </c>
      <c r="G699" s="9">
        <v>5</v>
      </c>
      <c r="H699" s="4">
        <v>0</v>
      </c>
      <c r="I699" s="10" t="s">
        <v>19</v>
      </c>
      <c r="K699" s="11" t="s">
        <v>4949</v>
      </c>
      <c r="R699" t="s">
        <v>614</v>
      </c>
      <c r="S699">
        <v>8</v>
      </c>
      <c r="W699" s="13"/>
    </row>
    <row r="700" spans="1:24" hidden="1" x14ac:dyDescent="0.25">
      <c r="A700" t="s">
        <v>781</v>
      </c>
      <c r="B700" t="s">
        <v>1300</v>
      </c>
      <c r="C700" s="8"/>
      <c r="D700" s="8">
        <v>699</v>
      </c>
      <c r="E700" s="9">
        <v>2017</v>
      </c>
      <c r="F700" s="9">
        <v>8</v>
      </c>
      <c r="G700" s="9">
        <v>5</v>
      </c>
      <c r="H700" s="4">
        <v>0</v>
      </c>
      <c r="I700" s="10" t="s">
        <v>19</v>
      </c>
      <c r="K700" s="11" t="s">
        <v>4949</v>
      </c>
      <c r="U700" t="s">
        <v>100</v>
      </c>
      <c r="V700" t="s">
        <v>667</v>
      </c>
      <c r="W700" s="13"/>
    </row>
    <row r="701" spans="1:24" hidden="1" x14ac:dyDescent="0.25">
      <c r="A701" t="s">
        <v>1012</v>
      </c>
      <c r="B701" t="s">
        <v>1013</v>
      </c>
      <c r="C701" s="8"/>
      <c r="D701" s="8">
        <v>700</v>
      </c>
      <c r="E701" s="9">
        <v>2017</v>
      </c>
      <c r="F701" s="9">
        <v>8</v>
      </c>
      <c r="G701" s="9">
        <v>7</v>
      </c>
      <c r="H701" s="4">
        <v>42936</v>
      </c>
      <c r="I701" s="10" t="s">
        <v>248</v>
      </c>
      <c r="K701" s="11" t="s">
        <v>20</v>
      </c>
      <c r="L701" s="8" t="s">
        <v>74</v>
      </c>
      <c r="M701" t="s">
        <v>29</v>
      </c>
      <c r="N701" t="s">
        <v>1014</v>
      </c>
      <c r="O701">
        <v>1987</v>
      </c>
      <c r="Q701" s="12" t="s">
        <v>19</v>
      </c>
      <c r="U701" t="s">
        <v>53</v>
      </c>
      <c r="V701" t="s">
        <v>54</v>
      </c>
      <c r="W701" s="13">
        <v>42936</v>
      </c>
      <c r="X701" s="14">
        <v>39.99</v>
      </c>
    </row>
    <row r="702" spans="1:24" hidden="1" x14ac:dyDescent="0.25">
      <c r="A702" t="s">
        <v>237</v>
      </c>
      <c r="B702" t="s">
        <v>1294</v>
      </c>
      <c r="C702" s="8"/>
      <c r="D702" s="8">
        <v>701</v>
      </c>
      <c r="E702" s="9">
        <v>2017</v>
      </c>
      <c r="F702" s="9">
        <v>8</v>
      </c>
      <c r="G702" s="9">
        <v>7</v>
      </c>
      <c r="H702" s="4">
        <v>0</v>
      </c>
      <c r="I702" s="10" t="s">
        <v>19</v>
      </c>
      <c r="K702" s="11" t="s">
        <v>937</v>
      </c>
      <c r="S702" t="s">
        <v>249</v>
      </c>
      <c r="W702" s="13"/>
    </row>
    <row r="703" spans="1:24" hidden="1" x14ac:dyDescent="0.25">
      <c r="A703" t="s">
        <v>1301</v>
      </c>
      <c r="B703" t="s">
        <v>1302</v>
      </c>
      <c r="C703" s="8"/>
      <c r="D703" s="8">
        <v>702</v>
      </c>
      <c r="E703" s="9">
        <v>2017</v>
      </c>
      <c r="F703" s="9">
        <v>8</v>
      </c>
      <c r="G703" s="9">
        <v>9</v>
      </c>
      <c r="H703" s="4">
        <v>42955</v>
      </c>
      <c r="I703" s="10" t="s">
        <v>248</v>
      </c>
      <c r="K703" s="11" t="s">
        <v>937</v>
      </c>
      <c r="M703" t="s">
        <v>28</v>
      </c>
      <c r="N703" t="s">
        <v>1303</v>
      </c>
      <c r="O703">
        <v>1981</v>
      </c>
      <c r="U703" t="s">
        <v>53</v>
      </c>
      <c r="V703" t="s">
        <v>262</v>
      </c>
      <c r="W703" s="13">
        <v>42955</v>
      </c>
      <c r="X703" s="14">
        <v>18</v>
      </c>
    </row>
    <row r="704" spans="1:24" hidden="1" x14ac:dyDescent="0.25">
      <c r="A704" t="s">
        <v>69</v>
      </c>
      <c r="B704" t="s">
        <v>1304</v>
      </c>
      <c r="C704" s="8"/>
      <c r="D704" s="8">
        <v>703</v>
      </c>
      <c r="E704" s="9">
        <v>2017</v>
      </c>
      <c r="F704" s="9">
        <v>8</v>
      </c>
      <c r="G704" s="9">
        <v>9</v>
      </c>
      <c r="H704" s="4">
        <v>42955</v>
      </c>
      <c r="I704" s="10" t="s">
        <v>19</v>
      </c>
      <c r="K704" s="11" t="s">
        <v>20</v>
      </c>
      <c r="M704" t="s">
        <v>29</v>
      </c>
      <c r="N704" t="s">
        <v>1305</v>
      </c>
      <c r="O704">
        <v>2016</v>
      </c>
      <c r="U704" t="s">
        <v>100</v>
      </c>
      <c r="V704" t="s">
        <v>174</v>
      </c>
      <c r="W704" s="13">
        <v>42955</v>
      </c>
      <c r="X704" s="14">
        <v>15.99</v>
      </c>
    </row>
    <row r="705" spans="1:24" hidden="1" x14ac:dyDescent="0.25">
      <c r="A705" t="s">
        <v>1306</v>
      </c>
      <c r="B705" t="s">
        <v>1307</v>
      </c>
      <c r="C705" s="8"/>
      <c r="D705" s="8">
        <v>704</v>
      </c>
      <c r="E705" s="9">
        <v>2017</v>
      </c>
      <c r="F705" s="9">
        <v>8</v>
      </c>
      <c r="G705" s="9">
        <v>9</v>
      </c>
      <c r="H705" s="4">
        <v>0</v>
      </c>
      <c r="I705" s="10" t="s">
        <v>19</v>
      </c>
      <c r="K705" s="11" t="s">
        <v>20</v>
      </c>
      <c r="M705" t="s">
        <v>29</v>
      </c>
      <c r="N705" t="s">
        <v>1308</v>
      </c>
      <c r="O705">
        <v>208</v>
      </c>
      <c r="W705" s="13"/>
    </row>
    <row r="706" spans="1:24" hidden="1" x14ac:dyDescent="0.25">
      <c r="A706" t="s">
        <v>1309</v>
      </c>
      <c r="B706" t="s">
        <v>1310</v>
      </c>
      <c r="C706" s="8"/>
      <c r="D706" s="8">
        <v>705</v>
      </c>
      <c r="E706" s="9">
        <v>2017</v>
      </c>
      <c r="F706" s="9">
        <v>8</v>
      </c>
      <c r="G706" s="9">
        <v>10</v>
      </c>
      <c r="H706" s="4">
        <v>42947</v>
      </c>
      <c r="I706" s="10" t="s">
        <v>19</v>
      </c>
      <c r="K706" s="11" t="s">
        <v>937</v>
      </c>
      <c r="M706" t="s">
        <v>28</v>
      </c>
      <c r="N706" t="s">
        <v>1311</v>
      </c>
      <c r="O706">
        <v>1987</v>
      </c>
      <c r="U706" t="s">
        <v>100</v>
      </c>
      <c r="V706" t="s">
        <v>1054</v>
      </c>
      <c r="W706" s="13">
        <v>42947</v>
      </c>
      <c r="X706" s="14">
        <v>23.73</v>
      </c>
    </row>
    <row r="707" spans="1:24" hidden="1" x14ac:dyDescent="0.25">
      <c r="A707" t="s">
        <v>1312</v>
      </c>
      <c r="B707" t="s">
        <v>1313</v>
      </c>
      <c r="C707" s="8"/>
      <c r="D707" s="8">
        <v>706</v>
      </c>
      <c r="E707" s="9">
        <v>2017</v>
      </c>
      <c r="F707" s="9">
        <v>8</v>
      </c>
      <c r="G707" s="9">
        <v>10</v>
      </c>
      <c r="H707" s="4">
        <v>42955</v>
      </c>
      <c r="I707" s="10" t="s">
        <v>19</v>
      </c>
      <c r="K707" s="11" t="s">
        <v>937</v>
      </c>
      <c r="M707" t="s">
        <v>28</v>
      </c>
      <c r="N707" t="s">
        <v>1314</v>
      </c>
      <c r="O707">
        <v>2011</v>
      </c>
      <c r="T707" t="s">
        <v>276</v>
      </c>
      <c r="U707" t="s">
        <v>53</v>
      </c>
      <c r="V707" t="s">
        <v>174</v>
      </c>
      <c r="W707" s="13">
        <v>42955</v>
      </c>
      <c r="X707" s="14">
        <v>11.99</v>
      </c>
    </row>
    <row r="708" spans="1:24" hidden="1" x14ac:dyDescent="0.25">
      <c r="A708" t="s">
        <v>1315</v>
      </c>
      <c r="B708" t="s">
        <v>1316</v>
      </c>
      <c r="C708" s="8"/>
      <c r="D708" s="8">
        <v>707</v>
      </c>
      <c r="E708" s="9">
        <v>2017</v>
      </c>
      <c r="F708" s="9">
        <v>8</v>
      </c>
      <c r="G708" s="9">
        <v>11</v>
      </c>
      <c r="H708" s="4">
        <v>42923</v>
      </c>
      <c r="I708" s="10" t="s">
        <v>248</v>
      </c>
      <c r="K708" s="11" t="s">
        <v>4949</v>
      </c>
      <c r="U708" t="s">
        <v>53</v>
      </c>
      <c r="V708" t="s">
        <v>1194</v>
      </c>
      <c r="W708" s="13">
        <v>42923</v>
      </c>
      <c r="X708" s="14">
        <v>0</v>
      </c>
    </row>
    <row r="709" spans="1:24" hidden="1" x14ac:dyDescent="0.25">
      <c r="A709" t="s">
        <v>1317</v>
      </c>
      <c r="B709" t="s">
        <v>1318</v>
      </c>
      <c r="C709" s="8"/>
      <c r="D709" s="8">
        <v>708</v>
      </c>
      <c r="E709" s="9">
        <v>2017</v>
      </c>
      <c r="F709" s="9">
        <v>8</v>
      </c>
      <c r="G709" s="9">
        <v>11</v>
      </c>
      <c r="H709" s="4">
        <v>42923</v>
      </c>
      <c r="I709" s="10" t="s">
        <v>248</v>
      </c>
      <c r="K709" s="11" t="s">
        <v>4949</v>
      </c>
      <c r="U709" t="s">
        <v>53</v>
      </c>
      <c r="V709" t="s">
        <v>1194</v>
      </c>
      <c r="W709" s="13">
        <v>42923</v>
      </c>
      <c r="X709" s="14">
        <v>0</v>
      </c>
    </row>
    <row r="710" spans="1:24" hidden="1" x14ac:dyDescent="0.25">
      <c r="A710" t="s">
        <v>1273</v>
      </c>
      <c r="B710" t="s">
        <v>1319</v>
      </c>
      <c r="C710" s="8"/>
      <c r="D710" s="8">
        <v>709</v>
      </c>
      <c r="E710" s="9">
        <v>2017</v>
      </c>
      <c r="F710" s="9">
        <v>8</v>
      </c>
      <c r="G710" s="9">
        <v>12</v>
      </c>
      <c r="H710" s="4">
        <v>42947</v>
      </c>
      <c r="I710" s="10" t="s">
        <v>19</v>
      </c>
      <c r="K710" s="11" t="s">
        <v>937</v>
      </c>
      <c r="M710" t="s">
        <v>28</v>
      </c>
      <c r="N710" t="s">
        <v>1320</v>
      </c>
      <c r="O710">
        <v>2000</v>
      </c>
      <c r="U710" t="s">
        <v>100</v>
      </c>
      <c r="V710" t="s">
        <v>1054</v>
      </c>
      <c r="W710" s="13">
        <v>42947</v>
      </c>
      <c r="X710" s="14">
        <v>30.61</v>
      </c>
    </row>
    <row r="711" spans="1:24" hidden="1" x14ac:dyDescent="0.25">
      <c r="A711" t="s">
        <v>469</v>
      </c>
      <c r="B711" t="s">
        <v>1321</v>
      </c>
      <c r="C711" s="8"/>
      <c r="D711" s="8">
        <v>710</v>
      </c>
      <c r="E711" s="9">
        <v>2017</v>
      </c>
      <c r="F711" s="9">
        <v>8</v>
      </c>
      <c r="G711" s="9">
        <v>13</v>
      </c>
      <c r="H711" s="4">
        <v>42959</v>
      </c>
      <c r="I711" s="10" t="s">
        <v>248</v>
      </c>
      <c r="K711" s="11" t="s">
        <v>4949</v>
      </c>
      <c r="O711">
        <v>1979</v>
      </c>
      <c r="U711" t="s">
        <v>53</v>
      </c>
      <c r="V711" t="s">
        <v>686</v>
      </c>
      <c r="W711" s="13">
        <v>42959</v>
      </c>
      <c r="X711" s="14">
        <v>9</v>
      </c>
    </row>
    <row r="712" spans="1:24" hidden="1" x14ac:dyDescent="0.25">
      <c r="A712" t="s">
        <v>1322</v>
      </c>
      <c r="B712" t="s">
        <v>1323</v>
      </c>
      <c r="C712" s="8"/>
      <c r="D712" s="8">
        <v>711</v>
      </c>
      <c r="E712" s="9">
        <v>2017</v>
      </c>
      <c r="F712" s="9">
        <v>8</v>
      </c>
      <c r="G712" s="9">
        <v>13</v>
      </c>
      <c r="H712" s="4">
        <v>0</v>
      </c>
      <c r="I712" s="10" t="s">
        <v>248</v>
      </c>
      <c r="K712" s="11" t="s">
        <v>4949</v>
      </c>
      <c r="W712" s="13"/>
    </row>
    <row r="713" spans="1:24" hidden="1" x14ac:dyDescent="0.25">
      <c r="A713" t="s">
        <v>155</v>
      </c>
      <c r="B713" t="s">
        <v>1324</v>
      </c>
      <c r="C713" s="8"/>
      <c r="D713" s="8">
        <v>712</v>
      </c>
      <c r="E713" s="9">
        <v>2017</v>
      </c>
      <c r="F713" s="9">
        <v>8</v>
      </c>
      <c r="G713" s="9">
        <v>13</v>
      </c>
      <c r="H713" s="4">
        <v>0</v>
      </c>
      <c r="I713" s="10" t="s">
        <v>248</v>
      </c>
      <c r="K713" s="11" t="s">
        <v>4949</v>
      </c>
      <c r="W713" s="13"/>
    </row>
    <row r="714" spans="1:24" hidden="1" x14ac:dyDescent="0.25">
      <c r="A714" t="s">
        <v>1325</v>
      </c>
      <c r="B714" t="s">
        <v>1326</v>
      </c>
      <c r="C714" s="8"/>
      <c r="D714" s="8">
        <v>713</v>
      </c>
      <c r="E714" s="9">
        <v>2017</v>
      </c>
      <c r="F714" s="9">
        <v>8</v>
      </c>
      <c r="G714" s="9">
        <v>13</v>
      </c>
      <c r="H714" s="4">
        <v>0</v>
      </c>
      <c r="I714" s="10" t="s">
        <v>248</v>
      </c>
      <c r="K714" s="11" t="s">
        <v>4949</v>
      </c>
      <c r="W714" s="13"/>
    </row>
    <row r="715" spans="1:24" hidden="1" x14ac:dyDescent="0.25">
      <c r="A715" t="s">
        <v>429</v>
      </c>
      <c r="B715" t="s">
        <v>1299</v>
      </c>
      <c r="C715" s="8"/>
      <c r="D715" s="8">
        <v>714</v>
      </c>
      <c r="E715" s="9">
        <v>2017</v>
      </c>
      <c r="F715" s="9">
        <v>8</v>
      </c>
      <c r="G715" s="9">
        <v>13</v>
      </c>
      <c r="H715" s="4">
        <v>0</v>
      </c>
      <c r="I715" s="10" t="s">
        <v>19</v>
      </c>
      <c r="K715" s="11" t="s">
        <v>4949</v>
      </c>
      <c r="R715" t="s">
        <v>614</v>
      </c>
      <c r="S715">
        <v>8</v>
      </c>
      <c r="W715" s="13"/>
    </row>
    <row r="716" spans="1:24" hidden="1" x14ac:dyDescent="0.25">
      <c r="A716" t="s">
        <v>1327</v>
      </c>
      <c r="B716" t="s">
        <v>1328</v>
      </c>
      <c r="C716" s="8"/>
      <c r="D716" s="8">
        <v>715</v>
      </c>
      <c r="E716" s="9">
        <v>2017</v>
      </c>
      <c r="F716" s="9">
        <v>8</v>
      </c>
      <c r="G716" s="9">
        <v>13</v>
      </c>
      <c r="H716" s="4">
        <v>0</v>
      </c>
      <c r="I716" s="10" t="s">
        <v>19</v>
      </c>
      <c r="K716" s="11" t="s">
        <v>4949</v>
      </c>
      <c r="O716">
        <v>2010</v>
      </c>
      <c r="W716" s="13"/>
    </row>
    <row r="717" spans="1:24" hidden="1" x14ac:dyDescent="0.25">
      <c r="A717" t="s">
        <v>1329</v>
      </c>
      <c r="B717" t="s">
        <v>1330</v>
      </c>
      <c r="C717" s="8"/>
      <c r="D717" s="8">
        <v>716</v>
      </c>
      <c r="E717" s="9">
        <v>2017</v>
      </c>
      <c r="F717" s="9">
        <v>8</v>
      </c>
      <c r="G717" s="9">
        <v>13</v>
      </c>
      <c r="H717" s="4">
        <v>0</v>
      </c>
      <c r="I717" s="10" t="s">
        <v>19</v>
      </c>
      <c r="K717" s="11" t="s">
        <v>937</v>
      </c>
      <c r="M717" t="s">
        <v>28</v>
      </c>
      <c r="N717" t="s">
        <v>1331</v>
      </c>
      <c r="O717">
        <v>2005</v>
      </c>
      <c r="W717" s="13"/>
    </row>
    <row r="718" spans="1:24" hidden="1" x14ac:dyDescent="0.25">
      <c r="A718" t="s">
        <v>1332</v>
      </c>
      <c r="B718" t="s">
        <v>1333</v>
      </c>
      <c r="C718" s="8"/>
      <c r="D718" s="8">
        <v>717</v>
      </c>
      <c r="E718" s="9">
        <v>2017</v>
      </c>
      <c r="F718" s="9">
        <v>8</v>
      </c>
      <c r="G718" s="9">
        <v>14</v>
      </c>
      <c r="H718" s="4">
        <v>42961</v>
      </c>
      <c r="I718" s="10" t="s">
        <v>248</v>
      </c>
      <c r="K718" s="11" t="s">
        <v>4949</v>
      </c>
      <c r="M718" t="s">
        <v>1334</v>
      </c>
      <c r="N718">
        <v>5140</v>
      </c>
      <c r="O718">
        <v>1968</v>
      </c>
      <c r="P718">
        <v>2003</v>
      </c>
      <c r="U718" t="s">
        <v>100</v>
      </c>
      <c r="V718" t="s">
        <v>174</v>
      </c>
      <c r="W718" s="13">
        <v>42961</v>
      </c>
      <c r="X718" s="14">
        <v>34.99</v>
      </c>
    </row>
    <row r="719" spans="1:24" hidden="1" x14ac:dyDescent="0.25">
      <c r="A719" t="s">
        <v>469</v>
      </c>
      <c r="B719" t="s">
        <v>1335</v>
      </c>
      <c r="C719" s="8"/>
      <c r="D719" s="8">
        <v>718</v>
      </c>
      <c r="E719" s="9">
        <v>2017</v>
      </c>
      <c r="F719" s="9">
        <v>8</v>
      </c>
      <c r="G719" s="9">
        <v>14</v>
      </c>
      <c r="H719" s="4">
        <v>42958</v>
      </c>
      <c r="I719" s="10" t="s">
        <v>248</v>
      </c>
      <c r="K719" s="11" t="s">
        <v>4949</v>
      </c>
      <c r="M719" t="s">
        <v>1336</v>
      </c>
      <c r="N719">
        <v>6373</v>
      </c>
      <c r="U719" t="s">
        <v>53</v>
      </c>
      <c r="V719" t="s">
        <v>174</v>
      </c>
      <c r="W719" s="13">
        <v>42958</v>
      </c>
      <c r="X719" s="14">
        <v>19.989999999999998</v>
      </c>
    </row>
    <row r="720" spans="1:24" hidden="1" x14ac:dyDescent="0.25">
      <c r="A720" t="s">
        <v>69</v>
      </c>
      <c r="B720" t="s">
        <v>1337</v>
      </c>
      <c r="C720" s="8"/>
      <c r="D720" s="8">
        <v>719</v>
      </c>
      <c r="E720" s="9">
        <v>2017</v>
      </c>
      <c r="F720" s="9">
        <v>8</v>
      </c>
      <c r="G720" s="9">
        <v>14</v>
      </c>
      <c r="H720" s="4">
        <v>42958</v>
      </c>
      <c r="I720" s="10" t="s">
        <v>248</v>
      </c>
      <c r="K720" s="11" t="s">
        <v>20</v>
      </c>
      <c r="L720" s="8" t="s">
        <v>71</v>
      </c>
      <c r="M720" t="s">
        <v>29</v>
      </c>
      <c r="N720" t="s">
        <v>1338</v>
      </c>
      <c r="O720">
        <v>1991</v>
      </c>
      <c r="Q720" s="12" t="s">
        <v>19</v>
      </c>
      <c r="U720" t="s">
        <v>100</v>
      </c>
      <c r="V720" t="s">
        <v>174</v>
      </c>
      <c r="W720" s="13">
        <v>42958</v>
      </c>
      <c r="X720" s="14">
        <v>24.99</v>
      </c>
    </row>
    <row r="721" spans="1:27" hidden="1" x14ac:dyDescent="0.25">
      <c r="A721" t="s">
        <v>469</v>
      </c>
      <c r="B721" t="s">
        <v>469</v>
      </c>
      <c r="C721" s="8" t="s">
        <v>272</v>
      </c>
      <c r="D721" s="8">
        <v>720</v>
      </c>
      <c r="E721" s="25">
        <f>YEAR(H721)</f>
        <v>2017</v>
      </c>
      <c r="F721" s="25">
        <f>MONTH(H721)</f>
        <v>8</v>
      </c>
      <c r="G721" s="25">
        <f>DAY(H721)</f>
        <v>14</v>
      </c>
      <c r="H721" s="4">
        <v>42961</v>
      </c>
      <c r="I721" s="10" t="s">
        <v>248</v>
      </c>
      <c r="K721" s="11" t="s">
        <v>4949</v>
      </c>
      <c r="M721" t="s">
        <v>1339</v>
      </c>
      <c r="N721" t="s">
        <v>1340</v>
      </c>
      <c r="O721">
        <v>1968</v>
      </c>
      <c r="P721">
        <v>2014</v>
      </c>
      <c r="Q721" s="12" t="s">
        <v>19</v>
      </c>
      <c r="R721" t="s">
        <v>1341</v>
      </c>
      <c r="S721" t="s">
        <v>1342</v>
      </c>
      <c r="U721" t="s">
        <v>100</v>
      </c>
      <c r="V721" t="s">
        <v>174</v>
      </c>
      <c r="W721" s="13">
        <v>42961</v>
      </c>
      <c r="X721" s="14">
        <v>32.99</v>
      </c>
    </row>
    <row r="722" spans="1:27" hidden="1" x14ac:dyDescent="0.25">
      <c r="A722" t="s">
        <v>469</v>
      </c>
      <c r="B722" t="s">
        <v>469</v>
      </c>
      <c r="C722" s="8" t="s">
        <v>272</v>
      </c>
      <c r="D722" s="8">
        <v>721</v>
      </c>
      <c r="E722" s="25">
        <f>YEAR(H722)</f>
        <v>2017</v>
      </c>
      <c r="F722" s="25">
        <f>MONTH(H722)</f>
        <v>8</v>
      </c>
      <c r="G722" s="25">
        <f>DAY(H722)</f>
        <v>14</v>
      </c>
      <c r="H722" s="4">
        <v>42961</v>
      </c>
      <c r="I722" s="10" t="s">
        <v>248</v>
      </c>
      <c r="K722" s="11" t="s">
        <v>4949</v>
      </c>
      <c r="M722" t="s">
        <v>1339</v>
      </c>
      <c r="N722" t="s">
        <v>1340</v>
      </c>
      <c r="O722">
        <v>1968</v>
      </c>
      <c r="P722">
        <v>2014</v>
      </c>
      <c r="Q722" s="12" t="s">
        <v>19</v>
      </c>
      <c r="R722" t="s">
        <v>1343</v>
      </c>
      <c r="S722" t="s">
        <v>1342</v>
      </c>
      <c r="U722" t="s">
        <v>100</v>
      </c>
      <c r="V722" t="s">
        <v>174</v>
      </c>
      <c r="W722" s="13">
        <v>42961</v>
      </c>
      <c r="X722" s="14">
        <v>32.99</v>
      </c>
    </row>
    <row r="723" spans="1:27" hidden="1" x14ac:dyDescent="0.25">
      <c r="A723" t="s">
        <v>717</v>
      </c>
      <c r="B723" t="s">
        <v>718</v>
      </c>
      <c r="C723" s="8"/>
      <c r="D723" s="8">
        <v>722</v>
      </c>
      <c r="E723" s="9">
        <v>2017</v>
      </c>
      <c r="F723" s="9">
        <v>8</v>
      </c>
      <c r="G723" s="9">
        <v>15</v>
      </c>
      <c r="H723" s="4">
        <v>42961</v>
      </c>
      <c r="I723" s="10" t="s">
        <v>248</v>
      </c>
      <c r="K723" s="11" t="s">
        <v>4949</v>
      </c>
      <c r="M723" t="s">
        <v>1344</v>
      </c>
      <c r="N723" t="s">
        <v>1345</v>
      </c>
      <c r="O723">
        <v>1978</v>
      </c>
      <c r="T723" t="s">
        <v>269</v>
      </c>
      <c r="U723" t="s">
        <v>53</v>
      </c>
      <c r="V723" t="s">
        <v>174</v>
      </c>
      <c r="W723" s="13">
        <v>42961</v>
      </c>
      <c r="X723" s="14">
        <v>24.99</v>
      </c>
      <c r="Y723" t="s">
        <v>618</v>
      </c>
      <c r="Z723" t="s">
        <v>174</v>
      </c>
      <c r="AA723" s="13">
        <v>42789</v>
      </c>
    </row>
    <row r="724" spans="1:27" hidden="1" x14ac:dyDescent="0.25">
      <c r="A724" t="s">
        <v>469</v>
      </c>
      <c r="B724" t="s">
        <v>1346</v>
      </c>
      <c r="C724" s="8"/>
      <c r="D724" s="8">
        <v>723</v>
      </c>
      <c r="E724" s="9">
        <v>2017</v>
      </c>
      <c r="F724" s="9">
        <v>8</v>
      </c>
      <c r="G724" s="9">
        <v>15</v>
      </c>
      <c r="H724" s="4">
        <v>42959</v>
      </c>
      <c r="I724" s="10" t="s">
        <v>248</v>
      </c>
      <c r="K724" s="11" t="s">
        <v>4949</v>
      </c>
      <c r="O724">
        <v>1988</v>
      </c>
      <c r="Q724" s="12" t="s">
        <v>19</v>
      </c>
      <c r="U724" t="s">
        <v>53</v>
      </c>
      <c r="V724" t="s">
        <v>686</v>
      </c>
      <c r="W724" s="13">
        <v>42959</v>
      </c>
      <c r="X724" s="14">
        <v>13</v>
      </c>
    </row>
    <row r="725" spans="1:27" hidden="1" x14ac:dyDescent="0.25">
      <c r="A725" t="s">
        <v>999</v>
      </c>
      <c r="B725" t="s">
        <v>1347</v>
      </c>
      <c r="C725" s="8"/>
      <c r="D725" s="8">
        <v>724</v>
      </c>
      <c r="E725" s="9">
        <v>2017</v>
      </c>
      <c r="F725" s="9">
        <v>8</v>
      </c>
      <c r="G725" s="9">
        <v>15</v>
      </c>
      <c r="H725" s="4">
        <v>0</v>
      </c>
      <c r="I725" s="10" t="s">
        <v>19</v>
      </c>
      <c r="K725" s="11" t="s">
        <v>937</v>
      </c>
      <c r="M725" t="s">
        <v>28</v>
      </c>
      <c r="N725" t="s">
        <v>1348</v>
      </c>
      <c r="O725">
        <v>2007</v>
      </c>
      <c r="W725" s="13"/>
    </row>
    <row r="726" spans="1:27" hidden="1" x14ac:dyDescent="0.25">
      <c r="A726" t="s">
        <v>1327</v>
      </c>
      <c r="B726" t="s">
        <v>1349</v>
      </c>
      <c r="C726" s="8"/>
      <c r="D726" s="8">
        <v>725</v>
      </c>
      <c r="E726" s="9">
        <v>2017</v>
      </c>
      <c r="F726" s="9">
        <v>8</v>
      </c>
      <c r="G726" s="9">
        <v>16</v>
      </c>
      <c r="H726" s="4">
        <v>42963</v>
      </c>
      <c r="I726" s="10" t="s">
        <v>19</v>
      </c>
      <c r="K726" s="11" t="s">
        <v>4949</v>
      </c>
      <c r="M726" t="s">
        <v>1350</v>
      </c>
      <c r="O726">
        <v>2006</v>
      </c>
      <c r="U726" t="s">
        <v>53</v>
      </c>
      <c r="V726" t="s">
        <v>174</v>
      </c>
      <c r="W726" s="13">
        <v>42963</v>
      </c>
      <c r="X726" s="14">
        <v>12.99</v>
      </c>
    </row>
    <row r="727" spans="1:27" hidden="1" x14ac:dyDescent="0.25">
      <c r="A727" t="s">
        <v>1259</v>
      </c>
      <c r="B727" t="s">
        <v>1351</v>
      </c>
      <c r="C727" s="8"/>
      <c r="D727" s="8">
        <v>726</v>
      </c>
      <c r="E727" s="9">
        <v>2017</v>
      </c>
      <c r="F727" s="9">
        <v>8</v>
      </c>
      <c r="G727" s="9">
        <v>16</v>
      </c>
      <c r="H727" s="4">
        <v>0</v>
      </c>
      <c r="I727" s="10" t="s">
        <v>248</v>
      </c>
      <c r="K727" s="11" t="s">
        <v>4949</v>
      </c>
      <c r="M727" t="s">
        <v>1352</v>
      </c>
      <c r="O727">
        <v>1985</v>
      </c>
      <c r="W727" s="13"/>
    </row>
    <row r="728" spans="1:27" hidden="1" x14ac:dyDescent="0.25">
      <c r="A728" t="s">
        <v>1332</v>
      </c>
      <c r="B728" t="s">
        <v>1333</v>
      </c>
      <c r="C728" s="8" t="s">
        <v>272</v>
      </c>
      <c r="D728" s="8">
        <v>727</v>
      </c>
      <c r="E728" s="25">
        <f>YEAR(H728)</f>
        <v>2017</v>
      </c>
      <c r="F728" s="25">
        <f>MONTH(H728)</f>
        <v>8</v>
      </c>
      <c r="G728" s="25">
        <f>DAY(H728)</f>
        <v>18</v>
      </c>
      <c r="H728" s="4">
        <v>42965</v>
      </c>
      <c r="I728" s="10" t="s">
        <v>248</v>
      </c>
      <c r="K728" s="11" t="s">
        <v>4949</v>
      </c>
      <c r="M728" t="s">
        <v>1339</v>
      </c>
      <c r="N728" t="s">
        <v>1353</v>
      </c>
      <c r="O728">
        <v>1968</v>
      </c>
      <c r="Q728" s="12" t="s">
        <v>19</v>
      </c>
      <c r="R728" t="s">
        <v>1354</v>
      </c>
      <c r="S728" t="s">
        <v>1342</v>
      </c>
      <c r="U728" t="s">
        <v>100</v>
      </c>
      <c r="V728" t="s">
        <v>174</v>
      </c>
      <c r="W728" s="13">
        <v>42965</v>
      </c>
      <c r="X728" s="14">
        <v>34.99</v>
      </c>
    </row>
    <row r="729" spans="1:27" hidden="1" x14ac:dyDescent="0.25">
      <c r="A729" t="s">
        <v>469</v>
      </c>
      <c r="B729" t="s">
        <v>1355</v>
      </c>
      <c r="C729" s="8"/>
      <c r="D729" s="8">
        <v>728</v>
      </c>
      <c r="E729" s="9">
        <v>2017</v>
      </c>
      <c r="F729" s="9">
        <v>8</v>
      </c>
      <c r="G729" s="9">
        <v>19</v>
      </c>
      <c r="H729" s="4">
        <v>42965</v>
      </c>
      <c r="I729" s="10" t="s">
        <v>248</v>
      </c>
      <c r="K729" s="11" t="s">
        <v>4949</v>
      </c>
      <c r="M729" t="s">
        <v>1356</v>
      </c>
      <c r="N729" t="s">
        <v>1357</v>
      </c>
      <c r="O729">
        <v>1977</v>
      </c>
      <c r="U729" t="s">
        <v>53</v>
      </c>
      <c r="V729" t="s">
        <v>332</v>
      </c>
      <c r="W729" s="13">
        <v>42965</v>
      </c>
      <c r="X729" s="14">
        <v>14.95</v>
      </c>
    </row>
    <row r="730" spans="1:27" hidden="1" x14ac:dyDescent="0.25">
      <c r="A730" t="s">
        <v>1358</v>
      </c>
      <c r="B730" t="s">
        <v>1359</v>
      </c>
      <c r="C730" s="8" t="s">
        <v>272</v>
      </c>
      <c r="D730" s="8">
        <v>729</v>
      </c>
      <c r="E730" s="25">
        <f>YEAR(H730)</f>
        <v>2017</v>
      </c>
      <c r="F730" s="25">
        <f>MONTH(H730)</f>
        <v>8</v>
      </c>
      <c r="G730" s="25">
        <f>DAY(H730)</f>
        <v>19</v>
      </c>
      <c r="H730" s="4">
        <v>42966</v>
      </c>
      <c r="I730" s="10" t="s">
        <v>248</v>
      </c>
      <c r="K730" s="11" t="s">
        <v>5476</v>
      </c>
      <c r="M730" t="s">
        <v>1360</v>
      </c>
      <c r="N730" t="s">
        <v>1361</v>
      </c>
      <c r="O730">
        <v>1958</v>
      </c>
      <c r="S730" t="s">
        <v>1362</v>
      </c>
      <c r="U730" t="s">
        <v>53</v>
      </c>
      <c r="V730" t="s">
        <v>1363</v>
      </c>
      <c r="W730" s="13">
        <v>42966</v>
      </c>
      <c r="X730" s="14">
        <f>2/3</f>
        <v>0.66666666666666663</v>
      </c>
    </row>
    <row r="731" spans="1:27" hidden="1" x14ac:dyDescent="0.25">
      <c r="A731" t="s">
        <v>333</v>
      </c>
      <c r="B731" t="s">
        <v>413</v>
      </c>
      <c r="C731" s="8"/>
      <c r="D731" s="8">
        <v>730</v>
      </c>
      <c r="E731" s="9">
        <v>2017</v>
      </c>
      <c r="F731" s="9">
        <v>8</v>
      </c>
      <c r="G731" s="9">
        <v>20</v>
      </c>
      <c r="H731" s="4">
        <v>0</v>
      </c>
      <c r="I731" s="10" t="s">
        <v>248</v>
      </c>
      <c r="K731" s="11" t="s">
        <v>4949</v>
      </c>
      <c r="M731" t="s">
        <v>284</v>
      </c>
      <c r="W731" s="13"/>
    </row>
    <row r="732" spans="1:27" hidden="1" x14ac:dyDescent="0.25">
      <c r="A732" t="s">
        <v>1364</v>
      </c>
      <c r="B732" t="s">
        <v>1365</v>
      </c>
      <c r="C732" s="8"/>
      <c r="D732" s="8">
        <v>731</v>
      </c>
      <c r="E732" s="9">
        <v>2017</v>
      </c>
      <c r="F732" s="9">
        <v>8</v>
      </c>
      <c r="G732" s="9">
        <v>20</v>
      </c>
      <c r="H732" s="4">
        <v>42966</v>
      </c>
      <c r="I732" s="10" t="s">
        <v>248</v>
      </c>
      <c r="K732" s="11" t="s">
        <v>20</v>
      </c>
      <c r="M732" t="s">
        <v>1366</v>
      </c>
      <c r="N732" t="s">
        <v>1367</v>
      </c>
      <c r="O732">
        <v>1965</v>
      </c>
      <c r="S732" t="s">
        <v>1368</v>
      </c>
      <c r="U732" t="s">
        <v>53</v>
      </c>
      <c r="V732" t="s">
        <v>1363</v>
      </c>
      <c r="W732" s="13">
        <v>42966</v>
      </c>
      <c r="X732" s="14">
        <f>2/3</f>
        <v>0.66666666666666663</v>
      </c>
    </row>
    <row r="733" spans="1:27" hidden="1" x14ac:dyDescent="0.25">
      <c r="A733" t="s">
        <v>1369</v>
      </c>
      <c r="B733" t="s">
        <v>1370</v>
      </c>
      <c r="C733" s="8"/>
      <c r="D733" s="8">
        <v>732</v>
      </c>
      <c r="E733" s="9">
        <v>2017</v>
      </c>
      <c r="F733" s="9">
        <v>8</v>
      </c>
      <c r="G733" s="9">
        <v>20</v>
      </c>
      <c r="H733" s="4">
        <v>42966</v>
      </c>
      <c r="I733" s="10" t="s">
        <v>248</v>
      </c>
      <c r="K733" s="11" t="s">
        <v>4949</v>
      </c>
      <c r="M733" t="s">
        <v>1371</v>
      </c>
      <c r="N733" t="s">
        <v>1372</v>
      </c>
      <c r="O733">
        <v>1964</v>
      </c>
      <c r="S733" t="s">
        <v>1368</v>
      </c>
      <c r="U733" t="s">
        <v>53</v>
      </c>
      <c r="V733" t="s">
        <v>1363</v>
      </c>
      <c r="W733" s="13">
        <v>42966</v>
      </c>
      <c r="X733" s="14">
        <f>2/3</f>
        <v>0.66666666666666663</v>
      </c>
    </row>
    <row r="734" spans="1:27" hidden="1" x14ac:dyDescent="0.25">
      <c r="A734" t="s">
        <v>1332</v>
      </c>
      <c r="B734" t="s">
        <v>1333</v>
      </c>
      <c r="C734" s="8"/>
      <c r="D734" s="8">
        <v>733</v>
      </c>
      <c r="E734" s="9">
        <v>2017</v>
      </c>
      <c r="F734" s="9">
        <v>8</v>
      </c>
      <c r="G734" s="9">
        <v>20</v>
      </c>
      <c r="H734" s="4">
        <v>42963</v>
      </c>
      <c r="I734" s="10" t="s">
        <v>19</v>
      </c>
      <c r="K734" s="11" t="s">
        <v>4949</v>
      </c>
      <c r="M734" t="s">
        <v>1373</v>
      </c>
      <c r="O734">
        <v>1968</v>
      </c>
      <c r="Q734" s="12" t="s">
        <v>248</v>
      </c>
      <c r="U734" t="s">
        <v>100</v>
      </c>
      <c r="V734" t="s">
        <v>174</v>
      </c>
      <c r="W734" s="13">
        <v>42963</v>
      </c>
      <c r="X734" s="14">
        <v>20.99</v>
      </c>
    </row>
    <row r="735" spans="1:27" hidden="1" x14ac:dyDescent="0.25">
      <c r="A735" t="s">
        <v>469</v>
      </c>
      <c r="B735" t="s">
        <v>1374</v>
      </c>
      <c r="C735" s="8"/>
      <c r="D735" s="8">
        <v>734</v>
      </c>
      <c r="E735" s="9">
        <v>2017</v>
      </c>
      <c r="F735" s="9">
        <v>8</v>
      </c>
      <c r="G735" s="9">
        <v>20</v>
      </c>
      <c r="H735" s="4">
        <v>42965</v>
      </c>
      <c r="I735" s="10" t="s">
        <v>248</v>
      </c>
      <c r="K735" s="11" t="s">
        <v>4949</v>
      </c>
      <c r="M735" t="s">
        <v>1356</v>
      </c>
      <c r="N735" t="s">
        <v>1375</v>
      </c>
      <c r="O735">
        <v>1983</v>
      </c>
      <c r="U735" t="s">
        <v>53</v>
      </c>
      <c r="V735" t="s">
        <v>332</v>
      </c>
      <c r="W735" s="13">
        <v>42965</v>
      </c>
      <c r="X735" s="14">
        <v>16.95</v>
      </c>
    </row>
    <row r="736" spans="1:27" hidden="1" x14ac:dyDescent="0.25">
      <c r="A736" t="s">
        <v>921</v>
      </c>
      <c r="B736" t="s">
        <v>1376</v>
      </c>
      <c r="C736" s="8"/>
      <c r="D736" s="8">
        <v>735</v>
      </c>
      <c r="E736" s="9">
        <v>2017</v>
      </c>
      <c r="F736" s="9">
        <v>8</v>
      </c>
      <c r="G736" s="9">
        <v>22</v>
      </c>
      <c r="H736" s="4">
        <v>42963</v>
      </c>
      <c r="I736" s="10" t="s">
        <v>19</v>
      </c>
      <c r="K736" s="11" t="s">
        <v>937</v>
      </c>
      <c r="M736" t="s">
        <v>28</v>
      </c>
      <c r="N736" t="s">
        <v>1377</v>
      </c>
      <c r="O736">
        <v>2015</v>
      </c>
      <c r="U736" t="s">
        <v>100</v>
      </c>
      <c r="V736" t="s">
        <v>174</v>
      </c>
      <c r="W736" s="13">
        <v>42963</v>
      </c>
      <c r="X736" s="14">
        <v>16.989999999999998</v>
      </c>
    </row>
    <row r="737" spans="1:27" hidden="1" x14ac:dyDescent="0.25">
      <c r="A737" t="s">
        <v>187</v>
      </c>
      <c r="B737" t="s">
        <v>1378</v>
      </c>
      <c r="C737" s="8"/>
      <c r="D737" s="8">
        <v>736</v>
      </c>
      <c r="E737" s="9">
        <v>2017</v>
      </c>
      <c r="F737" s="9">
        <v>8</v>
      </c>
      <c r="G737" s="9">
        <v>22</v>
      </c>
      <c r="H737" s="4">
        <v>0</v>
      </c>
      <c r="I737" s="10" t="s">
        <v>19</v>
      </c>
      <c r="K737" s="11" t="s">
        <v>937</v>
      </c>
      <c r="M737" t="s">
        <v>28</v>
      </c>
      <c r="N737" t="s">
        <v>1379</v>
      </c>
      <c r="O737">
        <v>2009</v>
      </c>
      <c r="W737" s="13"/>
    </row>
    <row r="738" spans="1:27" hidden="1" x14ac:dyDescent="0.25">
      <c r="A738" t="s">
        <v>1268</v>
      </c>
      <c r="B738" t="s">
        <v>1380</v>
      </c>
      <c r="C738" s="8"/>
      <c r="D738" s="8">
        <v>737</v>
      </c>
      <c r="E738" s="9">
        <v>2017</v>
      </c>
      <c r="F738" s="9">
        <v>8</v>
      </c>
      <c r="G738" s="9">
        <v>22</v>
      </c>
      <c r="H738" s="4">
        <v>0</v>
      </c>
      <c r="I738" s="10" t="s">
        <v>19</v>
      </c>
      <c r="K738" s="11" t="s">
        <v>937</v>
      </c>
      <c r="M738" t="s">
        <v>28</v>
      </c>
      <c r="N738" t="s">
        <v>1381</v>
      </c>
      <c r="O738">
        <v>2000</v>
      </c>
      <c r="W738" s="13"/>
    </row>
    <row r="739" spans="1:27" hidden="1" x14ac:dyDescent="0.25">
      <c r="A739" t="s">
        <v>219</v>
      </c>
      <c r="B739" t="s">
        <v>1382</v>
      </c>
      <c r="C739" s="8"/>
      <c r="D739" s="8">
        <v>738</v>
      </c>
      <c r="E739" s="9">
        <v>2017</v>
      </c>
      <c r="F739" s="9">
        <v>8</v>
      </c>
      <c r="G739" s="9">
        <v>24</v>
      </c>
      <c r="H739" s="4">
        <v>42971</v>
      </c>
      <c r="I739" s="10" t="s">
        <v>19</v>
      </c>
      <c r="K739" s="11" t="s">
        <v>4949</v>
      </c>
      <c r="U739" t="s">
        <v>53</v>
      </c>
      <c r="V739" t="s">
        <v>174</v>
      </c>
      <c r="W739" s="13">
        <v>42971</v>
      </c>
      <c r="X739" s="14">
        <v>9.99</v>
      </c>
    </row>
    <row r="740" spans="1:27" hidden="1" x14ac:dyDescent="0.25">
      <c r="A740" t="s">
        <v>233</v>
      </c>
      <c r="B740" t="s">
        <v>1383</v>
      </c>
      <c r="C740" s="8"/>
      <c r="D740" s="8">
        <v>739</v>
      </c>
      <c r="E740" s="9">
        <v>2017</v>
      </c>
      <c r="F740" s="9">
        <v>8</v>
      </c>
      <c r="G740" s="9">
        <v>24</v>
      </c>
      <c r="H740" s="4">
        <v>42971</v>
      </c>
      <c r="I740" s="10" t="s">
        <v>19</v>
      </c>
      <c r="K740" s="11" t="s">
        <v>4949</v>
      </c>
      <c r="M740" t="s">
        <v>1384</v>
      </c>
      <c r="N740" t="s">
        <v>1385</v>
      </c>
      <c r="O740">
        <v>2015</v>
      </c>
      <c r="U740" t="s">
        <v>53</v>
      </c>
      <c r="V740" t="s">
        <v>174</v>
      </c>
      <c r="W740" s="13">
        <v>42971</v>
      </c>
      <c r="X740" s="14">
        <v>11.99</v>
      </c>
    </row>
    <row r="741" spans="1:27" hidden="1" x14ac:dyDescent="0.25">
      <c r="A741" t="s">
        <v>233</v>
      </c>
      <c r="B741" t="s">
        <v>1386</v>
      </c>
      <c r="C741" s="8"/>
      <c r="D741" s="8">
        <v>740</v>
      </c>
      <c r="E741" s="9">
        <v>2017</v>
      </c>
      <c r="F741" s="9">
        <v>8</v>
      </c>
      <c r="G741" s="9">
        <v>25</v>
      </c>
      <c r="H741" s="4">
        <v>42972</v>
      </c>
      <c r="I741" s="10" t="s">
        <v>248</v>
      </c>
      <c r="K741" s="11" t="s">
        <v>4949</v>
      </c>
      <c r="M741" t="s">
        <v>1387</v>
      </c>
      <c r="O741">
        <v>2017</v>
      </c>
      <c r="U741" t="s">
        <v>100</v>
      </c>
      <c r="V741" t="s">
        <v>174</v>
      </c>
      <c r="W741" s="13">
        <v>42972</v>
      </c>
      <c r="X741" s="14">
        <v>32.99</v>
      </c>
    </row>
    <row r="742" spans="1:27" hidden="1" x14ac:dyDescent="0.25">
      <c r="A742" s="26" t="s">
        <v>1388</v>
      </c>
      <c r="B742" s="26" t="s">
        <v>1389</v>
      </c>
      <c r="C742" s="27"/>
      <c r="D742" s="8">
        <v>741</v>
      </c>
      <c r="E742" s="28">
        <v>2017</v>
      </c>
      <c r="F742" s="28">
        <v>8</v>
      </c>
      <c r="G742" s="28">
        <v>26</v>
      </c>
      <c r="H742" s="29">
        <v>42923</v>
      </c>
      <c r="I742" s="30" t="s">
        <v>248</v>
      </c>
      <c r="J742" s="30"/>
      <c r="K742" s="11" t="s">
        <v>4949</v>
      </c>
      <c r="L742" s="27"/>
      <c r="M742" s="26"/>
      <c r="N742" s="26"/>
      <c r="O742" s="26"/>
      <c r="P742" s="26"/>
      <c r="R742" s="26"/>
      <c r="S742" s="26"/>
      <c r="T742" s="26"/>
      <c r="U742" s="26" t="s">
        <v>53</v>
      </c>
      <c r="V742" s="26" t="s">
        <v>1194</v>
      </c>
      <c r="W742" s="32">
        <v>42923</v>
      </c>
      <c r="X742" s="14">
        <v>0</v>
      </c>
      <c r="Y742" s="26" t="s">
        <v>891</v>
      </c>
      <c r="Z742" s="26" t="s">
        <v>1390</v>
      </c>
      <c r="AA742" s="32">
        <v>43094</v>
      </c>
    </row>
    <row r="743" spans="1:27" hidden="1" x14ac:dyDescent="0.25">
      <c r="A743" t="s">
        <v>1391</v>
      </c>
      <c r="B743" t="s">
        <v>1392</v>
      </c>
      <c r="C743" s="8"/>
      <c r="D743" s="8">
        <v>742</v>
      </c>
      <c r="E743" s="9">
        <v>2017</v>
      </c>
      <c r="F743" s="9">
        <v>8</v>
      </c>
      <c r="G743" s="9">
        <v>26</v>
      </c>
      <c r="H743" s="4">
        <v>0</v>
      </c>
      <c r="I743" s="10" t="s">
        <v>19</v>
      </c>
      <c r="K743" s="11" t="s">
        <v>4949</v>
      </c>
      <c r="W743" s="13"/>
    </row>
    <row r="744" spans="1:27" hidden="1" x14ac:dyDescent="0.25">
      <c r="A744" t="s">
        <v>162</v>
      </c>
      <c r="B744" t="s">
        <v>1393</v>
      </c>
      <c r="C744" s="8"/>
      <c r="D744" s="8">
        <v>743</v>
      </c>
      <c r="E744" s="9">
        <v>2017</v>
      </c>
      <c r="F744" s="9">
        <v>8</v>
      </c>
      <c r="G744" s="9">
        <v>26</v>
      </c>
      <c r="H744" s="4">
        <v>0</v>
      </c>
      <c r="I744" s="10" t="s">
        <v>19</v>
      </c>
      <c r="K744" s="11" t="s">
        <v>937</v>
      </c>
      <c r="M744" t="s">
        <v>28</v>
      </c>
      <c r="N744" t="s">
        <v>1394</v>
      </c>
      <c r="W744" s="13"/>
    </row>
    <row r="745" spans="1:27" hidden="1" x14ac:dyDescent="0.25">
      <c r="A745" t="s">
        <v>410</v>
      </c>
      <c r="B745" t="s">
        <v>1395</v>
      </c>
      <c r="C745" s="8"/>
      <c r="D745" s="8">
        <v>744</v>
      </c>
      <c r="E745" s="9">
        <v>2017</v>
      </c>
      <c r="F745" s="9">
        <v>8</v>
      </c>
      <c r="G745" s="9">
        <v>27</v>
      </c>
      <c r="H745" s="4">
        <v>0</v>
      </c>
      <c r="I745" s="10" t="s">
        <v>19</v>
      </c>
      <c r="K745" s="11" t="s">
        <v>4949</v>
      </c>
      <c r="M745" t="s">
        <v>284</v>
      </c>
      <c r="W745" s="13"/>
    </row>
    <row r="746" spans="1:27" hidden="1" x14ac:dyDescent="0.25">
      <c r="A746" t="s">
        <v>781</v>
      </c>
      <c r="B746" t="s">
        <v>1396</v>
      </c>
      <c r="C746" s="8"/>
      <c r="D746" s="8">
        <v>745</v>
      </c>
      <c r="E746" s="9">
        <v>2017</v>
      </c>
      <c r="F746" s="9">
        <v>8</v>
      </c>
      <c r="G746" s="9">
        <v>27</v>
      </c>
      <c r="H746" s="4">
        <v>0</v>
      </c>
      <c r="I746" s="10" t="s">
        <v>19</v>
      </c>
      <c r="K746" s="11" t="s">
        <v>4949</v>
      </c>
      <c r="U746" t="s">
        <v>100</v>
      </c>
      <c r="V746" t="s">
        <v>667</v>
      </c>
      <c r="W746" s="13"/>
    </row>
    <row r="747" spans="1:27" hidden="1" x14ac:dyDescent="0.25">
      <c r="A747" t="s">
        <v>1397</v>
      </c>
      <c r="B747" t="s">
        <v>1398</v>
      </c>
      <c r="C747" s="8"/>
      <c r="D747" s="8">
        <v>746</v>
      </c>
      <c r="E747" s="9">
        <v>2017</v>
      </c>
      <c r="F747" s="9">
        <v>8</v>
      </c>
      <c r="G747" s="9">
        <v>28</v>
      </c>
      <c r="H747" s="4">
        <v>42975</v>
      </c>
      <c r="I747" s="10" t="s">
        <v>19</v>
      </c>
      <c r="K747" s="11" t="s">
        <v>937</v>
      </c>
      <c r="M747" t="s">
        <v>28</v>
      </c>
      <c r="N747" t="s">
        <v>1399</v>
      </c>
      <c r="U747" t="s">
        <v>100</v>
      </c>
      <c r="V747" t="s">
        <v>1046</v>
      </c>
      <c r="W747" s="13">
        <v>42975</v>
      </c>
      <c r="X747" s="14">
        <v>15</v>
      </c>
    </row>
    <row r="748" spans="1:27" hidden="1" x14ac:dyDescent="0.25">
      <c r="A748" t="s">
        <v>1400</v>
      </c>
      <c r="B748" t="s">
        <v>1400</v>
      </c>
      <c r="C748" s="8"/>
      <c r="D748" s="8">
        <v>747</v>
      </c>
      <c r="E748" s="9">
        <v>2017</v>
      </c>
      <c r="F748" s="9">
        <v>8</v>
      </c>
      <c r="G748" s="9">
        <v>28</v>
      </c>
      <c r="H748" s="4">
        <v>42974</v>
      </c>
      <c r="I748" s="10" t="s">
        <v>248</v>
      </c>
      <c r="K748" s="11" t="s">
        <v>937</v>
      </c>
      <c r="M748" t="s">
        <v>1401</v>
      </c>
      <c r="N748" t="s">
        <v>1402</v>
      </c>
      <c r="O748">
        <v>1976</v>
      </c>
      <c r="U748" t="s">
        <v>53</v>
      </c>
      <c r="V748" t="s">
        <v>1403</v>
      </c>
      <c r="W748" s="13">
        <v>42974</v>
      </c>
      <c r="X748" s="14">
        <v>1</v>
      </c>
    </row>
    <row r="749" spans="1:27" hidden="1" x14ac:dyDescent="0.25">
      <c r="A749" t="s">
        <v>1404</v>
      </c>
      <c r="B749" t="s">
        <v>1405</v>
      </c>
      <c r="C749" s="8"/>
      <c r="D749" s="8">
        <v>748</v>
      </c>
      <c r="E749" s="9">
        <v>2017</v>
      </c>
      <c r="F749" s="9">
        <v>8</v>
      </c>
      <c r="G749" s="9">
        <v>28</v>
      </c>
      <c r="H749" s="4">
        <v>42975</v>
      </c>
      <c r="I749" s="10" t="s">
        <v>19</v>
      </c>
      <c r="K749" s="11" t="s">
        <v>20</v>
      </c>
      <c r="L749" s="8" t="s">
        <v>27</v>
      </c>
      <c r="M749" t="s">
        <v>29</v>
      </c>
      <c r="N749" t="s">
        <v>1406</v>
      </c>
      <c r="U749" t="s">
        <v>53</v>
      </c>
      <c r="V749" t="s">
        <v>1046</v>
      </c>
      <c r="W749" s="13">
        <v>42975</v>
      </c>
      <c r="X749" s="14">
        <v>10</v>
      </c>
    </row>
    <row r="750" spans="1:27" hidden="1" x14ac:dyDescent="0.25">
      <c r="A750" t="s">
        <v>187</v>
      </c>
      <c r="B750" t="s">
        <v>1407</v>
      </c>
      <c r="C750" s="8"/>
      <c r="D750" s="8">
        <v>749</v>
      </c>
      <c r="E750" s="9">
        <v>2017</v>
      </c>
      <c r="F750" s="9">
        <v>8</v>
      </c>
      <c r="G750" s="9">
        <v>29</v>
      </c>
      <c r="H750" s="4">
        <v>0</v>
      </c>
      <c r="I750" s="10" t="s">
        <v>19</v>
      </c>
      <c r="K750" s="11" t="s">
        <v>937</v>
      </c>
      <c r="M750" t="s">
        <v>28</v>
      </c>
      <c r="N750" t="s">
        <v>1408</v>
      </c>
      <c r="O750">
        <v>1990</v>
      </c>
      <c r="W750" s="13"/>
    </row>
    <row r="751" spans="1:27" hidden="1" x14ac:dyDescent="0.25">
      <c r="A751" s="26" t="s">
        <v>1409</v>
      </c>
      <c r="B751" s="26" t="s">
        <v>1410</v>
      </c>
      <c r="C751" s="27"/>
      <c r="D751" s="8">
        <v>750</v>
      </c>
      <c r="E751" s="28">
        <v>2017</v>
      </c>
      <c r="F751" s="28">
        <v>8</v>
      </c>
      <c r="G751" s="28">
        <v>30</v>
      </c>
      <c r="H751" s="29">
        <v>42977</v>
      </c>
      <c r="I751" s="30" t="s">
        <v>248</v>
      </c>
      <c r="J751" s="30"/>
      <c r="K751" s="11" t="s">
        <v>4949</v>
      </c>
      <c r="L751" s="27"/>
      <c r="M751" s="26"/>
      <c r="N751" s="26"/>
      <c r="O751" s="26"/>
      <c r="P751" s="26"/>
      <c r="R751" s="26"/>
      <c r="S751" s="26"/>
      <c r="T751" s="26" t="s">
        <v>228</v>
      </c>
      <c r="U751" s="26" t="s">
        <v>53</v>
      </c>
      <c r="V751" s="26" t="s">
        <v>677</v>
      </c>
      <c r="W751" s="32">
        <v>42977</v>
      </c>
      <c r="X751" s="14">
        <v>8</v>
      </c>
      <c r="Y751" s="26" t="s">
        <v>891</v>
      </c>
      <c r="Z751" s="26" t="s">
        <v>1390</v>
      </c>
      <c r="AA751" s="32">
        <v>43094</v>
      </c>
    </row>
    <row r="752" spans="1:27" hidden="1" x14ac:dyDescent="0.25">
      <c r="A752" t="s">
        <v>172</v>
      </c>
      <c r="B752" t="s">
        <v>1411</v>
      </c>
      <c r="C752" s="8"/>
      <c r="D752" s="8">
        <v>751</v>
      </c>
      <c r="E752" s="9">
        <v>2017</v>
      </c>
      <c r="F752" s="9">
        <v>8</v>
      </c>
      <c r="G752" s="9">
        <v>31</v>
      </c>
      <c r="H752" s="4">
        <v>42977</v>
      </c>
      <c r="I752" s="10" t="s">
        <v>248</v>
      </c>
      <c r="K752" s="11" t="s">
        <v>937</v>
      </c>
      <c r="M752" t="s">
        <v>28</v>
      </c>
      <c r="N752" t="s">
        <v>1412</v>
      </c>
      <c r="O752">
        <v>1979</v>
      </c>
      <c r="U752" t="s">
        <v>53</v>
      </c>
      <c r="V752" t="s">
        <v>675</v>
      </c>
      <c r="W752" s="13">
        <v>42977</v>
      </c>
      <c r="X752" s="14">
        <v>10</v>
      </c>
    </row>
    <row r="753" spans="1:24" hidden="1" x14ac:dyDescent="0.25">
      <c r="A753" t="s">
        <v>1413</v>
      </c>
      <c r="B753" t="s">
        <v>1414</v>
      </c>
      <c r="C753" s="8"/>
      <c r="D753" s="8">
        <v>752</v>
      </c>
      <c r="E753" s="9">
        <v>2017</v>
      </c>
      <c r="F753" s="9">
        <v>8</v>
      </c>
      <c r="G753" s="9">
        <v>31</v>
      </c>
      <c r="H753" s="4">
        <v>42977</v>
      </c>
      <c r="I753" s="10" t="s">
        <v>248</v>
      </c>
      <c r="K753" s="11" t="s">
        <v>937</v>
      </c>
      <c r="M753" t="s">
        <v>28</v>
      </c>
      <c r="N753" t="s">
        <v>1415</v>
      </c>
      <c r="O753">
        <v>1982</v>
      </c>
      <c r="U753" t="s">
        <v>53</v>
      </c>
      <c r="V753" t="s">
        <v>677</v>
      </c>
      <c r="W753" s="13">
        <v>42977</v>
      </c>
      <c r="X753" s="14">
        <v>10</v>
      </c>
    </row>
    <row r="754" spans="1:24" hidden="1" x14ac:dyDescent="0.25">
      <c r="A754" t="s">
        <v>172</v>
      </c>
      <c r="B754" t="s">
        <v>1416</v>
      </c>
      <c r="C754" s="8"/>
      <c r="D754" s="8">
        <v>753</v>
      </c>
      <c r="E754" s="9">
        <v>2017</v>
      </c>
      <c r="F754" s="9">
        <v>9</v>
      </c>
      <c r="G754" s="9">
        <v>1</v>
      </c>
      <c r="H754" s="4">
        <v>42978</v>
      </c>
      <c r="I754" s="10" t="s">
        <v>248</v>
      </c>
      <c r="K754" s="11" t="s">
        <v>937</v>
      </c>
      <c r="M754" t="s">
        <v>28</v>
      </c>
      <c r="N754" t="s">
        <v>1417</v>
      </c>
      <c r="O754">
        <v>1975</v>
      </c>
      <c r="Q754" s="12" t="s">
        <v>19</v>
      </c>
      <c r="U754" t="s">
        <v>53</v>
      </c>
      <c r="V754" t="s">
        <v>686</v>
      </c>
      <c r="W754" s="13">
        <v>42978</v>
      </c>
      <c r="X754" s="14">
        <v>19</v>
      </c>
    </row>
    <row r="755" spans="1:24" hidden="1" x14ac:dyDescent="0.25">
      <c r="A755" t="s">
        <v>355</v>
      </c>
      <c r="B755" t="s">
        <v>785</v>
      </c>
      <c r="C755" s="8"/>
      <c r="D755" s="8">
        <v>754</v>
      </c>
      <c r="E755" s="9">
        <v>2017</v>
      </c>
      <c r="F755" s="9">
        <v>9</v>
      </c>
      <c r="G755" s="9">
        <v>13</v>
      </c>
      <c r="H755" s="4">
        <v>42984</v>
      </c>
      <c r="I755" s="10" t="s">
        <v>248</v>
      </c>
      <c r="K755" s="11" t="s">
        <v>4949</v>
      </c>
      <c r="U755" t="s">
        <v>53</v>
      </c>
      <c r="V755" t="s">
        <v>1418</v>
      </c>
      <c r="W755" s="13">
        <v>42984</v>
      </c>
      <c r="X755" s="14">
        <v>4</v>
      </c>
    </row>
    <row r="756" spans="1:24" hidden="1" x14ac:dyDescent="0.25">
      <c r="A756" t="s">
        <v>1066</v>
      </c>
      <c r="B756" t="s">
        <v>1419</v>
      </c>
      <c r="C756" s="8"/>
      <c r="D756" s="8">
        <v>755</v>
      </c>
      <c r="E756" s="9">
        <v>2017</v>
      </c>
      <c r="F756" s="9">
        <v>9</v>
      </c>
      <c r="G756" s="9">
        <v>13</v>
      </c>
      <c r="H756" s="4">
        <v>42981</v>
      </c>
      <c r="I756" s="10" t="s">
        <v>19</v>
      </c>
      <c r="K756" s="11" t="s">
        <v>937</v>
      </c>
      <c r="M756" t="s">
        <v>28</v>
      </c>
      <c r="N756" t="s">
        <v>1420</v>
      </c>
      <c r="O756">
        <v>1986</v>
      </c>
      <c r="S756" t="s">
        <v>1421</v>
      </c>
      <c r="U756" t="s">
        <v>53</v>
      </c>
      <c r="V756" t="s">
        <v>1422</v>
      </c>
      <c r="W756" s="13">
        <v>42981</v>
      </c>
      <c r="X756" s="14">
        <v>2.99</v>
      </c>
    </row>
    <row r="757" spans="1:24" hidden="1" x14ac:dyDescent="0.25">
      <c r="A757" t="s">
        <v>871</v>
      </c>
      <c r="B757" t="s">
        <v>1423</v>
      </c>
      <c r="C757" s="8"/>
      <c r="D757" s="8">
        <v>756</v>
      </c>
      <c r="E757" s="9">
        <v>2017</v>
      </c>
      <c r="F757" s="9">
        <v>9</v>
      </c>
      <c r="G757" s="9">
        <v>13</v>
      </c>
      <c r="H757" s="4">
        <v>42978</v>
      </c>
      <c r="I757" s="10" t="s">
        <v>248</v>
      </c>
      <c r="K757" s="11" t="s">
        <v>937</v>
      </c>
      <c r="M757" t="s">
        <v>28</v>
      </c>
      <c r="N757" t="s">
        <v>1424</v>
      </c>
      <c r="O757">
        <v>1977</v>
      </c>
      <c r="U757" t="s">
        <v>53</v>
      </c>
      <c r="V757" t="s">
        <v>686</v>
      </c>
      <c r="W757" s="13">
        <v>42978</v>
      </c>
      <c r="X757" s="14">
        <v>21</v>
      </c>
    </row>
    <row r="758" spans="1:24" hidden="1" x14ac:dyDescent="0.25">
      <c r="A758" t="s">
        <v>1425</v>
      </c>
      <c r="B758" t="s">
        <v>1426</v>
      </c>
      <c r="C758" s="8"/>
      <c r="D758" s="8">
        <v>757</v>
      </c>
      <c r="E758" s="9">
        <v>2017</v>
      </c>
      <c r="F758" s="9">
        <v>9</v>
      </c>
      <c r="G758" s="9">
        <v>14</v>
      </c>
      <c r="H758" s="4">
        <v>42978</v>
      </c>
      <c r="I758" s="10" t="s">
        <v>248</v>
      </c>
      <c r="K758" s="11" t="s">
        <v>4949</v>
      </c>
      <c r="M758" t="s">
        <v>1427</v>
      </c>
      <c r="O758">
        <v>1985</v>
      </c>
      <c r="Q758" s="12" t="s">
        <v>19</v>
      </c>
      <c r="U758" t="s">
        <v>53</v>
      </c>
      <c r="V758" t="s">
        <v>686</v>
      </c>
      <c r="W758" s="13">
        <v>42978</v>
      </c>
      <c r="X758" s="14">
        <v>14</v>
      </c>
    </row>
    <row r="759" spans="1:24" hidden="1" x14ac:dyDescent="0.25">
      <c r="A759" t="s">
        <v>408</v>
      </c>
      <c r="B759" t="s">
        <v>1428</v>
      </c>
      <c r="C759" s="8"/>
      <c r="D759" s="8">
        <v>758</v>
      </c>
      <c r="E759" s="9">
        <v>2017</v>
      </c>
      <c r="F759" s="9">
        <v>9</v>
      </c>
      <c r="G759" s="9">
        <v>14</v>
      </c>
      <c r="H759" s="4">
        <v>42984</v>
      </c>
      <c r="I759" s="10" t="s">
        <v>248</v>
      </c>
      <c r="K759" s="11" t="s">
        <v>4949</v>
      </c>
      <c r="U759" t="s">
        <v>53</v>
      </c>
      <c r="V759" t="s">
        <v>1418</v>
      </c>
      <c r="W759" s="13">
        <v>42984</v>
      </c>
      <c r="X759" s="14">
        <v>4</v>
      </c>
    </row>
    <row r="760" spans="1:24" hidden="1" x14ac:dyDescent="0.25">
      <c r="A760" t="s">
        <v>1429</v>
      </c>
      <c r="B760" t="s">
        <v>1430</v>
      </c>
      <c r="C760" s="8"/>
      <c r="D760" s="8">
        <v>759</v>
      </c>
      <c r="E760" s="9">
        <v>2017</v>
      </c>
      <c r="F760" s="9">
        <v>9</v>
      </c>
      <c r="G760" s="9">
        <v>14</v>
      </c>
      <c r="H760" s="4">
        <v>42992</v>
      </c>
      <c r="I760" s="10" t="s">
        <v>248</v>
      </c>
      <c r="K760" s="11" t="s">
        <v>4949</v>
      </c>
      <c r="Q760" s="12" t="s">
        <v>19</v>
      </c>
      <c r="U760" t="s">
        <v>53</v>
      </c>
      <c r="V760" t="s">
        <v>332</v>
      </c>
      <c r="W760" s="13">
        <v>42992</v>
      </c>
      <c r="X760" s="14">
        <v>26.95</v>
      </c>
    </row>
    <row r="761" spans="1:24" hidden="1" x14ac:dyDescent="0.25">
      <c r="A761" t="s">
        <v>687</v>
      </c>
      <c r="B761" t="s">
        <v>1431</v>
      </c>
      <c r="C761" s="8"/>
      <c r="D761" s="8">
        <v>760</v>
      </c>
      <c r="E761" s="9">
        <v>2017</v>
      </c>
      <c r="F761" s="9">
        <v>9</v>
      </c>
      <c r="G761" s="9">
        <v>14</v>
      </c>
      <c r="H761" s="4">
        <v>42984</v>
      </c>
      <c r="I761" s="10" t="s">
        <v>248</v>
      </c>
      <c r="K761" s="11" t="s">
        <v>4949</v>
      </c>
      <c r="U761" t="s">
        <v>53</v>
      </c>
      <c r="V761" t="s">
        <v>1418</v>
      </c>
      <c r="W761" s="13">
        <v>42984</v>
      </c>
      <c r="X761" s="14">
        <v>4</v>
      </c>
    </row>
    <row r="762" spans="1:24" hidden="1" x14ac:dyDescent="0.25">
      <c r="A762" t="s">
        <v>1432</v>
      </c>
      <c r="B762" t="s">
        <v>1433</v>
      </c>
      <c r="C762" s="8"/>
      <c r="D762" s="8">
        <v>761</v>
      </c>
      <c r="E762" s="9">
        <v>2017</v>
      </c>
      <c r="F762" s="9">
        <v>9</v>
      </c>
      <c r="G762" s="9">
        <v>15</v>
      </c>
      <c r="H762" s="4">
        <v>42981</v>
      </c>
      <c r="I762" s="10" t="s">
        <v>248</v>
      </c>
      <c r="K762" s="11" t="s">
        <v>4949</v>
      </c>
      <c r="U762" t="s">
        <v>53</v>
      </c>
      <c r="V762" t="s">
        <v>1422</v>
      </c>
      <c r="W762" s="13">
        <v>42981</v>
      </c>
      <c r="X762" s="14">
        <v>12.95</v>
      </c>
    </row>
    <row r="763" spans="1:24" hidden="1" x14ac:dyDescent="0.25">
      <c r="A763" t="s">
        <v>1200</v>
      </c>
      <c r="B763" t="s">
        <v>1434</v>
      </c>
      <c r="C763" s="8"/>
      <c r="D763" s="8">
        <v>762</v>
      </c>
      <c r="E763" s="9">
        <v>2017</v>
      </c>
      <c r="F763" s="9">
        <v>9</v>
      </c>
      <c r="G763" s="9">
        <v>15</v>
      </c>
      <c r="H763" s="4">
        <v>42984</v>
      </c>
      <c r="I763" s="10" t="s">
        <v>248</v>
      </c>
      <c r="K763" s="11" t="s">
        <v>4949</v>
      </c>
      <c r="U763" t="s">
        <v>53</v>
      </c>
      <c r="V763" t="s">
        <v>1418</v>
      </c>
      <c r="W763" s="13">
        <v>42984</v>
      </c>
      <c r="X763" s="14">
        <v>10</v>
      </c>
    </row>
    <row r="764" spans="1:24" hidden="1" x14ac:dyDescent="0.25">
      <c r="A764" t="s">
        <v>1435</v>
      </c>
      <c r="B764" t="s">
        <v>1436</v>
      </c>
      <c r="C764" s="8"/>
      <c r="D764" s="8">
        <v>763</v>
      </c>
      <c r="E764" s="9">
        <v>2017</v>
      </c>
      <c r="F764" s="9">
        <v>9</v>
      </c>
      <c r="G764" s="9">
        <v>15</v>
      </c>
      <c r="H764" s="4">
        <v>42992</v>
      </c>
      <c r="I764" s="10" t="s">
        <v>248</v>
      </c>
      <c r="K764" s="11" t="s">
        <v>4949</v>
      </c>
      <c r="Q764" s="12" t="s">
        <v>19</v>
      </c>
      <c r="U764" t="s">
        <v>53</v>
      </c>
      <c r="V764" t="s">
        <v>686</v>
      </c>
      <c r="W764" s="13">
        <v>42992</v>
      </c>
      <c r="X764" s="14">
        <v>20</v>
      </c>
    </row>
    <row r="765" spans="1:24" hidden="1" x14ac:dyDescent="0.25">
      <c r="A765" t="s">
        <v>469</v>
      </c>
      <c r="B765" t="s">
        <v>1437</v>
      </c>
      <c r="C765" s="8"/>
      <c r="D765" s="8">
        <v>764</v>
      </c>
      <c r="E765" s="9">
        <v>2017</v>
      </c>
      <c r="F765" s="9">
        <v>9</v>
      </c>
      <c r="G765" s="9">
        <v>15</v>
      </c>
      <c r="H765" s="4">
        <v>42992</v>
      </c>
      <c r="I765" s="10" t="s">
        <v>248</v>
      </c>
      <c r="K765" s="11" t="s">
        <v>4949</v>
      </c>
      <c r="Q765" s="12" t="s">
        <v>19</v>
      </c>
      <c r="U765" t="s">
        <v>53</v>
      </c>
      <c r="V765" t="s">
        <v>332</v>
      </c>
      <c r="W765" s="13">
        <v>42992</v>
      </c>
      <c r="X765" s="14">
        <v>14.95</v>
      </c>
    </row>
    <row r="766" spans="1:24" hidden="1" x14ac:dyDescent="0.25">
      <c r="A766" t="s">
        <v>482</v>
      </c>
      <c r="B766" t="s">
        <v>1438</v>
      </c>
      <c r="C766" s="8"/>
      <c r="D766" s="8">
        <v>765</v>
      </c>
      <c r="E766" s="9">
        <v>2017</v>
      </c>
      <c r="F766" s="9">
        <v>9</v>
      </c>
      <c r="G766" s="9">
        <v>15</v>
      </c>
      <c r="H766" s="4">
        <v>42992</v>
      </c>
      <c r="I766" s="10" t="s">
        <v>248</v>
      </c>
      <c r="K766" s="11" t="s">
        <v>4949</v>
      </c>
      <c r="Q766" s="12" t="s">
        <v>19</v>
      </c>
      <c r="U766" t="s">
        <v>53</v>
      </c>
      <c r="V766" t="s">
        <v>686</v>
      </c>
      <c r="W766" s="13">
        <v>42992</v>
      </c>
      <c r="X766" s="14">
        <v>15</v>
      </c>
    </row>
    <row r="767" spans="1:24" hidden="1" x14ac:dyDescent="0.25">
      <c r="A767" t="s">
        <v>1439</v>
      </c>
      <c r="B767" t="s">
        <v>1440</v>
      </c>
      <c r="C767" s="8"/>
      <c r="D767" s="8">
        <v>766</v>
      </c>
      <c r="E767" s="9">
        <v>2017</v>
      </c>
      <c r="F767" s="9">
        <v>9</v>
      </c>
      <c r="G767" s="9">
        <v>16</v>
      </c>
      <c r="H767" s="4">
        <v>42978</v>
      </c>
      <c r="I767" s="10" t="s">
        <v>248</v>
      </c>
      <c r="K767" s="11" t="s">
        <v>4949</v>
      </c>
      <c r="O767">
        <v>1985</v>
      </c>
      <c r="U767" t="s">
        <v>53</v>
      </c>
      <c r="V767" t="s">
        <v>686</v>
      </c>
      <c r="W767" s="13">
        <v>42978</v>
      </c>
      <c r="X767" s="14">
        <v>14</v>
      </c>
    </row>
    <row r="768" spans="1:24" hidden="1" x14ac:dyDescent="0.25">
      <c r="A768" t="s">
        <v>871</v>
      </c>
      <c r="B768" t="s">
        <v>1441</v>
      </c>
      <c r="C768" s="8"/>
      <c r="D768" s="8">
        <v>767</v>
      </c>
      <c r="E768" s="9">
        <v>2017</v>
      </c>
      <c r="F768" s="9">
        <v>9</v>
      </c>
      <c r="G768" s="9">
        <v>16</v>
      </c>
      <c r="H768" s="4">
        <v>42992</v>
      </c>
      <c r="I768" s="10" t="s">
        <v>248</v>
      </c>
      <c r="K768" s="11" t="s">
        <v>937</v>
      </c>
      <c r="M768" t="s">
        <v>28</v>
      </c>
      <c r="N768" t="s">
        <v>1442</v>
      </c>
      <c r="O768">
        <v>1976</v>
      </c>
      <c r="S768" t="s">
        <v>1421</v>
      </c>
      <c r="U768" t="s">
        <v>53</v>
      </c>
      <c r="V768" t="s">
        <v>686</v>
      </c>
      <c r="W768" s="13">
        <v>42992</v>
      </c>
      <c r="X768" s="14">
        <v>15</v>
      </c>
    </row>
    <row r="769" spans="1:24" hidden="1" x14ac:dyDescent="0.25">
      <c r="A769" t="s">
        <v>254</v>
      </c>
      <c r="B769" t="s">
        <v>1443</v>
      </c>
      <c r="C769" s="8"/>
      <c r="D769" s="8">
        <v>768</v>
      </c>
      <c r="E769" s="9">
        <v>2017</v>
      </c>
      <c r="F769" s="9">
        <v>9</v>
      </c>
      <c r="G769" s="9">
        <v>16</v>
      </c>
      <c r="H769" s="4">
        <v>0</v>
      </c>
      <c r="I769" s="10" t="s">
        <v>248</v>
      </c>
      <c r="K769" s="11" t="s">
        <v>4949</v>
      </c>
      <c r="W769" s="13"/>
    </row>
    <row r="770" spans="1:24" hidden="1" x14ac:dyDescent="0.25">
      <c r="A770" t="s">
        <v>729</v>
      </c>
      <c r="B770" t="s">
        <v>1444</v>
      </c>
      <c r="C770" s="8"/>
      <c r="D770" s="8">
        <v>769</v>
      </c>
      <c r="E770" s="9">
        <v>2017</v>
      </c>
      <c r="F770" s="9">
        <v>9</v>
      </c>
      <c r="G770" s="9">
        <v>17</v>
      </c>
      <c r="H770" s="4">
        <v>42984</v>
      </c>
      <c r="I770" s="10" t="s">
        <v>248</v>
      </c>
      <c r="K770" s="11" t="s">
        <v>4949</v>
      </c>
      <c r="U770" t="s">
        <v>53</v>
      </c>
      <c r="V770" t="s">
        <v>1418</v>
      </c>
      <c r="W770" s="13">
        <v>42984</v>
      </c>
      <c r="X770" s="14">
        <v>4</v>
      </c>
    </row>
    <row r="771" spans="1:24" hidden="1" x14ac:dyDescent="0.25">
      <c r="A771" t="s">
        <v>1445</v>
      </c>
      <c r="B771" t="s">
        <v>1446</v>
      </c>
      <c r="C771" s="8"/>
      <c r="D771" s="8">
        <v>770</v>
      </c>
      <c r="E771" s="9">
        <v>2017</v>
      </c>
      <c r="F771" s="9">
        <v>9</v>
      </c>
      <c r="G771" s="9">
        <v>17</v>
      </c>
      <c r="H771" s="4">
        <v>0</v>
      </c>
      <c r="I771" s="10" t="s">
        <v>248</v>
      </c>
      <c r="K771" s="11" t="s">
        <v>4949</v>
      </c>
      <c r="W771" s="13"/>
    </row>
    <row r="772" spans="1:24" hidden="1" x14ac:dyDescent="0.25">
      <c r="A772" t="s">
        <v>187</v>
      </c>
      <c r="B772" t="s">
        <v>1447</v>
      </c>
      <c r="C772" s="8"/>
      <c r="D772" s="8">
        <v>771</v>
      </c>
      <c r="E772" s="9">
        <v>2017</v>
      </c>
      <c r="F772" s="9">
        <v>9</v>
      </c>
      <c r="G772" s="9">
        <v>17</v>
      </c>
      <c r="H772" s="4">
        <v>0</v>
      </c>
      <c r="I772" s="10" t="s">
        <v>19</v>
      </c>
      <c r="K772" s="11" t="s">
        <v>937</v>
      </c>
      <c r="M772" t="s">
        <v>28</v>
      </c>
      <c r="N772" t="s">
        <v>1448</v>
      </c>
      <c r="O772">
        <v>1989</v>
      </c>
      <c r="W772" s="13"/>
    </row>
    <row r="773" spans="1:24" hidden="1" x14ac:dyDescent="0.25">
      <c r="A773" t="s">
        <v>1449</v>
      </c>
      <c r="B773" t="s">
        <v>1450</v>
      </c>
      <c r="C773" s="8"/>
      <c r="D773" s="8">
        <v>772</v>
      </c>
      <c r="E773" s="9">
        <v>2017</v>
      </c>
      <c r="F773" s="9">
        <v>9</v>
      </c>
      <c r="G773" s="9">
        <v>18</v>
      </c>
      <c r="H773" s="4">
        <v>0</v>
      </c>
      <c r="I773" s="10" t="s">
        <v>19</v>
      </c>
      <c r="K773" s="11" t="s">
        <v>20</v>
      </c>
      <c r="L773" s="8" t="s">
        <v>1451</v>
      </c>
      <c r="M773" t="s">
        <v>29</v>
      </c>
      <c r="N773" t="s">
        <v>1452</v>
      </c>
      <c r="O773">
        <v>2004</v>
      </c>
      <c r="W773" s="13"/>
    </row>
    <row r="774" spans="1:24" hidden="1" x14ac:dyDescent="0.25">
      <c r="A774" t="s">
        <v>429</v>
      </c>
      <c r="B774" t="s">
        <v>1453</v>
      </c>
      <c r="C774" s="8"/>
      <c r="D774" s="8">
        <v>773</v>
      </c>
      <c r="E774" s="9">
        <v>2017</v>
      </c>
      <c r="F774" s="9">
        <v>9</v>
      </c>
      <c r="G774" s="9">
        <v>18</v>
      </c>
      <c r="H774" s="4">
        <v>0</v>
      </c>
      <c r="I774" s="10" t="s">
        <v>19</v>
      </c>
      <c r="K774" s="11" t="s">
        <v>4949</v>
      </c>
      <c r="R774" t="s">
        <v>614</v>
      </c>
      <c r="S774">
        <v>9</v>
      </c>
      <c r="W774" s="13"/>
    </row>
    <row r="775" spans="1:24" hidden="1" x14ac:dyDescent="0.25">
      <c r="A775" t="s">
        <v>1009</v>
      </c>
      <c r="B775" t="s">
        <v>1454</v>
      </c>
      <c r="C775" s="8"/>
      <c r="D775" s="8">
        <v>774</v>
      </c>
      <c r="E775" s="9">
        <v>2017</v>
      </c>
      <c r="F775" s="9">
        <v>9</v>
      </c>
      <c r="G775" s="9">
        <v>18</v>
      </c>
      <c r="H775" s="4">
        <v>0</v>
      </c>
      <c r="I775" s="10" t="s">
        <v>19</v>
      </c>
      <c r="K775" s="11" t="s">
        <v>937</v>
      </c>
      <c r="M775" t="s">
        <v>28</v>
      </c>
      <c r="N775" t="s">
        <v>1455</v>
      </c>
      <c r="O775">
        <v>2007</v>
      </c>
      <c r="W775" s="13"/>
    </row>
    <row r="776" spans="1:24" hidden="1" x14ac:dyDescent="0.25">
      <c r="A776" t="s">
        <v>429</v>
      </c>
      <c r="B776" t="s">
        <v>1456</v>
      </c>
      <c r="C776" s="8"/>
      <c r="D776" s="8">
        <v>775</v>
      </c>
      <c r="E776" s="9">
        <v>2017</v>
      </c>
      <c r="F776" s="9">
        <v>9</v>
      </c>
      <c r="G776" s="9">
        <v>19</v>
      </c>
      <c r="H776" s="4">
        <v>0</v>
      </c>
      <c r="I776" s="10" t="s">
        <v>19</v>
      </c>
      <c r="K776" s="11" t="s">
        <v>4949</v>
      </c>
      <c r="R776" t="s">
        <v>614</v>
      </c>
      <c r="S776">
        <v>10</v>
      </c>
      <c r="W776" s="13"/>
    </row>
    <row r="777" spans="1:24" hidden="1" x14ac:dyDescent="0.25">
      <c r="A777" t="s">
        <v>781</v>
      </c>
      <c r="B777" t="s">
        <v>1457</v>
      </c>
      <c r="C777" s="8"/>
      <c r="D777" s="8">
        <v>776</v>
      </c>
      <c r="E777" s="9">
        <v>2017</v>
      </c>
      <c r="F777" s="9">
        <v>9</v>
      </c>
      <c r="G777" s="9">
        <v>19</v>
      </c>
      <c r="H777" s="4">
        <v>0</v>
      </c>
      <c r="I777" s="10" t="s">
        <v>19</v>
      </c>
      <c r="K777" s="11" t="s">
        <v>4949</v>
      </c>
      <c r="U777" t="s">
        <v>100</v>
      </c>
      <c r="V777" t="s">
        <v>667</v>
      </c>
      <c r="W777" s="13"/>
    </row>
    <row r="778" spans="1:24" hidden="1" x14ac:dyDescent="0.25">
      <c r="A778" t="s">
        <v>429</v>
      </c>
      <c r="B778" t="s">
        <v>909</v>
      </c>
      <c r="C778" s="8"/>
      <c r="D778" s="8">
        <v>777</v>
      </c>
      <c r="E778" s="9">
        <v>2017</v>
      </c>
      <c r="F778" s="9">
        <v>9</v>
      </c>
      <c r="G778" s="9">
        <v>20</v>
      </c>
      <c r="H778" s="4">
        <v>42998</v>
      </c>
      <c r="I778" s="10" t="s">
        <v>248</v>
      </c>
      <c r="K778" s="11" t="s">
        <v>4949</v>
      </c>
      <c r="Q778" s="12" t="s">
        <v>19</v>
      </c>
      <c r="R778" t="s">
        <v>1458</v>
      </c>
      <c r="U778" t="s">
        <v>100</v>
      </c>
      <c r="V778" t="s">
        <v>174</v>
      </c>
      <c r="W778" s="13">
        <v>42998</v>
      </c>
      <c r="X778" s="14">
        <v>24.99</v>
      </c>
    </row>
    <row r="779" spans="1:24" hidden="1" x14ac:dyDescent="0.25">
      <c r="A779" t="s">
        <v>429</v>
      </c>
      <c r="B779" t="s">
        <v>1131</v>
      </c>
      <c r="C779" s="8"/>
      <c r="D779" s="8">
        <v>778</v>
      </c>
      <c r="E779" s="9">
        <v>2017</v>
      </c>
      <c r="F779" s="9">
        <v>9</v>
      </c>
      <c r="G779" s="9">
        <v>20</v>
      </c>
      <c r="H779" s="4">
        <v>42998</v>
      </c>
      <c r="I779" s="10" t="s">
        <v>248</v>
      </c>
      <c r="K779" s="11" t="s">
        <v>4949</v>
      </c>
      <c r="Q779" s="12" t="s">
        <v>19</v>
      </c>
      <c r="R779" t="s">
        <v>1458</v>
      </c>
      <c r="U779" t="s">
        <v>100</v>
      </c>
      <c r="V779" t="s">
        <v>174</v>
      </c>
      <c r="W779" s="13">
        <v>42998</v>
      </c>
      <c r="X779" s="14">
        <v>24.99</v>
      </c>
    </row>
    <row r="780" spans="1:24" hidden="1" x14ac:dyDescent="0.25">
      <c r="A780" t="s">
        <v>852</v>
      </c>
      <c r="B780" t="s">
        <v>1459</v>
      </c>
      <c r="C780" s="8"/>
      <c r="D780" s="8">
        <v>779</v>
      </c>
      <c r="E780" s="9">
        <v>2017</v>
      </c>
      <c r="F780" s="9">
        <v>9</v>
      </c>
      <c r="G780" s="9">
        <v>20</v>
      </c>
      <c r="H780" s="4">
        <v>0</v>
      </c>
      <c r="I780" s="10" t="s">
        <v>248</v>
      </c>
      <c r="K780" s="11" t="s">
        <v>4949</v>
      </c>
      <c r="W780" s="13"/>
    </row>
    <row r="781" spans="1:24" hidden="1" x14ac:dyDescent="0.25">
      <c r="A781" t="s">
        <v>429</v>
      </c>
      <c r="B781" t="s">
        <v>430</v>
      </c>
      <c r="C781" s="8"/>
      <c r="D781" s="8">
        <v>780</v>
      </c>
      <c r="E781" s="9">
        <v>2017</v>
      </c>
      <c r="F781" s="9">
        <v>9</v>
      </c>
      <c r="G781" s="9">
        <v>20</v>
      </c>
      <c r="H781" s="4">
        <v>42998</v>
      </c>
      <c r="I781" s="10" t="s">
        <v>248</v>
      </c>
      <c r="K781" s="11" t="s">
        <v>4949</v>
      </c>
      <c r="Q781" s="12" t="s">
        <v>19</v>
      </c>
      <c r="R781" t="s">
        <v>1458</v>
      </c>
      <c r="U781" t="s">
        <v>100</v>
      </c>
      <c r="V781" t="s">
        <v>174</v>
      </c>
      <c r="W781" s="13">
        <v>42998</v>
      </c>
      <c r="X781" s="14">
        <v>24.99</v>
      </c>
    </row>
    <row r="782" spans="1:24" hidden="1" x14ac:dyDescent="0.25">
      <c r="A782" t="s">
        <v>429</v>
      </c>
      <c r="B782" t="s">
        <v>1460</v>
      </c>
      <c r="C782" s="8"/>
      <c r="D782" s="8">
        <v>781</v>
      </c>
      <c r="E782" s="9">
        <v>2017</v>
      </c>
      <c r="F782" s="9">
        <v>9</v>
      </c>
      <c r="G782" s="9">
        <v>21</v>
      </c>
      <c r="H782" s="4">
        <v>42999</v>
      </c>
      <c r="I782" s="10" t="s">
        <v>248</v>
      </c>
      <c r="K782" s="11" t="s">
        <v>4949</v>
      </c>
      <c r="Q782" s="12" t="s">
        <v>19</v>
      </c>
      <c r="R782" t="s">
        <v>431</v>
      </c>
      <c r="U782" t="s">
        <v>100</v>
      </c>
      <c r="V782" t="s">
        <v>432</v>
      </c>
      <c r="W782" s="13">
        <v>42999</v>
      </c>
      <c r="X782" s="14">
        <v>34.99</v>
      </c>
    </row>
    <row r="783" spans="1:24" hidden="1" x14ac:dyDescent="0.25">
      <c r="A783" t="s">
        <v>1246</v>
      </c>
      <c r="B783" t="s">
        <v>1461</v>
      </c>
      <c r="C783" s="8"/>
      <c r="D783" s="8">
        <v>782</v>
      </c>
      <c r="E783" s="9">
        <v>2017</v>
      </c>
      <c r="F783" s="9">
        <v>9</v>
      </c>
      <c r="G783" s="9">
        <v>21</v>
      </c>
      <c r="H783" s="4">
        <v>0</v>
      </c>
      <c r="I783" s="10" t="s">
        <v>19</v>
      </c>
      <c r="K783" s="11" t="s">
        <v>937</v>
      </c>
      <c r="M783" t="s">
        <v>28</v>
      </c>
      <c r="N783" t="s">
        <v>1462</v>
      </c>
      <c r="W783" s="13"/>
    </row>
    <row r="784" spans="1:24" hidden="1" x14ac:dyDescent="0.25">
      <c r="A784" t="s">
        <v>1463</v>
      </c>
      <c r="B784" t="s">
        <v>1464</v>
      </c>
      <c r="C784" s="8"/>
      <c r="D784" s="8">
        <v>783</v>
      </c>
      <c r="E784" s="9">
        <v>2017</v>
      </c>
      <c r="F784" s="9">
        <v>9</v>
      </c>
      <c r="G784" s="9">
        <v>21</v>
      </c>
      <c r="H784" s="4">
        <v>0</v>
      </c>
      <c r="I784" s="10" t="s">
        <v>19</v>
      </c>
      <c r="K784" s="11" t="s">
        <v>937</v>
      </c>
      <c r="M784" t="s">
        <v>28</v>
      </c>
      <c r="N784" t="s">
        <v>1465</v>
      </c>
      <c r="O784">
        <v>1975</v>
      </c>
      <c r="W784" s="13"/>
    </row>
    <row r="785" spans="1:24" hidden="1" x14ac:dyDescent="0.25">
      <c r="A785" t="s">
        <v>429</v>
      </c>
      <c r="B785" t="s">
        <v>1453</v>
      </c>
      <c r="C785" s="8"/>
      <c r="D785" s="8">
        <v>784</v>
      </c>
      <c r="E785" s="9">
        <v>2017</v>
      </c>
      <c r="F785" s="9">
        <v>9</v>
      </c>
      <c r="G785" s="9">
        <v>21</v>
      </c>
      <c r="H785" s="4">
        <v>42997</v>
      </c>
      <c r="I785" s="10" t="s">
        <v>248</v>
      </c>
      <c r="K785" s="11" t="s">
        <v>4949</v>
      </c>
      <c r="Q785" s="12" t="s">
        <v>19</v>
      </c>
      <c r="R785" t="s">
        <v>1458</v>
      </c>
      <c r="U785" t="s">
        <v>100</v>
      </c>
      <c r="V785" t="s">
        <v>174</v>
      </c>
      <c r="W785" s="13">
        <v>42997</v>
      </c>
      <c r="X785" s="14">
        <v>44.99</v>
      </c>
    </row>
    <row r="786" spans="1:24" hidden="1" x14ac:dyDescent="0.25">
      <c r="A786" t="s">
        <v>1029</v>
      </c>
      <c r="B786" t="s">
        <v>1466</v>
      </c>
      <c r="C786" s="8"/>
      <c r="D786" s="8">
        <v>785</v>
      </c>
      <c r="E786" s="9">
        <v>2017</v>
      </c>
      <c r="F786" s="9">
        <v>9</v>
      </c>
      <c r="G786" s="9">
        <v>22</v>
      </c>
      <c r="H786" s="4">
        <v>0</v>
      </c>
      <c r="I786" s="10" t="s">
        <v>19</v>
      </c>
      <c r="K786" s="11" t="s">
        <v>20</v>
      </c>
      <c r="L786" s="8" t="s">
        <v>1031</v>
      </c>
      <c r="M786" t="s">
        <v>29</v>
      </c>
      <c r="N786" t="s">
        <v>1467</v>
      </c>
      <c r="W786" s="13"/>
    </row>
    <row r="787" spans="1:24" hidden="1" x14ac:dyDescent="0.25">
      <c r="A787" t="s">
        <v>1468</v>
      </c>
      <c r="B787" t="s">
        <v>1469</v>
      </c>
      <c r="C787" s="8"/>
      <c r="D787" s="8">
        <v>786</v>
      </c>
      <c r="E787" s="9">
        <v>2017</v>
      </c>
      <c r="F787" s="9">
        <v>9</v>
      </c>
      <c r="G787" s="9">
        <v>22</v>
      </c>
      <c r="H787" s="4">
        <v>42984</v>
      </c>
      <c r="I787" s="10" t="s">
        <v>248</v>
      </c>
      <c r="K787" s="11" t="s">
        <v>4949</v>
      </c>
      <c r="U787" t="s">
        <v>53</v>
      </c>
      <c r="V787" t="s">
        <v>1418</v>
      </c>
      <c r="W787" s="13">
        <v>42984</v>
      </c>
      <c r="X787" s="14">
        <v>4</v>
      </c>
    </row>
    <row r="788" spans="1:24" hidden="1" x14ac:dyDescent="0.25">
      <c r="A788" t="s">
        <v>491</v>
      </c>
      <c r="B788" t="s">
        <v>1084</v>
      </c>
      <c r="C788" s="8"/>
      <c r="D788" s="8">
        <v>787</v>
      </c>
      <c r="E788" s="9">
        <v>2017</v>
      </c>
      <c r="F788" s="9">
        <v>9</v>
      </c>
      <c r="G788" s="9">
        <v>25</v>
      </c>
      <c r="H788" s="4">
        <v>43001</v>
      </c>
      <c r="I788" s="10" t="s">
        <v>248</v>
      </c>
      <c r="K788" s="11" t="s">
        <v>937</v>
      </c>
      <c r="M788" t="s">
        <v>28</v>
      </c>
      <c r="N788" t="s">
        <v>1085</v>
      </c>
      <c r="O788">
        <v>1975</v>
      </c>
      <c r="Q788" s="12" t="s">
        <v>19</v>
      </c>
      <c r="U788" t="s">
        <v>53</v>
      </c>
      <c r="V788" t="s">
        <v>1470</v>
      </c>
      <c r="W788" s="13">
        <v>43001</v>
      </c>
      <c r="X788" s="14">
        <v>10</v>
      </c>
    </row>
    <row r="789" spans="1:24" hidden="1" x14ac:dyDescent="0.25">
      <c r="A789" t="s">
        <v>1471</v>
      </c>
      <c r="B789" t="s">
        <v>1472</v>
      </c>
      <c r="C789" s="8"/>
      <c r="D789" s="8">
        <v>788</v>
      </c>
      <c r="E789" s="9">
        <v>2017</v>
      </c>
      <c r="F789" s="9">
        <v>9</v>
      </c>
      <c r="G789" s="9">
        <v>25</v>
      </c>
      <c r="H789" s="4">
        <v>43001</v>
      </c>
      <c r="I789" s="10" t="s">
        <v>248</v>
      </c>
      <c r="K789" s="11" t="s">
        <v>937</v>
      </c>
      <c r="M789" t="s">
        <v>28</v>
      </c>
      <c r="N789" t="s">
        <v>1473</v>
      </c>
      <c r="O789">
        <v>1977</v>
      </c>
      <c r="U789" t="s">
        <v>53</v>
      </c>
      <c r="V789" t="s">
        <v>1474</v>
      </c>
      <c r="W789" s="13">
        <v>43001</v>
      </c>
      <c r="X789" s="14">
        <v>8</v>
      </c>
    </row>
    <row r="790" spans="1:24" hidden="1" x14ac:dyDescent="0.25">
      <c r="A790" t="s">
        <v>263</v>
      </c>
      <c r="B790" t="s">
        <v>1475</v>
      </c>
      <c r="C790" s="8"/>
      <c r="D790" s="8">
        <v>789</v>
      </c>
      <c r="E790" s="9">
        <v>2017</v>
      </c>
      <c r="F790" s="9">
        <v>9</v>
      </c>
      <c r="G790" s="9">
        <v>25</v>
      </c>
      <c r="H790" s="4">
        <v>43001</v>
      </c>
      <c r="I790" s="10" t="s">
        <v>248</v>
      </c>
      <c r="K790" s="11" t="s">
        <v>937</v>
      </c>
      <c r="M790" t="s">
        <v>28</v>
      </c>
      <c r="N790" t="s">
        <v>1476</v>
      </c>
      <c r="O790">
        <v>1977</v>
      </c>
      <c r="Q790" s="12" t="s">
        <v>19</v>
      </c>
      <c r="U790" t="s">
        <v>53</v>
      </c>
      <c r="V790" t="s">
        <v>1474</v>
      </c>
      <c r="W790" s="13">
        <v>43001</v>
      </c>
      <c r="X790" s="14">
        <v>8</v>
      </c>
    </row>
    <row r="791" spans="1:24" hidden="1" x14ac:dyDescent="0.25">
      <c r="A791" t="s">
        <v>415</v>
      </c>
      <c r="B791" t="s">
        <v>904</v>
      </c>
      <c r="C791" s="8"/>
      <c r="D791" s="8">
        <v>790</v>
      </c>
      <c r="E791" s="9">
        <v>2017</v>
      </c>
      <c r="F791" s="9">
        <v>9</v>
      </c>
      <c r="G791" s="9">
        <v>26</v>
      </c>
      <c r="H791" s="4">
        <v>43001</v>
      </c>
      <c r="I791" s="10" t="s">
        <v>248</v>
      </c>
      <c r="K791" s="11" t="s">
        <v>937</v>
      </c>
      <c r="M791" t="s">
        <v>28</v>
      </c>
      <c r="N791" t="s">
        <v>905</v>
      </c>
      <c r="O791">
        <v>1976</v>
      </c>
      <c r="Q791" s="12" t="s">
        <v>19</v>
      </c>
      <c r="T791" t="s">
        <v>269</v>
      </c>
      <c r="U791" t="s">
        <v>53</v>
      </c>
      <c r="V791" t="s">
        <v>1470</v>
      </c>
      <c r="W791" s="13">
        <v>43001</v>
      </c>
      <c r="X791" s="14">
        <v>20</v>
      </c>
    </row>
    <row r="792" spans="1:24" hidden="1" x14ac:dyDescent="0.25">
      <c r="A792" t="s">
        <v>1477</v>
      </c>
      <c r="B792" t="s">
        <v>1478</v>
      </c>
      <c r="C792" s="8"/>
      <c r="D792" s="8">
        <v>791</v>
      </c>
      <c r="E792" s="9">
        <v>2017</v>
      </c>
      <c r="F792" s="9">
        <v>9</v>
      </c>
      <c r="G792" s="9">
        <v>26</v>
      </c>
      <c r="H792" s="4">
        <v>43001</v>
      </c>
      <c r="I792" s="10" t="s">
        <v>248</v>
      </c>
      <c r="K792" s="11" t="s">
        <v>4949</v>
      </c>
      <c r="S792" t="s">
        <v>1479</v>
      </c>
      <c r="U792" t="s">
        <v>100</v>
      </c>
      <c r="V792" t="s">
        <v>1480</v>
      </c>
      <c r="W792" s="13">
        <v>43001</v>
      </c>
      <c r="X792" s="14">
        <v>24.99</v>
      </c>
    </row>
    <row r="793" spans="1:24" hidden="1" x14ac:dyDescent="0.25">
      <c r="A793" t="s">
        <v>429</v>
      </c>
      <c r="B793" t="s">
        <v>749</v>
      </c>
      <c r="C793" s="8"/>
      <c r="D793" s="8">
        <v>792</v>
      </c>
      <c r="E793" s="9">
        <v>2017</v>
      </c>
      <c r="F793" s="9">
        <v>9</v>
      </c>
      <c r="G793" s="9">
        <v>26</v>
      </c>
      <c r="H793" s="4">
        <v>43004</v>
      </c>
      <c r="I793" s="10" t="s">
        <v>248</v>
      </c>
      <c r="K793" s="11" t="s">
        <v>4949</v>
      </c>
      <c r="Q793" s="12" t="s">
        <v>19</v>
      </c>
      <c r="R793" t="s">
        <v>431</v>
      </c>
      <c r="U793" t="s">
        <v>100</v>
      </c>
      <c r="V793" t="s">
        <v>432</v>
      </c>
      <c r="W793" s="13">
        <v>43004</v>
      </c>
      <c r="X793" s="14">
        <v>22.99</v>
      </c>
    </row>
    <row r="794" spans="1:24" hidden="1" x14ac:dyDescent="0.25">
      <c r="A794" t="s">
        <v>429</v>
      </c>
      <c r="B794" t="s">
        <v>1299</v>
      </c>
      <c r="C794" s="8"/>
      <c r="D794" s="8">
        <v>793</v>
      </c>
      <c r="E794" s="9">
        <v>2017</v>
      </c>
      <c r="F794" s="9">
        <v>9</v>
      </c>
      <c r="G794" s="9">
        <v>26</v>
      </c>
      <c r="H794" s="4">
        <v>43004</v>
      </c>
      <c r="I794" s="10" t="s">
        <v>248</v>
      </c>
      <c r="K794" s="11" t="s">
        <v>4949</v>
      </c>
      <c r="Q794" s="12" t="s">
        <v>19</v>
      </c>
      <c r="R794" t="s">
        <v>431</v>
      </c>
      <c r="U794" t="s">
        <v>100</v>
      </c>
      <c r="V794" t="s">
        <v>432</v>
      </c>
      <c r="W794" s="13">
        <v>43004</v>
      </c>
      <c r="X794" s="14">
        <v>22.99</v>
      </c>
    </row>
    <row r="795" spans="1:24" hidden="1" x14ac:dyDescent="0.25">
      <c r="A795" t="s">
        <v>263</v>
      </c>
      <c r="B795" t="s">
        <v>1481</v>
      </c>
      <c r="C795" s="8"/>
      <c r="D795" s="8">
        <v>794</v>
      </c>
      <c r="E795" s="9">
        <v>2017</v>
      </c>
      <c r="F795" s="9">
        <v>9</v>
      </c>
      <c r="G795" s="9">
        <v>26</v>
      </c>
      <c r="H795" s="4">
        <v>0</v>
      </c>
      <c r="I795" s="10" t="s">
        <v>19</v>
      </c>
      <c r="K795" s="11" t="s">
        <v>937</v>
      </c>
      <c r="M795" t="s">
        <v>28</v>
      </c>
      <c r="N795" t="s">
        <v>1482</v>
      </c>
      <c r="O795">
        <v>2006</v>
      </c>
      <c r="W795" s="13"/>
    </row>
    <row r="796" spans="1:24" hidden="1" x14ac:dyDescent="0.25">
      <c r="A796" t="s">
        <v>491</v>
      </c>
      <c r="B796" t="s">
        <v>492</v>
      </c>
      <c r="C796" s="8"/>
      <c r="D796" s="8">
        <v>795</v>
      </c>
      <c r="E796" s="9">
        <v>2017</v>
      </c>
      <c r="F796" s="9">
        <v>9</v>
      </c>
      <c r="G796" s="9">
        <v>27</v>
      </c>
      <c r="H796" s="4">
        <v>42977</v>
      </c>
      <c r="I796" s="10" t="s">
        <v>248</v>
      </c>
      <c r="K796" s="11" t="s">
        <v>937</v>
      </c>
      <c r="M796" t="s">
        <v>28</v>
      </c>
      <c r="N796" t="s">
        <v>1483</v>
      </c>
      <c r="O796">
        <v>1978</v>
      </c>
      <c r="Q796" s="12" t="s">
        <v>19</v>
      </c>
      <c r="U796" t="s">
        <v>100</v>
      </c>
      <c r="V796" t="s">
        <v>54</v>
      </c>
      <c r="W796" s="13">
        <v>42977</v>
      </c>
      <c r="X796" s="14">
        <v>34.99</v>
      </c>
    </row>
    <row r="797" spans="1:24" hidden="1" x14ac:dyDescent="0.25">
      <c r="A797" t="s">
        <v>429</v>
      </c>
      <c r="B797" t="s">
        <v>909</v>
      </c>
      <c r="C797" s="8"/>
      <c r="D797" s="8">
        <v>796</v>
      </c>
      <c r="E797" s="9">
        <v>2017</v>
      </c>
      <c r="F797" s="9">
        <v>9</v>
      </c>
      <c r="G797" s="9">
        <v>27</v>
      </c>
      <c r="H797" s="4">
        <v>43004</v>
      </c>
      <c r="I797" s="10" t="s">
        <v>248</v>
      </c>
      <c r="K797" s="11" t="s">
        <v>4949</v>
      </c>
      <c r="Q797" s="12" t="s">
        <v>19</v>
      </c>
      <c r="R797" t="s">
        <v>431</v>
      </c>
      <c r="U797" t="s">
        <v>100</v>
      </c>
      <c r="V797" t="s">
        <v>432</v>
      </c>
      <c r="W797" s="13">
        <v>43004</v>
      </c>
      <c r="X797" s="14">
        <v>22.99</v>
      </c>
    </row>
    <row r="798" spans="1:24" hidden="1" x14ac:dyDescent="0.25">
      <c r="A798" t="s">
        <v>187</v>
      </c>
      <c r="B798" t="s">
        <v>1484</v>
      </c>
      <c r="C798" s="8"/>
      <c r="D798" s="8">
        <v>797</v>
      </c>
      <c r="E798" s="9">
        <v>2017</v>
      </c>
      <c r="F798" s="9">
        <v>9</v>
      </c>
      <c r="G798" s="9">
        <v>27</v>
      </c>
      <c r="H798" s="4">
        <v>42977</v>
      </c>
      <c r="I798" s="10" t="s">
        <v>248</v>
      </c>
      <c r="K798" s="11" t="s">
        <v>937</v>
      </c>
      <c r="M798" t="s">
        <v>28</v>
      </c>
      <c r="N798" t="s">
        <v>1485</v>
      </c>
      <c r="O798">
        <v>1978</v>
      </c>
      <c r="Q798" s="12" t="s">
        <v>19</v>
      </c>
      <c r="U798" t="s">
        <v>100</v>
      </c>
      <c r="V798" t="s">
        <v>677</v>
      </c>
      <c r="W798" s="13">
        <v>42977</v>
      </c>
      <c r="X798" s="14">
        <v>26.99</v>
      </c>
    </row>
    <row r="799" spans="1:24" hidden="1" x14ac:dyDescent="0.25">
      <c r="A799" t="s">
        <v>893</v>
      </c>
      <c r="B799" t="s">
        <v>1486</v>
      </c>
      <c r="C799" s="8"/>
      <c r="D799" s="8">
        <v>798</v>
      </c>
      <c r="E799" s="9">
        <v>2017</v>
      </c>
      <c r="F799" s="9">
        <v>9</v>
      </c>
      <c r="G799" s="9">
        <v>27</v>
      </c>
      <c r="H799" s="4">
        <v>0</v>
      </c>
      <c r="I799" s="10" t="s">
        <v>19</v>
      </c>
      <c r="K799" s="11" t="s">
        <v>937</v>
      </c>
      <c r="M799" t="s">
        <v>28</v>
      </c>
      <c r="N799" t="s">
        <v>1487</v>
      </c>
      <c r="O799">
        <v>1989</v>
      </c>
      <c r="W799" s="13"/>
    </row>
    <row r="800" spans="1:24" hidden="1" x14ac:dyDescent="0.25">
      <c r="A800" t="s">
        <v>429</v>
      </c>
      <c r="B800" t="s">
        <v>613</v>
      </c>
      <c r="C800" s="8"/>
      <c r="D800" s="8">
        <v>799</v>
      </c>
      <c r="E800" s="9">
        <v>2017</v>
      </c>
      <c r="F800" s="9">
        <v>9</v>
      </c>
      <c r="G800" s="9">
        <v>28</v>
      </c>
      <c r="H800" s="4">
        <v>43005</v>
      </c>
      <c r="I800" s="10" t="s">
        <v>248</v>
      </c>
      <c r="K800" s="11" t="s">
        <v>4949</v>
      </c>
      <c r="Q800" s="12" t="s">
        <v>19</v>
      </c>
      <c r="R800" t="s">
        <v>431</v>
      </c>
      <c r="U800" t="s">
        <v>100</v>
      </c>
      <c r="V800" t="s">
        <v>432</v>
      </c>
      <c r="W800" s="13">
        <v>43005</v>
      </c>
      <c r="X800" s="14">
        <v>22.99</v>
      </c>
    </row>
    <row r="801" spans="1:24" hidden="1" x14ac:dyDescent="0.25">
      <c r="A801" t="s">
        <v>429</v>
      </c>
      <c r="B801" t="s">
        <v>1131</v>
      </c>
      <c r="C801" s="8"/>
      <c r="D801" s="8">
        <v>800</v>
      </c>
      <c r="E801" s="9">
        <v>2017</v>
      </c>
      <c r="F801" s="9">
        <v>9</v>
      </c>
      <c r="G801" s="9">
        <v>28</v>
      </c>
      <c r="H801" s="4">
        <v>43005</v>
      </c>
      <c r="I801" s="10" t="s">
        <v>248</v>
      </c>
      <c r="K801" s="11" t="s">
        <v>4949</v>
      </c>
      <c r="Q801" s="12" t="s">
        <v>19</v>
      </c>
      <c r="R801" t="s">
        <v>431</v>
      </c>
      <c r="U801" t="s">
        <v>100</v>
      </c>
      <c r="V801" t="s">
        <v>432</v>
      </c>
      <c r="W801" s="13">
        <v>43005</v>
      </c>
      <c r="X801" s="14">
        <v>22.99</v>
      </c>
    </row>
    <row r="802" spans="1:24" hidden="1" x14ac:dyDescent="0.25">
      <c r="A802" t="s">
        <v>1488</v>
      </c>
      <c r="B802" t="s">
        <v>1489</v>
      </c>
      <c r="C802" s="8"/>
      <c r="D802" s="8">
        <v>801</v>
      </c>
      <c r="E802" s="9">
        <v>2017</v>
      </c>
      <c r="F802" s="9">
        <v>9</v>
      </c>
      <c r="G802" s="9">
        <v>29</v>
      </c>
      <c r="H802" s="4">
        <v>0</v>
      </c>
      <c r="I802" s="10" t="s">
        <v>19</v>
      </c>
      <c r="K802" s="11" t="s">
        <v>20</v>
      </c>
      <c r="L802" s="8" t="s">
        <v>505</v>
      </c>
      <c r="M802" t="s">
        <v>29</v>
      </c>
      <c r="N802" t="s">
        <v>1490</v>
      </c>
      <c r="O802">
        <v>2012</v>
      </c>
      <c r="W802" s="13"/>
    </row>
    <row r="803" spans="1:24" hidden="1" x14ac:dyDescent="0.25">
      <c r="A803" t="s">
        <v>358</v>
      </c>
      <c r="B803" t="s">
        <v>1491</v>
      </c>
      <c r="C803" s="8"/>
      <c r="D803" s="8">
        <v>802</v>
      </c>
      <c r="E803" s="9">
        <v>2017</v>
      </c>
      <c r="F803" s="9">
        <v>9</v>
      </c>
      <c r="G803" s="9">
        <v>29</v>
      </c>
      <c r="H803" s="4">
        <v>0</v>
      </c>
      <c r="I803" s="10" t="s">
        <v>19</v>
      </c>
      <c r="K803" s="11" t="s">
        <v>937</v>
      </c>
      <c r="M803" t="s">
        <v>28</v>
      </c>
      <c r="N803" t="s">
        <v>1492</v>
      </c>
      <c r="O803">
        <v>2002</v>
      </c>
      <c r="W803" s="13"/>
    </row>
    <row r="804" spans="1:24" hidden="1" x14ac:dyDescent="0.25">
      <c r="A804" t="s">
        <v>429</v>
      </c>
      <c r="B804" t="s">
        <v>1493</v>
      </c>
      <c r="C804" s="8"/>
      <c r="D804" s="8">
        <v>803</v>
      </c>
      <c r="E804" s="9">
        <v>2017</v>
      </c>
      <c r="F804" s="9">
        <v>9</v>
      </c>
      <c r="G804" s="9">
        <v>29</v>
      </c>
      <c r="H804" s="4">
        <v>43007</v>
      </c>
      <c r="I804" s="10" t="s">
        <v>248</v>
      </c>
      <c r="K804" s="11" t="s">
        <v>4949</v>
      </c>
      <c r="Q804" s="12" t="s">
        <v>19</v>
      </c>
      <c r="R804" t="s">
        <v>431</v>
      </c>
      <c r="U804" t="s">
        <v>100</v>
      </c>
      <c r="V804" t="s">
        <v>432</v>
      </c>
      <c r="W804" s="13">
        <v>43007</v>
      </c>
      <c r="X804" s="14">
        <v>22.99</v>
      </c>
    </row>
    <row r="805" spans="1:24" hidden="1" x14ac:dyDescent="0.25">
      <c r="A805" t="s">
        <v>429</v>
      </c>
      <c r="B805" t="s">
        <v>1456</v>
      </c>
      <c r="C805" s="8"/>
      <c r="D805" s="8">
        <v>804</v>
      </c>
      <c r="E805" s="9">
        <v>2017</v>
      </c>
      <c r="F805" s="9">
        <v>9</v>
      </c>
      <c r="G805" s="9">
        <v>29</v>
      </c>
      <c r="H805" s="4">
        <v>43007</v>
      </c>
      <c r="I805" s="10" t="s">
        <v>248</v>
      </c>
      <c r="K805" s="11" t="s">
        <v>4949</v>
      </c>
      <c r="Q805" s="12" t="s">
        <v>19</v>
      </c>
      <c r="R805" t="s">
        <v>431</v>
      </c>
      <c r="U805" t="s">
        <v>100</v>
      </c>
      <c r="V805" t="s">
        <v>432</v>
      </c>
      <c r="W805" s="13">
        <v>43007</v>
      </c>
      <c r="X805" s="14">
        <v>22.99</v>
      </c>
    </row>
    <row r="806" spans="1:24" hidden="1" x14ac:dyDescent="0.25">
      <c r="A806" t="s">
        <v>1494</v>
      </c>
      <c r="B806" t="s">
        <v>1495</v>
      </c>
      <c r="C806" s="8"/>
      <c r="D806" s="8">
        <v>805</v>
      </c>
      <c r="E806" s="9">
        <v>2017</v>
      </c>
      <c r="F806" s="9">
        <v>9</v>
      </c>
      <c r="G806" s="9">
        <v>29</v>
      </c>
      <c r="H806" s="4">
        <v>0</v>
      </c>
      <c r="I806" s="10" t="s">
        <v>248</v>
      </c>
      <c r="K806" s="11" t="s">
        <v>4949</v>
      </c>
      <c r="W806" s="13"/>
    </row>
    <row r="807" spans="1:24" hidden="1" x14ac:dyDescent="0.25">
      <c r="A807" t="s">
        <v>496</v>
      </c>
      <c r="B807" t="s">
        <v>1496</v>
      </c>
      <c r="C807" s="8"/>
      <c r="D807" s="8">
        <v>806</v>
      </c>
      <c r="E807" s="9">
        <v>2017</v>
      </c>
      <c r="F807" s="9">
        <v>9</v>
      </c>
      <c r="G807" s="9">
        <v>29</v>
      </c>
      <c r="H807" s="4">
        <v>0</v>
      </c>
      <c r="I807" s="10" t="s">
        <v>19</v>
      </c>
      <c r="K807" s="11" t="s">
        <v>937</v>
      </c>
      <c r="M807" t="s">
        <v>28</v>
      </c>
      <c r="N807" t="s">
        <v>1497</v>
      </c>
      <c r="O807">
        <v>2001</v>
      </c>
      <c r="W807" s="13"/>
    </row>
    <row r="808" spans="1:24" hidden="1" x14ac:dyDescent="0.25">
      <c r="A808" t="s">
        <v>25</v>
      </c>
      <c r="B808" t="s">
        <v>1498</v>
      </c>
      <c r="C808" s="8"/>
      <c r="D808" s="8">
        <v>807</v>
      </c>
      <c r="E808" s="9">
        <v>2017</v>
      </c>
      <c r="F808" s="9">
        <v>9</v>
      </c>
      <c r="G808" s="9">
        <v>30</v>
      </c>
      <c r="H808" s="4">
        <v>0</v>
      </c>
      <c r="I808" s="10" t="s">
        <v>19</v>
      </c>
      <c r="K808" s="11" t="s">
        <v>4949</v>
      </c>
      <c r="M808" t="s">
        <v>29</v>
      </c>
      <c r="N808" t="s">
        <v>1499</v>
      </c>
      <c r="O808">
        <v>2004</v>
      </c>
      <c r="W808" s="13"/>
    </row>
    <row r="809" spans="1:24" hidden="1" x14ac:dyDescent="0.25">
      <c r="A809" t="s">
        <v>155</v>
      </c>
      <c r="B809" t="s">
        <v>1500</v>
      </c>
      <c r="C809" s="8"/>
      <c r="D809" s="8">
        <v>808</v>
      </c>
      <c r="E809" s="9">
        <v>2017</v>
      </c>
      <c r="F809" s="9">
        <v>9</v>
      </c>
      <c r="G809" s="9">
        <v>30</v>
      </c>
      <c r="H809" s="4">
        <v>0</v>
      </c>
      <c r="I809" s="10" t="s">
        <v>248</v>
      </c>
      <c r="K809" s="11" t="s">
        <v>4949</v>
      </c>
      <c r="W809" s="13"/>
    </row>
    <row r="810" spans="1:24" hidden="1" x14ac:dyDescent="0.25">
      <c r="A810" t="s">
        <v>1435</v>
      </c>
      <c r="B810" t="s">
        <v>1436</v>
      </c>
      <c r="C810" s="8"/>
      <c r="D810" s="8">
        <v>809</v>
      </c>
      <c r="E810" s="9">
        <v>2017</v>
      </c>
      <c r="F810" s="9">
        <v>9</v>
      </c>
      <c r="G810" s="9">
        <v>30</v>
      </c>
      <c r="H810" s="4">
        <v>0</v>
      </c>
      <c r="I810" s="10" t="s">
        <v>248</v>
      </c>
      <c r="K810" s="11" t="s">
        <v>4949</v>
      </c>
      <c r="Q810" s="12" t="s">
        <v>19</v>
      </c>
      <c r="W810" s="13"/>
    </row>
    <row r="811" spans="1:24" hidden="1" x14ac:dyDescent="0.25">
      <c r="A811" t="s">
        <v>333</v>
      </c>
      <c r="B811" t="s">
        <v>1501</v>
      </c>
      <c r="C811" s="8"/>
      <c r="D811" s="8">
        <v>810</v>
      </c>
      <c r="E811" s="9">
        <v>2017</v>
      </c>
      <c r="F811" s="9">
        <v>10</v>
      </c>
      <c r="G811" s="9">
        <v>1</v>
      </c>
      <c r="H811" s="4">
        <v>0</v>
      </c>
      <c r="I811" s="10" t="s">
        <v>19</v>
      </c>
      <c r="K811" s="11" t="s">
        <v>4949</v>
      </c>
      <c r="M811" t="s">
        <v>284</v>
      </c>
      <c r="O811">
        <v>1991</v>
      </c>
      <c r="W811" s="13"/>
    </row>
    <row r="812" spans="1:24" hidden="1" x14ac:dyDescent="0.25">
      <c r="A812" t="s">
        <v>215</v>
      </c>
      <c r="B812" t="s">
        <v>1502</v>
      </c>
      <c r="C812" s="8"/>
      <c r="D812" s="8">
        <v>811</v>
      </c>
      <c r="E812" s="9">
        <v>2017</v>
      </c>
      <c r="F812" s="9">
        <v>10</v>
      </c>
      <c r="G812" s="9">
        <v>1</v>
      </c>
      <c r="H812" s="4">
        <v>0</v>
      </c>
      <c r="I812" s="10" t="s">
        <v>19</v>
      </c>
      <c r="K812" s="11" t="s">
        <v>937</v>
      </c>
      <c r="M812" t="s">
        <v>935</v>
      </c>
      <c r="O812">
        <v>1995</v>
      </c>
      <c r="Q812" s="12" t="s">
        <v>248</v>
      </c>
      <c r="W812" s="13"/>
      <c r="X812" s="14">
        <f>10*0.4</f>
        <v>4</v>
      </c>
    </row>
    <row r="813" spans="1:24" hidden="1" x14ac:dyDescent="0.25">
      <c r="A813" t="s">
        <v>576</v>
      </c>
      <c r="B813" t="s">
        <v>1503</v>
      </c>
      <c r="C813" s="8"/>
      <c r="D813" s="8">
        <v>812</v>
      </c>
      <c r="E813" s="9">
        <v>2017</v>
      </c>
      <c r="F813" s="9">
        <v>10</v>
      </c>
      <c r="G813" s="9">
        <v>1</v>
      </c>
      <c r="H813" s="4">
        <v>0</v>
      </c>
      <c r="I813" s="10" t="s">
        <v>248</v>
      </c>
      <c r="K813" s="11" t="s">
        <v>4949</v>
      </c>
      <c r="W813" s="13"/>
    </row>
    <row r="814" spans="1:24" hidden="1" x14ac:dyDescent="0.25">
      <c r="A814" t="s">
        <v>301</v>
      </c>
      <c r="B814" t="s">
        <v>1504</v>
      </c>
      <c r="C814" s="8"/>
      <c r="D814" s="8">
        <v>813</v>
      </c>
      <c r="E814" s="9">
        <v>2017</v>
      </c>
      <c r="F814" s="9">
        <v>10</v>
      </c>
      <c r="G814" s="9">
        <v>1</v>
      </c>
      <c r="H814" s="4">
        <v>0</v>
      </c>
      <c r="I814" s="10" t="s">
        <v>248</v>
      </c>
      <c r="K814" s="11" t="s">
        <v>4949</v>
      </c>
      <c r="W814" s="13"/>
    </row>
    <row r="815" spans="1:24" hidden="1" x14ac:dyDescent="0.25">
      <c r="A815" t="s">
        <v>187</v>
      </c>
      <c r="B815" t="s">
        <v>1505</v>
      </c>
      <c r="C815" s="8"/>
      <c r="D815" s="8">
        <v>814</v>
      </c>
      <c r="E815" s="9">
        <v>2017</v>
      </c>
      <c r="F815" s="9">
        <v>10</v>
      </c>
      <c r="G815" s="9">
        <v>1</v>
      </c>
      <c r="H815" s="4">
        <v>0</v>
      </c>
      <c r="I815" s="10" t="s">
        <v>19</v>
      </c>
      <c r="K815" s="11" t="s">
        <v>937</v>
      </c>
      <c r="M815" t="s">
        <v>28</v>
      </c>
      <c r="N815" t="s">
        <v>1506</v>
      </c>
      <c r="O815">
        <v>1993</v>
      </c>
      <c r="W815" s="13"/>
    </row>
    <row r="816" spans="1:24" hidden="1" x14ac:dyDescent="0.25">
      <c r="A816" t="s">
        <v>668</v>
      </c>
      <c r="B816" t="s">
        <v>707</v>
      </c>
      <c r="C816" s="8"/>
      <c r="D816" s="8">
        <v>815</v>
      </c>
      <c r="E816" s="9">
        <v>2017</v>
      </c>
      <c r="F816" s="9">
        <v>10</v>
      </c>
      <c r="G816" s="9">
        <v>2</v>
      </c>
      <c r="H816" s="4">
        <v>43010</v>
      </c>
      <c r="I816" s="10" t="s">
        <v>248</v>
      </c>
      <c r="K816" s="11" t="s">
        <v>4949</v>
      </c>
      <c r="U816" t="s">
        <v>53</v>
      </c>
      <c r="V816" t="s">
        <v>332</v>
      </c>
      <c r="W816" s="13">
        <v>43010</v>
      </c>
      <c r="X816" s="14">
        <v>11.95</v>
      </c>
    </row>
    <row r="817" spans="1:24" hidden="1" x14ac:dyDescent="0.25">
      <c r="A817" t="s">
        <v>429</v>
      </c>
      <c r="B817" t="s">
        <v>1507</v>
      </c>
      <c r="C817" s="8"/>
      <c r="D817" s="8">
        <v>816</v>
      </c>
      <c r="E817" s="9">
        <v>2017</v>
      </c>
      <c r="F817" s="9">
        <v>10</v>
      </c>
      <c r="G817" s="9">
        <v>3</v>
      </c>
      <c r="H817" s="4">
        <v>43011</v>
      </c>
      <c r="I817" s="10" t="s">
        <v>248</v>
      </c>
      <c r="K817" s="11" t="s">
        <v>4949</v>
      </c>
      <c r="Q817" s="12" t="s">
        <v>19</v>
      </c>
      <c r="R817" t="s">
        <v>431</v>
      </c>
      <c r="U817" t="s">
        <v>100</v>
      </c>
      <c r="V817" t="s">
        <v>174</v>
      </c>
      <c r="W817" s="13">
        <v>43011</v>
      </c>
      <c r="X817" s="14">
        <v>30.99</v>
      </c>
    </row>
    <row r="818" spans="1:24" hidden="1" x14ac:dyDescent="0.25">
      <c r="A818" t="s">
        <v>1508</v>
      </c>
      <c r="B818" t="s">
        <v>1509</v>
      </c>
      <c r="C818" s="8"/>
      <c r="D818" s="8">
        <v>817</v>
      </c>
      <c r="E818" s="9">
        <v>2017</v>
      </c>
      <c r="F818" s="9">
        <v>10</v>
      </c>
      <c r="G818" s="9">
        <v>3</v>
      </c>
      <c r="H818" s="4">
        <v>43011</v>
      </c>
      <c r="I818" s="10" t="s">
        <v>248</v>
      </c>
      <c r="K818" s="11" t="s">
        <v>4949</v>
      </c>
      <c r="U818" t="s">
        <v>53</v>
      </c>
      <c r="V818" t="s">
        <v>174</v>
      </c>
      <c r="W818" s="13">
        <v>43011</v>
      </c>
      <c r="X818" s="14">
        <v>16.989999999999998</v>
      </c>
    </row>
    <row r="819" spans="1:24" hidden="1" x14ac:dyDescent="0.25">
      <c r="A819" t="s">
        <v>187</v>
      </c>
      <c r="B819" t="s">
        <v>1510</v>
      </c>
      <c r="C819" s="8"/>
      <c r="D819" s="8">
        <v>818</v>
      </c>
      <c r="E819" s="9">
        <v>2017</v>
      </c>
      <c r="F819" s="9">
        <v>10</v>
      </c>
      <c r="G819" s="9">
        <v>3</v>
      </c>
      <c r="H819" s="4">
        <v>0</v>
      </c>
      <c r="I819" s="10" t="s">
        <v>19</v>
      </c>
      <c r="K819" s="11" t="s">
        <v>937</v>
      </c>
      <c r="M819" t="s">
        <v>958</v>
      </c>
      <c r="N819" t="s">
        <v>1511</v>
      </c>
      <c r="O819">
        <v>1983</v>
      </c>
      <c r="W819" s="13"/>
    </row>
    <row r="820" spans="1:24" hidden="1" x14ac:dyDescent="0.25">
      <c r="A820" t="s">
        <v>1322</v>
      </c>
      <c r="B820" t="s">
        <v>1512</v>
      </c>
      <c r="C820" s="8"/>
      <c r="D820" s="8">
        <v>819</v>
      </c>
      <c r="E820" s="9">
        <v>2017</v>
      </c>
      <c r="F820" s="9">
        <v>10</v>
      </c>
      <c r="G820" s="9">
        <v>4</v>
      </c>
      <c r="H820" s="4">
        <v>0</v>
      </c>
      <c r="I820" s="10" t="s">
        <v>248</v>
      </c>
      <c r="K820" s="11" t="s">
        <v>4949</v>
      </c>
      <c r="W820" s="13"/>
    </row>
    <row r="821" spans="1:24" hidden="1" x14ac:dyDescent="0.25">
      <c r="A821" t="s">
        <v>429</v>
      </c>
      <c r="B821" t="s">
        <v>1229</v>
      </c>
      <c r="C821" s="8"/>
      <c r="D821" s="8">
        <v>820</v>
      </c>
      <c r="E821" s="9">
        <v>2017</v>
      </c>
      <c r="F821" s="9">
        <v>10</v>
      </c>
      <c r="G821" s="9">
        <v>4</v>
      </c>
      <c r="H821" s="4">
        <v>43011</v>
      </c>
      <c r="I821" s="10" t="s">
        <v>248</v>
      </c>
      <c r="K821" s="11" t="s">
        <v>4949</v>
      </c>
      <c r="R821" t="s">
        <v>1513</v>
      </c>
      <c r="U821" t="s">
        <v>100</v>
      </c>
      <c r="V821" t="s">
        <v>174</v>
      </c>
      <c r="W821" s="13">
        <v>43011</v>
      </c>
      <c r="X821" s="14">
        <v>40.99</v>
      </c>
    </row>
    <row r="822" spans="1:24" hidden="1" x14ac:dyDescent="0.25">
      <c r="A822" t="s">
        <v>5219</v>
      </c>
      <c r="B822" t="s">
        <v>1514</v>
      </c>
      <c r="C822" s="8"/>
      <c r="D822" s="8">
        <v>821</v>
      </c>
      <c r="E822" s="9">
        <v>2017</v>
      </c>
      <c r="F822" s="9">
        <v>10</v>
      </c>
      <c r="G822" s="9">
        <v>5</v>
      </c>
      <c r="H822" s="4">
        <v>0</v>
      </c>
      <c r="I822" s="10" t="s">
        <v>248</v>
      </c>
      <c r="K822" s="11" t="s">
        <v>20</v>
      </c>
      <c r="L822" s="8" t="s">
        <v>790</v>
      </c>
      <c r="M822" t="s">
        <v>373</v>
      </c>
      <c r="W822" s="13"/>
    </row>
    <row r="823" spans="1:24" hidden="1" x14ac:dyDescent="0.25">
      <c r="A823" t="s">
        <v>168</v>
      </c>
      <c r="B823" t="s">
        <v>313</v>
      </c>
      <c r="C823" s="8"/>
      <c r="D823" s="8">
        <v>822</v>
      </c>
      <c r="E823" s="9">
        <v>2017</v>
      </c>
      <c r="F823" s="9">
        <v>10</v>
      </c>
      <c r="G823" s="9">
        <v>5</v>
      </c>
      <c r="H823" s="4">
        <v>0</v>
      </c>
      <c r="I823" s="10" t="s">
        <v>19</v>
      </c>
      <c r="K823" s="11" t="s">
        <v>937</v>
      </c>
      <c r="M823" t="s">
        <v>28</v>
      </c>
      <c r="N823" t="s">
        <v>314</v>
      </c>
      <c r="O823">
        <v>1979</v>
      </c>
      <c r="Q823" s="12" t="s">
        <v>248</v>
      </c>
      <c r="W823" s="13"/>
      <c r="X823" s="14">
        <f>12.99*0.7</f>
        <v>9.093</v>
      </c>
    </row>
    <row r="824" spans="1:24" hidden="1" x14ac:dyDescent="0.25">
      <c r="A824" t="s">
        <v>1515</v>
      </c>
      <c r="B824" t="s">
        <v>1516</v>
      </c>
      <c r="C824" s="8"/>
      <c r="D824" s="8">
        <v>823</v>
      </c>
      <c r="E824" s="9">
        <v>2017</v>
      </c>
      <c r="F824" s="9">
        <v>10</v>
      </c>
      <c r="G824" s="9">
        <v>5</v>
      </c>
      <c r="H824" s="4">
        <v>0</v>
      </c>
      <c r="I824" s="10" t="s">
        <v>19</v>
      </c>
      <c r="K824" s="11" t="s">
        <v>937</v>
      </c>
      <c r="M824" t="s">
        <v>28</v>
      </c>
      <c r="N824" t="s">
        <v>1517</v>
      </c>
      <c r="O824">
        <v>2007</v>
      </c>
      <c r="W824" s="13"/>
    </row>
    <row r="825" spans="1:24" hidden="1" x14ac:dyDescent="0.25">
      <c r="A825" t="s">
        <v>1518</v>
      </c>
      <c r="B825" t="s">
        <v>1519</v>
      </c>
      <c r="C825" s="8"/>
      <c r="D825" s="8">
        <v>824</v>
      </c>
      <c r="E825" s="9">
        <v>2017</v>
      </c>
      <c r="F825" s="9">
        <v>10</v>
      </c>
      <c r="G825" s="9">
        <v>5</v>
      </c>
      <c r="H825" s="4">
        <v>0</v>
      </c>
      <c r="I825" s="10" t="s">
        <v>248</v>
      </c>
      <c r="K825" s="11" t="s">
        <v>20</v>
      </c>
      <c r="L825" s="8" t="s">
        <v>63</v>
      </c>
      <c r="M825" t="s">
        <v>605</v>
      </c>
      <c r="W825" s="13"/>
    </row>
    <row r="826" spans="1:24" hidden="1" x14ac:dyDescent="0.25">
      <c r="A826" t="s">
        <v>747</v>
      </c>
      <c r="B826" t="s">
        <v>1520</v>
      </c>
      <c r="C826" s="8"/>
      <c r="D826" s="8">
        <v>825</v>
      </c>
      <c r="E826" s="9">
        <v>2017</v>
      </c>
      <c r="F826" s="9">
        <v>10</v>
      </c>
      <c r="G826" s="9">
        <v>6</v>
      </c>
      <c r="H826" s="4">
        <v>0</v>
      </c>
      <c r="I826" s="10" t="s">
        <v>19</v>
      </c>
      <c r="K826" s="11" t="s">
        <v>4949</v>
      </c>
      <c r="W826" s="13"/>
    </row>
    <row r="827" spans="1:24" hidden="1" x14ac:dyDescent="0.25">
      <c r="A827" t="s">
        <v>1521</v>
      </c>
      <c r="B827" t="s">
        <v>1522</v>
      </c>
      <c r="C827" s="8"/>
      <c r="D827" s="8">
        <v>826</v>
      </c>
      <c r="E827" s="9">
        <v>2017</v>
      </c>
      <c r="F827" s="9">
        <v>10</v>
      </c>
      <c r="G827" s="9">
        <v>7</v>
      </c>
      <c r="H827" s="4">
        <v>0</v>
      </c>
      <c r="I827" s="10" t="s">
        <v>248</v>
      </c>
      <c r="K827" s="11" t="s">
        <v>20</v>
      </c>
      <c r="L827" s="8" t="s">
        <v>48</v>
      </c>
      <c r="M827" t="s">
        <v>1523</v>
      </c>
      <c r="W827" s="13"/>
    </row>
    <row r="828" spans="1:24" hidden="1" x14ac:dyDescent="0.25">
      <c r="A828" t="s">
        <v>821</v>
      </c>
      <c r="B828" t="s">
        <v>1524</v>
      </c>
      <c r="C828" s="8"/>
      <c r="D828" s="8">
        <v>827</v>
      </c>
      <c r="E828" s="9">
        <v>2017</v>
      </c>
      <c r="F828" s="9">
        <v>10</v>
      </c>
      <c r="G828" s="9">
        <v>7</v>
      </c>
      <c r="H828" s="4">
        <v>0</v>
      </c>
      <c r="I828" s="10" t="s">
        <v>248</v>
      </c>
      <c r="K828" s="11" t="s">
        <v>4949</v>
      </c>
      <c r="M828" t="s">
        <v>1225</v>
      </c>
      <c r="W828" s="13"/>
    </row>
    <row r="829" spans="1:24" hidden="1" x14ac:dyDescent="0.25">
      <c r="A829" t="s">
        <v>349</v>
      </c>
      <c r="B829" t="s">
        <v>1525</v>
      </c>
      <c r="C829" s="8"/>
      <c r="D829" s="8">
        <v>828</v>
      </c>
      <c r="E829" s="9">
        <v>2017</v>
      </c>
      <c r="F829" s="9">
        <v>10</v>
      </c>
      <c r="G829" s="9">
        <v>7</v>
      </c>
      <c r="H829" s="4">
        <v>0</v>
      </c>
      <c r="I829" s="10" t="s">
        <v>248</v>
      </c>
      <c r="K829" s="11" t="s">
        <v>4949</v>
      </c>
      <c r="M829" t="s">
        <v>1526</v>
      </c>
      <c r="W829" s="13"/>
    </row>
    <row r="830" spans="1:24" hidden="1" x14ac:dyDescent="0.25">
      <c r="A830" t="s">
        <v>155</v>
      </c>
      <c r="B830" t="s">
        <v>1527</v>
      </c>
      <c r="C830" s="8"/>
      <c r="D830" s="8">
        <v>829</v>
      </c>
      <c r="E830" s="9">
        <v>2017</v>
      </c>
      <c r="F830" s="9">
        <v>10</v>
      </c>
      <c r="G830" s="9">
        <v>7</v>
      </c>
      <c r="H830" s="4">
        <v>0</v>
      </c>
      <c r="I830" s="10" t="s">
        <v>248</v>
      </c>
      <c r="K830" s="11" t="s">
        <v>4949</v>
      </c>
      <c r="W830" s="13"/>
    </row>
    <row r="831" spans="1:24" hidden="1" x14ac:dyDescent="0.25">
      <c r="A831" t="s">
        <v>364</v>
      </c>
      <c r="B831" t="s">
        <v>1528</v>
      </c>
      <c r="C831" s="8"/>
      <c r="D831" s="8">
        <v>830</v>
      </c>
      <c r="E831" s="9">
        <v>2017</v>
      </c>
      <c r="F831" s="9">
        <v>10</v>
      </c>
      <c r="G831" s="9">
        <v>7</v>
      </c>
      <c r="H831" s="4">
        <v>0</v>
      </c>
      <c r="I831" s="10" t="s">
        <v>248</v>
      </c>
      <c r="K831" s="11" t="s">
        <v>4949</v>
      </c>
      <c r="M831" t="s">
        <v>1529</v>
      </c>
      <c r="W831" s="13"/>
    </row>
    <row r="832" spans="1:24" hidden="1" x14ac:dyDescent="0.25">
      <c r="A832" t="s">
        <v>1530</v>
      </c>
      <c r="B832" t="s">
        <v>1531</v>
      </c>
      <c r="C832" s="8"/>
      <c r="D832" s="8">
        <v>831</v>
      </c>
      <c r="E832" s="9">
        <v>2017</v>
      </c>
      <c r="F832" s="9">
        <v>10</v>
      </c>
      <c r="G832" s="9">
        <v>7</v>
      </c>
      <c r="H832" s="4">
        <v>43015</v>
      </c>
      <c r="I832" s="10" t="s">
        <v>248</v>
      </c>
      <c r="K832" s="11" t="s">
        <v>4949</v>
      </c>
      <c r="O832">
        <v>1981</v>
      </c>
      <c r="T832" t="s">
        <v>228</v>
      </c>
      <c r="U832" t="s">
        <v>53</v>
      </c>
      <c r="V832" t="s">
        <v>332</v>
      </c>
      <c r="W832" s="13">
        <v>43015</v>
      </c>
      <c r="X832" s="14">
        <v>21.95</v>
      </c>
    </row>
    <row r="833" spans="1:27" hidden="1" x14ac:dyDescent="0.25">
      <c r="A833" t="s">
        <v>333</v>
      </c>
      <c r="B833" t="s">
        <v>413</v>
      </c>
      <c r="C833" s="8"/>
      <c r="D833" s="8">
        <v>832</v>
      </c>
      <c r="E833" s="9">
        <v>2017</v>
      </c>
      <c r="F833" s="9">
        <v>10</v>
      </c>
      <c r="G833" s="9">
        <v>8</v>
      </c>
      <c r="H833" s="4">
        <v>0</v>
      </c>
      <c r="I833" s="10" t="s">
        <v>248</v>
      </c>
      <c r="K833" s="11" t="s">
        <v>4949</v>
      </c>
      <c r="M833" t="s">
        <v>284</v>
      </c>
      <c r="W833" s="13"/>
    </row>
    <row r="834" spans="1:27" hidden="1" x14ac:dyDescent="0.25">
      <c r="A834" t="s">
        <v>1530</v>
      </c>
      <c r="B834" t="s">
        <v>1532</v>
      </c>
      <c r="C834" s="8"/>
      <c r="D834" s="8">
        <v>833</v>
      </c>
      <c r="E834" s="9">
        <v>2017</v>
      </c>
      <c r="F834" s="9">
        <v>10</v>
      </c>
      <c r="G834" s="9">
        <v>8</v>
      </c>
      <c r="H834" s="4">
        <v>43015</v>
      </c>
      <c r="I834" s="10" t="s">
        <v>248</v>
      </c>
      <c r="K834" s="11" t="s">
        <v>4949</v>
      </c>
      <c r="O834">
        <v>1985</v>
      </c>
      <c r="U834" t="s">
        <v>53</v>
      </c>
      <c r="V834" t="s">
        <v>719</v>
      </c>
      <c r="W834" s="13">
        <v>43015</v>
      </c>
      <c r="X834" s="14">
        <v>24.99</v>
      </c>
      <c r="Y834" t="s">
        <v>618</v>
      </c>
      <c r="Z834" t="s">
        <v>719</v>
      </c>
      <c r="AA834" s="13">
        <v>43020</v>
      </c>
    </row>
    <row r="835" spans="1:27" hidden="1" x14ac:dyDescent="0.25">
      <c r="A835" t="s">
        <v>819</v>
      </c>
      <c r="B835" t="s">
        <v>1533</v>
      </c>
      <c r="C835" s="8"/>
      <c r="D835" s="8">
        <v>834</v>
      </c>
      <c r="E835" s="9">
        <v>2017</v>
      </c>
      <c r="F835" s="9">
        <v>10</v>
      </c>
      <c r="G835" s="9">
        <v>8</v>
      </c>
      <c r="H835" s="4">
        <v>0</v>
      </c>
      <c r="I835" s="10" t="s">
        <v>248</v>
      </c>
      <c r="K835" s="11" t="s">
        <v>4949</v>
      </c>
      <c r="W835" s="13"/>
    </row>
    <row r="836" spans="1:27" hidden="1" x14ac:dyDescent="0.25">
      <c r="A836" t="s">
        <v>1534</v>
      </c>
      <c r="B836" t="s">
        <v>1535</v>
      </c>
      <c r="C836" s="8"/>
      <c r="D836" s="8">
        <v>835</v>
      </c>
      <c r="E836" s="9">
        <v>2017</v>
      </c>
      <c r="F836" s="9">
        <v>10</v>
      </c>
      <c r="G836" s="9">
        <v>9</v>
      </c>
      <c r="H836" s="4">
        <v>43015</v>
      </c>
      <c r="I836" s="10" t="s">
        <v>248</v>
      </c>
      <c r="K836" s="11" t="s">
        <v>20</v>
      </c>
      <c r="L836" s="8" t="s">
        <v>505</v>
      </c>
      <c r="M836" t="s">
        <v>605</v>
      </c>
      <c r="O836">
        <v>1970</v>
      </c>
      <c r="T836" t="s">
        <v>228</v>
      </c>
      <c r="U836" t="s">
        <v>53</v>
      </c>
      <c r="V836" t="s">
        <v>332</v>
      </c>
      <c r="W836" s="13">
        <v>43015</v>
      </c>
      <c r="X836" s="14">
        <v>3</v>
      </c>
    </row>
    <row r="837" spans="1:27" hidden="1" x14ac:dyDescent="0.25">
      <c r="A837" t="s">
        <v>1536</v>
      </c>
      <c r="B837" t="s">
        <v>1537</v>
      </c>
      <c r="C837" s="8"/>
      <c r="D837" s="8">
        <v>836</v>
      </c>
      <c r="E837" s="9">
        <v>2017</v>
      </c>
      <c r="F837" s="9">
        <v>10</v>
      </c>
      <c r="G837" s="9">
        <v>9</v>
      </c>
      <c r="H837" s="4">
        <v>0</v>
      </c>
      <c r="I837" s="10" t="s">
        <v>248</v>
      </c>
      <c r="K837" s="11" t="s">
        <v>20</v>
      </c>
      <c r="L837" s="8" t="s">
        <v>88</v>
      </c>
      <c r="M837" t="s">
        <v>1538</v>
      </c>
      <c r="N837" t="s">
        <v>1539</v>
      </c>
      <c r="W837" s="13"/>
    </row>
    <row r="838" spans="1:27" hidden="1" x14ac:dyDescent="0.25">
      <c r="A838" t="s">
        <v>1540</v>
      </c>
      <c r="B838" t="s">
        <v>1541</v>
      </c>
      <c r="C838" s="8"/>
      <c r="D838" s="8">
        <v>837</v>
      </c>
      <c r="E838" s="9">
        <v>2017</v>
      </c>
      <c r="F838" s="9">
        <v>10</v>
      </c>
      <c r="G838" s="9">
        <v>9</v>
      </c>
      <c r="H838" s="4">
        <v>0</v>
      </c>
      <c r="I838" s="10" t="s">
        <v>248</v>
      </c>
      <c r="K838" s="11" t="s">
        <v>4949</v>
      </c>
      <c r="O838">
        <v>1986</v>
      </c>
      <c r="W838" s="13"/>
    </row>
    <row r="839" spans="1:27" hidden="1" x14ac:dyDescent="0.25">
      <c r="A839" t="s">
        <v>1542</v>
      </c>
      <c r="B839" t="s">
        <v>1543</v>
      </c>
      <c r="C839" s="8"/>
      <c r="D839" s="8">
        <v>838</v>
      </c>
      <c r="E839" s="9">
        <v>2017</v>
      </c>
      <c r="F839" s="9">
        <v>10</v>
      </c>
      <c r="G839" s="9">
        <v>9</v>
      </c>
      <c r="H839" s="4">
        <v>0</v>
      </c>
      <c r="I839" s="10" t="s">
        <v>248</v>
      </c>
      <c r="K839" s="11" t="s">
        <v>4949</v>
      </c>
      <c r="W839" s="13"/>
    </row>
    <row r="840" spans="1:27" hidden="1" x14ac:dyDescent="0.25">
      <c r="A840" t="s">
        <v>1544</v>
      </c>
      <c r="B840" t="s">
        <v>1545</v>
      </c>
      <c r="C840" s="8"/>
      <c r="D840" s="8">
        <v>839</v>
      </c>
      <c r="E840" s="9">
        <v>2017</v>
      </c>
      <c r="F840" s="9">
        <v>10</v>
      </c>
      <c r="G840" s="9">
        <v>9</v>
      </c>
      <c r="H840" s="4">
        <v>0</v>
      </c>
      <c r="I840" s="10" t="s">
        <v>248</v>
      </c>
      <c r="K840" s="11" t="s">
        <v>20</v>
      </c>
      <c r="L840" s="8" t="s">
        <v>48</v>
      </c>
      <c r="M840" t="s">
        <v>1538</v>
      </c>
      <c r="N840" t="s">
        <v>1546</v>
      </c>
      <c r="W840" s="13"/>
    </row>
    <row r="841" spans="1:27" hidden="1" x14ac:dyDescent="0.25">
      <c r="A841" t="s">
        <v>1547</v>
      </c>
      <c r="B841" t="s">
        <v>1548</v>
      </c>
      <c r="C841" s="8"/>
      <c r="D841" s="8">
        <v>840</v>
      </c>
      <c r="E841" s="9">
        <v>2017</v>
      </c>
      <c r="F841" s="9">
        <v>10</v>
      </c>
      <c r="G841" s="9">
        <v>9</v>
      </c>
      <c r="H841" s="4">
        <v>0</v>
      </c>
      <c r="I841" s="10" t="s">
        <v>248</v>
      </c>
      <c r="K841" s="11" t="s">
        <v>20</v>
      </c>
      <c r="L841" s="8" t="s">
        <v>63</v>
      </c>
      <c r="M841" t="s">
        <v>1538</v>
      </c>
      <c r="N841" t="s">
        <v>1549</v>
      </c>
      <c r="W841" s="13"/>
    </row>
    <row r="842" spans="1:27" hidden="1" x14ac:dyDescent="0.25">
      <c r="A842" t="s">
        <v>1550</v>
      </c>
      <c r="B842" t="s">
        <v>1551</v>
      </c>
      <c r="C842" s="8"/>
      <c r="D842" s="8">
        <v>841</v>
      </c>
      <c r="E842" s="9">
        <v>2017</v>
      </c>
      <c r="F842" s="9">
        <v>10</v>
      </c>
      <c r="G842" s="9">
        <v>9</v>
      </c>
      <c r="H842" s="4">
        <v>0</v>
      </c>
      <c r="I842" s="10" t="s">
        <v>248</v>
      </c>
      <c r="K842" s="11" t="s">
        <v>20</v>
      </c>
      <c r="L842" s="8" t="s">
        <v>116</v>
      </c>
      <c r="M842" t="s">
        <v>1552</v>
      </c>
      <c r="N842" t="s">
        <v>1553</v>
      </c>
      <c r="W842" s="13"/>
    </row>
    <row r="843" spans="1:27" hidden="1" x14ac:dyDescent="0.25">
      <c r="A843" t="s">
        <v>429</v>
      </c>
      <c r="B843" t="s">
        <v>625</v>
      </c>
      <c r="C843" s="8"/>
      <c r="D843" s="8">
        <v>842</v>
      </c>
      <c r="E843" s="9">
        <v>2017</v>
      </c>
      <c r="F843" s="9">
        <v>10</v>
      </c>
      <c r="G843" s="9">
        <v>11</v>
      </c>
      <c r="H843" s="4">
        <v>43018</v>
      </c>
      <c r="I843" s="10" t="s">
        <v>248</v>
      </c>
      <c r="K843" s="11" t="s">
        <v>4949</v>
      </c>
      <c r="P843">
        <v>2012</v>
      </c>
      <c r="Q843" s="12" t="s">
        <v>19</v>
      </c>
      <c r="R843" t="s">
        <v>431</v>
      </c>
      <c r="U843" t="s">
        <v>100</v>
      </c>
      <c r="V843" t="s">
        <v>675</v>
      </c>
      <c r="W843" s="13">
        <v>43018</v>
      </c>
      <c r="X843" s="14">
        <v>20</v>
      </c>
    </row>
    <row r="844" spans="1:27" hidden="1" x14ac:dyDescent="0.25">
      <c r="A844" t="s">
        <v>616</v>
      </c>
      <c r="B844" t="s">
        <v>1554</v>
      </c>
      <c r="C844" s="8"/>
      <c r="D844" s="8">
        <v>843</v>
      </c>
      <c r="E844" s="9">
        <v>2017</v>
      </c>
      <c r="F844" s="9">
        <v>10</v>
      </c>
      <c r="G844" s="9">
        <v>11</v>
      </c>
      <c r="H844" s="4">
        <v>43018</v>
      </c>
      <c r="I844" s="10" t="s">
        <v>248</v>
      </c>
      <c r="K844" s="11" t="s">
        <v>4949</v>
      </c>
      <c r="M844" t="s">
        <v>1352</v>
      </c>
      <c r="N844" t="s">
        <v>1555</v>
      </c>
      <c r="O844">
        <v>1978</v>
      </c>
      <c r="T844" t="s">
        <v>269</v>
      </c>
      <c r="U844" t="s">
        <v>53</v>
      </c>
      <c r="V844" t="s">
        <v>677</v>
      </c>
      <c r="W844" s="13">
        <v>43018</v>
      </c>
      <c r="X844" s="14">
        <v>11</v>
      </c>
    </row>
    <row r="845" spans="1:27" hidden="1" x14ac:dyDescent="0.25">
      <c r="A845" t="s">
        <v>1556</v>
      </c>
      <c r="B845" t="s">
        <v>1557</v>
      </c>
      <c r="C845" s="8"/>
      <c r="D845" s="8">
        <v>844</v>
      </c>
      <c r="E845" s="9">
        <v>2017</v>
      </c>
      <c r="F845" s="9">
        <v>10</v>
      </c>
      <c r="G845" s="9">
        <v>12</v>
      </c>
      <c r="H845" s="4">
        <v>43019</v>
      </c>
      <c r="I845" s="10" t="s">
        <v>248</v>
      </c>
      <c r="K845" s="11" t="s">
        <v>20</v>
      </c>
      <c r="L845" s="8" t="s">
        <v>44</v>
      </c>
      <c r="M845" t="s">
        <v>1558</v>
      </c>
      <c r="N845" t="s">
        <v>1559</v>
      </c>
      <c r="O845">
        <v>1981</v>
      </c>
      <c r="Q845" s="12" t="s">
        <v>19</v>
      </c>
      <c r="T845" t="s">
        <v>228</v>
      </c>
      <c r="U845" t="s">
        <v>53</v>
      </c>
      <c r="V845" t="s">
        <v>54</v>
      </c>
      <c r="W845" s="13">
        <v>43019</v>
      </c>
      <c r="X845" s="14">
        <v>14.99</v>
      </c>
    </row>
    <row r="846" spans="1:27" hidden="1" x14ac:dyDescent="0.25">
      <c r="A846" t="s">
        <v>1086</v>
      </c>
      <c r="B846" t="s">
        <v>1087</v>
      </c>
      <c r="C846" s="8"/>
      <c r="D846" s="8">
        <v>845</v>
      </c>
      <c r="E846" s="9">
        <v>2017</v>
      </c>
      <c r="F846" s="9">
        <v>10</v>
      </c>
      <c r="G846" s="9">
        <v>12</v>
      </c>
      <c r="H846" s="4">
        <v>43018</v>
      </c>
      <c r="I846" s="10" t="s">
        <v>248</v>
      </c>
      <c r="K846" s="11" t="s">
        <v>937</v>
      </c>
      <c r="M846" t="s">
        <v>28</v>
      </c>
      <c r="N846" t="s">
        <v>1088</v>
      </c>
      <c r="O846">
        <v>1980</v>
      </c>
      <c r="Q846" s="12" t="s">
        <v>19</v>
      </c>
      <c r="U846" t="s">
        <v>53</v>
      </c>
      <c r="V846" t="s">
        <v>672</v>
      </c>
      <c r="W846" s="13">
        <v>43018</v>
      </c>
      <c r="X846" s="14">
        <v>20</v>
      </c>
    </row>
    <row r="847" spans="1:27" hidden="1" x14ac:dyDescent="0.25">
      <c r="A847" t="s">
        <v>415</v>
      </c>
      <c r="B847" t="s">
        <v>954</v>
      </c>
      <c r="C847" s="8"/>
      <c r="D847" s="8">
        <v>846</v>
      </c>
      <c r="E847" s="9">
        <v>2017</v>
      </c>
      <c r="F847" s="9">
        <v>10</v>
      </c>
      <c r="G847" s="9">
        <v>12</v>
      </c>
      <c r="H847" s="4">
        <v>43018</v>
      </c>
      <c r="I847" s="10" t="s">
        <v>248</v>
      </c>
      <c r="K847" s="11" t="s">
        <v>937</v>
      </c>
      <c r="M847" t="s">
        <v>935</v>
      </c>
      <c r="N847" t="s">
        <v>1560</v>
      </c>
      <c r="O847">
        <v>1986</v>
      </c>
      <c r="Q847" s="12" t="s">
        <v>19</v>
      </c>
      <c r="U847" t="s">
        <v>53</v>
      </c>
      <c r="V847" t="s">
        <v>677</v>
      </c>
      <c r="W847" s="13">
        <v>43018</v>
      </c>
      <c r="X847" s="14">
        <v>10</v>
      </c>
    </row>
    <row r="848" spans="1:27" hidden="1" x14ac:dyDescent="0.25">
      <c r="A848" t="s">
        <v>148</v>
      </c>
      <c r="B848" t="s">
        <v>1561</v>
      </c>
      <c r="C848" s="8"/>
      <c r="D848" s="8">
        <v>847</v>
      </c>
      <c r="E848" s="9">
        <v>2017</v>
      </c>
      <c r="F848" s="9">
        <v>10</v>
      </c>
      <c r="G848" s="9">
        <v>12</v>
      </c>
      <c r="H848" s="4">
        <v>43020</v>
      </c>
      <c r="I848" s="10" t="s">
        <v>248</v>
      </c>
      <c r="K848" s="11" t="s">
        <v>20</v>
      </c>
      <c r="L848" s="8" t="s">
        <v>48</v>
      </c>
      <c r="M848" t="s">
        <v>605</v>
      </c>
      <c r="N848" t="s">
        <v>1562</v>
      </c>
      <c r="S848" t="s">
        <v>1563</v>
      </c>
      <c r="U848" t="s">
        <v>53</v>
      </c>
      <c r="V848" t="s">
        <v>876</v>
      </c>
      <c r="W848" s="13">
        <v>43020</v>
      </c>
      <c r="X848" s="14">
        <v>1</v>
      </c>
    </row>
    <row r="849" spans="1:24" hidden="1" x14ac:dyDescent="0.25">
      <c r="A849" t="s">
        <v>429</v>
      </c>
      <c r="B849" t="s">
        <v>753</v>
      </c>
      <c r="C849" s="8"/>
      <c r="D849" s="8">
        <v>848</v>
      </c>
      <c r="E849" s="9">
        <v>2017</v>
      </c>
      <c r="F849" s="9">
        <v>10</v>
      </c>
      <c r="G849" s="9">
        <v>12</v>
      </c>
      <c r="H849" s="4">
        <v>43018</v>
      </c>
      <c r="I849" s="10" t="s">
        <v>248</v>
      </c>
      <c r="K849" s="11" t="s">
        <v>4949</v>
      </c>
      <c r="P849">
        <v>2012</v>
      </c>
      <c r="Q849" s="12" t="s">
        <v>19</v>
      </c>
      <c r="R849" t="s">
        <v>431</v>
      </c>
      <c r="U849" t="s">
        <v>100</v>
      </c>
      <c r="V849" t="s">
        <v>677</v>
      </c>
      <c r="W849" s="13">
        <v>43018</v>
      </c>
      <c r="X849" s="14">
        <v>20.99</v>
      </c>
    </row>
    <row r="850" spans="1:24" hidden="1" x14ac:dyDescent="0.25">
      <c r="A850" t="s">
        <v>1564</v>
      </c>
      <c r="B850" t="s">
        <v>1565</v>
      </c>
      <c r="C850" s="8"/>
      <c r="D850" s="8">
        <v>849</v>
      </c>
      <c r="E850" s="9">
        <v>2017</v>
      </c>
      <c r="F850" s="9">
        <v>10</v>
      </c>
      <c r="G850" s="9">
        <v>12</v>
      </c>
      <c r="H850" s="4">
        <v>43020</v>
      </c>
      <c r="I850" s="10" t="s">
        <v>248</v>
      </c>
      <c r="K850" s="11" t="s">
        <v>4949</v>
      </c>
      <c r="M850" t="s">
        <v>1538</v>
      </c>
      <c r="N850" t="s">
        <v>1566</v>
      </c>
      <c r="O850">
        <v>1986</v>
      </c>
      <c r="U850" t="s">
        <v>53</v>
      </c>
      <c r="V850" t="s">
        <v>876</v>
      </c>
      <c r="W850" s="13">
        <v>43020</v>
      </c>
      <c r="X850" s="14">
        <v>1</v>
      </c>
    </row>
    <row r="851" spans="1:24" hidden="1" x14ac:dyDescent="0.25">
      <c r="A851" t="s">
        <v>1567</v>
      </c>
      <c r="B851" t="s">
        <v>1568</v>
      </c>
      <c r="C851" s="8"/>
      <c r="D851" s="8">
        <v>850</v>
      </c>
      <c r="E851" s="9">
        <v>2017</v>
      </c>
      <c r="F851" s="9">
        <v>10</v>
      </c>
      <c r="G851" s="9">
        <v>12</v>
      </c>
      <c r="H851" s="4">
        <v>43020</v>
      </c>
      <c r="I851" s="10" t="s">
        <v>248</v>
      </c>
      <c r="K851" s="11" t="s">
        <v>20</v>
      </c>
      <c r="L851" s="8" t="s">
        <v>505</v>
      </c>
      <c r="M851" t="s">
        <v>1538</v>
      </c>
      <c r="N851" t="s">
        <v>1569</v>
      </c>
      <c r="U851" t="s">
        <v>53</v>
      </c>
      <c r="V851" t="s">
        <v>876</v>
      </c>
      <c r="W851" s="13">
        <v>43020</v>
      </c>
      <c r="X851" s="14">
        <v>1</v>
      </c>
    </row>
    <row r="852" spans="1:24" hidden="1" x14ac:dyDescent="0.25">
      <c r="A852" t="s">
        <v>429</v>
      </c>
      <c r="B852" t="s">
        <v>753</v>
      </c>
      <c r="C852" s="8"/>
      <c r="D852" s="8">
        <v>851</v>
      </c>
      <c r="E852" s="9">
        <v>2017</v>
      </c>
      <c r="F852" s="9">
        <v>10</v>
      </c>
      <c r="G852" s="9">
        <v>13</v>
      </c>
      <c r="H852" s="4">
        <v>43019</v>
      </c>
      <c r="I852" s="10" t="s">
        <v>248</v>
      </c>
      <c r="K852" s="11" t="s">
        <v>4949</v>
      </c>
      <c r="P852">
        <v>2014</v>
      </c>
      <c r="R852" t="s">
        <v>1458</v>
      </c>
      <c r="U852" t="s">
        <v>100</v>
      </c>
      <c r="V852" t="s">
        <v>54</v>
      </c>
      <c r="W852" s="13">
        <v>43019</v>
      </c>
      <c r="X852" s="14">
        <f>29.99*0.67</f>
        <v>20.093299999999999</v>
      </c>
    </row>
    <row r="853" spans="1:24" hidden="1" x14ac:dyDescent="0.25">
      <c r="A853" t="s">
        <v>162</v>
      </c>
      <c r="B853" t="s">
        <v>1570</v>
      </c>
      <c r="C853" s="8"/>
      <c r="D853" s="8">
        <v>852</v>
      </c>
      <c r="E853" s="9">
        <v>2017</v>
      </c>
      <c r="F853" s="9">
        <v>10</v>
      </c>
      <c r="G853" s="9">
        <v>13</v>
      </c>
      <c r="H853" s="4">
        <v>43020</v>
      </c>
      <c r="I853" s="10" t="s">
        <v>248</v>
      </c>
      <c r="K853" s="11" t="s">
        <v>937</v>
      </c>
      <c r="M853" t="s">
        <v>28</v>
      </c>
      <c r="N853" t="s">
        <v>1571</v>
      </c>
      <c r="O853">
        <v>1986</v>
      </c>
      <c r="U853" t="s">
        <v>53</v>
      </c>
      <c r="V853" t="s">
        <v>719</v>
      </c>
      <c r="W853" s="13">
        <v>43020</v>
      </c>
      <c r="X853" s="14">
        <v>23.99</v>
      </c>
    </row>
    <row r="854" spans="1:24" hidden="1" x14ac:dyDescent="0.25">
      <c r="A854" t="s">
        <v>148</v>
      </c>
      <c r="B854" t="s">
        <v>1572</v>
      </c>
      <c r="C854" s="8"/>
      <c r="D854" s="8">
        <v>853</v>
      </c>
      <c r="E854" s="9">
        <v>2017</v>
      </c>
      <c r="F854" s="9">
        <v>10</v>
      </c>
      <c r="G854" s="9">
        <v>14</v>
      </c>
      <c r="H854" s="4">
        <v>43021</v>
      </c>
      <c r="I854" s="10" t="s">
        <v>248</v>
      </c>
      <c r="K854" s="11" t="s">
        <v>20</v>
      </c>
      <c r="L854" s="8" t="s">
        <v>48</v>
      </c>
      <c r="M854" t="s">
        <v>605</v>
      </c>
      <c r="N854" t="s">
        <v>1573</v>
      </c>
      <c r="S854" t="s">
        <v>1563</v>
      </c>
      <c r="U854" t="s">
        <v>53</v>
      </c>
      <c r="V854" t="s">
        <v>1077</v>
      </c>
      <c r="W854" s="13">
        <v>43021</v>
      </c>
      <c r="X854" s="14">
        <v>3</v>
      </c>
    </row>
    <row r="855" spans="1:24" hidden="1" x14ac:dyDescent="0.25">
      <c r="A855" t="s">
        <v>1574</v>
      </c>
      <c r="B855" t="s">
        <v>1575</v>
      </c>
      <c r="C855" s="8"/>
      <c r="D855" s="8">
        <v>854</v>
      </c>
      <c r="E855" s="9">
        <v>2017</v>
      </c>
      <c r="F855" s="9">
        <v>10</v>
      </c>
      <c r="G855" s="9">
        <v>14</v>
      </c>
      <c r="H855" s="4">
        <v>43021</v>
      </c>
      <c r="I855" s="10" t="s">
        <v>248</v>
      </c>
      <c r="K855" s="11" t="s">
        <v>20</v>
      </c>
      <c r="L855" s="8" t="s">
        <v>52</v>
      </c>
      <c r="M855" t="s">
        <v>1552</v>
      </c>
      <c r="N855" t="s">
        <v>1576</v>
      </c>
      <c r="U855" t="s">
        <v>53</v>
      </c>
      <c r="V855" t="s">
        <v>1077</v>
      </c>
      <c r="W855" s="13">
        <v>43021</v>
      </c>
      <c r="X855" s="14">
        <v>2.99</v>
      </c>
    </row>
    <row r="856" spans="1:24" hidden="1" x14ac:dyDescent="0.25">
      <c r="A856" t="s">
        <v>277</v>
      </c>
      <c r="B856" t="s">
        <v>1577</v>
      </c>
      <c r="C856" s="8"/>
      <c r="D856" s="8">
        <v>855</v>
      </c>
      <c r="E856" s="9">
        <v>2017</v>
      </c>
      <c r="F856" s="9">
        <v>10</v>
      </c>
      <c r="G856" s="9">
        <v>14</v>
      </c>
      <c r="H856" s="4">
        <v>43018</v>
      </c>
      <c r="I856" s="10" t="s">
        <v>248</v>
      </c>
      <c r="K856" s="11" t="s">
        <v>937</v>
      </c>
      <c r="M856" t="s">
        <v>28</v>
      </c>
      <c r="N856" t="s">
        <v>1578</v>
      </c>
      <c r="O856">
        <v>1979</v>
      </c>
      <c r="Q856" s="12" t="s">
        <v>259</v>
      </c>
      <c r="U856" t="s">
        <v>53</v>
      </c>
      <c r="V856" t="s">
        <v>672</v>
      </c>
      <c r="W856" s="13">
        <v>43018</v>
      </c>
      <c r="X856" s="14">
        <v>12</v>
      </c>
    </row>
    <row r="857" spans="1:24" hidden="1" x14ac:dyDescent="0.25">
      <c r="A857" t="s">
        <v>1579</v>
      </c>
      <c r="B857" t="s">
        <v>1580</v>
      </c>
      <c r="C857" s="8"/>
      <c r="D857" s="8">
        <v>856</v>
      </c>
      <c r="E857" s="9">
        <v>2017</v>
      </c>
      <c r="F857" s="9">
        <v>10</v>
      </c>
      <c r="G857" s="9">
        <v>14</v>
      </c>
      <c r="H857" s="4">
        <v>43021</v>
      </c>
      <c r="I857" s="10" t="s">
        <v>248</v>
      </c>
      <c r="K857" s="11" t="s">
        <v>4949</v>
      </c>
      <c r="M857" t="s">
        <v>1581</v>
      </c>
      <c r="N857" s="15" t="s">
        <v>1582</v>
      </c>
      <c r="O857">
        <v>1982</v>
      </c>
      <c r="U857" t="s">
        <v>53</v>
      </c>
      <c r="V857" t="s">
        <v>1077</v>
      </c>
      <c r="W857" s="13">
        <v>43021</v>
      </c>
      <c r="X857" s="14">
        <v>2.99</v>
      </c>
    </row>
    <row r="858" spans="1:24" hidden="1" x14ac:dyDescent="0.25">
      <c r="A858" t="s">
        <v>393</v>
      </c>
      <c r="B858" t="s">
        <v>394</v>
      </c>
      <c r="C858" s="8"/>
      <c r="D858" s="8">
        <v>857</v>
      </c>
      <c r="E858" s="9">
        <v>2017</v>
      </c>
      <c r="F858" s="9">
        <v>10</v>
      </c>
      <c r="G858" s="9">
        <v>15</v>
      </c>
      <c r="H858" s="4">
        <v>43020</v>
      </c>
      <c r="I858" s="10" t="s">
        <v>248</v>
      </c>
      <c r="K858" s="11" t="s">
        <v>4949</v>
      </c>
      <c r="O858">
        <v>1981</v>
      </c>
      <c r="T858" t="s">
        <v>269</v>
      </c>
      <c r="U858" t="s">
        <v>53</v>
      </c>
      <c r="V858" t="s">
        <v>719</v>
      </c>
      <c r="W858" s="13">
        <v>43020</v>
      </c>
      <c r="X858" s="14">
        <v>17.989999999999998</v>
      </c>
    </row>
    <row r="859" spans="1:24" hidden="1" x14ac:dyDescent="0.25">
      <c r="A859" t="s">
        <v>1583</v>
      </c>
      <c r="B859" t="s">
        <v>1584</v>
      </c>
      <c r="C859" s="8"/>
      <c r="D859" s="8">
        <v>858</v>
      </c>
      <c r="E859" s="9">
        <v>2017</v>
      </c>
      <c r="F859" s="9">
        <v>10</v>
      </c>
      <c r="G859" s="9">
        <v>15</v>
      </c>
      <c r="H859" s="4">
        <v>43021</v>
      </c>
      <c r="I859" s="10" t="s">
        <v>248</v>
      </c>
      <c r="K859" s="11" t="s">
        <v>20</v>
      </c>
      <c r="L859" s="8" t="s">
        <v>31</v>
      </c>
      <c r="M859" t="s">
        <v>605</v>
      </c>
      <c r="N859" t="s">
        <v>1585</v>
      </c>
      <c r="O859">
        <v>1985</v>
      </c>
      <c r="U859" t="s">
        <v>53</v>
      </c>
      <c r="V859" t="s">
        <v>1077</v>
      </c>
      <c r="W859" s="13">
        <v>43021</v>
      </c>
      <c r="X859" s="14">
        <v>2.99</v>
      </c>
    </row>
    <row r="860" spans="1:24" hidden="1" x14ac:dyDescent="0.25">
      <c r="A860" t="s">
        <v>1586</v>
      </c>
      <c r="B860" t="s">
        <v>1587</v>
      </c>
      <c r="C860" s="8"/>
      <c r="D860" s="8">
        <v>859</v>
      </c>
      <c r="E860" s="9">
        <v>2017</v>
      </c>
      <c r="F860" s="9">
        <v>10</v>
      </c>
      <c r="G860" s="9">
        <v>15</v>
      </c>
      <c r="H860" s="4">
        <v>43022</v>
      </c>
      <c r="I860" s="10" t="s">
        <v>248</v>
      </c>
      <c r="K860" s="11" t="s">
        <v>20</v>
      </c>
      <c r="L860" s="8" t="s">
        <v>52</v>
      </c>
      <c r="M860" t="s">
        <v>1552</v>
      </c>
      <c r="N860" t="s">
        <v>1588</v>
      </c>
      <c r="O860">
        <v>1977</v>
      </c>
      <c r="U860" t="s">
        <v>53</v>
      </c>
      <c r="V860" t="s">
        <v>1077</v>
      </c>
      <c r="W860" s="13">
        <v>43022</v>
      </c>
      <c r="X860" s="14">
        <v>2.99</v>
      </c>
    </row>
    <row r="861" spans="1:24" hidden="1" x14ac:dyDescent="0.25">
      <c r="A861" t="s">
        <v>1536</v>
      </c>
      <c r="B861" t="s">
        <v>1589</v>
      </c>
      <c r="C861" s="8"/>
      <c r="D861" s="8">
        <v>860</v>
      </c>
      <c r="E861" s="9">
        <v>2017</v>
      </c>
      <c r="F861" s="9">
        <v>10</v>
      </c>
      <c r="G861" s="9">
        <v>15</v>
      </c>
      <c r="H861" s="4">
        <v>43021</v>
      </c>
      <c r="I861" s="10" t="s">
        <v>248</v>
      </c>
      <c r="K861" s="11" t="s">
        <v>20</v>
      </c>
      <c r="L861" s="8" t="s">
        <v>118</v>
      </c>
      <c r="M861" t="s">
        <v>1538</v>
      </c>
      <c r="N861" t="s">
        <v>1590</v>
      </c>
      <c r="O861">
        <v>1962</v>
      </c>
      <c r="U861" t="s">
        <v>53</v>
      </c>
      <c r="V861" t="s">
        <v>1077</v>
      </c>
      <c r="W861" s="13">
        <v>43021</v>
      </c>
      <c r="X861" s="14">
        <v>3</v>
      </c>
    </row>
    <row r="862" spans="1:24" hidden="1" x14ac:dyDescent="0.25">
      <c r="A862" t="s">
        <v>1591</v>
      </c>
      <c r="B862" t="s">
        <v>1592</v>
      </c>
      <c r="C862" s="8"/>
      <c r="D862" s="8">
        <v>861</v>
      </c>
      <c r="E862" s="9">
        <v>2017</v>
      </c>
      <c r="F862" s="9">
        <v>10</v>
      </c>
      <c r="G862" s="9">
        <v>15</v>
      </c>
      <c r="H862" s="4">
        <v>43021</v>
      </c>
      <c r="I862" s="10" t="s">
        <v>248</v>
      </c>
      <c r="K862" s="11" t="s">
        <v>20</v>
      </c>
      <c r="L862" s="8" t="s">
        <v>1593</v>
      </c>
      <c r="M862" t="s">
        <v>605</v>
      </c>
      <c r="N862" t="s">
        <v>1594</v>
      </c>
      <c r="O862">
        <v>1977</v>
      </c>
      <c r="U862" t="s">
        <v>53</v>
      </c>
      <c r="V862" t="s">
        <v>1077</v>
      </c>
      <c r="W862" s="13">
        <v>43021</v>
      </c>
      <c r="X862" s="14">
        <v>2.99</v>
      </c>
    </row>
    <row r="863" spans="1:24" hidden="1" x14ac:dyDescent="0.25">
      <c r="A863" t="s">
        <v>1595</v>
      </c>
      <c r="B863" t="s">
        <v>1596</v>
      </c>
      <c r="C863" s="8"/>
      <c r="D863" s="8">
        <v>862</v>
      </c>
      <c r="E863" s="9">
        <v>2017</v>
      </c>
      <c r="F863" s="9">
        <v>10</v>
      </c>
      <c r="G863" s="9">
        <v>15</v>
      </c>
      <c r="H863" s="4">
        <v>43021</v>
      </c>
      <c r="I863" s="10" t="s">
        <v>248</v>
      </c>
      <c r="K863" s="11" t="s">
        <v>20</v>
      </c>
      <c r="L863" s="8" t="s">
        <v>552</v>
      </c>
      <c r="M863" t="s">
        <v>605</v>
      </c>
      <c r="N863" t="s">
        <v>1597</v>
      </c>
      <c r="O863">
        <v>1978</v>
      </c>
      <c r="U863" t="s">
        <v>53</v>
      </c>
      <c r="V863" t="s">
        <v>1077</v>
      </c>
      <c r="W863" s="13">
        <v>43021</v>
      </c>
      <c r="X863" s="14">
        <v>2.99</v>
      </c>
    </row>
    <row r="864" spans="1:24" hidden="1" x14ac:dyDescent="0.25">
      <c r="A864" t="s">
        <v>429</v>
      </c>
      <c r="B864" t="s">
        <v>625</v>
      </c>
      <c r="C864" s="8"/>
      <c r="D864" s="8">
        <v>863</v>
      </c>
      <c r="E864" s="9">
        <v>2017</v>
      </c>
      <c r="F864" s="9">
        <v>10</v>
      </c>
      <c r="G864" s="9">
        <v>16</v>
      </c>
      <c r="H864" s="4">
        <v>43019</v>
      </c>
      <c r="I864" s="10" t="s">
        <v>248</v>
      </c>
      <c r="K864" s="11" t="s">
        <v>4949</v>
      </c>
      <c r="P864">
        <v>2014</v>
      </c>
      <c r="R864" t="s">
        <v>1458</v>
      </c>
      <c r="U864" t="s">
        <v>100</v>
      </c>
      <c r="V864" t="s">
        <v>54</v>
      </c>
      <c r="W864" s="13">
        <v>43019</v>
      </c>
      <c r="X864" s="14">
        <v>29.99</v>
      </c>
    </row>
    <row r="865" spans="1:24" hidden="1" x14ac:dyDescent="0.25">
      <c r="A865" t="s">
        <v>844</v>
      </c>
      <c r="B865" t="s">
        <v>1598</v>
      </c>
      <c r="C865" s="8"/>
      <c r="D865" s="8">
        <v>864</v>
      </c>
      <c r="E865" s="9">
        <v>2017</v>
      </c>
      <c r="F865" s="9">
        <v>10</v>
      </c>
      <c r="G865" s="9">
        <v>16</v>
      </c>
      <c r="H865" s="4">
        <v>0</v>
      </c>
      <c r="I865" s="10" t="s">
        <v>248</v>
      </c>
      <c r="K865" s="11" t="s">
        <v>4949</v>
      </c>
      <c r="W865" s="13"/>
    </row>
    <row r="866" spans="1:24" hidden="1" x14ac:dyDescent="0.25">
      <c r="A866" t="s">
        <v>1599</v>
      </c>
      <c r="B866" t="s">
        <v>1600</v>
      </c>
      <c r="C866" s="8"/>
      <c r="D866" s="8">
        <v>865</v>
      </c>
      <c r="E866" s="9">
        <v>2017</v>
      </c>
      <c r="F866" s="9">
        <v>10</v>
      </c>
      <c r="G866" s="9">
        <v>16</v>
      </c>
      <c r="H866" s="4">
        <v>43021</v>
      </c>
      <c r="I866" s="10" t="s">
        <v>248</v>
      </c>
      <c r="K866" s="11" t="s">
        <v>20</v>
      </c>
      <c r="L866" s="8" t="s">
        <v>48</v>
      </c>
      <c r="M866" t="s">
        <v>1601</v>
      </c>
      <c r="N866" t="s">
        <v>1602</v>
      </c>
      <c r="O866">
        <v>1984</v>
      </c>
      <c r="U866" t="s">
        <v>53</v>
      </c>
      <c r="V866" t="s">
        <v>1077</v>
      </c>
      <c r="W866" s="13">
        <v>43021</v>
      </c>
      <c r="X866" s="14">
        <v>3</v>
      </c>
    </row>
    <row r="867" spans="1:24" hidden="1" x14ac:dyDescent="0.25">
      <c r="A867" t="s">
        <v>1603</v>
      </c>
      <c r="B867" t="s">
        <v>1514</v>
      </c>
      <c r="C867" s="8"/>
      <c r="D867" s="8">
        <v>866</v>
      </c>
      <c r="E867" s="9">
        <v>2017</v>
      </c>
      <c r="F867" s="9">
        <v>10</v>
      </c>
      <c r="G867" s="9">
        <v>17</v>
      </c>
      <c r="H867" s="4">
        <v>43021</v>
      </c>
      <c r="I867" s="10" t="s">
        <v>248</v>
      </c>
      <c r="K867" s="11" t="s">
        <v>20</v>
      </c>
      <c r="L867" s="8" t="s">
        <v>790</v>
      </c>
      <c r="M867" t="s">
        <v>373</v>
      </c>
      <c r="N867" t="s">
        <v>1604</v>
      </c>
      <c r="O867">
        <v>1973</v>
      </c>
      <c r="U867" t="s">
        <v>53</v>
      </c>
      <c r="V867" t="s">
        <v>1077</v>
      </c>
      <c r="W867" s="13">
        <v>43021</v>
      </c>
      <c r="X867" s="14">
        <v>2.99</v>
      </c>
    </row>
    <row r="868" spans="1:24" hidden="1" x14ac:dyDescent="0.25">
      <c r="A868" t="s">
        <v>1605</v>
      </c>
      <c r="B868" t="s">
        <v>789</v>
      </c>
      <c r="C868" s="8"/>
      <c r="D868" s="8">
        <v>867</v>
      </c>
      <c r="E868" s="9">
        <v>2017</v>
      </c>
      <c r="F868" s="9">
        <v>10</v>
      </c>
      <c r="G868" s="9">
        <v>17</v>
      </c>
      <c r="H868" s="4">
        <v>43024</v>
      </c>
      <c r="I868" s="10" t="s">
        <v>248</v>
      </c>
      <c r="K868" s="11" t="s">
        <v>20</v>
      </c>
      <c r="L868" s="8" t="s">
        <v>790</v>
      </c>
      <c r="M868" t="s">
        <v>1606</v>
      </c>
      <c r="N868" t="s">
        <v>1607</v>
      </c>
      <c r="O868">
        <v>1983</v>
      </c>
      <c r="U868" t="s">
        <v>53</v>
      </c>
      <c r="V868" t="s">
        <v>1077</v>
      </c>
      <c r="W868" s="13">
        <v>43024</v>
      </c>
      <c r="X868" s="14">
        <v>2.99</v>
      </c>
    </row>
    <row r="869" spans="1:24" hidden="1" x14ac:dyDescent="0.25">
      <c r="A869" t="s">
        <v>1591</v>
      </c>
      <c r="B869" t="s">
        <v>1608</v>
      </c>
      <c r="C869" s="8"/>
      <c r="D869" s="8">
        <v>868</v>
      </c>
      <c r="E869" s="9">
        <v>2017</v>
      </c>
      <c r="F869" s="9">
        <v>10</v>
      </c>
      <c r="G869" s="9">
        <v>17</v>
      </c>
      <c r="H869" s="4">
        <v>43024</v>
      </c>
      <c r="I869" s="10" t="s">
        <v>248</v>
      </c>
      <c r="K869" s="11" t="s">
        <v>20</v>
      </c>
      <c r="L869" s="8" t="s">
        <v>466</v>
      </c>
      <c r="M869" t="s">
        <v>605</v>
      </c>
      <c r="N869" t="s">
        <v>1609</v>
      </c>
      <c r="O869">
        <v>1971</v>
      </c>
      <c r="U869" t="s">
        <v>53</v>
      </c>
      <c r="V869" t="s">
        <v>1077</v>
      </c>
      <c r="W869" s="13">
        <v>43024</v>
      </c>
      <c r="X869" s="14">
        <v>2.99</v>
      </c>
    </row>
    <row r="870" spans="1:24" hidden="1" x14ac:dyDescent="0.25">
      <c r="A870" t="s">
        <v>1610</v>
      </c>
      <c r="B870" t="s">
        <v>1611</v>
      </c>
      <c r="C870" s="8"/>
      <c r="D870" s="8">
        <v>869</v>
      </c>
      <c r="E870" s="9">
        <v>2017</v>
      </c>
      <c r="F870" s="9">
        <v>10</v>
      </c>
      <c r="G870" s="9">
        <v>18</v>
      </c>
      <c r="H870" s="4">
        <v>43025</v>
      </c>
      <c r="I870" s="10" t="s">
        <v>248</v>
      </c>
      <c r="K870" s="11" t="s">
        <v>20</v>
      </c>
      <c r="L870" s="8" t="s">
        <v>1612</v>
      </c>
      <c r="M870" t="s">
        <v>605</v>
      </c>
      <c r="N870" t="s">
        <v>1613</v>
      </c>
      <c r="T870" t="s">
        <v>228</v>
      </c>
      <c r="U870" t="s">
        <v>53</v>
      </c>
      <c r="V870" t="s">
        <v>1614</v>
      </c>
      <c r="W870" s="13">
        <v>43025</v>
      </c>
      <c r="X870" s="14">
        <v>12</v>
      </c>
    </row>
    <row r="871" spans="1:24" hidden="1" x14ac:dyDescent="0.25">
      <c r="A871" t="s">
        <v>1012</v>
      </c>
      <c r="B871" t="s">
        <v>1615</v>
      </c>
      <c r="C871" s="8"/>
      <c r="D871" s="8">
        <v>870</v>
      </c>
      <c r="E871" s="9">
        <v>2017</v>
      </c>
      <c r="F871" s="9">
        <v>10</v>
      </c>
      <c r="G871" s="9">
        <v>18</v>
      </c>
      <c r="H871" s="4">
        <v>0</v>
      </c>
      <c r="I871" s="10" t="s">
        <v>19</v>
      </c>
      <c r="K871" s="11" t="s">
        <v>20</v>
      </c>
      <c r="L871" s="8" t="s">
        <v>74</v>
      </c>
      <c r="M871" t="s">
        <v>29</v>
      </c>
      <c r="N871" t="s">
        <v>1616</v>
      </c>
      <c r="O871">
        <v>2009</v>
      </c>
      <c r="W871" s="13"/>
    </row>
    <row r="872" spans="1:24" hidden="1" x14ac:dyDescent="0.25">
      <c r="A872" t="s">
        <v>1617</v>
      </c>
      <c r="B872" t="s">
        <v>1618</v>
      </c>
      <c r="C872" s="8"/>
      <c r="D872" s="8">
        <v>871</v>
      </c>
      <c r="E872" s="9">
        <v>2017</v>
      </c>
      <c r="F872" s="9">
        <v>10</v>
      </c>
      <c r="G872" s="9">
        <v>18</v>
      </c>
      <c r="H872" s="4">
        <v>0</v>
      </c>
      <c r="I872" s="10" t="s">
        <v>19</v>
      </c>
      <c r="K872" s="11" t="s">
        <v>20</v>
      </c>
      <c r="L872" s="8" t="s">
        <v>88</v>
      </c>
      <c r="M872" t="s">
        <v>29</v>
      </c>
      <c r="N872" t="s">
        <v>1619</v>
      </c>
      <c r="O872">
        <v>1999</v>
      </c>
      <c r="W872" s="13"/>
    </row>
    <row r="873" spans="1:24" hidden="1" x14ac:dyDescent="0.25">
      <c r="A873" t="s">
        <v>1620</v>
      </c>
      <c r="B873" t="s">
        <v>1621</v>
      </c>
      <c r="C873" s="8"/>
      <c r="D873" s="8">
        <v>872</v>
      </c>
      <c r="E873" s="9">
        <v>2017</v>
      </c>
      <c r="F873" s="9">
        <v>10</v>
      </c>
      <c r="G873" s="9">
        <v>18</v>
      </c>
      <c r="H873" s="4">
        <v>0</v>
      </c>
      <c r="I873" s="10" t="s">
        <v>248</v>
      </c>
      <c r="K873" s="11" t="s">
        <v>20</v>
      </c>
      <c r="L873" s="8" t="s">
        <v>88</v>
      </c>
      <c r="M873" t="s">
        <v>683</v>
      </c>
      <c r="N873" t="s">
        <v>1622</v>
      </c>
      <c r="O873">
        <v>1975</v>
      </c>
      <c r="W873" s="13"/>
    </row>
    <row r="874" spans="1:24" hidden="1" x14ac:dyDescent="0.25">
      <c r="A874" t="s">
        <v>1574</v>
      </c>
      <c r="B874" t="s">
        <v>1623</v>
      </c>
      <c r="C874" s="8"/>
      <c r="D874" s="8">
        <v>873</v>
      </c>
      <c r="E874" s="9">
        <v>2017</v>
      </c>
      <c r="F874" s="9">
        <v>10</v>
      </c>
      <c r="G874" s="9">
        <v>18</v>
      </c>
      <c r="H874" s="4">
        <v>43021</v>
      </c>
      <c r="I874" s="10" t="s">
        <v>248</v>
      </c>
      <c r="K874" s="11" t="s">
        <v>20</v>
      </c>
      <c r="L874" s="8" t="s">
        <v>52</v>
      </c>
      <c r="M874" t="s">
        <v>1552</v>
      </c>
      <c r="N874" t="s">
        <v>1624</v>
      </c>
      <c r="T874" t="s">
        <v>269</v>
      </c>
      <c r="U874" t="s">
        <v>53</v>
      </c>
      <c r="V874" t="s">
        <v>1077</v>
      </c>
      <c r="W874" s="13">
        <v>43021</v>
      </c>
      <c r="X874" s="14">
        <v>2.99</v>
      </c>
    </row>
    <row r="875" spans="1:24" hidden="1" x14ac:dyDescent="0.25">
      <c r="A875" t="s">
        <v>362</v>
      </c>
      <c r="B875" t="s">
        <v>1625</v>
      </c>
      <c r="C875" s="8"/>
      <c r="D875" s="8">
        <v>874</v>
      </c>
      <c r="E875" s="9">
        <v>2017</v>
      </c>
      <c r="F875" s="9">
        <v>10</v>
      </c>
      <c r="G875" s="9">
        <v>18</v>
      </c>
      <c r="H875" s="4">
        <v>43024</v>
      </c>
      <c r="I875" s="10" t="s">
        <v>248</v>
      </c>
      <c r="K875" s="11" t="s">
        <v>4949</v>
      </c>
      <c r="M875" t="s">
        <v>1626</v>
      </c>
      <c r="N875" t="s">
        <v>1627</v>
      </c>
      <c r="O875">
        <v>1977</v>
      </c>
      <c r="U875" t="s">
        <v>53</v>
      </c>
      <c r="V875" t="s">
        <v>1077</v>
      </c>
      <c r="W875" s="13">
        <v>43024</v>
      </c>
      <c r="X875" s="14">
        <v>4</v>
      </c>
    </row>
    <row r="876" spans="1:24" hidden="1" x14ac:dyDescent="0.25">
      <c r="A876" t="s">
        <v>429</v>
      </c>
      <c r="B876" t="s">
        <v>749</v>
      </c>
      <c r="C876" s="8"/>
      <c r="D876" s="8">
        <v>875</v>
      </c>
      <c r="E876" s="9">
        <v>2017</v>
      </c>
      <c r="F876" s="9">
        <v>10</v>
      </c>
      <c r="G876" s="9">
        <v>18</v>
      </c>
      <c r="H876" s="4">
        <v>43024</v>
      </c>
      <c r="I876" s="10" t="s">
        <v>248</v>
      </c>
      <c r="K876" s="11" t="s">
        <v>4949</v>
      </c>
      <c r="M876" t="s">
        <v>1628</v>
      </c>
      <c r="N876" t="s">
        <v>1629</v>
      </c>
      <c r="P876">
        <v>2014</v>
      </c>
      <c r="R876" t="s">
        <v>1458</v>
      </c>
      <c r="U876" t="s">
        <v>100</v>
      </c>
      <c r="V876" t="s">
        <v>1630</v>
      </c>
      <c r="W876" s="13">
        <v>43024</v>
      </c>
      <c r="X876" s="14">
        <v>22.99</v>
      </c>
    </row>
    <row r="877" spans="1:24" hidden="1" x14ac:dyDescent="0.25">
      <c r="A877" t="s">
        <v>1631</v>
      </c>
      <c r="B877" t="s">
        <v>1632</v>
      </c>
      <c r="C877" s="8"/>
      <c r="D877" s="8">
        <v>876</v>
      </c>
      <c r="E877" s="9">
        <v>2017</v>
      </c>
      <c r="F877" s="9">
        <v>10</v>
      </c>
      <c r="G877" s="9">
        <v>18</v>
      </c>
      <c r="H877" s="4">
        <v>43021</v>
      </c>
      <c r="I877" s="10" t="s">
        <v>248</v>
      </c>
      <c r="K877" s="11" t="s">
        <v>20</v>
      </c>
      <c r="L877" s="8" t="s">
        <v>1633</v>
      </c>
      <c r="M877" t="s">
        <v>605</v>
      </c>
      <c r="N877" t="s">
        <v>1634</v>
      </c>
      <c r="T877" t="s">
        <v>228</v>
      </c>
      <c r="U877" t="s">
        <v>53</v>
      </c>
      <c r="V877" t="s">
        <v>1077</v>
      </c>
      <c r="W877" s="13">
        <v>43021</v>
      </c>
      <c r="X877" s="14">
        <v>2.99</v>
      </c>
    </row>
    <row r="878" spans="1:24" hidden="1" x14ac:dyDescent="0.25">
      <c r="A878" t="s">
        <v>1635</v>
      </c>
      <c r="B878" t="s">
        <v>1636</v>
      </c>
      <c r="C878" s="8"/>
      <c r="D878" s="8">
        <v>877</v>
      </c>
      <c r="E878" s="9">
        <v>2017</v>
      </c>
      <c r="F878" s="9">
        <v>10</v>
      </c>
      <c r="G878" s="9">
        <v>19</v>
      </c>
      <c r="H878" s="4">
        <v>0</v>
      </c>
      <c r="I878" s="10" t="s">
        <v>19</v>
      </c>
      <c r="K878" s="11" t="s">
        <v>4949</v>
      </c>
      <c r="W878" s="13"/>
    </row>
    <row r="879" spans="1:24" hidden="1" x14ac:dyDescent="0.25">
      <c r="A879" t="s">
        <v>1637</v>
      </c>
      <c r="B879" t="s">
        <v>1638</v>
      </c>
      <c r="C879" s="8"/>
      <c r="D879" s="8">
        <v>878</v>
      </c>
      <c r="E879" s="9">
        <v>2017</v>
      </c>
      <c r="F879" s="9">
        <v>10</v>
      </c>
      <c r="G879" s="9">
        <v>20</v>
      </c>
      <c r="H879" s="4">
        <v>43028</v>
      </c>
      <c r="I879" s="10" t="s">
        <v>248</v>
      </c>
      <c r="K879" s="11" t="s">
        <v>937</v>
      </c>
      <c r="M879" t="s">
        <v>28</v>
      </c>
      <c r="N879" t="s">
        <v>1639</v>
      </c>
      <c r="O879">
        <v>1974</v>
      </c>
      <c r="U879" t="s">
        <v>53</v>
      </c>
      <c r="V879" t="s">
        <v>174</v>
      </c>
      <c r="W879" s="13">
        <v>43028</v>
      </c>
      <c r="X879" s="14">
        <v>16.989999999999998</v>
      </c>
    </row>
    <row r="880" spans="1:24" hidden="1" x14ac:dyDescent="0.25">
      <c r="A880" t="s">
        <v>1640</v>
      </c>
      <c r="B880" t="s">
        <v>1641</v>
      </c>
      <c r="C880" s="8"/>
      <c r="D880" s="8">
        <v>879</v>
      </c>
      <c r="E880" s="9">
        <v>2017</v>
      </c>
      <c r="F880" s="9">
        <v>10</v>
      </c>
      <c r="G880" s="9">
        <v>20</v>
      </c>
      <c r="H880" s="4">
        <v>0</v>
      </c>
      <c r="I880" s="10" t="s">
        <v>19</v>
      </c>
      <c r="K880" s="11" t="s">
        <v>937</v>
      </c>
      <c r="M880" t="s">
        <v>28</v>
      </c>
      <c r="N880" t="s">
        <v>1642</v>
      </c>
      <c r="O880">
        <v>2004</v>
      </c>
      <c r="W880" s="13"/>
    </row>
    <row r="881" spans="1:24" hidden="1" x14ac:dyDescent="0.25">
      <c r="A881" t="s">
        <v>1643</v>
      </c>
      <c r="B881" t="s">
        <v>1644</v>
      </c>
      <c r="C881" s="8"/>
      <c r="D881" s="8">
        <v>880</v>
      </c>
      <c r="E881" s="9">
        <v>2017</v>
      </c>
      <c r="F881" s="9">
        <v>10</v>
      </c>
      <c r="G881" s="9">
        <v>21</v>
      </c>
      <c r="H881" s="4">
        <v>0</v>
      </c>
      <c r="I881" s="10" t="s">
        <v>19</v>
      </c>
      <c r="K881" s="11" t="s">
        <v>20</v>
      </c>
      <c r="L881" s="8" t="s">
        <v>27</v>
      </c>
      <c r="M881" t="s">
        <v>29</v>
      </c>
      <c r="N881" t="s">
        <v>1645</v>
      </c>
      <c r="O881">
        <v>2001</v>
      </c>
      <c r="W881" s="13"/>
    </row>
    <row r="882" spans="1:24" hidden="1" x14ac:dyDescent="0.25">
      <c r="A882" t="s">
        <v>1477</v>
      </c>
      <c r="B882" t="s">
        <v>1478</v>
      </c>
      <c r="C882" s="8"/>
      <c r="D882" s="8">
        <v>881</v>
      </c>
      <c r="E882" s="9">
        <v>2017</v>
      </c>
      <c r="F882" s="9">
        <v>10</v>
      </c>
      <c r="G882" s="9">
        <v>21</v>
      </c>
      <c r="H882" s="4">
        <v>0</v>
      </c>
      <c r="I882" s="10" t="s">
        <v>248</v>
      </c>
      <c r="K882" s="11" t="s">
        <v>4949</v>
      </c>
      <c r="W882" s="13"/>
    </row>
    <row r="883" spans="1:24" hidden="1" x14ac:dyDescent="0.25">
      <c r="A883" t="s">
        <v>172</v>
      </c>
      <c r="B883" t="s">
        <v>1646</v>
      </c>
      <c r="C883" s="8"/>
      <c r="D883" s="8">
        <v>882</v>
      </c>
      <c r="E883" s="9">
        <v>2017</v>
      </c>
      <c r="F883" s="9">
        <v>10</v>
      </c>
      <c r="G883" s="9">
        <v>21</v>
      </c>
      <c r="H883" s="4">
        <v>43029</v>
      </c>
      <c r="I883" s="10" t="s">
        <v>248</v>
      </c>
      <c r="K883" s="11" t="s">
        <v>937</v>
      </c>
      <c r="M883" t="s">
        <v>28</v>
      </c>
      <c r="N883" t="s">
        <v>1647</v>
      </c>
      <c r="O883">
        <v>1981</v>
      </c>
      <c r="U883" t="s">
        <v>53</v>
      </c>
      <c r="V883" t="s">
        <v>1648</v>
      </c>
      <c r="W883" s="13">
        <v>43029</v>
      </c>
      <c r="X883" s="14">
        <v>12</v>
      </c>
    </row>
    <row r="884" spans="1:24" hidden="1" x14ac:dyDescent="0.25">
      <c r="A884" t="s">
        <v>742</v>
      </c>
      <c r="B884" t="s">
        <v>1649</v>
      </c>
      <c r="C884" s="8"/>
      <c r="D884" s="8">
        <v>883</v>
      </c>
      <c r="E884" s="9">
        <v>2017</v>
      </c>
      <c r="F884" s="9">
        <v>10</v>
      </c>
      <c r="G884" s="9">
        <v>21</v>
      </c>
      <c r="H884" s="4">
        <v>43029</v>
      </c>
      <c r="I884" s="10" t="s">
        <v>248</v>
      </c>
      <c r="K884" s="11" t="s">
        <v>4949</v>
      </c>
      <c r="M884" t="s">
        <v>1240</v>
      </c>
      <c r="O884">
        <v>1978</v>
      </c>
      <c r="U884" t="s">
        <v>53</v>
      </c>
      <c r="V884" t="s">
        <v>1648</v>
      </c>
      <c r="W884" s="13">
        <v>43029</v>
      </c>
      <c r="X884" s="14">
        <v>8</v>
      </c>
    </row>
    <row r="885" spans="1:24" hidden="1" x14ac:dyDescent="0.25">
      <c r="A885" t="s">
        <v>148</v>
      </c>
      <c r="B885" t="s">
        <v>1650</v>
      </c>
      <c r="C885" s="8"/>
      <c r="D885" s="8">
        <v>884</v>
      </c>
      <c r="E885" s="9">
        <v>2017</v>
      </c>
      <c r="F885" s="9">
        <v>10</v>
      </c>
      <c r="G885" s="9">
        <v>21</v>
      </c>
      <c r="H885" s="4">
        <v>43029</v>
      </c>
      <c r="I885" s="10" t="s">
        <v>248</v>
      </c>
      <c r="K885" s="11" t="s">
        <v>4949</v>
      </c>
      <c r="M885" t="s">
        <v>1427</v>
      </c>
      <c r="O885">
        <v>1984</v>
      </c>
      <c r="U885" t="s">
        <v>53</v>
      </c>
      <c r="V885" t="s">
        <v>1648</v>
      </c>
      <c r="W885" s="13">
        <v>43029</v>
      </c>
      <c r="X885" s="14">
        <v>22</v>
      </c>
    </row>
    <row r="886" spans="1:24" hidden="1" x14ac:dyDescent="0.25">
      <c r="A886" t="s">
        <v>148</v>
      </c>
      <c r="B886" t="s">
        <v>1651</v>
      </c>
      <c r="C886" s="8"/>
      <c r="D886" s="8">
        <v>885</v>
      </c>
      <c r="E886" s="9">
        <v>2017</v>
      </c>
      <c r="F886" s="9">
        <v>10</v>
      </c>
      <c r="G886" s="9">
        <v>22</v>
      </c>
      <c r="H886" s="4">
        <v>0</v>
      </c>
      <c r="I886" s="10" t="s">
        <v>19</v>
      </c>
      <c r="K886" s="11" t="s">
        <v>4949</v>
      </c>
      <c r="M886" t="s">
        <v>284</v>
      </c>
      <c r="N886" t="s">
        <v>1652</v>
      </c>
      <c r="O886">
        <v>1988</v>
      </c>
      <c r="W886" s="13"/>
    </row>
    <row r="887" spans="1:24" hidden="1" x14ac:dyDescent="0.25">
      <c r="A887" t="s">
        <v>1653</v>
      </c>
      <c r="B887" t="s">
        <v>1654</v>
      </c>
      <c r="C887" s="8"/>
      <c r="D887" s="8">
        <v>886</v>
      </c>
      <c r="E887" s="9">
        <v>2017</v>
      </c>
      <c r="F887" s="9">
        <v>10</v>
      </c>
      <c r="G887" s="9">
        <v>22</v>
      </c>
      <c r="H887" s="4">
        <v>43029</v>
      </c>
      <c r="I887" s="10" t="s">
        <v>248</v>
      </c>
      <c r="K887" s="11" t="s">
        <v>20</v>
      </c>
      <c r="L887" s="8" t="s">
        <v>21</v>
      </c>
      <c r="M887" t="s">
        <v>1552</v>
      </c>
      <c r="N887" t="s">
        <v>1655</v>
      </c>
      <c r="O887">
        <v>1969</v>
      </c>
      <c r="U887" t="s">
        <v>53</v>
      </c>
      <c r="V887" t="s">
        <v>332</v>
      </c>
      <c r="W887" s="13">
        <v>43029</v>
      </c>
      <c r="X887" s="14">
        <v>2</v>
      </c>
    </row>
    <row r="888" spans="1:24" hidden="1" x14ac:dyDescent="0.25">
      <c r="A888" t="s">
        <v>1066</v>
      </c>
      <c r="B888" t="s">
        <v>1656</v>
      </c>
      <c r="C888" s="8"/>
      <c r="D888" s="8">
        <v>887</v>
      </c>
      <c r="E888" s="9">
        <v>2017</v>
      </c>
      <c r="F888" s="9">
        <v>10</v>
      </c>
      <c r="G888" s="9">
        <v>22</v>
      </c>
      <c r="H888" s="4">
        <v>43029</v>
      </c>
      <c r="I888" s="10" t="s">
        <v>248</v>
      </c>
      <c r="K888" s="11" t="s">
        <v>937</v>
      </c>
      <c r="M888" t="s">
        <v>28</v>
      </c>
      <c r="N888" t="s">
        <v>1657</v>
      </c>
      <c r="O888">
        <v>1985</v>
      </c>
      <c r="U888" t="s">
        <v>53</v>
      </c>
      <c r="V888" t="s">
        <v>1648</v>
      </c>
      <c r="W888" s="13">
        <v>43029</v>
      </c>
      <c r="X888" s="14">
        <v>22</v>
      </c>
    </row>
    <row r="889" spans="1:24" hidden="1" x14ac:dyDescent="0.25">
      <c r="A889" t="s">
        <v>902</v>
      </c>
      <c r="B889" t="s">
        <v>1658</v>
      </c>
      <c r="C889" s="8"/>
      <c r="D889" s="8">
        <v>888</v>
      </c>
      <c r="E889" s="9">
        <v>2017</v>
      </c>
      <c r="F889" s="9">
        <v>10</v>
      </c>
      <c r="G889" s="9">
        <v>22</v>
      </c>
      <c r="H889" s="4">
        <v>43029</v>
      </c>
      <c r="I889" s="10" t="s">
        <v>248</v>
      </c>
      <c r="K889" s="11" t="s">
        <v>937</v>
      </c>
      <c r="M889" t="s">
        <v>28</v>
      </c>
      <c r="N889" t="s">
        <v>1659</v>
      </c>
      <c r="O889">
        <v>1982</v>
      </c>
      <c r="S889" t="s">
        <v>1660</v>
      </c>
      <c r="U889" t="s">
        <v>53</v>
      </c>
      <c r="V889" t="s">
        <v>1648</v>
      </c>
      <c r="W889" s="13">
        <v>43029</v>
      </c>
      <c r="X889" s="14">
        <v>22</v>
      </c>
    </row>
    <row r="890" spans="1:24" hidden="1" x14ac:dyDescent="0.25">
      <c r="A890" t="s">
        <v>871</v>
      </c>
      <c r="B890" t="s">
        <v>1661</v>
      </c>
      <c r="C890" s="8"/>
      <c r="D890" s="8">
        <v>889</v>
      </c>
      <c r="E890" s="9">
        <v>2017</v>
      </c>
      <c r="F890" s="9">
        <v>10</v>
      </c>
      <c r="G890" s="9">
        <v>23</v>
      </c>
      <c r="H890" s="4">
        <v>43031</v>
      </c>
      <c r="I890" s="10" t="s">
        <v>19</v>
      </c>
      <c r="K890" s="11" t="s">
        <v>937</v>
      </c>
      <c r="M890" t="s">
        <v>28</v>
      </c>
      <c r="N890" t="s">
        <v>1662</v>
      </c>
      <c r="O890">
        <v>2007</v>
      </c>
      <c r="U890" t="s">
        <v>100</v>
      </c>
      <c r="V890" t="s">
        <v>174</v>
      </c>
      <c r="W890" s="13">
        <v>43031</v>
      </c>
      <c r="X890" s="14">
        <v>17.989999999999998</v>
      </c>
    </row>
    <row r="891" spans="1:24" hidden="1" x14ac:dyDescent="0.25">
      <c r="A891" t="s">
        <v>1663</v>
      </c>
      <c r="B891" t="s">
        <v>1664</v>
      </c>
      <c r="C891" s="8"/>
      <c r="D891" s="8">
        <v>890</v>
      </c>
      <c r="E891" s="9">
        <v>2017</v>
      </c>
      <c r="F891" s="9">
        <v>10</v>
      </c>
      <c r="G891" s="9">
        <v>26</v>
      </c>
      <c r="H891" s="4">
        <v>43031</v>
      </c>
      <c r="I891" s="10" t="s">
        <v>19</v>
      </c>
      <c r="K891" s="11" t="s">
        <v>937</v>
      </c>
      <c r="M891" t="s">
        <v>28</v>
      </c>
      <c r="N891" t="s">
        <v>1665</v>
      </c>
      <c r="O891">
        <v>2013</v>
      </c>
      <c r="U891" t="s">
        <v>100</v>
      </c>
      <c r="V891" t="s">
        <v>174</v>
      </c>
      <c r="W891" s="13">
        <v>43031</v>
      </c>
      <c r="X891" s="14">
        <v>16.989999999999998</v>
      </c>
    </row>
    <row r="892" spans="1:24" hidden="1" x14ac:dyDescent="0.25">
      <c r="A892" t="s">
        <v>1666</v>
      </c>
      <c r="B892" t="s">
        <v>1667</v>
      </c>
      <c r="C892" s="8"/>
      <c r="D892" s="8">
        <v>891</v>
      </c>
      <c r="E892" s="9">
        <v>2017</v>
      </c>
      <c r="F892" s="9">
        <v>10</v>
      </c>
      <c r="G892" s="9">
        <v>26</v>
      </c>
      <c r="H892" s="4">
        <v>43033</v>
      </c>
      <c r="I892" s="10" t="s">
        <v>248</v>
      </c>
      <c r="K892" s="11" t="s">
        <v>4949</v>
      </c>
      <c r="M892" t="s">
        <v>1668</v>
      </c>
      <c r="Q892" s="12" t="s">
        <v>19</v>
      </c>
      <c r="U892" t="s">
        <v>53</v>
      </c>
      <c r="V892" t="s">
        <v>1669</v>
      </c>
      <c r="W892" s="13">
        <v>43033</v>
      </c>
      <c r="X892" s="14">
        <v>8</v>
      </c>
    </row>
    <row r="893" spans="1:24" hidden="1" x14ac:dyDescent="0.25">
      <c r="A893" t="s">
        <v>172</v>
      </c>
      <c r="B893" t="s">
        <v>1670</v>
      </c>
      <c r="C893" s="8"/>
      <c r="D893" s="8">
        <v>892</v>
      </c>
      <c r="E893" s="9">
        <v>2017</v>
      </c>
      <c r="F893" s="9">
        <v>10</v>
      </c>
      <c r="G893" s="9">
        <v>26</v>
      </c>
      <c r="H893" s="4">
        <v>43029</v>
      </c>
      <c r="I893" s="10" t="s">
        <v>248</v>
      </c>
      <c r="K893" s="11" t="s">
        <v>937</v>
      </c>
      <c r="M893" t="s">
        <v>28</v>
      </c>
      <c r="N893" t="s">
        <v>1671</v>
      </c>
      <c r="O893">
        <v>1981</v>
      </c>
      <c r="U893" t="s">
        <v>53</v>
      </c>
      <c r="V893" t="s">
        <v>1648</v>
      </c>
      <c r="W893" s="13">
        <v>43029</v>
      </c>
      <c r="X893" s="14">
        <v>12</v>
      </c>
    </row>
    <row r="894" spans="1:24" hidden="1" x14ac:dyDescent="0.25">
      <c r="A894" t="s">
        <v>968</v>
      </c>
      <c r="B894" t="s">
        <v>1672</v>
      </c>
      <c r="C894" s="8"/>
      <c r="D894" s="8">
        <v>893</v>
      </c>
      <c r="E894" s="9">
        <v>2017</v>
      </c>
      <c r="F894" s="9">
        <v>10</v>
      </c>
      <c r="G894" s="9">
        <v>27</v>
      </c>
      <c r="H894" s="4">
        <v>43033</v>
      </c>
      <c r="I894" s="10" t="s">
        <v>248</v>
      </c>
      <c r="K894" s="11" t="s">
        <v>937</v>
      </c>
      <c r="M894" t="s">
        <v>28</v>
      </c>
      <c r="N894" t="s">
        <v>1673</v>
      </c>
      <c r="O894">
        <v>1975</v>
      </c>
      <c r="Q894" s="12" t="s">
        <v>259</v>
      </c>
      <c r="U894" t="s">
        <v>53</v>
      </c>
      <c r="V894" t="s">
        <v>1674</v>
      </c>
      <c r="W894" s="13">
        <v>43033</v>
      </c>
      <c r="X894" s="14">
        <v>12.98</v>
      </c>
    </row>
    <row r="895" spans="1:24" hidden="1" x14ac:dyDescent="0.25">
      <c r="A895" t="s">
        <v>277</v>
      </c>
      <c r="B895" t="s">
        <v>1675</v>
      </c>
      <c r="C895" s="8"/>
      <c r="D895" s="8">
        <v>894</v>
      </c>
      <c r="E895" s="9">
        <v>2017</v>
      </c>
      <c r="F895" s="9">
        <v>10</v>
      </c>
      <c r="G895" s="9">
        <v>27</v>
      </c>
      <c r="H895" s="4">
        <v>43029</v>
      </c>
      <c r="I895" s="10" t="s">
        <v>248</v>
      </c>
      <c r="K895" s="11" t="s">
        <v>937</v>
      </c>
      <c r="M895" t="s">
        <v>28</v>
      </c>
      <c r="N895" t="s">
        <v>1676</v>
      </c>
      <c r="O895">
        <v>1974</v>
      </c>
      <c r="U895" t="s">
        <v>53</v>
      </c>
      <c r="V895" t="s">
        <v>1648</v>
      </c>
      <c r="W895" s="13">
        <v>43029</v>
      </c>
      <c r="X895" s="14">
        <v>20</v>
      </c>
    </row>
    <row r="896" spans="1:24" hidden="1" x14ac:dyDescent="0.25">
      <c r="A896" t="s">
        <v>305</v>
      </c>
      <c r="B896" t="s">
        <v>1677</v>
      </c>
      <c r="C896" s="8"/>
      <c r="D896" s="8">
        <v>895</v>
      </c>
      <c r="E896" s="9">
        <v>2017</v>
      </c>
      <c r="F896" s="9">
        <v>10</v>
      </c>
      <c r="G896" s="9">
        <v>27</v>
      </c>
      <c r="H896" s="4">
        <v>43033</v>
      </c>
      <c r="I896" s="10" t="s">
        <v>248</v>
      </c>
      <c r="K896" s="11" t="s">
        <v>4949</v>
      </c>
      <c r="Q896" s="12" t="s">
        <v>19</v>
      </c>
      <c r="U896" t="s">
        <v>53</v>
      </c>
      <c r="V896" t="s">
        <v>1674</v>
      </c>
      <c r="W896" s="13">
        <v>43033</v>
      </c>
      <c r="X896" s="14">
        <v>14.98</v>
      </c>
    </row>
    <row r="897" spans="1:27" hidden="1" x14ac:dyDescent="0.25">
      <c r="A897" t="s">
        <v>223</v>
      </c>
      <c r="B897" t="s">
        <v>1678</v>
      </c>
      <c r="C897" s="8"/>
      <c r="D897" s="8">
        <v>896</v>
      </c>
      <c r="E897" s="9">
        <v>2017</v>
      </c>
      <c r="F897" s="9">
        <v>10</v>
      </c>
      <c r="G897" s="9">
        <v>27</v>
      </c>
      <c r="H897" s="4">
        <v>43033</v>
      </c>
      <c r="I897" s="10" t="s">
        <v>248</v>
      </c>
      <c r="K897" s="11" t="s">
        <v>4949</v>
      </c>
      <c r="O897">
        <v>2016</v>
      </c>
      <c r="Q897" s="12" t="s">
        <v>19</v>
      </c>
      <c r="U897" t="s">
        <v>53</v>
      </c>
      <c r="V897" t="s">
        <v>1669</v>
      </c>
      <c r="W897" s="13">
        <v>43033</v>
      </c>
      <c r="X897" s="14">
        <v>27</v>
      </c>
    </row>
    <row r="898" spans="1:27" hidden="1" x14ac:dyDescent="0.25">
      <c r="A898" t="s">
        <v>1158</v>
      </c>
      <c r="B898" t="s">
        <v>1679</v>
      </c>
      <c r="C898" s="8"/>
      <c r="D898" s="8">
        <v>897</v>
      </c>
      <c r="E898" s="9">
        <v>2017</v>
      </c>
      <c r="F898" s="9">
        <v>10</v>
      </c>
      <c r="G898" s="9">
        <v>27</v>
      </c>
      <c r="H898" s="4">
        <v>43033</v>
      </c>
      <c r="I898" s="10" t="s">
        <v>248</v>
      </c>
      <c r="K898" s="11" t="s">
        <v>4949</v>
      </c>
      <c r="Q898" s="12" t="s">
        <v>19</v>
      </c>
      <c r="U898" t="s">
        <v>53</v>
      </c>
      <c r="V898" t="s">
        <v>1674</v>
      </c>
      <c r="W898" s="13">
        <v>43033</v>
      </c>
      <c r="X898" s="14">
        <v>10.98</v>
      </c>
    </row>
    <row r="899" spans="1:27" hidden="1" x14ac:dyDescent="0.25">
      <c r="A899" t="s">
        <v>1680</v>
      </c>
      <c r="B899" t="s">
        <v>1681</v>
      </c>
      <c r="C899" s="8"/>
      <c r="D899" s="8">
        <v>898</v>
      </c>
      <c r="E899" s="9">
        <v>2017</v>
      </c>
      <c r="F899" s="9">
        <v>11</v>
      </c>
      <c r="G899" s="9">
        <v>2</v>
      </c>
      <c r="H899" s="4">
        <v>43029</v>
      </c>
      <c r="I899" s="10" t="s">
        <v>248</v>
      </c>
      <c r="K899" s="11" t="s">
        <v>20</v>
      </c>
      <c r="L899" s="8" t="s">
        <v>505</v>
      </c>
      <c r="M899" t="s">
        <v>605</v>
      </c>
      <c r="N899" t="s">
        <v>1682</v>
      </c>
      <c r="O899">
        <v>1971</v>
      </c>
      <c r="U899" t="s">
        <v>53</v>
      </c>
      <c r="V899" t="s">
        <v>1648</v>
      </c>
      <c r="W899" s="13">
        <v>43029</v>
      </c>
      <c r="X899" s="14">
        <v>8</v>
      </c>
    </row>
    <row r="900" spans="1:27" hidden="1" x14ac:dyDescent="0.25">
      <c r="A900" t="s">
        <v>1683</v>
      </c>
      <c r="B900" t="s">
        <v>1683</v>
      </c>
      <c r="C900" s="8"/>
      <c r="D900" s="8">
        <v>899</v>
      </c>
      <c r="E900" s="9">
        <v>2017</v>
      </c>
      <c r="F900" s="9">
        <v>11</v>
      </c>
      <c r="G900" s="9">
        <v>3</v>
      </c>
      <c r="H900" s="4">
        <v>43033</v>
      </c>
      <c r="I900" s="10" t="s">
        <v>248</v>
      </c>
      <c r="K900" s="11" t="s">
        <v>4949</v>
      </c>
      <c r="M900" t="s">
        <v>1684</v>
      </c>
      <c r="U900" t="s">
        <v>53</v>
      </c>
      <c r="V900" t="s">
        <v>1669</v>
      </c>
      <c r="W900" s="13">
        <v>43033</v>
      </c>
      <c r="X900" s="14">
        <v>7</v>
      </c>
    </row>
    <row r="901" spans="1:27" hidden="1" x14ac:dyDescent="0.25">
      <c r="A901" t="s">
        <v>410</v>
      </c>
      <c r="B901" t="s">
        <v>411</v>
      </c>
      <c r="C901" s="8"/>
      <c r="D901" s="8">
        <v>900</v>
      </c>
      <c r="E901" s="9">
        <v>2017</v>
      </c>
      <c r="F901" s="9">
        <v>11</v>
      </c>
      <c r="G901" s="9">
        <v>3</v>
      </c>
      <c r="H901" s="4">
        <v>0</v>
      </c>
      <c r="I901" s="10" t="s">
        <v>248</v>
      </c>
      <c r="K901" s="11" t="s">
        <v>4949</v>
      </c>
      <c r="M901" t="s">
        <v>284</v>
      </c>
      <c r="W901" s="13"/>
    </row>
    <row r="902" spans="1:27" hidden="1" x14ac:dyDescent="0.25">
      <c r="A902" t="s">
        <v>1432</v>
      </c>
      <c r="B902" t="s">
        <v>1685</v>
      </c>
      <c r="C902" s="8"/>
      <c r="D902" s="8">
        <v>901</v>
      </c>
      <c r="E902" s="9">
        <v>2017</v>
      </c>
      <c r="F902" s="9">
        <v>11</v>
      </c>
      <c r="G902" s="9">
        <v>3</v>
      </c>
      <c r="H902" s="4">
        <v>43015</v>
      </c>
      <c r="I902" s="10" t="s">
        <v>248</v>
      </c>
      <c r="K902" s="11" t="s">
        <v>4949</v>
      </c>
      <c r="O902">
        <v>1988</v>
      </c>
      <c r="U902" t="s">
        <v>53</v>
      </c>
      <c r="V902" t="s">
        <v>332</v>
      </c>
      <c r="W902" s="13">
        <v>43015</v>
      </c>
      <c r="X902" s="14">
        <v>12.95</v>
      </c>
    </row>
    <row r="903" spans="1:27" hidden="1" x14ac:dyDescent="0.25">
      <c r="A903" t="s">
        <v>1137</v>
      </c>
      <c r="B903" t="s">
        <v>1686</v>
      </c>
      <c r="C903" s="8"/>
      <c r="D903" s="8">
        <v>902</v>
      </c>
      <c r="E903" s="9">
        <v>2017</v>
      </c>
      <c r="F903" s="9">
        <v>11</v>
      </c>
      <c r="G903" s="9">
        <v>3</v>
      </c>
      <c r="H903" s="4">
        <v>43029</v>
      </c>
      <c r="I903" s="10" t="s">
        <v>248</v>
      </c>
      <c r="K903" s="11" t="s">
        <v>4949</v>
      </c>
      <c r="M903" t="s">
        <v>935</v>
      </c>
      <c r="O903">
        <v>1989</v>
      </c>
      <c r="U903" t="s">
        <v>53</v>
      </c>
      <c r="V903" t="s">
        <v>1648</v>
      </c>
      <c r="W903" s="13">
        <v>43029</v>
      </c>
      <c r="X903" s="14">
        <v>16</v>
      </c>
    </row>
    <row r="904" spans="1:27" hidden="1" x14ac:dyDescent="0.25">
      <c r="A904" t="s">
        <v>1435</v>
      </c>
      <c r="B904" t="s">
        <v>1687</v>
      </c>
      <c r="C904" s="8"/>
      <c r="D904" s="8">
        <v>903</v>
      </c>
      <c r="E904" s="9">
        <v>2017</v>
      </c>
      <c r="F904" s="9">
        <v>11</v>
      </c>
      <c r="G904" s="9">
        <v>3</v>
      </c>
      <c r="H904" s="4">
        <v>43042</v>
      </c>
      <c r="I904" s="10" t="s">
        <v>248</v>
      </c>
      <c r="K904" s="11" t="s">
        <v>4949</v>
      </c>
      <c r="P904">
        <v>2013</v>
      </c>
      <c r="Q904" s="12" t="s">
        <v>19</v>
      </c>
      <c r="U904" t="s">
        <v>53</v>
      </c>
      <c r="V904" t="s">
        <v>174</v>
      </c>
      <c r="W904" s="13">
        <v>43042</v>
      </c>
      <c r="X904" s="14">
        <v>22.99</v>
      </c>
      <c r="Y904" t="s">
        <v>618</v>
      </c>
      <c r="Z904" t="s">
        <v>174</v>
      </c>
      <c r="AA904" s="13">
        <v>43048</v>
      </c>
    </row>
    <row r="905" spans="1:27" hidden="1" x14ac:dyDescent="0.25">
      <c r="A905" t="s">
        <v>701</v>
      </c>
      <c r="B905" t="s">
        <v>1688</v>
      </c>
      <c r="C905" s="8"/>
      <c r="D905" s="8">
        <v>904</v>
      </c>
      <c r="E905" s="9">
        <v>2017</v>
      </c>
      <c r="F905" s="9">
        <v>11</v>
      </c>
      <c r="G905" s="9">
        <v>4</v>
      </c>
      <c r="H905" s="4">
        <v>43042</v>
      </c>
      <c r="I905" s="10" t="s">
        <v>248</v>
      </c>
      <c r="K905" s="11" t="s">
        <v>4949</v>
      </c>
      <c r="M905" t="s">
        <v>1581</v>
      </c>
      <c r="N905">
        <v>166</v>
      </c>
      <c r="U905" t="s">
        <v>53</v>
      </c>
      <c r="V905" t="s">
        <v>332</v>
      </c>
      <c r="W905" s="13">
        <v>43042</v>
      </c>
      <c r="X905" s="14">
        <f>0.7*9.95</f>
        <v>6.964999999999999</v>
      </c>
    </row>
    <row r="906" spans="1:27" hidden="1" x14ac:dyDescent="0.25">
      <c r="A906" t="s">
        <v>1689</v>
      </c>
      <c r="B906" t="s">
        <v>1690</v>
      </c>
      <c r="C906" s="8"/>
      <c r="D906" s="8">
        <v>905</v>
      </c>
      <c r="E906" s="9">
        <v>2017</v>
      </c>
      <c r="F906" s="9">
        <v>11</v>
      </c>
      <c r="G906" s="9">
        <v>4</v>
      </c>
      <c r="H906" s="4">
        <v>43042</v>
      </c>
      <c r="I906" s="10" t="s">
        <v>248</v>
      </c>
      <c r="K906" s="11" t="s">
        <v>20</v>
      </c>
      <c r="L906" s="8" t="s">
        <v>116</v>
      </c>
      <c r="M906" t="s">
        <v>605</v>
      </c>
      <c r="N906" t="s">
        <v>1691</v>
      </c>
      <c r="O906">
        <v>1968</v>
      </c>
      <c r="T906" t="s">
        <v>228</v>
      </c>
      <c r="U906" t="s">
        <v>53</v>
      </c>
      <c r="V906" t="s">
        <v>332</v>
      </c>
      <c r="W906" s="13">
        <v>43042</v>
      </c>
      <c r="X906" s="14">
        <f>0.7*1.99</f>
        <v>1.393</v>
      </c>
    </row>
    <row r="907" spans="1:27" hidden="1" x14ac:dyDescent="0.25">
      <c r="A907" t="s">
        <v>1591</v>
      </c>
      <c r="B907" t="s">
        <v>1692</v>
      </c>
      <c r="C907" s="8"/>
      <c r="D907" s="8">
        <v>906</v>
      </c>
      <c r="E907" s="9">
        <v>2017</v>
      </c>
      <c r="F907" s="9">
        <v>11</v>
      </c>
      <c r="G907" s="9">
        <v>4</v>
      </c>
      <c r="H907" s="4">
        <v>43042</v>
      </c>
      <c r="I907" s="10" t="s">
        <v>248</v>
      </c>
      <c r="K907" s="11" t="s">
        <v>20</v>
      </c>
      <c r="L907" s="8" t="s">
        <v>31</v>
      </c>
      <c r="M907" t="s">
        <v>605</v>
      </c>
      <c r="N907" t="s">
        <v>1693</v>
      </c>
      <c r="O907">
        <v>1962</v>
      </c>
      <c r="Q907" s="12" t="s">
        <v>19</v>
      </c>
      <c r="S907" t="s">
        <v>1563</v>
      </c>
      <c r="U907" t="s">
        <v>53</v>
      </c>
      <c r="V907" t="s">
        <v>332</v>
      </c>
      <c r="W907" s="13">
        <v>43042</v>
      </c>
      <c r="X907" s="14">
        <f>0.7*1.99</f>
        <v>1.393</v>
      </c>
    </row>
    <row r="908" spans="1:27" hidden="1" x14ac:dyDescent="0.25">
      <c r="A908" t="s">
        <v>1653</v>
      </c>
      <c r="B908" t="s">
        <v>1694</v>
      </c>
      <c r="C908" s="8"/>
      <c r="D908" s="8">
        <v>907</v>
      </c>
      <c r="E908" s="9">
        <v>2017</v>
      </c>
      <c r="F908" s="9">
        <v>11</v>
      </c>
      <c r="G908" s="9">
        <v>4</v>
      </c>
      <c r="H908" s="4">
        <v>43029</v>
      </c>
      <c r="I908" s="10" t="s">
        <v>248</v>
      </c>
      <c r="K908" s="11" t="s">
        <v>20</v>
      </c>
      <c r="L908" s="8" t="s">
        <v>21</v>
      </c>
      <c r="M908" t="s">
        <v>1552</v>
      </c>
      <c r="N908" t="s">
        <v>1695</v>
      </c>
      <c r="O908">
        <v>1971</v>
      </c>
      <c r="U908" t="s">
        <v>53</v>
      </c>
      <c r="V908" t="s">
        <v>332</v>
      </c>
      <c r="W908" s="13">
        <v>43029</v>
      </c>
      <c r="X908" s="14">
        <v>2</v>
      </c>
    </row>
    <row r="909" spans="1:27" hidden="1" x14ac:dyDescent="0.25">
      <c r="A909" t="s">
        <v>450</v>
      </c>
      <c r="B909" t="s">
        <v>1696</v>
      </c>
      <c r="C909" s="8"/>
      <c r="D909" s="8">
        <v>908</v>
      </c>
      <c r="E909" s="9">
        <v>2017</v>
      </c>
      <c r="F909" s="9">
        <v>11</v>
      </c>
      <c r="G909" s="9">
        <v>4</v>
      </c>
      <c r="H909" s="4">
        <v>43042</v>
      </c>
      <c r="I909" s="10" t="s">
        <v>248</v>
      </c>
      <c r="K909" s="11" t="s">
        <v>937</v>
      </c>
      <c r="M909" t="s">
        <v>1538</v>
      </c>
      <c r="N909" t="s">
        <v>1697</v>
      </c>
      <c r="O909">
        <v>1972</v>
      </c>
      <c r="U909" t="s">
        <v>53</v>
      </c>
      <c r="V909" t="s">
        <v>332</v>
      </c>
      <c r="W909" s="13">
        <v>43042</v>
      </c>
      <c r="X909" s="14">
        <f>0.7*11.95</f>
        <v>8.3649999999999984</v>
      </c>
    </row>
    <row r="910" spans="1:27" hidden="1" x14ac:dyDescent="0.25">
      <c r="A910" t="s">
        <v>1698</v>
      </c>
      <c r="B910" t="s">
        <v>1699</v>
      </c>
      <c r="C910" s="8"/>
      <c r="D910" s="8">
        <v>909</v>
      </c>
      <c r="E910" s="9">
        <v>2017</v>
      </c>
      <c r="F910" s="9">
        <v>11</v>
      </c>
      <c r="G910" s="9">
        <v>4</v>
      </c>
      <c r="H910" s="4">
        <v>43042</v>
      </c>
      <c r="I910" s="10" t="s">
        <v>248</v>
      </c>
      <c r="K910" s="11" t="s">
        <v>937</v>
      </c>
      <c r="M910" t="s">
        <v>1700</v>
      </c>
      <c r="Q910" s="12" t="s">
        <v>19</v>
      </c>
      <c r="U910" t="s">
        <v>53</v>
      </c>
      <c r="V910" t="s">
        <v>332</v>
      </c>
      <c r="W910" s="13">
        <v>43042</v>
      </c>
      <c r="X910" s="14">
        <f>0.7*28.95</f>
        <v>20.264999999999997</v>
      </c>
    </row>
    <row r="911" spans="1:27" hidden="1" x14ac:dyDescent="0.25">
      <c r="A911" t="s">
        <v>148</v>
      </c>
      <c r="B911" t="s">
        <v>1701</v>
      </c>
      <c r="C911" s="8"/>
      <c r="D911" s="8">
        <v>910</v>
      </c>
      <c r="E911" s="9">
        <v>2017</v>
      </c>
      <c r="F911" s="9">
        <v>11</v>
      </c>
      <c r="G911" s="9">
        <v>5</v>
      </c>
      <c r="H911" s="4">
        <v>0</v>
      </c>
      <c r="I911" s="10" t="s">
        <v>19</v>
      </c>
      <c r="K911" s="11" t="s">
        <v>4949</v>
      </c>
      <c r="M911" t="s">
        <v>284</v>
      </c>
      <c r="W911" s="13"/>
    </row>
    <row r="912" spans="1:27" hidden="1" x14ac:dyDescent="0.25">
      <c r="A912" t="s">
        <v>187</v>
      </c>
      <c r="B912" t="s">
        <v>1702</v>
      </c>
      <c r="C912" s="8"/>
      <c r="D912" s="8">
        <v>911</v>
      </c>
      <c r="E912" s="9">
        <v>2017</v>
      </c>
      <c r="F912" s="9">
        <v>11</v>
      </c>
      <c r="G912" s="9">
        <v>5</v>
      </c>
      <c r="H912" s="4">
        <v>0</v>
      </c>
      <c r="I912" s="10" t="s">
        <v>248</v>
      </c>
      <c r="K912" s="11" t="s">
        <v>20</v>
      </c>
      <c r="L912" s="8" t="s">
        <v>790</v>
      </c>
      <c r="M912" t="s">
        <v>29</v>
      </c>
      <c r="N912" t="s">
        <v>1703</v>
      </c>
      <c r="O912">
        <v>1995</v>
      </c>
      <c r="W912" s="13"/>
    </row>
    <row r="913" spans="1:27" hidden="1" x14ac:dyDescent="0.25">
      <c r="A913" t="s">
        <v>1704</v>
      </c>
      <c r="B913" t="s">
        <v>1705</v>
      </c>
      <c r="C913" s="8"/>
      <c r="D913" s="8">
        <v>912</v>
      </c>
      <c r="E913" s="9">
        <v>2017</v>
      </c>
      <c r="F913" s="9">
        <v>11</v>
      </c>
      <c r="G913" s="9">
        <v>6</v>
      </c>
      <c r="H913" s="4">
        <v>43042</v>
      </c>
      <c r="I913" s="10" t="s">
        <v>248</v>
      </c>
      <c r="K913" s="11" t="s">
        <v>937</v>
      </c>
      <c r="M913" t="s">
        <v>1538</v>
      </c>
      <c r="N913" t="s">
        <v>1706</v>
      </c>
      <c r="O913">
        <v>1975</v>
      </c>
      <c r="Q913" s="12" t="s">
        <v>19</v>
      </c>
      <c r="U913" t="s">
        <v>53</v>
      </c>
      <c r="V913" t="s">
        <v>332</v>
      </c>
      <c r="W913" s="13">
        <v>43042</v>
      </c>
      <c r="X913" s="14">
        <f>0.7*11.95</f>
        <v>8.3649999999999984</v>
      </c>
    </row>
    <row r="914" spans="1:27" hidden="1" x14ac:dyDescent="0.25">
      <c r="A914" t="s">
        <v>1698</v>
      </c>
      <c r="B914" t="s">
        <v>1707</v>
      </c>
      <c r="C914" s="8"/>
      <c r="D914" s="8">
        <v>913</v>
      </c>
      <c r="E914" s="9">
        <v>2017</v>
      </c>
      <c r="F914" s="9">
        <v>11</v>
      </c>
      <c r="G914" s="9">
        <v>6</v>
      </c>
      <c r="H914" s="4">
        <v>43042</v>
      </c>
      <c r="I914" s="10" t="s">
        <v>248</v>
      </c>
      <c r="K914" s="11" t="s">
        <v>937</v>
      </c>
      <c r="M914" t="s">
        <v>1708</v>
      </c>
      <c r="U914" t="s">
        <v>53</v>
      </c>
      <c r="V914" t="s">
        <v>332</v>
      </c>
      <c r="W914" s="13">
        <v>43042</v>
      </c>
      <c r="X914" s="14">
        <f>0.7*18.95</f>
        <v>13.264999999999999</v>
      </c>
    </row>
    <row r="915" spans="1:27" hidden="1" x14ac:dyDescent="0.25">
      <c r="A915" t="s">
        <v>450</v>
      </c>
      <c r="B915" t="s">
        <v>1709</v>
      </c>
      <c r="C915" s="8"/>
      <c r="D915" s="8">
        <v>914</v>
      </c>
      <c r="E915" s="9">
        <v>2017</v>
      </c>
      <c r="F915" s="9">
        <v>11</v>
      </c>
      <c r="G915" s="9">
        <v>6</v>
      </c>
      <c r="H915" s="4">
        <v>43042</v>
      </c>
      <c r="I915" s="10" t="s">
        <v>248</v>
      </c>
      <c r="K915" s="11" t="s">
        <v>937</v>
      </c>
      <c r="M915" t="s">
        <v>1538</v>
      </c>
      <c r="N915" t="s">
        <v>1710</v>
      </c>
      <c r="O915">
        <v>1976</v>
      </c>
      <c r="Q915" s="12" t="s">
        <v>19</v>
      </c>
      <c r="U915" t="s">
        <v>53</v>
      </c>
      <c r="V915" t="s">
        <v>332</v>
      </c>
      <c r="W915" s="13">
        <v>43042</v>
      </c>
      <c r="X915" s="14">
        <f>0.7*12.95</f>
        <v>9.0649999999999995</v>
      </c>
    </row>
    <row r="916" spans="1:27" hidden="1" x14ac:dyDescent="0.25">
      <c r="A916" t="s">
        <v>1432</v>
      </c>
      <c r="B916" t="s">
        <v>1711</v>
      </c>
      <c r="C916" s="8"/>
      <c r="D916" s="8">
        <v>915</v>
      </c>
      <c r="E916" s="9">
        <v>2017</v>
      </c>
      <c r="F916" s="9">
        <v>11</v>
      </c>
      <c r="G916" s="9">
        <v>7</v>
      </c>
      <c r="H916" s="4">
        <v>43042</v>
      </c>
      <c r="I916" s="10" t="s">
        <v>248</v>
      </c>
      <c r="K916" s="11" t="s">
        <v>4949</v>
      </c>
      <c r="M916" t="s">
        <v>1712</v>
      </c>
      <c r="O916">
        <v>1989</v>
      </c>
      <c r="U916" t="s">
        <v>53</v>
      </c>
      <c r="V916" t="s">
        <v>332</v>
      </c>
      <c r="W916" s="13">
        <v>43042</v>
      </c>
      <c r="X916" s="14">
        <f>0.7*11.95</f>
        <v>8.3649999999999984</v>
      </c>
    </row>
    <row r="917" spans="1:27" hidden="1" x14ac:dyDescent="0.25">
      <c r="A917" t="s">
        <v>25</v>
      </c>
      <c r="B917" t="s">
        <v>1713</v>
      </c>
      <c r="C917" s="8"/>
      <c r="D917" s="8">
        <v>916</v>
      </c>
      <c r="E917" s="9">
        <v>2017</v>
      </c>
      <c r="F917" s="9">
        <v>11</v>
      </c>
      <c r="G917" s="9">
        <v>7</v>
      </c>
      <c r="H917" s="4">
        <v>0</v>
      </c>
      <c r="I917" s="10" t="s">
        <v>19</v>
      </c>
      <c r="K917" s="11" t="s">
        <v>20</v>
      </c>
      <c r="L917" s="8" t="s">
        <v>27</v>
      </c>
      <c r="M917" t="s">
        <v>29</v>
      </c>
      <c r="N917" t="s">
        <v>1714</v>
      </c>
      <c r="O917">
        <v>2009</v>
      </c>
      <c r="W917" s="13"/>
    </row>
    <row r="918" spans="1:27" hidden="1" x14ac:dyDescent="0.25">
      <c r="A918" t="s">
        <v>482</v>
      </c>
      <c r="B918" t="s">
        <v>1715</v>
      </c>
      <c r="C918" s="8"/>
      <c r="D918" s="8">
        <v>917</v>
      </c>
      <c r="E918" s="9">
        <v>2017</v>
      </c>
      <c r="F918" s="9">
        <v>11</v>
      </c>
      <c r="G918" s="9">
        <v>8</v>
      </c>
      <c r="H918" s="4">
        <v>43047</v>
      </c>
      <c r="I918" s="10" t="s">
        <v>248</v>
      </c>
      <c r="K918" s="11" t="s">
        <v>4949</v>
      </c>
      <c r="M918" t="s">
        <v>1716</v>
      </c>
      <c r="N918" t="s">
        <v>1717</v>
      </c>
      <c r="O918">
        <v>1979</v>
      </c>
      <c r="U918" t="s">
        <v>53</v>
      </c>
      <c r="V918" t="s">
        <v>332</v>
      </c>
      <c r="W918" s="13">
        <v>43047</v>
      </c>
      <c r="X918" s="14">
        <f>16.95*0.5</f>
        <v>8.4749999999999996</v>
      </c>
    </row>
    <row r="919" spans="1:27" hidden="1" x14ac:dyDescent="0.25">
      <c r="A919" t="s">
        <v>289</v>
      </c>
      <c r="B919" t="s">
        <v>1718</v>
      </c>
      <c r="C919" s="8"/>
      <c r="D919" s="8">
        <v>918</v>
      </c>
      <c r="E919" s="9">
        <v>2017</v>
      </c>
      <c r="F919" s="9">
        <v>11</v>
      </c>
      <c r="G919" s="9">
        <v>8</v>
      </c>
      <c r="H919" s="4">
        <v>43047</v>
      </c>
      <c r="I919" s="10" t="s">
        <v>248</v>
      </c>
      <c r="K919" s="11" t="s">
        <v>4949</v>
      </c>
      <c r="M919" t="s">
        <v>1684</v>
      </c>
      <c r="N919" t="s">
        <v>1719</v>
      </c>
      <c r="O919">
        <v>1980</v>
      </c>
      <c r="Q919" s="12" t="s">
        <v>19</v>
      </c>
      <c r="U919" t="s">
        <v>53</v>
      </c>
      <c r="V919" t="s">
        <v>332</v>
      </c>
      <c r="W919" s="13">
        <v>43047</v>
      </c>
      <c r="X919" s="14">
        <f>0.5*19.95</f>
        <v>9.9749999999999996</v>
      </c>
    </row>
    <row r="920" spans="1:27" hidden="1" x14ac:dyDescent="0.25">
      <c r="A920" t="s">
        <v>469</v>
      </c>
      <c r="B920" t="s">
        <v>1720</v>
      </c>
      <c r="C920" s="8"/>
      <c r="D920" s="8">
        <v>919</v>
      </c>
      <c r="E920" s="9">
        <v>2017</v>
      </c>
      <c r="F920" s="9">
        <v>11</v>
      </c>
      <c r="G920" s="9">
        <v>9</v>
      </c>
      <c r="H920" s="4">
        <v>43047</v>
      </c>
      <c r="I920" s="10" t="s">
        <v>248</v>
      </c>
      <c r="K920" s="11" t="s">
        <v>4949</v>
      </c>
      <c r="Q920" s="12" t="s">
        <v>19</v>
      </c>
      <c r="U920" t="s">
        <v>53</v>
      </c>
      <c r="V920" t="s">
        <v>332</v>
      </c>
      <c r="W920" s="13">
        <v>43047</v>
      </c>
      <c r="X920" s="14">
        <f>0.5*14.95</f>
        <v>7.4749999999999996</v>
      </c>
    </row>
    <row r="921" spans="1:27" hidden="1" x14ac:dyDescent="0.25">
      <c r="A921" t="s">
        <v>1435</v>
      </c>
      <c r="B921" t="s">
        <v>1687</v>
      </c>
      <c r="C921" s="8"/>
      <c r="D921" s="8">
        <v>920</v>
      </c>
      <c r="E921" s="9">
        <v>2017</v>
      </c>
      <c r="F921" s="9">
        <v>11</v>
      </c>
      <c r="G921" s="9">
        <v>9</v>
      </c>
      <c r="H921" s="4">
        <v>43048</v>
      </c>
      <c r="I921" s="10" t="s">
        <v>248</v>
      </c>
      <c r="K921" s="11" t="s">
        <v>4949</v>
      </c>
      <c r="P921">
        <v>2013</v>
      </c>
      <c r="Q921" s="12" t="s">
        <v>19</v>
      </c>
      <c r="U921" t="s">
        <v>100</v>
      </c>
      <c r="V921" t="s">
        <v>174</v>
      </c>
      <c r="W921" s="13">
        <v>43048</v>
      </c>
      <c r="X921" s="14">
        <v>32.99</v>
      </c>
      <c r="AA921" s="13"/>
    </row>
    <row r="922" spans="1:27" hidden="1" x14ac:dyDescent="0.25">
      <c r="A922" t="s">
        <v>668</v>
      </c>
      <c r="B922" t="s">
        <v>1721</v>
      </c>
      <c r="C922" s="8"/>
      <c r="D922" s="8">
        <v>921</v>
      </c>
      <c r="E922" s="9">
        <v>2017</v>
      </c>
      <c r="F922" s="9">
        <v>11</v>
      </c>
      <c r="G922" s="9">
        <v>9</v>
      </c>
      <c r="H922" s="4">
        <v>43047</v>
      </c>
      <c r="I922" s="10" t="s">
        <v>248</v>
      </c>
      <c r="K922" s="11" t="s">
        <v>4949</v>
      </c>
      <c r="M922" t="s">
        <v>1225</v>
      </c>
      <c r="N922" t="s">
        <v>1722</v>
      </c>
      <c r="U922" t="s">
        <v>53</v>
      </c>
      <c r="V922" t="s">
        <v>332</v>
      </c>
      <c r="W922" s="13">
        <v>43047</v>
      </c>
      <c r="X922" s="14">
        <f>0.5*18.95</f>
        <v>9.4749999999999996</v>
      </c>
    </row>
    <row r="923" spans="1:27" hidden="1" x14ac:dyDescent="0.25">
      <c r="A923" t="s">
        <v>148</v>
      </c>
      <c r="B923" t="s">
        <v>1723</v>
      </c>
      <c r="C923" s="8"/>
      <c r="D923" s="8">
        <v>922</v>
      </c>
      <c r="E923" s="9">
        <v>2017</v>
      </c>
      <c r="F923" s="9">
        <v>11</v>
      </c>
      <c r="G923" s="9">
        <v>10</v>
      </c>
      <c r="H923" s="4">
        <v>43048</v>
      </c>
      <c r="I923" s="10" t="s">
        <v>248</v>
      </c>
      <c r="K923" s="11" t="s">
        <v>20</v>
      </c>
      <c r="L923" s="8" t="s">
        <v>48</v>
      </c>
      <c r="M923" t="s">
        <v>605</v>
      </c>
      <c r="N923" t="s">
        <v>1724</v>
      </c>
      <c r="S923" t="s">
        <v>1563</v>
      </c>
      <c r="U923" t="s">
        <v>53</v>
      </c>
      <c r="V923" t="s">
        <v>332</v>
      </c>
      <c r="W923" s="13">
        <v>43048</v>
      </c>
      <c r="X923" s="14">
        <v>1</v>
      </c>
    </row>
    <row r="924" spans="1:27" hidden="1" x14ac:dyDescent="0.25">
      <c r="A924" t="s">
        <v>1725</v>
      </c>
      <c r="B924" t="s">
        <v>1407</v>
      </c>
      <c r="C924" s="8"/>
      <c r="D924" s="8">
        <v>923</v>
      </c>
      <c r="E924" s="9">
        <v>2017</v>
      </c>
      <c r="F924" s="9">
        <v>11</v>
      </c>
      <c r="G924" s="9">
        <v>10</v>
      </c>
      <c r="H924" s="4">
        <v>43049</v>
      </c>
      <c r="I924" s="10" t="s">
        <v>248</v>
      </c>
      <c r="K924" s="11" t="s">
        <v>937</v>
      </c>
      <c r="M924" t="s">
        <v>28</v>
      </c>
      <c r="U924" t="s">
        <v>53</v>
      </c>
      <c r="V924" t="s">
        <v>332</v>
      </c>
      <c r="W924" s="13">
        <v>43049</v>
      </c>
      <c r="X924" s="14">
        <f>0.5*17.95</f>
        <v>8.9749999999999996</v>
      </c>
    </row>
    <row r="925" spans="1:27" hidden="1" x14ac:dyDescent="0.25">
      <c r="A925" t="s">
        <v>246</v>
      </c>
      <c r="B925" t="s">
        <v>1726</v>
      </c>
      <c r="C925" s="8"/>
      <c r="D925" s="8">
        <v>924</v>
      </c>
      <c r="E925" s="9">
        <v>2017</v>
      </c>
      <c r="F925" s="9">
        <v>11</v>
      </c>
      <c r="G925" s="9">
        <v>10</v>
      </c>
      <c r="H925" s="4">
        <v>43049</v>
      </c>
      <c r="I925" s="10" t="s">
        <v>248</v>
      </c>
      <c r="K925" s="11" t="s">
        <v>4949</v>
      </c>
      <c r="M925" t="s">
        <v>1228</v>
      </c>
      <c r="Q925" s="12" t="s">
        <v>19</v>
      </c>
      <c r="U925" t="s">
        <v>53</v>
      </c>
      <c r="V925" t="s">
        <v>332</v>
      </c>
      <c r="W925" s="13">
        <v>43049</v>
      </c>
      <c r="X925" s="14">
        <f>0.5*14.95</f>
        <v>7.4749999999999996</v>
      </c>
    </row>
    <row r="926" spans="1:27" hidden="1" x14ac:dyDescent="0.25">
      <c r="A926" t="s">
        <v>437</v>
      </c>
      <c r="B926" t="s">
        <v>1727</v>
      </c>
      <c r="C926" s="8"/>
      <c r="D926" s="8">
        <v>925</v>
      </c>
      <c r="E926" s="9">
        <v>2017</v>
      </c>
      <c r="F926" s="9">
        <v>11</v>
      </c>
      <c r="G926" s="9">
        <v>10</v>
      </c>
      <c r="H926" s="4">
        <v>43048</v>
      </c>
      <c r="I926" s="10" t="s">
        <v>248</v>
      </c>
      <c r="K926" s="11" t="s">
        <v>4949</v>
      </c>
      <c r="M926" t="s">
        <v>1716</v>
      </c>
      <c r="N926" t="s">
        <v>1728</v>
      </c>
      <c r="O926">
        <v>1980</v>
      </c>
      <c r="U926" t="s">
        <v>53</v>
      </c>
      <c r="V926" t="s">
        <v>332</v>
      </c>
      <c r="W926" s="13">
        <v>43048</v>
      </c>
      <c r="X926" s="14">
        <v>1</v>
      </c>
    </row>
    <row r="927" spans="1:27" hidden="1" x14ac:dyDescent="0.25">
      <c r="A927" t="s">
        <v>482</v>
      </c>
      <c r="B927" t="s">
        <v>1729</v>
      </c>
      <c r="C927" s="8"/>
      <c r="D927" s="8">
        <v>926</v>
      </c>
      <c r="E927" s="9">
        <v>2017</v>
      </c>
      <c r="F927" s="9">
        <v>11</v>
      </c>
      <c r="G927" s="9">
        <v>10</v>
      </c>
      <c r="H927" s="4">
        <v>43047</v>
      </c>
      <c r="I927" s="10" t="s">
        <v>248</v>
      </c>
      <c r="K927" s="11" t="s">
        <v>4949</v>
      </c>
      <c r="M927" t="s">
        <v>1716</v>
      </c>
      <c r="N927" t="s">
        <v>1730</v>
      </c>
      <c r="O927">
        <v>1974</v>
      </c>
      <c r="Q927" s="12" t="s">
        <v>19</v>
      </c>
      <c r="U927" t="s">
        <v>53</v>
      </c>
      <c r="V927" t="s">
        <v>332</v>
      </c>
      <c r="W927" s="13">
        <v>43047</v>
      </c>
      <c r="X927" s="14">
        <f>0.5*16.95</f>
        <v>8.4749999999999996</v>
      </c>
    </row>
    <row r="928" spans="1:27" hidden="1" x14ac:dyDescent="0.25">
      <c r="A928" t="s">
        <v>408</v>
      </c>
      <c r="B928" t="s">
        <v>1731</v>
      </c>
      <c r="C928" s="8"/>
      <c r="D928" s="8">
        <v>927</v>
      </c>
      <c r="E928" s="9">
        <v>2017</v>
      </c>
      <c r="F928" s="9">
        <v>11</v>
      </c>
      <c r="G928" s="9">
        <v>11</v>
      </c>
      <c r="H928" s="4">
        <v>43047</v>
      </c>
      <c r="I928" s="10" t="s">
        <v>248</v>
      </c>
      <c r="K928" s="11" t="s">
        <v>4949</v>
      </c>
      <c r="O928">
        <v>1981</v>
      </c>
      <c r="U928" t="s">
        <v>53</v>
      </c>
      <c r="V928" t="s">
        <v>332</v>
      </c>
      <c r="W928" s="13">
        <v>43047</v>
      </c>
      <c r="X928" s="14">
        <f>0.5*9.95</f>
        <v>4.9749999999999996</v>
      </c>
    </row>
    <row r="929" spans="1:24" hidden="1" x14ac:dyDescent="0.25">
      <c r="A929" t="s">
        <v>246</v>
      </c>
      <c r="B929" t="s">
        <v>1732</v>
      </c>
      <c r="C929" s="8"/>
      <c r="D929" s="8">
        <v>928</v>
      </c>
      <c r="E929" s="9">
        <v>2017</v>
      </c>
      <c r="F929" s="9">
        <v>11</v>
      </c>
      <c r="G929" s="9">
        <v>11</v>
      </c>
      <c r="H929" s="4">
        <v>43050</v>
      </c>
      <c r="I929" s="10" t="s">
        <v>19</v>
      </c>
      <c r="K929" s="11" t="s">
        <v>4949</v>
      </c>
      <c r="O929">
        <v>1973</v>
      </c>
      <c r="P929">
        <v>1998</v>
      </c>
      <c r="U929" t="s">
        <v>100</v>
      </c>
      <c r="V929" t="s">
        <v>174</v>
      </c>
      <c r="W929" s="13">
        <v>43050</v>
      </c>
      <c r="X929" s="14">
        <v>7.99</v>
      </c>
    </row>
    <row r="930" spans="1:24" hidden="1" x14ac:dyDescent="0.25">
      <c r="A930" t="s">
        <v>215</v>
      </c>
      <c r="B930" t="s">
        <v>423</v>
      </c>
      <c r="C930" s="8"/>
      <c r="D930" s="8">
        <v>929</v>
      </c>
      <c r="E930" s="9">
        <v>2017</v>
      </c>
      <c r="F930" s="9">
        <v>11</v>
      </c>
      <c r="G930" s="9">
        <v>12</v>
      </c>
      <c r="H930" s="4">
        <v>43049</v>
      </c>
      <c r="I930" s="10" t="s">
        <v>248</v>
      </c>
      <c r="K930" s="11" t="s">
        <v>937</v>
      </c>
      <c r="M930" t="s">
        <v>28</v>
      </c>
      <c r="N930" t="s">
        <v>424</v>
      </c>
      <c r="Q930" s="12" t="s">
        <v>19</v>
      </c>
      <c r="T930" t="s">
        <v>269</v>
      </c>
      <c r="U930" t="s">
        <v>53</v>
      </c>
      <c r="V930" t="s">
        <v>332</v>
      </c>
      <c r="W930" s="13">
        <v>43049</v>
      </c>
      <c r="X930" s="14">
        <v>7</v>
      </c>
    </row>
    <row r="931" spans="1:24" hidden="1" x14ac:dyDescent="0.25">
      <c r="A931" t="s">
        <v>289</v>
      </c>
      <c r="B931" t="s">
        <v>290</v>
      </c>
      <c r="C931" s="8"/>
      <c r="D931" s="8">
        <v>930</v>
      </c>
      <c r="E931" s="9">
        <v>2017</v>
      </c>
      <c r="F931" s="9">
        <v>11</v>
      </c>
      <c r="G931" s="9">
        <v>13</v>
      </c>
      <c r="H931" s="4">
        <v>43047</v>
      </c>
      <c r="I931" s="10" t="s">
        <v>248</v>
      </c>
      <c r="K931" s="11" t="s">
        <v>4949</v>
      </c>
      <c r="M931" t="s">
        <v>1733</v>
      </c>
      <c r="N931" t="s">
        <v>1734</v>
      </c>
      <c r="Q931" s="12" t="s">
        <v>19</v>
      </c>
      <c r="U931" t="s">
        <v>53</v>
      </c>
      <c r="V931" t="s">
        <v>332</v>
      </c>
      <c r="W931" s="13">
        <v>43047</v>
      </c>
      <c r="X931" s="14">
        <f>0.5*15.95</f>
        <v>7.9749999999999996</v>
      </c>
    </row>
    <row r="932" spans="1:24" hidden="1" x14ac:dyDescent="0.25">
      <c r="A932" t="s">
        <v>437</v>
      </c>
      <c r="B932" t="s">
        <v>1735</v>
      </c>
      <c r="C932" s="8"/>
      <c r="D932" s="8">
        <v>931</v>
      </c>
      <c r="E932" s="9">
        <v>2017</v>
      </c>
      <c r="F932" s="9">
        <v>11</v>
      </c>
      <c r="G932" s="9">
        <v>13</v>
      </c>
      <c r="H932" s="4">
        <v>43050</v>
      </c>
      <c r="I932" s="10" t="s">
        <v>248</v>
      </c>
      <c r="K932" s="11" t="s">
        <v>4949</v>
      </c>
      <c r="M932" t="s">
        <v>1716</v>
      </c>
      <c r="N932" t="s">
        <v>1736</v>
      </c>
      <c r="O932">
        <v>1975</v>
      </c>
      <c r="U932" t="s">
        <v>53</v>
      </c>
      <c r="V932" t="s">
        <v>332</v>
      </c>
      <c r="W932" s="13">
        <v>43050</v>
      </c>
      <c r="X932" s="14">
        <f>0.5*9.95</f>
        <v>4.9749999999999996</v>
      </c>
    </row>
    <row r="933" spans="1:24" hidden="1" x14ac:dyDescent="0.25">
      <c r="A933" t="s">
        <v>482</v>
      </c>
      <c r="B933" t="s">
        <v>1737</v>
      </c>
      <c r="C933" s="8"/>
      <c r="D933" s="8">
        <v>932</v>
      </c>
      <c r="E933" s="9">
        <v>2017</v>
      </c>
      <c r="F933" s="9">
        <v>11</v>
      </c>
      <c r="G933" s="9">
        <v>13</v>
      </c>
      <c r="H933" s="4">
        <v>43050</v>
      </c>
      <c r="I933" s="10" t="s">
        <v>248</v>
      </c>
      <c r="K933" s="11" t="s">
        <v>4949</v>
      </c>
      <c r="M933" t="s">
        <v>935</v>
      </c>
      <c r="O933">
        <v>1988</v>
      </c>
      <c r="U933" t="s">
        <v>53</v>
      </c>
      <c r="V933" t="s">
        <v>332</v>
      </c>
      <c r="W933" s="13">
        <v>43050</v>
      </c>
      <c r="X933" s="14">
        <v>7</v>
      </c>
    </row>
    <row r="934" spans="1:24" hidden="1" x14ac:dyDescent="0.25">
      <c r="A934" t="s">
        <v>668</v>
      </c>
      <c r="B934" t="s">
        <v>1738</v>
      </c>
      <c r="C934" s="8"/>
      <c r="D934" s="8">
        <v>933</v>
      </c>
      <c r="E934" s="9">
        <v>2017</v>
      </c>
      <c r="F934" s="9">
        <v>11</v>
      </c>
      <c r="G934" s="9">
        <v>14</v>
      </c>
      <c r="H934" s="4">
        <v>43049</v>
      </c>
      <c r="I934" s="10" t="s">
        <v>248</v>
      </c>
      <c r="K934" s="11" t="s">
        <v>4949</v>
      </c>
      <c r="U934" t="s">
        <v>53</v>
      </c>
      <c r="V934" t="s">
        <v>332</v>
      </c>
      <c r="W934" s="13">
        <v>43049</v>
      </c>
      <c r="X934" s="14">
        <f>0.5*7.95</f>
        <v>3.9750000000000001</v>
      </c>
    </row>
    <row r="935" spans="1:24" hidden="1" x14ac:dyDescent="0.25">
      <c r="A935" t="s">
        <v>1739</v>
      </c>
      <c r="B935" t="s">
        <v>1740</v>
      </c>
      <c r="C935" s="8"/>
      <c r="D935" s="8">
        <v>934</v>
      </c>
      <c r="E935" s="9">
        <v>2017</v>
      </c>
      <c r="F935" s="9">
        <v>11</v>
      </c>
      <c r="G935" s="9">
        <v>14</v>
      </c>
      <c r="H935" s="4">
        <v>43049</v>
      </c>
      <c r="I935" s="10" t="s">
        <v>248</v>
      </c>
      <c r="K935" s="11" t="s">
        <v>937</v>
      </c>
      <c r="M935" t="s">
        <v>28</v>
      </c>
      <c r="N935" t="s">
        <v>1741</v>
      </c>
      <c r="U935" t="s">
        <v>53</v>
      </c>
      <c r="V935" t="s">
        <v>332</v>
      </c>
      <c r="W935" s="13">
        <v>43049</v>
      </c>
      <c r="X935" s="14">
        <f>0.5*11.95</f>
        <v>5.9749999999999996</v>
      </c>
    </row>
    <row r="936" spans="1:24" hidden="1" x14ac:dyDescent="0.25">
      <c r="A936" t="s">
        <v>437</v>
      </c>
      <c r="B936" t="s">
        <v>1742</v>
      </c>
      <c r="C936" s="8"/>
      <c r="D936" s="8">
        <v>935</v>
      </c>
      <c r="E936" s="9">
        <v>2017</v>
      </c>
      <c r="F936" s="9">
        <v>11</v>
      </c>
      <c r="G936" s="9">
        <v>15</v>
      </c>
      <c r="H936" s="4">
        <v>43048</v>
      </c>
      <c r="I936" s="10" t="s">
        <v>248</v>
      </c>
      <c r="K936" s="11" t="s">
        <v>4949</v>
      </c>
      <c r="M936" t="s">
        <v>1716</v>
      </c>
      <c r="N936" s="33" t="s">
        <v>1743</v>
      </c>
      <c r="O936">
        <v>1976</v>
      </c>
      <c r="U936" t="s">
        <v>53</v>
      </c>
      <c r="V936" t="s">
        <v>332</v>
      </c>
      <c r="W936" s="13">
        <v>43048</v>
      </c>
      <c r="X936" s="14">
        <v>1</v>
      </c>
    </row>
    <row r="937" spans="1:24" hidden="1" x14ac:dyDescent="0.25">
      <c r="A937" t="s">
        <v>311</v>
      </c>
      <c r="B937" t="s">
        <v>1744</v>
      </c>
      <c r="C937" s="8"/>
      <c r="D937" s="8">
        <v>936</v>
      </c>
      <c r="E937" s="9">
        <v>2017</v>
      </c>
      <c r="F937" s="9">
        <v>11</v>
      </c>
      <c r="G937" s="9">
        <v>16</v>
      </c>
      <c r="H937" s="4">
        <v>43055</v>
      </c>
      <c r="I937" s="10" t="s">
        <v>248</v>
      </c>
      <c r="K937" s="11" t="s">
        <v>4949</v>
      </c>
      <c r="M937" t="s">
        <v>800</v>
      </c>
      <c r="O937">
        <v>1973</v>
      </c>
      <c r="U937" t="s">
        <v>53</v>
      </c>
      <c r="V937" t="s">
        <v>332</v>
      </c>
      <c r="W937" s="13">
        <v>43055</v>
      </c>
      <c r="X937" s="14">
        <v>7</v>
      </c>
    </row>
    <row r="938" spans="1:24" hidden="1" x14ac:dyDescent="0.25">
      <c r="A938" t="s">
        <v>482</v>
      </c>
      <c r="B938" t="s">
        <v>1745</v>
      </c>
      <c r="C938" s="8"/>
      <c r="D938" s="8">
        <v>937</v>
      </c>
      <c r="E938" s="9">
        <v>2017</v>
      </c>
      <c r="F938" s="9">
        <v>11</v>
      </c>
      <c r="G938" s="9">
        <v>16</v>
      </c>
      <c r="H938" s="4">
        <v>43050</v>
      </c>
      <c r="I938" s="10" t="s">
        <v>248</v>
      </c>
      <c r="K938" s="11" t="s">
        <v>4949</v>
      </c>
      <c r="M938" t="s">
        <v>1746</v>
      </c>
      <c r="N938" s="33" t="s">
        <v>1747</v>
      </c>
      <c r="O938">
        <v>1975</v>
      </c>
      <c r="U938" t="s">
        <v>53</v>
      </c>
      <c r="V938" t="s">
        <v>332</v>
      </c>
      <c r="W938" s="13">
        <v>43050</v>
      </c>
      <c r="X938" s="14">
        <v>7</v>
      </c>
    </row>
    <row r="939" spans="1:24" hidden="1" x14ac:dyDescent="0.25">
      <c r="A939" t="s">
        <v>1748</v>
      </c>
      <c r="B939" t="s">
        <v>1749</v>
      </c>
      <c r="C939" s="8"/>
      <c r="D939" s="8">
        <v>938</v>
      </c>
      <c r="E939" s="9">
        <v>2017</v>
      </c>
      <c r="F939" s="9">
        <v>11</v>
      </c>
      <c r="G939" s="9">
        <v>17</v>
      </c>
      <c r="H939" s="4">
        <v>43055</v>
      </c>
      <c r="I939" s="10" t="s">
        <v>248</v>
      </c>
      <c r="K939" s="11" t="s">
        <v>4949</v>
      </c>
      <c r="M939" t="s">
        <v>800</v>
      </c>
      <c r="O939">
        <v>1973</v>
      </c>
      <c r="U939" t="s">
        <v>53</v>
      </c>
      <c r="V939" t="s">
        <v>332</v>
      </c>
      <c r="W939" s="13">
        <v>43055</v>
      </c>
      <c r="X939" s="14">
        <v>7</v>
      </c>
    </row>
    <row r="940" spans="1:24" hidden="1" x14ac:dyDescent="0.25">
      <c r="A940" t="s">
        <v>668</v>
      </c>
      <c r="B940" t="s">
        <v>707</v>
      </c>
      <c r="C940" s="8"/>
      <c r="D940" s="8">
        <v>939</v>
      </c>
      <c r="E940" s="9">
        <v>2017</v>
      </c>
      <c r="F940" s="9">
        <v>11</v>
      </c>
      <c r="G940" s="9">
        <v>17</v>
      </c>
      <c r="H940" s="4">
        <v>43055</v>
      </c>
      <c r="I940" s="10" t="s">
        <v>248</v>
      </c>
      <c r="K940" s="11" t="s">
        <v>4949</v>
      </c>
      <c r="M940" t="s">
        <v>1225</v>
      </c>
      <c r="O940">
        <v>1975</v>
      </c>
      <c r="T940" t="s">
        <v>269</v>
      </c>
      <c r="U940" t="s">
        <v>53</v>
      </c>
      <c r="V940" t="s">
        <v>332</v>
      </c>
      <c r="W940" s="13">
        <v>43055</v>
      </c>
      <c r="X940" s="14">
        <v>7</v>
      </c>
    </row>
    <row r="941" spans="1:24" hidden="1" x14ac:dyDescent="0.25">
      <c r="A941" t="s">
        <v>289</v>
      </c>
      <c r="B941" t="s">
        <v>1750</v>
      </c>
      <c r="C941" s="8"/>
      <c r="D941" s="8">
        <v>940</v>
      </c>
      <c r="E941" s="9">
        <v>2017</v>
      </c>
      <c r="F941" s="9">
        <v>11</v>
      </c>
      <c r="G941" s="9">
        <v>18</v>
      </c>
      <c r="H941" s="4">
        <v>43057</v>
      </c>
      <c r="I941" s="10" t="s">
        <v>248</v>
      </c>
      <c r="K941" s="11" t="s">
        <v>4949</v>
      </c>
      <c r="M941" t="s">
        <v>1751</v>
      </c>
      <c r="N941" t="s">
        <v>1752</v>
      </c>
      <c r="U941" t="s">
        <v>53</v>
      </c>
      <c r="V941" t="s">
        <v>332</v>
      </c>
      <c r="W941" s="13">
        <v>43057</v>
      </c>
      <c r="X941" s="14">
        <v>5</v>
      </c>
    </row>
    <row r="942" spans="1:24" hidden="1" x14ac:dyDescent="0.25">
      <c r="A942" t="s">
        <v>305</v>
      </c>
      <c r="B942" t="s">
        <v>378</v>
      </c>
      <c r="C942" s="8"/>
      <c r="D942" s="8">
        <v>941</v>
      </c>
      <c r="E942" s="9">
        <v>2017</v>
      </c>
      <c r="F942" s="9">
        <v>11</v>
      </c>
      <c r="G942" s="9">
        <v>18</v>
      </c>
      <c r="H942" s="4">
        <v>43057</v>
      </c>
      <c r="I942" s="10" t="s">
        <v>248</v>
      </c>
      <c r="K942" s="11" t="s">
        <v>4949</v>
      </c>
      <c r="M942" t="s">
        <v>621</v>
      </c>
      <c r="N942" t="s">
        <v>1753</v>
      </c>
      <c r="O942">
        <v>1982</v>
      </c>
      <c r="Q942" s="12" t="s">
        <v>19</v>
      </c>
      <c r="R942" t="s">
        <v>654</v>
      </c>
      <c r="T942" t="s">
        <v>269</v>
      </c>
      <c r="U942" t="s">
        <v>53</v>
      </c>
      <c r="V942" t="s">
        <v>332</v>
      </c>
      <c r="W942" s="13">
        <v>43057</v>
      </c>
      <c r="X942" s="14">
        <v>5</v>
      </c>
    </row>
    <row r="943" spans="1:24" hidden="1" x14ac:dyDescent="0.25">
      <c r="A943" t="s">
        <v>1754</v>
      </c>
      <c r="B943" t="s">
        <v>1755</v>
      </c>
      <c r="C943" s="8" t="s">
        <v>267</v>
      </c>
      <c r="D943" s="8">
        <v>942</v>
      </c>
      <c r="E943" s="9">
        <v>2017</v>
      </c>
      <c r="F943" s="9">
        <v>11</v>
      </c>
      <c r="G943" s="9">
        <v>19</v>
      </c>
      <c r="H943" s="4">
        <v>43055</v>
      </c>
      <c r="I943" s="10" t="s">
        <v>248</v>
      </c>
      <c r="K943" s="11" t="s">
        <v>268</v>
      </c>
      <c r="M943" t="s">
        <v>1756</v>
      </c>
      <c r="O943">
        <v>1982</v>
      </c>
      <c r="U943" t="s">
        <v>53</v>
      </c>
      <c r="V943" t="s">
        <v>174</v>
      </c>
      <c r="W943" s="13">
        <v>43055</v>
      </c>
      <c r="X943" s="14">
        <v>19.989999999999998</v>
      </c>
    </row>
    <row r="944" spans="1:24" hidden="1" x14ac:dyDescent="0.25">
      <c r="A944" t="s">
        <v>668</v>
      </c>
      <c r="B944" t="s">
        <v>1757</v>
      </c>
      <c r="C944" s="8"/>
      <c r="D944" s="8">
        <v>943</v>
      </c>
      <c r="E944" s="9">
        <v>2017</v>
      </c>
      <c r="F944" s="9">
        <v>11</v>
      </c>
      <c r="G944" s="9">
        <v>19</v>
      </c>
      <c r="H944" s="4">
        <v>43050</v>
      </c>
      <c r="I944" s="10" t="s">
        <v>248</v>
      </c>
      <c r="K944" s="11" t="s">
        <v>4949</v>
      </c>
      <c r="M944" t="s">
        <v>1225</v>
      </c>
      <c r="N944" t="s">
        <v>1758</v>
      </c>
      <c r="U944" t="s">
        <v>53</v>
      </c>
      <c r="V944" t="s">
        <v>332</v>
      </c>
      <c r="W944" s="13">
        <v>43050</v>
      </c>
      <c r="X944" s="14">
        <v>7</v>
      </c>
    </row>
    <row r="945" spans="1:24" hidden="1" x14ac:dyDescent="0.25">
      <c r="A945" t="s">
        <v>743</v>
      </c>
      <c r="B945" t="s">
        <v>1759</v>
      </c>
      <c r="C945" s="8"/>
      <c r="D945" s="8">
        <v>944</v>
      </c>
      <c r="E945" s="9">
        <v>2017</v>
      </c>
      <c r="F945" s="9">
        <v>11</v>
      </c>
      <c r="G945" s="9">
        <v>19</v>
      </c>
      <c r="H945" s="4">
        <v>43057</v>
      </c>
      <c r="I945" s="10" t="s">
        <v>248</v>
      </c>
      <c r="K945" s="11" t="s">
        <v>4949</v>
      </c>
      <c r="U945" t="s">
        <v>53</v>
      </c>
      <c r="V945" t="s">
        <v>332</v>
      </c>
      <c r="W945" s="13">
        <v>43057</v>
      </c>
      <c r="X945" s="14">
        <v>5</v>
      </c>
    </row>
    <row r="946" spans="1:24" hidden="1" x14ac:dyDescent="0.25">
      <c r="A946" t="s">
        <v>1760</v>
      </c>
      <c r="B946" t="s">
        <v>1761</v>
      </c>
      <c r="C946" s="8"/>
      <c r="D946" s="8">
        <v>945</v>
      </c>
      <c r="E946" s="9">
        <v>2017</v>
      </c>
      <c r="F946" s="9">
        <v>11</v>
      </c>
      <c r="G946" s="9">
        <v>20</v>
      </c>
      <c r="H946" s="4">
        <v>43048</v>
      </c>
      <c r="I946" s="10" t="s">
        <v>248</v>
      </c>
      <c r="K946" s="11" t="s">
        <v>20</v>
      </c>
      <c r="L946" s="8" t="s">
        <v>48</v>
      </c>
      <c r="M946" t="s">
        <v>1168</v>
      </c>
      <c r="N946" t="s">
        <v>1762</v>
      </c>
      <c r="U946" t="s">
        <v>53</v>
      </c>
      <c r="V946" t="s">
        <v>332</v>
      </c>
      <c r="W946" s="13">
        <v>43048</v>
      </c>
      <c r="X946" s="14">
        <v>1</v>
      </c>
    </row>
    <row r="947" spans="1:24" hidden="1" x14ac:dyDescent="0.25">
      <c r="A947" t="s">
        <v>1763</v>
      </c>
      <c r="B947" t="s">
        <v>1764</v>
      </c>
      <c r="C947" s="8"/>
      <c r="D947" s="8">
        <v>946</v>
      </c>
      <c r="E947" s="9">
        <v>2017</v>
      </c>
      <c r="F947" s="9">
        <v>11</v>
      </c>
      <c r="G947" s="9">
        <v>20</v>
      </c>
      <c r="H947" s="4">
        <v>0</v>
      </c>
      <c r="I947" s="10" t="s">
        <v>248</v>
      </c>
      <c r="K947" s="11" t="s">
        <v>20</v>
      </c>
      <c r="M947" t="s">
        <v>1538</v>
      </c>
      <c r="N947" t="s">
        <v>1765</v>
      </c>
      <c r="W947" s="13"/>
    </row>
    <row r="948" spans="1:24" hidden="1" x14ac:dyDescent="0.25">
      <c r="A948" t="s">
        <v>1766</v>
      </c>
      <c r="B948" t="s">
        <v>1767</v>
      </c>
      <c r="C948" s="8"/>
      <c r="D948" s="8">
        <v>947</v>
      </c>
      <c r="E948" s="9">
        <v>2017</v>
      </c>
      <c r="F948" s="9">
        <v>11</v>
      </c>
      <c r="G948" s="9">
        <v>20</v>
      </c>
      <c r="H948" s="4">
        <v>43057</v>
      </c>
      <c r="I948" s="10" t="s">
        <v>248</v>
      </c>
      <c r="K948" s="11" t="s">
        <v>4949</v>
      </c>
      <c r="U948" t="s">
        <v>53</v>
      </c>
      <c r="V948" t="s">
        <v>332</v>
      </c>
      <c r="W948" s="13">
        <v>43057</v>
      </c>
      <c r="X948" s="14">
        <v>5</v>
      </c>
    </row>
    <row r="949" spans="1:24" hidden="1" x14ac:dyDescent="0.25">
      <c r="A949" t="s">
        <v>482</v>
      </c>
      <c r="B949" t="s">
        <v>1768</v>
      </c>
      <c r="C949" s="8"/>
      <c r="D949" s="8">
        <v>948</v>
      </c>
      <c r="E949" s="9">
        <v>2017</v>
      </c>
      <c r="F949" s="9">
        <v>11</v>
      </c>
      <c r="G949" s="9">
        <v>20</v>
      </c>
      <c r="H949" s="4">
        <v>43055</v>
      </c>
      <c r="I949" s="10" t="s">
        <v>248</v>
      </c>
      <c r="K949" s="11" t="s">
        <v>4949</v>
      </c>
      <c r="M949" t="s">
        <v>1716</v>
      </c>
      <c r="N949" t="s">
        <v>1769</v>
      </c>
      <c r="O949">
        <v>1972</v>
      </c>
      <c r="U949" t="s">
        <v>53</v>
      </c>
      <c r="V949" t="s">
        <v>332</v>
      </c>
      <c r="W949" s="13">
        <v>43055</v>
      </c>
      <c r="X949" s="14">
        <f>16.95*0.5</f>
        <v>8.4749999999999996</v>
      </c>
    </row>
    <row r="950" spans="1:24" hidden="1" x14ac:dyDescent="0.25">
      <c r="A950" t="s">
        <v>1439</v>
      </c>
      <c r="B950" t="s">
        <v>1770</v>
      </c>
      <c r="C950" s="8"/>
      <c r="D950" s="8">
        <v>949</v>
      </c>
      <c r="E950" s="9">
        <v>2017</v>
      </c>
      <c r="F950" s="9">
        <v>11</v>
      </c>
      <c r="G950" s="9">
        <v>20</v>
      </c>
      <c r="H950" s="4">
        <v>43057</v>
      </c>
      <c r="I950" s="10" t="s">
        <v>248</v>
      </c>
      <c r="K950" s="11" t="s">
        <v>4949</v>
      </c>
      <c r="U950" t="s">
        <v>53</v>
      </c>
      <c r="V950" t="s">
        <v>332</v>
      </c>
      <c r="W950" s="13">
        <v>43057</v>
      </c>
      <c r="X950" s="14">
        <v>5</v>
      </c>
    </row>
    <row r="951" spans="1:24" hidden="1" x14ac:dyDescent="0.25">
      <c r="A951" t="s">
        <v>201</v>
      </c>
      <c r="B951" t="s">
        <v>1771</v>
      </c>
      <c r="C951" s="8"/>
      <c r="D951" s="8">
        <v>950</v>
      </c>
      <c r="E951" s="9">
        <v>2017</v>
      </c>
      <c r="F951" s="9">
        <v>11</v>
      </c>
      <c r="G951" s="9">
        <v>20</v>
      </c>
      <c r="H951" s="4">
        <v>43047</v>
      </c>
      <c r="I951" s="10" t="s">
        <v>248</v>
      </c>
      <c r="K951" s="11" t="s">
        <v>4949</v>
      </c>
      <c r="O951">
        <v>1989</v>
      </c>
      <c r="Q951" s="12" t="s">
        <v>19</v>
      </c>
      <c r="U951" t="s">
        <v>53</v>
      </c>
      <c r="V951" t="s">
        <v>332</v>
      </c>
      <c r="W951" s="13">
        <v>43047</v>
      </c>
      <c r="X951" s="14">
        <f>0.5*15.95</f>
        <v>7.9749999999999996</v>
      </c>
    </row>
    <row r="952" spans="1:24" hidden="1" x14ac:dyDescent="0.25">
      <c r="A952" t="s">
        <v>450</v>
      </c>
      <c r="B952" t="s">
        <v>1772</v>
      </c>
      <c r="C952" s="8"/>
      <c r="D952" s="8">
        <v>951</v>
      </c>
      <c r="E952" s="9">
        <v>2017</v>
      </c>
      <c r="F952" s="9">
        <v>11</v>
      </c>
      <c r="G952" s="9">
        <v>20</v>
      </c>
      <c r="H952" s="4">
        <v>43049</v>
      </c>
      <c r="I952" s="10" t="s">
        <v>248</v>
      </c>
      <c r="K952" s="11" t="s">
        <v>937</v>
      </c>
      <c r="U952" t="s">
        <v>53</v>
      </c>
      <c r="V952" t="s">
        <v>332</v>
      </c>
      <c r="W952" s="13">
        <v>43049</v>
      </c>
      <c r="X952" s="14">
        <v>7</v>
      </c>
    </row>
    <row r="953" spans="1:24" hidden="1" x14ac:dyDescent="0.25">
      <c r="A953" t="s">
        <v>289</v>
      </c>
      <c r="B953" t="s">
        <v>1773</v>
      </c>
      <c r="C953" s="8"/>
      <c r="D953" s="8">
        <v>952</v>
      </c>
      <c r="E953" s="9">
        <v>2017</v>
      </c>
      <c r="F953" s="9">
        <v>11</v>
      </c>
      <c r="G953" s="9">
        <v>20</v>
      </c>
      <c r="H953" s="4">
        <v>43057</v>
      </c>
      <c r="I953" s="10" t="s">
        <v>248</v>
      </c>
      <c r="K953" s="11" t="s">
        <v>4949</v>
      </c>
      <c r="M953" t="s">
        <v>1774</v>
      </c>
      <c r="N953" t="s">
        <v>1775</v>
      </c>
      <c r="Q953" s="12" t="s">
        <v>19</v>
      </c>
      <c r="U953" t="s">
        <v>53</v>
      </c>
      <c r="V953" t="s">
        <v>332</v>
      </c>
      <c r="W953" s="13">
        <v>43057</v>
      </c>
      <c r="X953" s="14">
        <v>5</v>
      </c>
    </row>
    <row r="954" spans="1:24" hidden="1" x14ac:dyDescent="0.25">
      <c r="A954" t="s">
        <v>1776</v>
      </c>
      <c r="B954" t="s">
        <v>1777</v>
      </c>
      <c r="C954" s="8"/>
      <c r="D954" s="8">
        <v>953</v>
      </c>
      <c r="E954" s="9">
        <v>2017</v>
      </c>
      <c r="F954" s="9">
        <v>11</v>
      </c>
      <c r="G954" s="9">
        <v>21</v>
      </c>
      <c r="H954" s="4">
        <v>43060</v>
      </c>
      <c r="I954" s="10" t="s">
        <v>248</v>
      </c>
      <c r="K954" s="11" t="s">
        <v>4949</v>
      </c>
      <c r="M954" t="s">
        <v>800</v>
      </c>
      <c r="N954" t="s">
        <v>1778</v>
      </c>
      <c r="O954">
        <v>1974</v>
      </c>
      <c r="U954" t="s">
        <v>53</v>
      </c>
      <c r="V954" t="s">
        <v>332</v>
      </c>
      <c r="W954" s="13">
        <v>43060</v>
      </c>
      <c r="X954" s="14">
        <v>5</v>
      </c>
    </row>
    <row r="955" spans="1:24" hidden="1" x14ac:dyDescent="0.25">
      <c r="A955" t="s">
        <v>1779</v>
      </c>
      <c r="B955" t="s">
        <v>1780</v>
      </c>
      <c r="C955" s="8"/>
      <c r="D955" s="8">
        <v>954</v>
      </c>
      <c r="E955" s="9">
        <v>2017</v>
      </c>
      <c r="F955" s="9">
        <v>11</v>
      </c>
      <c r="G955" s="9">
        <v>22</v>
      </c>
      <c r="H955" s="4">
        <v>43060</v>
      </c>
      <c r="I955" s="10" t="s">
        <v>248</v>
      </c>
      <c r="K955" s="11" t="s">
        <v>937</v>
      </c>
      <c r="M955" t="s">
        <v>1781</v>
      </c>
      <c r="N955" t="s">
        <v>1782</v>
      </c>
      <c r="O955">
        <v>1946</v>
      </c>
      <c r="P955">
        <v>1989</v>
      </c>
      <c r="U955" t="s">
        <v>53</v>
      </c>
      <c r="V955" t="s">
        <v>332</v>
      </c>
      <c r="W955" s="13">
        <v>43060</v>
      </c>
      <c r="X955" s="14">
        <v>5</v>
      </c>
    </row>
    <row r="956" spans="1:24" hidden="1" x14ac:dyDescent="0.25">
      <c r="A956" t="s">
        <v>437</v>
      </c>
      <c r="B956" t="s">
        <v>1783</v>
      </c>
      <c r="C956" s="8"/>
      <c r="D956" s="8">
        <v>955</v>
      </c>
      <c r="E956" s="9">
        <v>2017</v>
      </c>
      <c r="F956" s="9">
        <v>11</v>
      </c>
      <c r="G956" s="9">
        <v>22</v>
      </c>
      <c r="H956" s="4">
        <v>43049</v>
      </c>
      <c r="I956" s="10" t="s">
        <v>248</v>
      </c>
      <c r="K956" s="11" t="s">
        <v>4949</v>
      </c>
      <c r="M956" t="s">
        <v>1716</v>
      </c>
      <c r="O956">
        <v>1986</v>
      </c>
      <c r="S956" t="s">
        <v>1784</v>
      </c>
      <c r="U956" t="s">
        <v>53</v>
      </c>
      <c r="V956" t="s">
        <v>332</v>
      </c>
      <c r="W956" s="13">
        <v>43049</v>
      </c>
      <c r="X956" s="14">
        <f>0.5*9.95</f>
        <v>4.9749999999999996</v>
      </c>
    </row>
    <row r="957" spans="1:24" hidden="1" x14ac:dyDescent="0.25">
      <c r="A957" t="s">
        <v>1785</v>
      </c>
      <c r="B957" t="s">
        <v>1786</v>
      </c>
      <c r="C957" s="8"/>
      <c r="D957" s="8">
        <v>956</v>
      </c>
      <c r="E957" s="9">
        <v>2017</v>
      </c>
      <c r="F957" s="9">
        <v>11</v>
      </c>
      <c r="G957" s="9">
        <v>22</v>
      </c>
      <c r="H957" s="4">
        <v>43060</v>
      </c>
      <c r="I957" s="10" t="s">
        <v>248</v>
      </c>
      <c r="K957" s="11" t="s">
        <v>937</v>
      </c>
      <c r="M957" t="s">
        <v>1538</v>
      </c>
      <c r="N957" t="s">
        <v>1787</v>
      </c>
      <c r="U957" t="s">
        <v>53</v>
      </c>
      <c r="V957" t="s">
        <v>332</v>
      </c>
      <c r="W957" s="13">
        <v>43060</v>
      </c>
      <c r="X957" s="14">
        <v>5</v>
      </c>
    </row>
    <row r="958" spans="1:24" hidden="1" x14ac:dyDescent="0.25">
      <c r="A958" t="s">
        <v>482</v>
      </c>
      <c r="B958" t="s">
        <v>1788</v>
      </c>
      <c r="C958" s="8"/>
      <c r="D958" s="8">
        <v>957</v>
      </c>
      <c r="E958" s="9">
        <v>2017</v>
      </c>
      <c r="F958" s="9">
        <v>11</v>
      </c>
      <c r="G958" s="9">
        <v>22</v>
      </c>
      <c r="H958" s="4">
        <v>43060</v>
      </c>
      <c r="I958" s="10" t="s">
        <v>248</v>
      </c>
      <c r="K958" s="11" t="s">
        <v>4949</v>
      </c>
      <c r="M958" t="s">
        <v>935</v>
      </c>
      <c r="N958" t="s">
        <v>1789</v>
      </c>
      <c r="O958">
        <v>1982</v>
      </c>
      <c r="U958" t="s">
        <v>53</v>
      </c>
      <c r="V958" t="s">
        <v>332</v>
      </c>
      <c r="W958" s="13">
        <v>43060</v>
      </c>
      <c r="X958" s="14">
        <v>5</v>
      </c>
    </row>
    <row r="959" spans="1:24" hidden="1" x14ac:dyDescent="0.25">
      <c r="A959" t="s">
        <v>408</v>
      </c>
      <c r="B959" t="s">
        <v>1790</v>
      </c>
      <c r="C959" s="8"/>
      <c r="D959" s="8">
        <v>958</v>
      </c>
      <c r="E959" s="9">
        <v>2017</v>
      </c>
      <c r="F959" s="9">
        <v>11</v>
      </c>
      <c r="G959" s="9">
        <v>23</v>
      </c>
      <c r="H959" s="4">
        <v>43060</v>
      </c>
      <c r="I959" s="10" t="s">
        <v>248</v>
      </c>
      <c r="K959" s="11" t="s">
        <v>4949</v>
      </c>
      <c r="M959" t="s">
        <v>1427</v>
      </c>
      <c r="N959" t="s">
        <v>1791</v>
      </c>
      <c r="O959">
        <v>1984</v>
      </c>
      <c r="U959" t="s">
        <v>53</v>
      </c>
      <c r="V959" t="s">
        <v>332</v>
      </c>
      <c r="W959" s="13">
        <v>43060</v>
      </c>
      <c r="X959" s="14">
        <v>5</v>
      </c>
    </row>
    <row r="960" spans="1:24" hidden="1" x14ac:dyDescent="0.25">
      <c r="A960" t="s">
        <v>517</v>
      </c>
      <c r="B960" t="s">
        <v>1792</v>
      </c>
      <c r="C960" s="8"/>
      <c r="D960" s="8">
        <v>959</v>
      </c>
      <c r="E960" s="9">
        <v>2017</v>
      </c>
      <c r="F960" s="9">
        <v>11</v>
      </c>
      <c r="G960" s="9">
        <v>23</v>
      </c>
      <c r="H960" s="4">
        <v>43060</v>
      </c>
      <c r="I960" s="10" t="s">
        <v>248</v>
      </c>
      <c r="K960" s="11" t="s">
        <v>4949</v>
      </c>
      <c r="M960" t="s">
        <v>1427</v>
      </c>
      <c r="O960">
        <v>1975</v>
      </c>
      <c r="U960" t="s">
        <v>53</v>
      </c>
      <c r="V960" t="s">
        <v>332</v>
      </c>
      <c r="W960" s="13">
        <v>43060</v>
      </c>
      <c r="X960" s="14">
        <v>5</v>
      </c>
    </row>
    <row r="961" spans="1:27" hidden="1" x14ac:dyDescent="0.25">
      <c r="A961" t="s">
        <v>155</v>
      </c>
      <c r="B961" t="s">
        <v>155</v>
      </c>
      <c r="C961" s="8"/>
      <c r="D961" s="8">
        <v>960</v>
      </c>
      <c r="E961" s="9">
        <v>2017</v>
      </c>
      <c r="F961" s="9">
        <v>11</v>
      </c>
      <c r="G961" s="9">
        <v>23</v>
      </c>
      <c r="H961" s="4">
        <v>43062</v>
      </c>
      <c r="I961" s="10" t="s">
        <v>248</v>
      </c>
      <c r="K961" s="11" t="s">
        <v>4949</v>
      </c>
      <c r="M961" t="s">
        <v>1793</v>
      </c>
      <c r="N961" t="s">
        <v>1794</v>
      </c>
      <c r="Q961" s="12" t="s">
        <v>19</v>
      </c>
      <c r="U961" t="s">
        <v>53</v>
      </c>
      <c r="V961" t="s">
        <v>332</v>
      </c>
      <c r="W961" s="13">
        <v>43062</v>
      </c>
      <c r="X961" s="14">
        <v>5</v>
      </c>
    </row>
    <row r="962" spans="1:27" hidden="1" x14ac:dyDescent="0.25">
      <c r="A962" t="s">
        <v>1795</v>
      </c>
      <c r="B962" t="s">
        <v>1796</v>
      </c>
      <c r="C962" s="8" t="s">
        <v>272</v>
      </c>
      <c r="D962" s="8">
        <v>961</v>
      </c>
      <c r="E962" s="25">
        <f>YEAR(H962)</f>
        <v>2017</v>
      </c>
      <c r="F962" s="25">
        <f>MONTH(H962)</f>
        <v>11</v>
      </c>
      <c r="G962" s="25">
        <f>DAY(H962)</f>
        <v>23</v>
      </c>
      <c r="H962" s="4">
        <v>43062</v>
      </c>
      <c r="I962" s="10" t="s">
        <v>248</v>
      </c>
      <c r="K962" s="11" t="s">
        <v>5476</v>
      </c>
      <c r="M962" t="s">
        <v>1797</v>
      </c>
      <c r="N962" t="s">
        <v>1798</v>
      </c>
      <c r="O962">
        <v>1967</v>
      </c>
      <c r="U962" t="s">
        <v>53</v>
      </c>
      <c r="V962" t="s">
        <v>332</v>
      </c>
      <c r="W962" s="13">
        <v>43062</v>
      </c>
      <c r="X962" s="14">
        <v>5</v>
      </c>
    </row>
    <row r="963" spans="1:27" hidden="1" x14ac:dyDescent="0.25">
      <c r="A963" t="s">
        <v>1799</v>
      </c>
      <c r="B963" t="s">
        <v>1800</v>
      </c>
      <c r="C963" s="8"/>
      <c r="D963" s="8">
        <v>962</v>
      </c>
      <c r="E963" s="9">
        <v>2017</v>
      </c>
      <c r="F963" s="9">
        <v>11</v>
      </c>
      <c r="G963" s="9">
        <v>24</v>
      </c>
      <c r="H963" s="4">
        <v>43062</v>
      </c>
      <c r="I963" s="10" t="s">
        <v>248</v>
      </c>
      <c r="K963" s="11" t="s">
        <v>4949</v>
      </c>
      <c r="M963" t="s">
        <v>1801</v>
      </c>
      <c r="N963" t="s">
        <v>1802</v>
      </c>
      <c r="O963">
        <v>1979</v>
      </c>
      <c r="U963" t="s">
        <v>53</v>
      </c>
      <c r="V963" t="s">
        <v>332</v>
      </c>
      <c r="W963" s="13">
        <v>43062</v>
      </c>
      <c r="X963" s="14">
        <v>5</v>
      </c>
    </row>
    <row r="964" spans="1:27" hidden="1" x14ac:dyDescent="0.25">
      <c r="A964" t="s">
        <v>1776</v>
      </c>
      <c r="B964" t="s">
        <v>1803</v>
      </c>
      <c r="C964" s="8"/>
      <c r="D964" s="8">
        <v>963</v>
      </c>
      <c r="E964" s="9">
        <v>2017</v>
      </c>
      <c r="F964" s="9">
        <v>11</v>
      </c>
      <c r="G964" s="9">
        <v>24</v>
      </c>
      <c r="H964" s="4">
        <v>43062</v>
      </c>
      <c r="I964" s="10" t="s">
        <v>248</v>
      </c>
      <c r="K964" s="11" t="s">
        <v>4949</v>
      </c>
      <c r="M964" t="s">
        <v>800</v>
      </c>
      <c r="N964" t="s">
        <v>1804</v>
      </c>
      <c r="O964">
        <v>1973</v>
      </c>
      <c r="T964" t="s">
        <v>228</v>
      </c>
      <c r="U964" t="s">
        <v>53</v>
      </c>
      <c r="V964" t="s">
        <v>332</v>
      </c>
      <c r="W964" s="13">
        <v>43062</v>
      </c>
      <c r="X964" s="14">
        <v>5</v>
      </c>
      <c r="Y964" t="s">
        <v>1078</v>
      </c>
    </row>
    <row r="965" spans="1:27" hidden="1" x14ac:dyDescent="0.25">
      <c r="A965" t="s">
        <v>523</v>
      </c>
      <c r="B965" t="s">
        <v>1805</v>
      </c>
      <c r="C965" s="8"/>
      <c r="D965" s="8">
        <v>964</v>
      </c>
      <c r="E965" s="9">
        <v>2017</v>
      </c>
      <c r="F965" s="9">
        <v>11</v>
      </c>
      <c r="G965" s="9">
        <v>24</v>
      </c>
      <c r="H965" s="4">
        <v>43062</v>
      </c>
      <c r="I965" s="10" t="s">
        <v>248</v>
      </c>
      <c r="K965" s="11" t="s">
        <v>4949</v>
      </c>
      <c r="M965" t="s">
        <v>1806</v>
      </c>
      <c r="N965" t="s">
        <v>1807</v>
      </c>
      <c r="O965">
        <v>1976</v>
      </c>
      <c r="U965" t="s">
        <v>53</v>
      </c>
      <c r="V965" t="s">
        <v>332</v>
      </c>
      <c r="W965" s="13">
        <v>43062</v>
      </c>
      <c r="X965" s="14">
        <v>5</v>
      </c>
    </row>
    <row r="966" spans="1:27" hidden="1" x14ac:dyDescent="0.25">
      <c r="A966" t="s">
        <v>1808</v>
      </c>
      <c r="B966" t="s">
        <v>1809</v>
      </c>
      <c r="C966" s="8"/>
      <c r="D966" s="8">
        <v>965</v>
      </c>
      <c r="E966" s="9">
        <v>2017</v>
      </c>
      <c r="F966" s="9">
        <v>11</v>
      </c>
      <c r="G966" s="9">
        <v>24</v>
      </c>
      <c r="H966" s="4">
        <v>43062</v>
      </c>
      <c r="I966" s="10" t="s">
        <v>248</v>
      </c>
      <c r="K966" s="11" t="s">
        <v>4949</v>
      </c>
      <c r="M966" t="s">
        <v>1810</v>
      </c>
      <c r="N966" t="s">
        <v>1811</v>
      </c>
      <c r="U966" t="s">
        <v>53</v>
      </c>
      <c r="V966" t="s">
        <v>332</v>
      </c>
      <c r="W966" s="13">
        <v>43062</v>
      </c>
      <c r="X966" s="14">
        <v>5</v>
      </c>
    </row>
    <row r="967" spans="1:27" hidden="1" x14ac:dyDescent="0.25">
      <c r="A967" t="s">
        <v>482</v>
      </c>
      <c r="B967" t="s">
        <v>1812</v>
      </c>
      <c r="C967" s="8"/>
      <c r="D967" s="8">
        <v>966</v>
      </c>
      <c r="E967" s="9">
        <v>2017</v>
      </c>
      <c r="F967" s="9">
        <v>11</v>
      </c>
      <c r="G967" s="9">
        <v>25</v>
      </c>
      <c r="H967" s="4">
        <v>43062</v>
      </c>
      <c r="I967" s="10" t="s">
        <v>248</v>
      </c>
      <c r="K967" s="11" t="s">
        <v>4949</v>
      </c>
      <c r="M967" t="s">
        <v>1716</v>
      </c>
      <c r="N967" t="s">
        <v>1813</v>
      </c>
      <c r="O967">
        <v>1977</v>
      </c>
      <c r="U967" t="s">
        <v>53</v>
      </c>
      <c r="V967" t="s">
        <v>332</v>
      </c>
      <c r="W967" s="13">
        <v>43062</v>
      </c>
      <c r="X967" s="14">
        <v>5</v>
      </c>
    </row>
    <row r="968" spans="1:27" hidden="1" x14ac:dyDescent="0.25">
      <c r="A968" t="s">
        <v>1814</v>
      </c>
      <c r="B968" t="s">
        <v>1815</v>
      </c>
      <c r="C968" s="8"/>
      <c r="D968" s="8">
        <v>967</v>
      </c>
      <c r="E968" s="9">
        <v>2017</v>
      </c>
      <c r="F968" s="9">
        <v>11</v>
      </c>
      <c r="G968" s="9">
        <v>25</v>
      </c>
      <c r="H968" s="4">
        <v>43064</v>
      </c>
      <c r="I968" s="10" t="s">
        <v>248</v>
      </c>
      <c r="K968" s="11" t="s">
        <v>4949</v>
      </c>
      <c r="M968" t="s">
        <v>1356</v>
      </c>
      <c r="N968" t="s">
        <v>1816</v>
      </c>
      <c r="O968">
        <v>1972</v>
      </c>
      <c r="U968" t="s">
        <v>53</v>
      </c>
      <c r="V968" t="s">
        <v>332</v>
      </c>
      <c r="W968" s="13">
        <v>43064</v>
      </c>
      <c r="X968" s="14">
        <v>5</v>
      </c>
    </row>
    <row r="969" spans="1:27" hidden="1" x14ac:dyDescent="0.25">
      <c r="A969" t="s">
        <v>509</v>
      </c>
      <c r="B969" t="s">
        <v>1817</v>
      </c>
      <c r="C969" s="8"/>
      <c r="D969" s="8">
        <v>968</v>
      </c>
      <c r="E969" s="9">
        <v>2017</v>
      </c>
      <c r="F969" s="9">
        <v>11</v>
      </c>
      <c r="G969" s="9">
        <v>25</v>
      </c>
      <c r="H969" s="4">
        <v>43064</v>
      </c>
      <c r="I969" s="10" t="s">
        <v>248</v>
      </c>
      <c r="K969" s="11" t="s">
        <v>4949</v>
      </c>
      <c r="M969" t="s">
        <v>1356</v>
      </c>
      <c r="N969" t="s">
        <v>1818</v>
      </c>
      <c r="O969">
        <v>1977</v>
      </c>
      <c r="U969" t="s">
        <v>53</v>
      </c>
      <c r="V969" t="s">
        <v>332</v>
      </c>
      <c r="W969" s="13">
        <v>43064</v>
      </c>
      <c r="X969" s="14">
        <v>2</v>
      </c>
    </row>
    <row r="970" spans="1:27" hidden="1" x14ac:dyDescent="0.25">
      <c r="A970" s="35" t="s">
        <v>333</v>
      </c>
      <c r="B970" s="35" t="s">
        <v>413</v>
      </c>
      <c r="C970" s="44"/>
      <c r="D970" s="8">
        <v>969</v>
      </c>
      <c r="E970" s="46">
        <v>2017</v>
      </c>
      <c r="F970" s="46">
        <v>11</v>
      </c>
      <c r="G970" s="46">
        <v>26</v>
      </c>
      <c r="H970" s="4">
        <v>43064</v>
      </c>
      <c r="I970" s="42" t="s">
        <v>248</v>
      </c>
      <c r="J970" s="42"/>
      <c r="K970" s="11" t="s">
        <v>4949</v>
      </c>
      <c r="L970" s="44"/>
      <c r="M970" s="35" t="s">
        <v>284</v>
      </c>
      <c r="N970" s="35" t="s">
        <v>1819</v>
      </c>
      <c r="O970" s="35">
        <v>1980</v>
      </c>
      <c r="P970" s="35"/>
      <c r="Q970" s="12" t="s">
        <v>19</v>
      </c>
      <c r="R970" s="35"/>
      <c r="S970" s="35"/>
      <c r="T970" s="35" t="s">
        <v>269</v>
      </c>
      <c r="U970" s="35" t="s">
        <v>53</v>
      </c>
      <c r="V970" s="35" t="s">
        <v>332</v>
      </c>
      <c r="W970" s="47">
        <v>43064</v>
      </c>
      <c r="X970" s="14">
        <v>5</v>
      </c>
      <c r="Y970" s="35" t="s">
        <v>891</v>
      </c>
      <c r="Z970" s="35" t="s">
        <v>1390</v>
      </c>
      <c r="AA970" s="47">
        <v>43094</v>
      </c>
    </row>
    <row r="971" spans="1:27" hidden="1" x14ac:dyDescent="0.25">
      <c r="A971" t="s">
        <v>855</v>
      </c>
      <c r="B971" t="s">
        <v>1820</v>
      </c>
      <c r="C971" s="8"/>
      <c r="D971" s="8">
        <v>970</v>
      </c>
      <c r="E971" s="9">
        <v>2017</v>
      </c>
      <c r="F971" s="9">
        <v>11</v>
      </c>
      <c r="G971" s="9">
        <v>26</v>
      </c>
      <c r="H971" s="4">
        <v>43064</v>
      </c>
      <c r="I971" s="10" t="s">
        <v>248</v>
      </c>
      <c r="K971" s="11" t="s">
        <v>4949</v>
      </c>
      <c r="M971" t="s">
        <v>1821</v>
      </c>
      <c r="N971" t="s">
        <v>1822</v>
      </c>
      <c r="O971">
        <v>1976</v>
      </c>
      <c r="U971" t="s">
        <v>53</v>
      </c>
      <c r="V971" t="s">
        <v>332</v>
      </c>
      <c r="W971" s="13">
        <v>43064</v>
      </c>
      <c r="X971" s="14">
        <v>5</v>
      </c>
    </row>
    <row r="972" spans="1:27" s="35" customFormat="1" hidden="1" x14ac:dyDescent="0.25">
      <c r="A972" t="s">
        <v>1823</v>
      </c>
      <c r="B972" t="s">
        <v>1824</v>
      </c>
      <c r="C972" s="8"/>
      <c r="D972" s="8">
        <v>971</v>
      </c>
      <c r="E972" s="9">
        <v>2017</v>
      </c>
      <c r="F972" s="9">
        <v>11</v>
      </c>
      <c r="G972" s="9">
        <v>26</v>
      </c>
      <c r="H972" s="4">
        <v>43064</v>
      </c>
      <c r="I972" s="10" t="s">
        <v>248</v>
      </c>
      <c r="J972" s="10"/>
      <c r="K972" s="11" t="s">
        <v>4949</v>
      </c>
      <c r="L972" s="8"/>
      <c r="M972" t="s">
        <v>1427</v>
      </c>
      <c r="N972" t="s">
        <v>1825</v>
      </c>
      <c r="O972">
        <v>1987</v>
      </c>
      <c r="P972"/>
      <c r="Q972" s="12"/>
      <c r="R972"/>
      <c r="S972"/>
      <c r="T972"/>
      <c r="U972" t="s">
        <v>53</v>
      </c>
      <c r="V972" t="s">
        <v>332</v>
      </c>
      <c r="W972" s="13">
        <v>43064</v>
      </c>
      <c r="X972" s="14">
        <v>5</v>
      </c>
      <c r="Y972"/>
      <c r="Z972"/>
      <c r="AA972"/>
    </row>
    <row r="973" spans="1:27" hidden="1" x14ac:dyDescent="0.25">
      <c r="A973" t="s">
        <v>246</v>
      </c>
      <c r="B973" t="s">
        <v>1826</v>
      </c>
      <c r="C973" s="8"/>
      <c r="D973" s="8">
        <v>972</v>
      </c>
      <c r="E973" s="9">
        <v>2017</v>
      </c>
      <c r="F973" s="9">
        <v>11</v>
      </c>
      <c r="G973" s="9">
        <v>26</v>
      </c>
      <c r="H973" s="4">
        <v>43064</v>
      </c>
      <c r="I973" s="10" t="s">
        <v>248</v>
      </c>
      <c r="K973" s="11" t="s">
        <v>4949</v>
      </c>
      <c r="M973" t="s">
        <v>1228</v>
      </c>
      <c r="N973" t="s">
        <v>1827</v>
      </c>
      <c r="O973">
        <v>1975</v>
      </c>
      <c r="Q973" s="12" t="s">
        <v>19</v>
      </c>
      <c r="U973" t="s">
        <v>53</v>
      </c>
      <c r="V973" t="s">
        <v>332</v>
      </c>
      <c r="W973" s="13">
        <v>43064</v>
      </c>
      <c r="X973" s="14">
        <v>5</v>
      </c>
    </row>
    <row r="974" spans="1:27" hidden="1" x14ac:dyDescent="0.25">
      <c r="A974" t="s">
        <v>1828</v>
      </c>
      <c r="B974" t="s">
        <v>1829</v>
      </c>
      <c r="C974" s="8"/>
      <c r="D974" s="8">
        <v>973</v>
      </c>
      <c r="E974" s="9">
        <v>2017</v>
      </c>
      <c r="F974" s="9">
        <v>11</v>
      </c>
      <c r="G974" s="9">
        <v>26</v>
      </c>
      <c r="H974" s="4">
        <v>43062</v>
      </c>
      <c r="I974" s="10" t="s">
        <v>248</v>
      </c>
      <c r="K974" s="11" t="s">
        <v>937</v>
      </c>
      <c r="M974" t="s">
        <v>1830</v>
      </c>
      <c r="N974" t="s">
        <v>1831</v>
      </c>
      <c r="O974">
        <v>1972</v>
      </c>
      <c r="U974" t="s">
        <v>53</v>
      </c>
      <c r="V974" t="s">
        <v>332</v>
      </c>
      <c r="W974" s="13">
        <v>43062</v>
      </c>
      <c r="X974" s="14">
        <v>5</v>
      </c>
    </row>
    <row r="975" spans="1:27" hidden="1" x14ac:dyDescent="0.25">
      <c r="A975" t="s">
        <v>1591</v>
      </c>
      <c r="B975" t="s">
        <v>1832</v>
      </c>
      <c r="C975" s="8"/>
      <c r="D975" s="8">
        <v>974</v>
      </c>
      <c r="E975" s="9">
        <v>2017</v>
      </c>
      <c r="F975" s="9">
        <v>11</v>
      </c>
      <c r="G975" s="9">
        <v>27</v>
      </c>
      <c r="H975" s="4">
        <v>43042</v>
      </c>
      <c r="I975" s="10" t="s">
        <v>248</v>
      </c>
      <c r="K975" s="11" t="s">
        <v>20</v>
      </c>
      <c r="L975" s="8" t="s">
        <v>31</v>
      </c>
      <c r="M975" t="s">
        <v>605</v>
      </c>
      <c r="N975" t="s">
        <v>1833</v>
      </c>
      <c r="O975">
        <v>1977</v>
      </c>
      <c r="U975" t="s">
        <v>53</v>
      </c>
      <c r="V975" t="s">
        <v>332</v>
      </c>
      <c r="W975" s="13">
        <v>43042</v>
      </c>
      <c r="X975" s="14">
        <f>0.7*1</f>
        <v>0.7</v>
      </c>
    </row>
    <row r="976" spans="1:27" hidden="1" x14ac:dyDescent="0.25">
      <c r="A976" t="s">
        <v>1834</v>
      </c>
      <c r="B976" t="s">
        <v>1835</v>
      </c>
      <c r="C976" s="8"/>
      <c r="D976" s="8">
        <v>975</v>
      </c>
      <c r="E976" s="9">
        <v>2017</v>
      </c>
      <c r="F976" s="9">
        <v>11</v>
      </c>
      <c r="G976" s="9">
        <v>27</v>
      </c>
      <c r="H976" s="4">
        <v>43064</v>
      </c>
      <c r="I976" s="10" t="s">
        <v>248</v>
      </c>
      <c r="K976" s="11" t="s">
        <v>937</v>
      </c>
      <c r="M976" t="s">
        <v>28</v>
      </c>
      <c r="N976" t="s">
        <v>1836</v>
      </c>
      <c r="O976">
        <v>1973</v>
      </c>
      <c r="U976" t="s">
        <v>53</v>
      </c>
      <c r="V976" t="s">
        <v>332</v>
      </c>
      <c r="W976" s="13">
        <v>43064</v>
      </c>
      <c r="X976" s="14">
        <v>5</v>
      </c>
    </row>
    <row r="977" spans="1:24" hidden="1" x14ac:dyDescent="0.25">
      <c r="A977" t="s">
        <v>893</v>
      </c>
      <c r="B977" t="s">
        <v>1148</v>
      </c>
      <c r="C977" s="8"/>
      <c r="D977" s="8">
        <v>976</v>
      </c>
      <c r="E977" s="9">
        <v>2017</v>
      </c>
      <c r="F977" s="9">
        <v>11</v>
      </c>
      <c r="G977" s="9">
        <v>27</v>
      </c>
      <c r="H977" s="4">
        <v>43064</v>
      </c>
      <c r="I977" s="10" t="s">
        <v>248</v>
      </c>
      <c r="K977" s="11" t="s">
        <v>937</v>
      </c>
      <c r="M977" t="s">
        <v>28</v>
      </c>
      <c r="N977" t="s">
        <v>1149</v>
      </c>
      <c r="O977">
        <v>1979</v>
      </c>
      <c r="Q977" s="12" t="s">
        <v>19</v>
      </c>
      <c r="T977" t="s">
        <v>228</v>
      </c>
      <c r="U977" t="s">
        <v>53</v>
      </c>
      <c r="V977" t="s">
        <v>332</v>
      </c>
      <c r="W977" s="13">
        <v>43064</v>
      </c>
      <c r="X977" s="14">
        <v>5</v>
      </c>
    </row>
    <row r="978" spans="1:24" hidden="1" x14ac:dyDescent="0.25">
      <c r="A978" t="s">
        <v>1760</v>
      </c>
      <c r="B978" t="s">
        <v>1837</v>
      </c>
      <c r="C978" s="8"/>
      <c r="D978" s="8">
        <v>977</v>
      </c>
      <c r="E978" s="9">
        <v>2017</v>
      </c>
      <c r="F978" s="9">
        <v>11</v>
      </c>
      <c r="G978" s="9">
        <v>27</v>
      </c>
      <c r="H978" s="4">
        <v>43047</v>
      </c>
      <c r="I978" s="10" t="s">
        <v>248</v>
      </c>
      <c r="K978" s="11" t="s">
        <v>937</v>
      </c>
      <c r="Q978" s="12" t="s">
        <v>19</v>
      </c>
      <c r="U978" t="s">
        <v>53</v>
      </c>
      <c r="V978" t="s">
        <v>332</v>
      </c>
      <c r="W978" s="13">
        <v>43047</v>
      </c>
      <c r="X978" s="14">
        <f>0.5*14.95</f>
        <v>7.4749999999999996</v>
      </c>
    </row>
    <row r="979" spans="1:24" hidden="1" x14ac:dyDescent="0.25">
      <c r="A979" t="s">
        <v>246</v>
      </c>
      <c r="B979" t="s">
        <v>1227</v>
      </c>
      <c r="C979" s="8"/>
      <c r="D979" s="8">
        <v>978</v>
      </c>
      <c r="E979" s="9">
        <v>2017</v>
      </c>
      <c r="F979" s="9">
        <v>11</v>
      </c>
      <c r="G979" s="9">
        <v>27</v>
      </c>
      <c r="H979" s="4">
        <v>43050</v>
      </c>
      <c r="I979" s="10" t="s">
        <v>19</v>
      </c>
      <c r="K979" s="11" t="s">
        <v>4949</v>
      </c>
      <c r="O979">
        <v>1973</v>
      </c>
      <c r="P979">
        <v>1998</v>
      </c>
      <c r="Q979" s="12" t="s">
        <v>248</v>
      </c>
      <c r="U979" t="s">
        <v>100</v>
      </c>
      <c r="V979" t="s">
        <v>174</v>
      </c>
      <c r="W979" s="13">
        <v>43050</v>
      </c>
      <c r="X979" s="14">
        <v>7.99</v>
      </c>
    </row>
    <row r="980" spans="1:24" hidden="1" x14ac:dyDescent="0.25">
      <c r="A980" t="s">
        <v>305</v>
      </c>
      <c r="B980" t="s">
        <v>1838</v>
      </c>
      <c r="C980" s="8"/>
      <c r="D980" s="8">
        <v>979</v>
      </c>
      <c r="E980" s="9">
        <v>2017</v>
      </c>
      <c r="F980" s="9">
        <v>11</v>
      </c>
      <c r="G980" s="9">
        <v>28</v>
      </c>
      <c r="H980" s="4">
        <v>43055</v>
      </c>
      <c r="I980" s="10" t="s">
        <v>248</v>
      </c>
      <c r="K980" s="11" t="s">
        <v>4949</v>
      </c>
      <c r="M980" t="s">
        <v>1839</v>
      </c>
      <c r="N980" t="s">
        <v>1840</v>
      </c>
      <c r="O980">
        <v>1982</v>
      </c>
      <c r="U980" t="s">
        <v>53</v>
      </c>
      <c r="V980" t="s">
        <v>332</v>
      </c>
      <c r="W980" s="13">
        <v>43055</v>
      </c>
      <c r="X980" s="14">
        <f>12.95*0.5</f>
        <v>6.4749999999999996</v>
      </c>
    </row>
    <row r="981" spans="1:24" hidden="1" x14ac:dyDescent="0.25">
      <c r="A981" t="s">
        <v>1841</v>
      </c>
      <c r="B981" t="s">
        <v>1842</v>
      </c>
      <c r="C981" s="8"/>
      <c r="D981" s="8">
        <v>980</v>
      </c>
      <c r="E981" s="9">
        <v>2017</v>
      </c>
      <c r="F981" s="9">
        <v>11</v>
      </c>
      <c r="G981" s="9">
        <v>29</v>
      </c>
      <c r="H981" s="4">
        <v>43048</v>
      </c>
      <c r="I981" s="10" t="s">
        <v>248</v>
      </c>
      <c r="K981" s="11" t="s">
        <v>20</v>
      </c>
      <c r="L981" s="8" t="s">
        <v>48</v>
      </c>
      <c r="M981" t="s">
        <v>1257</v>
      </c>
      <c r="N981" t="s">
        <v>1843</v>
      </c>
      <c r="Q981" s="12" t="s">
        <v>19</v>
      </c>
      <c r="U981" t="s">
        <v>53</v>
      </c>
      <c r="V981" t="s">
        <v>332</v>
      </c>
      <c r="W981" s="13">
        <v>43048</v>
      </c>
      <c r="X981" s="14">
        <v>1</v>
      </c>
    </row>
    <row r="982" spans="1:24" hidden="1" x14ac:dyDescent="0.25">
      <c r="A982" t="s">
        <v>1844</v>
      </c>
      <c r="B982" t="s">
        <v>1845</v>
      </c>
      <c r="C982" s="8"/>
      <c r="D982" s="8">
        <v>981</v>
      </c>
      <c r="E982" s="9">
        <v>2017</v>
      </c>
      <c r="F982" s="9">
        <v>11</v>
      </c>
      <c r="G982" s="9">
        <v>29</v>
      </c>
      <c r="H982" s="4">
        <v>0</v>
      </c>
      <c r="I982" s="10" t="s">
        <v>248</v>
      </c>
      <c r="K982" s="11" t="s">
        <v>20</v>
      </c>
      <c r="M982" t="s">
        <v>1846</v>
      </c>
      <c r="N982" t="s">
        <v>1847</v>
      </c>
      <c r="W982" s="13"/>
    </row>
    <row r="983" spans="1:24" hidden="1" x14ac:dyDescent="0.25">
      <c r="A983" t="s">
        <v>148</v>
      </c>
      <c r="B983" t="s">
        <v>1848</v>
      </c>
      <c r="C983" s="8"/>
      <c r="D983" s="8">
        <v>982</v>
      </c>
      <c r="E983" s="9">
        <v>2017</v>
      </c>
      <c r="F983" s="9">
        <v>11</v>
      </c>
      <c r="G983" s="9">
        <v>29</v>
      </c>
      <c r="H983" s="4">
        <v>43021</v>
      </c>
      <c r="I983" s="10" t="s">
        <v>248</v>
      </c>
      <c r="K983" s="11" t="s">
        <v>20</v>
      </c>
      <c r="L983" s="8" t="s">
        <v>48</v>
      </c>
      <c r="M983" t="s">
        <v>1849</v>
      </c>
      <c r="N983">
        <v>4040</v>
      </c>
      <c r="O983">
        <v>1967</v>
      </c>
      <c r="U983" t="s">
        <v>53</v>
      </c>
      <c r="V983" t="s">
        <v>1077</v>
      </c>
      <c r="W983" s="13">
        <v>43021</v>
      </c>
      <c r="X983" s="14">
        <v>2.99</v>
      </c>
    </row>
    <row r="984" spans="1:24" hidden="1" x14ac:dyDescent="0.25">
      <c r="A984" t="s">
        <v>1012</v>
      </c>
      <c r="B984" t="s">
        <v>1850</v>
      </c>
      <c r="C984" s="8"/>
      <c r="D984" s="8">
        <v>983</v>
      </c>
      <c r="E984" s="9">
        <v>2017</v>
      </c>
      <c r="F984" s="9">
        <v>11</v>
      </c>
      <c r="G984" s="9">
        <v>29</v>
      </c>
      <c r="H984" s="4">
        <v>0</v>
      </c>
      <c r="I984" s="10" t="s">
        <v>19</v>
      </c>
      <c r="K984" s="11" t="s">
        <v>20</v>
      </c>
      <c r="M984" t="s">
        <v>29</v>
      </c>
      <c r="N984" t="s">
        <v>1851</v>
      </c>
      <c r="O984">
        <v>2012</v>
      </c>
      <c r="W984" s="13"/>
    </row>
    <row r="985" spans="1:24" hidden="1" x14ac:dyDescent="0.25">
      <c r="A985" t="s">
        <v>482</v>
      </c>
      <c r="B985" t="s">
        <v>1852</v>
      </c>
      <c r="C985" s="8"/>
      <c r="D985" s="8">
        <v>984</v>
      </c>
      <c r="E985" s="9">
        <v>2017</v>
      </c>
      <c r="F985" s="9">
        <v>11</v>
      </c>
      <c r="G985" s="9">
        <v>29</v>
      </c>
      <c r="H985" s="4">
        <v>43060</v>
      </c>
      <c r="I985" s="10" t="s">
        <v>248</v>
      </c>
      <c r="K985" s="11" t="s">
        <v>4949</v>
      </c>
      <c r="M985" t="s">
        <v>1242</v>
      </c>
      <c r="N985">
        <v>6376</v>
      </c>
      <c r="U985" t="s">
        <v>53</v>
      </c>
      <c r="V985" t="s">
        <v>332</v>
      </c>
      <c r="W985" s="13">
        <v>43060</v>
      </c>
      <c r="X985" s="14">
        <v>5</v>
      </c>
    </row>
    <row r="986" spans="1:24" hidden="1" x14ac:dyDescent="0.25">
      <c r="A986" t="s">
        <v>187</v>
      </c>
      <c r="B986" t="s">
        <v>1853</v>
      </c>
      <c r="C986" s="8"/>
      <c r="D986" s="8">
        <v>985</v>
      </c>
      <c r="E986" s="9">
        <v>2017</v>
      </c>
      <c r="F986" s="9">
        <v>11</v>
      </c>
      <c r="G986" s="9">
        <v>29</v>
      </c>
      <c r="H986" s="4">
        <v>0</v>
      </c>
      <c r="I986" s="10" t="s">
        <v>19</v>
      </c>
      <c r="K986" s="11" t="s">
        <v>937</v>
      </c>
      <c r="M986" t="s">
        <v>28</v>
      </c>
      <c r="N986" t="s">
        <v>1854</v>
      </c>
      <c r="O986">
        <v>2004</v>
      </c>
      <c r="W986" s="13"/>
    </row>
    <row r="987" spans="1:24" hidden="1" x14ac:dyDescent="0.25">
      <c r="A987" t="s">
        <v>616</v>
      </c>
      <c r="B987" t="s">
        <v>1855</v>
      </c>
      <c r="C987" s="8"/>
      <c r="D987" s="8">
        <v>986</v>
      </c>
      <c r="E987" s="9">
        <v>2017</v>
      </c>
      <c r="F987" s="9">
        <v>11</v>
      </c>
      <c r="G987" s="9">
        <v>30</v>
      </c>
      <c r="H987" s="4">
        <v>43064</v>
      </c>
      <c r="I987" s="10" t="s">
        <v>248</v>
      </c>
      <c r="K987" s="11" t="s">
        <v>4949</v>
      </c>
      <c r="M987" t="s">
        <v>1856</v>
      </c>
      <c r="N987" t="s">
        <v>1857</v>
      </c>
      <c r="O987">
        <v>1980</v>
      </c>
      <c r="T987" t="s">
        <v>269</v>
      </c>
      <c r="U987" t="s">
        <v>53</v>
      </c>
      <c r="V987" t="s">
        <v>332</v>
      </c>
      <c r="W987" s="13">
        <v>43064</v>
      </c>
      <c r="X987" s="14">
        <v>5</v>
      </c>
    </row>
    <row r="988" spans="1:24" hidden="1" x14ac:dyDescent="0.25">
      <c r="A988" t="s">
        <v>277</v>
      </c>
      <c r="B988" t="s">
        <v>1675</v>
      </c>
      <c r="C988" s="8"/>
      <c r="D988" s="8">
        <v>987</v>
      </c>
      <c r="E988" s="9">
        <v>2017</v>
      </c>
      <c r="F988" s="9">
        <v>11</v>
      </c>
      <c r="G988" s="9">
        <v>30</v>
      </c>
      <c r="H988" s="4">
        <v>43064</v>
      </c>
      <c r="I988" s="10" t="s">
        <v>248</v>
      </c>
      <c r="K988" s="11" t="s">
        <v>937</v>
      </c>
      <c r="M988" t="s">
        <v>28</v>
      </c>
      <c r="N988" t="s">
        <v>1676</v>
      </c>
      <c r="O988">
        <v>1974</v>
      </c>
      <c r="Q988" s="12" t="s">
        <v>19</v>
      </c>
      <c r="T988" t="s">
        <v>228</v>
      </c>
      <c r="U988" t="s">
        <v>53</v>
      </c>
      <c r="V988" t="s">
        <v>332</v>
      </c>
      <c r="W988" s="13">
        <v>43064</v>
      </c>
      <c r="X988" s="14">
        <v>5</v>
      </c>
    </row>
    <row r="989" spans="1:24" hidden="1" x14ac:dyDescent="0.25">
      <c r="A989" t="s">
        <v>893</v>
      </c>
      <c r="B989" t="s">
        <v>1858</v>
      </c>
      <c r="C989" s="8"/>
      <c r="D989" s="8">
        <v>988</v>
      </c>
      <c r="E989" s="9">
        <v>2017</v>
      </c>
      <c r="F989" s="9">
        <v>11</v>
      </c>
      <c r="G989" s="9">
        <v>30</v>
      </c>
      <c r="H989" s="4">
        <v>43060</v>
      </c>
      <c r="I989" s="10" t="s">
        <v>248</v>
      </c>
      <c r="K989" s="11" t="s">
        <v>937</v>
      </c>
      <c r="M989" t="s">
        <v>28</v>
      </c>
      <c r="N989" t="s">
        <v>1859</v>
      </c>
      <c r="O989">
        <v>1981</v>
      </c>
      <c r="U989" t="s">
        <v>53</v>
      </c>
      <c r="V989" t="s">
        <v>332</v>
      </c>
      <c r="W989" s="13">
        <v>43060</v>
      </c>
      <c r="X989" s="14">
        <v>5</v>
      </c>
    </row>
    <row r="990" spans="1:24" hidden="1" x14ac:dyDescent="0.25">
      <c r="A990" t="s">
        <v>1435</v>
      </c>
      <c r="B990" t="s">
        <v>1860</v>
      </c>
      <c r="C990" s="8"/>
      <c r="D990" s="8">
        <v>989</v>
      </c>
      <c r="E990" s="9">
        <v>2017</v>
      </c>
      <c r="F990" s="9">
        <v>11</v>
      </c>
      <c r="G990" s="9">
        <v>30</v>
      </c>
      <c r="H990" s="4">
        <v>43064</v>
      </c>
      <c r="I990" s="10" t="s">
        <v>248</v>
      </c>
      <c r="K990" s="11" t="s">
        <v>4949</v>
      </c>
      <c r="M990" t="s">
        <v>1861</v>
      </c>
      <c r="N990" t="s">
        <v>1862</v>
      </c>
      <c r="O990">
        <v>1982</v>
      </c>
      <c r="U990" t="s">
        <v>53</v>
      </c>
      <c r="V990" t="s">
        <v>332</v>
      </c>
      <c r="W990" s="13">
        <v>43064</v>
      </c>
      <c r="X990" s="14">
        <v>5</v>
      </c>
    </row>
    <row r="991" spans="1:24" hidden="1" x14ac:dyDescent="0.25">
      <c r="A991" t="s">
        <v>393</v>
      </c>
      <c r="B991" t="s">
        <v>394</v>
      </c>
      <c r="C991" s="8"/>
      <c r="D991" s="8">
        <v>990</v>
      </c>
      <c r="E991" s="9">
        <v>2017</v>
      </c>
      <c r="F991" s="9">
        <v>12</v>
      </c>
      <c r="G991" s="9">
        <v>3</v>
      </c>
      <c r="H991" s="4">
        <v>43062</v>
      </c>
      <c r="I991" s="10" t="s">
        <v>248</v>
      </c>
      <c r="K991" s="11" t="s">
        <v>4949</v>
      </c>
      <c r="O991">
        <v>1981</v>
      </c>
      <c r="T991" t="s">
        <v>1863</v>
      </c>
      <c r="U991" t="s">
        <v>53</v>
      </c>
      <c r="V991" t="s">
        <v>332</v>
      </c>
      <c r="W991" s="13">
        <v>43062</v>
      </c>
      <c r="X991" s="14">
        <v>5</v>
      </c>
    </row>
    <row r="992" spans="1:24" hidden="1" x14ac:dyDescent="0.25">
      <c r="A992" t="s">
        <v>1754</v>
      </c>
      <c r="B992" t="s">
        <v>1864</v>
      </c>
      <c r="C992" s="8" t="s">
        <v>267</v>
      </c>
      <c r="D992" s="8">
        <v>991</v>
      </c>
      <c r="E992" s="9">
        <v>2017</v>
      </c>
      <c r="F992" s="9">
        <v>12</v>
      </c>
      <c r="G992" s="9">
        <v>3</v>
      </c>
      <c r="H992" s="4">
        <v>43035</v>
      </c>
      <c r="I992" s="10" t="s">
        <v>248</v>
      </c>
      <c r="K992" s="11" t="s">
        <v>268</v>
      </c>
      <c r="M992" t="s">
        <v>1865</v>
      </c>
      <c r="U992" t="s">
        <v>100</v>
      </c>
      <c r="V992" t="s">
        <v>174</v>
      </c>
      <c r="W992" s="13">
        <v>43035</v>
      </c>
      <c r="X992" s="14">
        <v>20.99</v>
      </c>
    </row>
    <row r="993" spans="1:24" hidden="1" x14ac:dyDescent="0.25">
      <c r="A993" t="s">
        <v>1866</v>
      </c>
      <c r="B993" t="s">
        <v>1867</v>
      </c>
      <c r="C993" s="8"/>
      <c r="D993" s="8">
        <v>992</v>
      </c>
      <c r="E993" s="9">
        <v>2017</v>
      </c>
      <c r="F993" s="9">
        <v>12</v>
      </c>
      <c r="G993" s="9">
        <v>8</v>
      </c>
      <c r="H993" s="4">
        <v>43076</v>
      </c>
      <c r="I993" s="10" t="s">
        <v>248</v>
      </c>
      <c r="K993" s="11" t="s">
        <v>4949</v>
      </c>
      <c r="M993" t="s">
        <v>1626</v>
      </c>
      <c r="N993" t="s">
        <v>1868</v>
      </c>
      <c r="O993">
        <v>1980</v>
      </c>
      <c r="U993" t="s">
        <v>53</v>
      </c>
      <c r="V993" t="s">
        <v>1869</v>
      </c>
      <c r="W993" s="13">
        <v>43076</v>
      </c>
      <c r="X993" s="14">
        <v>10</v>
      </c>
    </row>
    <row r="994" spans="1:24" hidden="1" x14ac:dyDescent="0.25">
      <c r="A994" t="s">
        <v>157</v>
      </c>
      <c r="B994" t="s">
        <v>1870</v>
      </c>
      <c r="C994" s="8"/>
      <c r="D994" s="8">
        <v>993</v>
      </c>
      <c r="E994" s="9">
        <v>2017</v>
      </c>
      <c r="F994" s="9">
        <v>12</v>
      </c>
      <c r="G994" s="9">
        <v>8</v>
      </c>
      <c r="H994" s="4">
        <v>43076</v>
      </c>
      <c r="I994" s="10" t="s">
        <v>19</v>
      </c>
      <c r="K994" s="11" t="s">
        <v>937</v>
      </c>
      <c r="M994" s="15" t="s">
        <v>159</v>
      </c>
      <c r="N994" t="s">
        <v>1871</v>
      </c>
      <c r="O994">
        <v>2009</v>
      </c>
      <c r="U994" t="s">
        <v>100</v>
      </c>
      <c r="V994" t="s">
        <v>54</v>
      </c>
      <c r="W994" s="13">
        <v>43076</v>
      </c>
      <c r="X994" s="14">
        <v>16.989999999999998</v>
      </c>
    </row>
    <row r="995" spans="1:24" hidden="1" x14ac:dyDescent="0.25">
      <c r="A995" t="s">
        <v>1872</v>
      </c>
      <c r="B995" t="s">
        <v>1873</v>
      </c>
      <c r="C995" s="8" t="s">
        <v>267</v>
      </c>
      <c r="D995" s="8">
        <v>994</v>
      </c>
      <c r="E995" s="9">
        <v>2017</v>
      </c>
      <c r="F995" s="9">
        <v>12</v>
      </c>
      <c r="G995" s="9">
        <v>8</v>
      </c>
      <c r="H995" s="4">
        <v>43076</v>
      </c>
      <c r="I995" s="10" t="s">
        <v>19</v>
      </c>
      <c r="K995" s="11" t="s">
        <v>4949</v>
      </c>
      <c r="U995" t="s">
        <v>100</v>
      </c>
      <c r="V995" t="s">
        <v>54</v>
      </c>
      <c r="W995" s="13">
        <v>43076</v>
      </c>
      <c r="X995" s="14">
        <v>16.989999999999998</v>
      </c>
    </row>
    <row r="996" spans="1:24" hidden="1" x14ac:dyDescent="0.25">
      <c r="A996" t="s">
        <v>855</v>
      </c>
      <c r="B996" t="s">
        <v>1874</v>
      </c>
      <c r="C996" s="8"/>
      <c r="D996" s="8">
        <v>995</v>
      </c>
      <c r="E996" s="9">
        <v>2017</v>
      </c>
      <c r="F996" s="9">
        <v>12</v>
      </c>
      <c r="G996" s="9">
        <v>9</v>
      </c>
      <c r="H996" s="4">
        <v>43076</v>
      </c>
      <c r="I996" s="10" t="s">
        <v>248</v>
      </c>
      <c r="K996" s="11" t="s">
        <v>4949</v>
      </c>
      <c r="M996" t="s">
        <v>1875</v>
      </c>
      <c r="N996" t="s">
        <v>1876</v>
      </c>
      <c r="U996" t="s">
        <v>53</v>
      </c>
      <c r="V996" t="s">
        <v>1869</v>
      </c>
      <c r="W996" s="13">
        <v>43076</v>
      </c>
      <c r="X996" s="14">
        <v>12</v>
      </c>
    </row>
    <row r="997" spans="1:24" hidden="1" x14ac:dyDescent="0.25">
      <c r="A997" t="s">
        <v>1877</v>
      </c>
      <c r="B997" t="s">
        <v>1878</v>
      </c>
      <c r="C997" s="8"/>
      <c r="D997" s="8">
        <v>996</v>
      </c>
      <c r="E997" s="9">
        <v>2017</v>
      </c>
      <c r="F997" s="9">
        <v>12</v>
      </c>
      <c r="G997" s="9">
        <v>9</v>
      </c>
      <c r="H997" s="4">
        <v>43076</v>
      </c>
      <c r="I997" s="10" t="s">
        <v>248</v>
      </c>
      <c r="K997" s="11" t="s">
        <v>4949</v>
      </c>
      <c r="M997" t="s">
        <v>1879</v>
      </c>
      <c r="O997">
        <v>2017</v>
      </c>
      <c r="U997" t="s">
        <v>100</v>
      </c>
      <c r="V997" t="s">
        <v>677</v>
      </c>
      <c r="W997" s="13">
        <v>43076</v>
      </c>
      <c r="X997" s="14">
        <v>20.99</v>
      </c>
    </row>
    <row r="998" spans="1:24" hidden="1" x14ac:dyDescent="0.25">
      <c r="A998" t="s">
        <v>162</v>
      </c>
      <c r="B998" t="s">
        <v>1880</v>
      </c>
      <c r="C998" s="8"/>
      <c r="D998" s="8">
        <v>997</v>
      </c>
      <c r="E998" s="9">
        <v>2017</v>
      </c>
      <c r="F998" s="9">
        <v>12</v>
      </c>
      <c r="G998" s="9">
        <v>9</v>
      </c>
      <c r="H998" s="4">
        <v>43076</v>
      </c>
      <c r="I998" s="10" t="s">
        <v>248</v>
      </c>
      <c r="K998" s="11" t="s">
        <v>937</v>
      </c>
      <c r="M998" t="s">
        <v>28</v>
      </c>
      <c r="N998" t="s">
        <v>1881</v>
      </c>
      <c r="O998">
        <v>1972</v>
      </c>
      <c r="P998">
        <v>2016</v>
      </c>
      <c r="U998" t="s">
        <v>100</v>
      </c>
      <c r="V998" t="s">
        <v>54</v>
      </c>
      <c r="W998" s="13">
        <v>43076</v>
      </c>
      <c r="X998" s="14">
        <f>29.99*0.67</f>
        <v>20.093299999999999</v>
      </c>
    </row>
    <row r="999" spans="1:24" hidden="1" x14ac:dyDescent="0.25">
      <c r="A999" t="s">
        <v>316</v>
      </c>
      <c r="B999" t="s">
        <v>1882</v>
      </c>
      <c r="C999" s="8"/>
      <c r="D999" s="8">
        <v>998</v>
      </c>
      <c r="E999" s="9">
        <v>2017</v>
      </c>
      <c r="F999" s="9">
        <v>12</v>
      </c>
      <c r="G999" s="9">
        <v>9</v>
      </c>
      <c r="H999" s="4">
        <v>43074</v>
      </c>
      <c r="I999" s="10" t="s">
        <v>248</v>
      </c>
      <c r="K999" s="11" t="s">
        <v>4949</v>
      </c>
      <c r="M999" t="s">
        <v>1883</v>
      </c>
      <c r="N999" t="s">
        <v>1884</v>
      </c>
      <c r="U999" t="s">
        <v>53</v>
      </c>
      <c r="V999" t="s">
        <v>677</v>
      </c>
      <c r="W999" s="13">
        <v>43074</v>
      </c>
      <c r="X999" s="14">
        <v>7</v>
      </c>
    </row>
    <row r="1000" spans="1:24" hidden="1" x14ac:dyDescent="0.25">
      <c r="A1000" t="s">
        <v>155</v>
      </c>
      <c r="B1000" t="s">
        <v>1885</v>
      </c>
      <c r="C1000" s="8"/>
      <c r="D1000" s="8">
        <v>999</v>
      </c>
      <c r="E1000" s="9">
        <v>2017</v>
      </c>
      <c r="F1000" s="9">
        <v>12</v>
      </c>
      <c r="G1000" s="9">
        <v>9</v>
      </c>
      <c r="H1000" s="4">
        <v>43062</v>
      </c>
      <c r="I1000" s="10" t="s">
        <v>248</v>
      </c>
      <c r="K1000" s="11" t="s">
        <v>4949</v>
      </c>
      <c r="M1000" t="s">
        <v>1793</v>
      </c>
      <c r="N1000" t="s">
        <v>1886</v>
      </c>
      <c r="O1000">
        <v>1988</v>
      </c>
      <c r="Q1000" s="12" t="s">
        <v>19</v>
      </c>
      <c r="U1000" t="s">
        <v>53</v>
      </c>
      <c r="V1000" t="s">
        <v>332</v>
      </c>
      <c r="W1000" s="13">
        <v>43062</v>
      </c>
      <c r="X1000" s="14">
        <v>5</v>
      </c>
    </row>
    <row r="1001" spans="1:24" hidden="1" x14ac:dyDescent="0.25">
      <c r="A1001" t="s">
        <v>1887</v>
      </c>
      <c r="B1001" t="s">
        <v>1888</v>
      </c>
      <c r="C1001" s="8"/>
      <c r="D1001" s="8">
        <v>1000</v>
      </c>
      <c r="E1001" s="9">
        <v>2017</v>
      </c>
      <c r="F1001" s="9">
        <v>12</v>
      </c>
      <c r="G1001" s="9">
        <v>10</v>
      </c>
      <c r="H1001" s="4">
        <v>43060</v>
      </c>
      <c r="I1001" s="10" t="s">
        <v>248</v>
      </c>
      <c r="K1001" s="11" t="s">
        <v>4949</v>
      </c>
      <c r="M1001" t="s">
        <v>1889</v>
      </c>
      <c r="N1001" t="s">
        <v>1890</v>
      </c>
      <c r="O1001">
        <v>1973</v>
      </c>
      <c r="U1001" t="s">
        <v>53</v>
      </c>
      <c r="V1001" t="s">
        <v>332</v>
      </c>
      <c r="W1001" s="13">
        <v>43060</v>
      </c>
      <c r="X1001" s="14">
        <v>5</v>
      </c>
    </row>
    <row r="1002" spans="1:24" hidden="1" x14ac:dyDescent="0.25">
      <c r="A1002" t="s">
        <v>946</v>
      </c>
      <c r="B1002" t="s">
        <v>1891</v>
      </c>
      <c r="C1002" s="8"/>
      <c r="D1002" s="8">
        <v>1001</v>
      </c>
      <c r="E1002" s="9">
        <v>2017</v>
      </c>
      <c r="F1002" s="9">
        <v>12</v>
      </c>
      <c r="G1002" s="9">
        <v>11</v>
      </c>
      <c r="H1002" s="4">
        <v>43080</v>
      </c>
      <c r="I1002" s="10" t="s">
        <v>19</v>
      </c>
      <c r="K1002" s="11" t="s">
        <v>937</v>
      </c>
      <c r="M1002" t="s">
        <v>28</v>
      </c>
      <c r="N1002" t="s">
        <v>1892</v>
      </c>
      <c r="O1002">
        <v>1986</v>
      </c>
      <c r="P1002">
        <v>2008</v>
      </c>
      <c r="S1002" t="s">
        <v>1893</v>
      </c>
      <c r="U1002" t="s">
        <v>53</v>
      </c>
      <c r="V1002" t="s">
        <v>174</v>
      </c>
      <c r="W1002" s="13">
        <v>43080</v>
      </c>
      <c r="X1002" s="14">
        <v>7.99</v>
      </c>
    </row>
    <row r="1003" spans="1:24" hidden="1" x14ac:dyDescent="0.25">
      <c r="A1003" t="s">
        <v>1268</v>
      </c>
      <c r="B1003" t="s">
        <v>1894</v>
      </c>
      <c r="C1003" s="8"/>
      <c r="D1003" s="8">
        <v>1002</v>
      </c>
      <c r="E1003" s="9">
        <v>2017</v>
      </c>
      <c r="F1003" s="9">
        <v>12</v>
      </c>
      <c r="G1003" s="9">
        <v>11</v>
      </c>
      <c r="H1003" s="4">
        <v>43074</v>
      </c>
      <c r="I1003" s="10" t="s">
        <v>19</v>
      </c>
      <c r="K1003" s="11" t="s">
        <v>937</v>
      </c>
      <c r="M1003" t="s">
        <v>28</v>
      </c>
      <c r="N1003" t="s">
        <v>1895</v>
      </c>
      <c r="O1003">
        <v>1990</v>
      </c>
      <c r="U1003" t="s">
        <v>53</v>
      </c>
      <c r="V1003" t="s">
        <v>675</v>
      </c>
      <c r="W1003" s="13">
        <v>43074</v>
      </c>
      <c r="X1003" s="14">
        <v>9</v>
      </c>
    </row>
    <row r="1004" spans="1:24" hidden="1" x14ac:dyDescent="0.25">
      <c r="A1004" t="s">
        <v>1896</v>
      </c>
      <c r="B1004" t="s">
        <v>1897</v>
      </c>
      <c r="C1004" s="8"/>
      <c r="D1004" s="8">
        <v>1003</v>
      </c>
      <c r="E1004" s="9">
        <v>2017</v>
      </c>
      <c r="F1004" s="9">
        <v>12</v>
      </c>
      <c r="G1004" s="9">
        <v>11</v>
      </c>
      <c r="H1004" s="4">
        <v>43074</v>
      </c>
      <c r="I1004" s="10" t="s">
        <v>19</v>
      </c>
      <c r="K1004" s="11" t="s">
        <v>20</v>
      </c>
      <c r="L1004" s="8" t="s">
        <v>52</v>
      </c>
      <c r="M1004" t="s">
        <v>29</v>
      </c>
      <c r="N1004" t="s">
        <v>1898</v>
      </c>
      <c r="O1004">
        <v>2001</v>
      </c>
      <c r="U1004" t="s">
        <v>53</v>
      </c>
      <c r="V1004" t="s">
        <v>54</v>
      </c>
      <c r="W1004" s="13">
        <v>43074</v>
      </c>
      <c r="X1004" s="14">
        <v>9.99</v>
      </c>
    </row>
    <row r="1005" spans="1:24" hidden="1" x14ac:dyDescent="0.25">
      <c r="A1005" t="s">
        <v>1899</v>
      </c>
      <c r="B1005" t="s">
        <v>1900</v>
      </c>
      <c r="C1005" s="8"/>
      <c r="D1005" s="8">
        <v>1004</v>
      </c>
      <c r="E1005" s="9">
        <v>2017</v>
      </c>
      <c r="F1005" s="9">
        <v>12</v>
      </c>
      <c r="G1005" s="9">
        <v>11</v>
      </c>
      <c r="H1005" s="4">
        <v>43074</v>
      </c>
      <c r="I1005" s="10" t="s">
        <v>19</v>
      </c>
      <c r="K1005" s="11" t="s">
        <v>20</v>
      </c>
      <c r="L1005" s="8" t="s">
        <v>48</v>
      </c>
      <c r="M1005" t="s">
        <v>605</v>
      </c>
      <c r="O1005">
        <v>2004</v>
      </c>
      <c r="S1005" t="s">
        <v>1901</v>
      </c>
      <c r="U1005" t="s">
        <v>53</v>
      </c>
      <c r="V1005" t="s">
        <v>54</v>
      </c>
      <c r="W1005" s="13">
        <v>43074</v>
      </c>
      <c r="X1005" s="14">
        <v>9.99</v>
      </c>
    </row>
    <row r="1006" spans="1:24" hidden="1" x14ac:dyDescent="0.25">
      <c r="A1006" t="s">
        <v>1902</v>
      </c>
      <c r="B1006" t="s">
        <v>1903</v>
      </c>
      <c r="C1006" s="8"/>
      <c r="D1006" s="8">
        <v>1005</v>
      </c>
      <c r="E1006" s="9">
        <v>2017</v>
      </c>
      <c r="F1006" s="9">
        <v>12</v>
      </c>
      <c r="G1006" s="9">
        <v>12</v>
      </c>
      <c r="H1006" s="4">
        <v>43057</v>
      </c>
      <c r="I1006" s="10" t="s">
        <v>248</v>
      </c>
      <c r="K1006" s="11" t="s">
        <v>4949</v>
      </c>
      <c r="M1006" t="s">
        <v>1904</v>
      </c>
      <c r="O1006">
        <v>1979</v>
      </c>
      <c r="Q1006" s="12" t="s">
        <v>19</v>
      </c>
      <c r="U1006" t="s">
        <v>53</v>
      </c>
      <c r="V1006" t="s">
        <v>332</v>
      </c>
      <c r="W1006" s="13">
        <v>43057</v>
      </c>
      <c r="X1006" s="14">
        <v>5</v>
      </c>
    </row>
    <row r="1007" spans="1:24" hidden="1" x14ac:dyDescent="0.25">
      <c r="A1007" t="s">
        <v>1029</v>
      </c>
      <c r="B1007" t="s">
        <v>1905</v>
      </c>
      <c r="C1007" s="8"/>
      <c r="D1007" s="8">
        <v>1006</v>
      </c>
      <c r="E1007" s="9">
        <v>2017</v>
      </c>
      <c r="F1007" s="9">
        <v>12</v>
      </c>
      <c r="G1007" s="9">
        <v>13</v>
      </c>
      <c r="H1007" s="4">
        <v>0</v>
      </c>
      <c r="I1007" s="10" t="s">
        <v>19</v>
      </c>
      <c r="K1007" s="11" t="s">
        <v>4949</v>
      </c>
      <c r="M1007" t="s">
        <v>29</v>
      </c>
      <c r="N1007" t="s">
        <v>1906</v>
      </c>
      <c r="O1007">
        <v>2006</v>
      </c>
      <c r="W1007" s="13"/>
    </row>
    <row r="1008" spans="1:24" hidden="1" x14ac:dyDescent="0.25">
      <c r="A1008" t="s">
        <v>1268</v>
      </c>
      <c r="B1008" t="s">
        <v>1907</v>
      </c>
      <c r="C1008" s="8"/>
      <c r="D1008" s="8">
        <v>1007</v>
      </c>
      <c r="E1008" s="9">
        <v>2017</v>
      </c>
      <c r="F1008" s="9">
        <v>12</v>
      </c>
      <c r="G1008" s="9">
        <v>13</v>
      </c>
      <c r="H1008" s="4">
        <v>43074</v>
      </c>
      <c r="I1008" s="10" t="s">
        <v>19</v>
      </c>
      <c r="K1008" s="11" t="s">
        <v>937</v>
      </c>
      <c r="M1008" t="s">
        <v>28</v>
      </c>
      <c r="N1008" t="s">
        <v>1908</v>
      </c>
      <c r="O1008">
        <v>1993</v>
      </c>
      <c r="U1008" t="s">
        <v>53</v>
      </c>
      <c r="V1008" t="s">
        <v>675</v>
      </c>
      <c r="W1008" s="13">
        <v>43074</v>
      </c>
      <c r="X1008" s="14">
        <v>9</v>
      </c>
    </row>
    <row r="1009" spans="1:27" hidden="1" x14ac:dyDescent="0.25">
      <c r="A1009" t="s">
        <v>305</v>
      </c>
      <c r="B1009" t="s">
        <v>1909</v>
      </c>
      <c r="C1009" s="8"/>
      <c r="D1009" s="8">
        <v>1008</v>
      </c>
      <c r="E1009" s="9">
        <v>2017</v>
      </c>
      <c r="F1009" s="9">
        <v>12</v>
      </c>
      <c r="G1009" s="9">
        <v>13</v>
      </c>
      <c r="H1009" s="4">
        <v>43067</v>
      </c>
      <c r="I1009" s="10" t="s">
        <v>19</v>
      </c>
      <c r="K1009" s="11" t="s">
        <v>4949</v>
      </c>
      <c r="M1009" t="s">
        <v>621</v>
      </c>
      <c r="N1009" t="s">
        <v>1910</v>
      </c>
      <c r="O1009">
        <v>1996</v>
      </c>
      <c r="S1009" t="s">
        <v>1911</v>
      </c>
      <c r="U1009" t="s">
        <v>53</v>
      </c>
      <c r="V1009" t="s">
        <v>174</v>
      </c>
      <c r="W1009" s="13">
        <v>43067</v>
      </c>
      <c r="X1009" s="14">
        <v>29.99</v>
      </c>
    </row>
    <row r="1010" spans="1:27" hidden="1" x14ac:dyDescent="0.25">
      <c r="A1010" t="s">
        <v>1912</v>
      </c>
      <c r="B1010" t="s">
        <v>1913</v>
      </c>
      <c r="C1010" s="8"/>
      <c r="D1010" s="8">
        <v>1009</v>
      </c>
      <c r="E1010" s="9">
        <v>2017</v>
      </c>
      <c r="F1010" s="9">
        <v>12</v>
      </c>
      <c r="G1010" s="9">
        <v>13</v>
      </c>
      <c r="H1010" s="4">
        <v>43076</v>
      </c>
      <c r="I1010" s="10" t="s">
        <v>19</v>
      </c>
      <c r="K1010" s="11" t="s">
        <v>937</v>
      </c>
      <c r="M1010" t="s">
        <v>28</v>
      </c>
      <c r="N1010" t="s">
        <v>1914</v>
      </c>
      <c r="O1010">
        <v>2013</v>
      </c>
      <c r="U1010" t="s">
        <v>100</v>
      </c>
      <c r="V1010" t="s">
        <v>54</v>
      </c>
      <c r="W1010" s="13">
        <v>43076</v>
      </c>
      <c r="X1010" s="14">
        <v>19.989999999999998</v>
      </c>
    </row>
    <row r="1011" spans="1:27" hidden="1" x14ac:dyDescent="0.25">
      <c r="A1011" t="s">
        <v>305</v>
      </c>
      <c r="B1011" t="s">
        <v>704</v>
      </c>
      <c r="C1011" s="8"/>
      <c r="D1011" s="8">
        <v>1010</v>
      </c>
      <c r="E1011" s="9">
        <v>2017</v>
      </c>
      <c r="F1011" s="9">
        <v>12</v>
      </c>
      <c r="G1011" s="9">
        <v>13</v>
      </c>
      <c r="H1011" s="4">
        <v>0</v>
      </c>
      <c r="I1011" s="10" t="s">
        <v>248</v>
      </c>
      <c r="K1011" s="11" t="s">
        <v>4949</v>
      </c>
      <c r="Q1011" s="12" t="s">
        <v>19</v>
      </c>
      <c r="R1011" t="s">
        <v>716</v>
      </c>
      <c r="W1011" s="13"/>
    </row>
    <row r="1012" spans="1:27" hidden="1" x14ac:dyDescent="0.25">
      <c r="A1012" t="s">
        <v>296</v>
      </c>
      <c r="B1012" t="s">
        <v>297</v>
      </c>
      <c r="C1012" s="8"/>
      <c r="D1012" s="8">
        <v>1011</v>
      </c>
      <c r="E1012" s="9">
        <v>2017</v>
      </c>
      <c r="F1012" s="9">
        <v>12</v>
      </c>
      <c r="G1012" s="9">
        <v>14</v>
      </c>
      <c r="H1012" s="4">
        <v>43050</v>
      </c>
      <c r="I1012" s="10" t="s">
        <v>248</v>
      </c>
      <c r="K1012" s="11" t="s">
        <v>937</v>
      </c>
      <c r="M1012" t="s">
        <v>28</v>
      </c>
      <c r="N1012" t="s">
        <v>1915</v>
      </c>
      <c r="Q1012" s="12" t="s">
        <v>19</v>
      </c>
      <c r="T1012" t="s">
        <v>269</v>
      </c>
      <c r="U1012" t="s">
        <v>53</v>
      </c>
      <c r="V1012" t="s">
        <v>332</v>
      </c>
      <c r="W1012" s="13">
        <v>43050</v>
      </c>
      <c r="X1012" s="14">
        <v>7</v>
      </c>
    </row>
    <row r="1013" spans="1:27" hidden="1" x14ac:dyDescent="0.25">
      <c r="A1013" s="26" t="s">
        <v>1916</v>
      </c>
      <c r="B1013" s="26" t="s">
        <v>1917</v>
      </c>
      <c r="C1013" s="27"/>
      <c r="D1013" s="8">
        <v>1012</v>
      </c>
      <c r="E1013" s="28">
        <v>2017</v>
      </c>
      <c r="F1013" s="28">
        <v>12</v>
      </c>
      <c r="G1013" s="28">
        <v>14</v>
      </c>
      <c r="H1013" s="29">
        <v>43060</v>
      </c>
      <c r="I1013" s="30" t="s">
        <v>248</v>
      </c>
      <c r="J1013" s="30"/>
      <c r="K1013" s="11" t="s">
        <v>4949</v>
      </c>
      <c r="L1013" s="27"/>
      <c r="M1013" s="26" t="s">
        <v>1538</v>
      </c>
      <c r="N1013" s="26" t="s">
        <v>1918</v>
      </c>
      <c r="O1013" s="26">
        <v>1984</v>
      </c>
      <c r="P1013" s="26"/>
      <c r="Q1013" s="12" t="s">
        <v>19</v>
      </c>
      <c r="R1013" s="26"/>
      <c r="S1013" s="26"/>
      <c r="T1013" s="26"/>
      <c r="U1013" s="26" t="s">
        <v>53</v>
      </c>
      <c r="V1013" s="26" t="s">
        <v>332</v>
      </c>
      <c r="W1013" s="32">
        <v>43060</v>
      </c>
      <c r="X1013" s="14">
        <v>5</v>
      </c>
      <c r="Y1013" s="26" t="s">
        <v>891</v>
      </c>
      <c r="Z1013" s="26" t="s">
        <v>1390</v>
      </c>
      <c r="AA1013" s="32">
        <v>43094</v>
      </c>
    </row>
    <row r="1014" spans="1:27" hidden="1" x14ac:dyDescent="0.25">
      <c r="A1014" t="s">
        <v>1919</v>
      </c>
      <c r="B1014" s="15" t="s">
        <v>1920</v>
      </c>
      <c r="C1014" s="8"/>
      <c r="D1014" s="8">
        <v>1013</v>
      </c>
      <c r="E1014" s="9">
        <v>2017</v>
      </c>
      <c r="F1014" s="9">
        <v>12</v>
      </c>
      <c r="G1014" s="9">
        <v>14</v>
      </c>
      <c r="H1014" s="4">
        <v>43049</v>
      </c>
      <c r="I1014" s="10" t="s">
        <v>248</v>
      </c>
      <c r="K1014" s="11" t="s">
        <v>4949</v>
      </c>
      <c r="U1014" t="s">
        <v>53</v>
      </c>
      <c r="V1014" t="s">
        <v>332</v>
      </c>
      <c r="W1014" s="13">
        <v>43049</v>
      </c>
      <c r="X1014" s="14">
        <v>7</v>
      </c>
    </row>
    <row r="1015" spans="1:27" hidden="1" x14ac:dyDescent="0.25">
      <c r="A1015" t="s">
        <v>1921</v>
      </c>
      <c r="B1015" t="s">
        <v>247</v>
      </c>
      <c r="C1015" s="8"/>
      <c r="D1015" s="8">
        <v>1014</v>
      </c>
      <c r="E1015" s="9">
        <v>2017</v>
      </c>
      <c r="F1015" s="9">
        <v>12</v>
      </c>
      <c r="G1015" s="9">
        <v>15</v>
      </c>
      <c r="H1015" s="4">
        <v>43062</v>
      </c>
      <c r="I1015" s="10" t="s">
        <v>248</v>
      </c>
      <c r="K1015" s="11" t="s">
        <v>4949</v>
      </c>
      <c r="M1015" t="s">
        <v>1538</v>
      </c>
      <c r="N1015" t="s">
        <v>1922</v>
      </c>
      <c r="U1015" t="s">
        <v>53</v>
      </c>
      <c r="V1015" t="s">
        <v>332</v>
      </c>
      <c r="W1015" s="13">
        <v>43062</v>
      </c>
      <c r="X1015" s="14">
        <v>5</v>
      </c>
    </row>
    <row r="1016" spans="1:27" hidden="1" x14ac:dyDescent="0.25">
      <c r="A1016" t="s">
        <v>289</v>
      </c>
      <c r="B1016" t="s">
        <v>1923</v>
      </c>
      <c r="C1016" s="8"/>
      <c r="D1016" s="8">
        <v>1015</v>
      </c>
      <c r="E1016" s="9">
        <v>2017</v>
      </c>
      <c r="F1016" s="9">
        <v>12</v>
      </c>
      <c r="G1016" s="9">
        <v>16</v>
      </c>
      <c r="H1016" s="4">
        <v>43074</v>
      </c>
      <c r="I1016" s="10" t="s">
        <v>248</v>
      </c>
      <c r="K1016" s="11" t="s">
        <v>4949</v>
      </c>
      <c r="M1016" t="s">
        <v>1924</v>
      </c>
      <c r="N1016">
        <v>97009</v>
      </c>
      <c r="O1016">
        <v>1989</v>
      </c>
      <c r="U1016" t="s">
        <v>53</v>
      </c>
      <c r="V1016" t="s">
        <v>675</v>
      </c>
      <c r="W1016" s="13">
        <v>43074</v>
      </c>
      <c r="X1016" s="14">
        <v>15</v>
      </c>
    </row>
    <row r="1017" spans="1:27" hidden="1" x14ac:dyDescent="0.25">
      <c r="A1017" t="s">
        <v>1925</v>
      </c>
      <c r="B1017" t="s">
        <v>1926</v>
      </c>
      <c r="C1017" s="8"/>
      <c r="D1017" s="8">
        <v>1016</v>
      </c>
      <c r="E1017" s="9">
        <v>2017</v>
      </c>
      <c r="F1017" s="9">
        <v>12</v>
      </c>
      <c r="G1017" s="9">
        <v>16</v>
      </c>
      <c r="H1017" s="4">
        <v>43076</v>
      </c>
      <c r="I1017" s="10" t="s">
        <v>248</v>
      </c>
      <c r="K1017" s="11" t="s">
        <v>4949</v>
      </c>
      <c r="M1017" t="s">
        <v>621</v>
      </c>
      <c r="N1017" t="s">
        <v>1927</v>
      </c>
      <c r="O1017">
        <v>1988</v>
      </c>
      <c r="U1017" t="s">
        <v>53</v>
      </c>
      <c r="V1017" t="s">
        <v>1869</v>
      </c>
      <c r="W1017" s="13">
        <v>43076</v>
      </c>
      <c r="X1017" s="14">
        <v>10</v>
      </c>
    </row>
    <row r="1018" spans="1:27" hidden="1" x14ac:dyDescent="0.25">
      <c r="A1018" t="s">
        <v>263</v>
      </c>
      <c r="B1018" t="s">
        <v>1207</v>
      </c>
      <c r="C1018" s="8"/>
      <c r="D1018" s="8">
        <v>1017</v>
      </c>
      <c r="E1018" s="9">
        <v>2017</v>
      </c>
      <c r="F1018" s="9">
        <v>12</v>
      </c>
      <c r="G1018" s="9">
        <v>16</v>
      </c>
      <c r="H1018" s="4">
        <v>43080</v>
      </c>
      <c r="I1018" s="10" t="s">
        <v>248</v>
      </c>
      <c r="K1018" s="11" t="s">
        <v>937</v>
      </c>
      <c r="M1018" t="s">
        <v>28</v>
      </c>
      <c r="N1018" t="s">
        <v>1208</v>
      </c>
      <c r="O1018">
        <v>1972</v>
      </c>
      <c r="Q1018" s="12" t="s">
        <v>19</v>
      </c>
      <c r="U1018" t="s">
        <v>53</v>
      </c>
      <c r="V1018" t="s">
        <v>174</v>
      </c>
      <c r="W1018" s="13">
        <v>43080</v>
      </c>
      <c r="X1018" s="14">
        <v>14.99</v>
      </c>
    </row>
    <row r="1019" spans="1:27" hidden="1" x14ac:dyDescent="0.25">
      <c r="A1019" t="s">
        <v>668</v>
      </c>
      <c r="B1019" t="s">
        <v>1928</v>
      </c>
      <c r="C1019" s="8"/>
      <c r="D1019" s="8">
        <v>1018</v>
      </c>
      <c r="E1019" s="9">
        <v>2017</v>
      </c>
      <c r="F1019" s="9">
        <v>12</v>
      </c>
      <c r="G1019" s="9">
        <v>17</v>
      </c>
      <c r="H1019" s="4">
        <v>43049</v>
      </c>
      <c r="I1019" s="10" t="s">
        <v>248</v>
      </c>
      <c r="K1019" s="11" t="s">
        <v>4949</v>
      </c>
      <c r="M1019" t="s">
        <v>1929</v>
      </c>
      <c r="U1019" t="s">
        <v>53</v>
      </c>
      <c r="V1019" t="s">
        <v>332</v>
      </c>
      <c r="W1019" s="13">
        <v>43049</v>
      </c>
      <c r="X1019" s="14">
        <f>0.5*16.95</f>
        <v>8.4749999999999996</v>
      </c>
    </row>
    <row r="1020" spans="1:27" hidden="1" x14ac:dyDescent="0.25">
      <c r="A1020" s="26" t="s">
        <v>463</v>
      </c>
      <c r="B1020" s="26" t="s">
        <v>1930</v>
      </c>
      <c r="C1020" s="27" t="s">
        <v>272</v>
      </c>
      <c r="D1020" s="8">
        <v>1019</v>
      </c>
      <c r="E1020" s="28">
        <f>YEAR(H1020)</f>
        <v>2017</v>
      </c>
      <c r="F1020" s="28">
        <f>MONTH(H1020)</f>
        <v>12</v>
      </c>
      <c r="G1020" s="28">
        <f>DAY(H1020)</f>
        <v>17</v>
      </c>
      <c r="H1020" s="29">
        <v>43086</v>
      </c>
      <c r="I1020" s="30" t="s">
        <v>248</v>
      </c>
      <c r="J1020" s="30"/>
      <c r="K1020" s="11" t="s">
        <v>461</v>
      </c>
      <c r="L1020" s="27"/>
      <c r="M1020" s="26" t="s">
        <v>463</v>
      </c>
      <c r="N1020" s="26"/>
      <c r="O1020" s="26"/>
      <c r="P1020" s="26"/>
      <c r="R1020" s="26"/>
      <c r="S1020" s="26" t="s">
        <v>695</v>
      </c>
      <c r="T1020" s="26"/>
      <c r="U1020" s="26" t="s">
        <v>53</v>
      </c>
      <c r="V1020" s="26" t="s">
        <v>686</v>
      </c>
      <c r="W1020" s="32">
        <v>43086</v>
      </c>
      <c r="X1020" s="14">
        <v>4</v>
      </c>
      <c r="Y1020" s="26" t="s">
        <v>891</v>
      </c>
      <c r="Z1020" s="26" t="s">
        <v>1390</v>
      </c>
      <c r="AA1020" s="32">
        <v>43094</v>
      </c>
    </row>
    <row r="1021" spans="1:27" hidden="1" x14ac:dyDescent="0.25">
      <c r="A1021" s="26" t="s">
        <v>1931</v>
      </c>
      <c r="B1021" s="34" t="s">
        <v>1932</v>
      </c>
      <c r="C1021" s="27" t="s">
        <v>272</v>
      </c>
      <c r="D1021" s="8">
        <v>1020</v>
      </c>
      <c r="E1021" s="28">
        <f>YEAR(H1021)</f>
        <v>2017</v>
      </c>
      <c r="F1021" s="28">
        <f>MONTH(H1021)</f>
        <v>12</v>
      </c>
      <c r="G1021" s="28">
        <f>DAY(H1021)</f>
        <v>17</v>
      </c>
      <c r="H1021" s="29">
        <v>43086</v>
      </c>
      <c r="I1021" s="30" t="s">
        <v>248</v>
      </c>
      <c r="J1021" s="30"/>
      <c r="K1021" s="11" t="s">
        <v>937</v>
      </c>
      <c r="L1021" s="27"/>
      <c r="M1021" s="26" t="s">
        <v>1708</v>
      </c>
      <c r="N1021" s="26"/>
      <c r="O1021" s="26"/>
      <c r="P1021" s="26"/>
      <c r="R1021" s="26"/>
      <c r="S1021" s="26"/>
      <c r="T1021" s="26"/>
      <c r="U1021" s="26" t="s">
        <v>100</v>
      </c>
      <c r="V1021" s="26" t="s">
        <v>174</v>
      </c>
      <c r="W1021" s="32">
        <v>43086</v>
      </c>
      <c r="X1021" s="14">
        <v>19.989999999999998</v>
      </c>
      <c r="Y1021" s="26" t="s">
        <v>891</v>
      </c>
      <c r="Z1021" s="26" t="s">
        <v>1390</v>
      </c>
      <c r="AA1021" s="32">
        <v>43094</v>
      </c>
    </row>
    <row r="1022" spans="1:27" hidden="1" x14ac:dyDescent="0.25">
      <c r="A1022" t="s">
        <v>1841</v>
      </c>
      <c r="B1022" t="s">
        <v>1933</v>
      </c>
      <c r="C1022" s="8"/>
      <c r="D1022" s="8">
        <v>1021</v>
      </c>
      <c r="E1022" s="9">
        <v>2017</v>
      </c>
      <c r="F1022" s="9">
        <v>12</v>
      </c>
      <c r="G1022" s="9">
        <v>19</v>
      </c>
      <c r="H1022" s="4">
        <v>43048</v>
      </c>
      <c r="I1022" s="10" t="s">
        <v>248</v>
      </c>
      <c r="K1022" s="11" t="s">
        <v>20</v>
      </c>
      <c r="L1022" s="8" t="s">
        <v>48</v>
      </c>
      <c r="M1022" t="s">
        <v>1934</v>
      </c>
      <c r="N1022" t="s">
        <v>1935</v>
      </c>
      <c r="U1022" t="s">
        <v>53</v>
      </c>
      <c r="V1022" t="s">
        <v>332</v>
      </c>
      <c r="W1022" s="13">
        <v>43048</v>
      </c>
      <c r="X1022" s="14">
        <v>1</v>
      </c>
    </row>
    <row r="1023" spans="1:27" hidden="1" x14ac:dyDescent="0.25">
      <c r="A1023" t="s">
        <v>1936</v>
      </c>
      <c r="B1023" t="s">
        <v>1937</v>
      </c>
      <c r="C1023" s="8"/>
      <c r="D1023" s="8">
        <v>1022</v>
      </c>
      <c r="E1023" s="9">
        <v>2017</v>
      </c>
      <c r="F1023" s="9">
        <v>12</v>
      </c>
      <c r="G1023" s="9">
        <v>19</v>
      </c>
      <c r="H1023" s="4">
        <v>43087</v>
      </c>
      <c r="I1023" s="10" t="s">
        <v>19</v>
      </c>
      <c r="K1023" s="11" t="s">
        <v>937</v>
      </c>
      <c r="M1023" t="s">
        <v>28</v>
      </c>
      <c r="N1023" t="s">
        <v>1938</v>
      </c>
      <c r="O1023">
        <v>2013</v>
      </c>
      <c r="U1023" t="s">
        <v>100</v>
      </c>
      <c r="V1023" t="s">
        <v>174</v>
      </c>
      <c r="W1023" s="13">
        <v>43087</v>
      </c>
      <c r="X1023" s="14">
        <v>19.989999999999998</v>
      </c>
    </row>
    <row r="1024" spans="1:27" hidden="1" x14ac:dyDescent="0.25">
      <c r="A1024" t="s">
        <v>1515</v>
      </c>
      <c r="B1024" t="s">
        <v>1939</v>
      </c>
      <c r="C1024" s="8"/>
      <c r="D1024" s="8">
        <v>1023</v>
      </c>
      <c r="E1024" s="9">
        <v>2017</v>
      </c>
      <c r="F1024" s="9">
        <v>12</v>
      </c>
      <c r="G1024" s="9">
        <v>19</v>
      </c>
      <c r="H1024" s="4">
        <v>0</v>
      </c>
      <c r="I1024" s="10" t="s">
        <v>19</v>
      </c>
      <c r="K1024" s="11" t="s">
        <v>937</v>
      </c>
      <c r="M1024" t="s">
        <v>28</v>
      </c>
      <c r="N1024" t="s">
        <v>1940</v>
      </c>
      <c r="O1024">
        <v>2005</v>
      </c>
      <c r="W1024" s="13"/>
    </row>
    <row r="1025" spans="1:24" hidden="1" x14ac:dyDescent="0.25">
      <c r="A1025" t="s">
        <v>172</v>
      </c>
      <c r="B1025" t="s">
        <v>1941</v>
      </c>
      <c r="C1025" s="8"/>
      <c r="D1025" s="8">
        <v>1024</v>
      </c>
      <c r="E1025" s="9">
        <v>2017</v>
      </c>
      <c r="F1025" s="9">
        <v>12</v>
      </c>
      <c r="G1025" s="9">
        <v>19</v>
      </c>
      <c r="H1025" s="4">
        <v>43087</v>
      </c>
      <c r="I1025" s="10" t="s">
        <v>19</v>
      </c>
      <c r="K1025" s="11" t="s">
        <v>937</v>
      </c>
      <c r="M1025" t="s">
        <v>28</v>
      </c>
      <c r="N1025" t="s">
        <v>1942</v>
      </c>
      <c r="O1025">
        <v>2012</v>
      </c>
      <c r="U1025" t="s">
        <v>100</v>
      </c>
      <c r="V1025" t="s">
        <v>174</v>
      </c>
      <c r="W1025" s="13">
        <v>43087</v>
      </c>
      <c r="X1025" s="14">
        <v>17.989999999999998</v>
      </c>
    </row>
    <row r="1026" spans="1:24" hidden="1" x14ac:dyDescent="0.25">
      <c r="A1026" t="s">
        <v>1943</v>
      </c>
      <c r="B1026" t="s">
        <v>1944</v>
      </c>
      <c r="C1026" s="8"/>
      <c r="D1026" s="8">
        <v>1025</v>
      </c>
      <c r="E1026" s="9">
        <v>2017</v>
      </c>
      <c r="F1026" s="9">
        <v>12</v>
      </c>
      <c r="G1026" s="9">
        <v>19</v>
      </c>
      <c r="H1026" s="4">
        <v>43074</v>
      </c>
      <c r="I1026" s="10" t="s">
        <v>248</v>
      </c>
      <c r="K1026" s="11" t="s">
        <v>4949</v>
      </c>
      <c r="O1026">
        <v>1974</v>
      </c>
      <c r="P1026">
        <v>2016</v>
      </c>
      <c r="U1026" t="s">
        <v>100</v>
      </c>
      <c r="V1026" t="s">
        <v>812</v>
      </c>
      <c r="W1026" s="13">
        <v>43074</v>
      </c>
      <c r="X1026" s="14">
        <v>35</v>
      </c>
    </row>
    <row r="1027" spans="1:24" hidden="1" x14ac:dyDescent="0.25">
      <c r="A1027" t="s">
        <v>833</v>
      </c>
      <c r="B1027" t="s">
        <v>1945</v>
      </c>
      <c r="C1027" s="8"/>
      <c r="D1027" s="8">
        <v>1026</v>
      </c>
      <c r="E1027" s="9">
        <v>2017</v>
      </c>
      <c r="F1027" s="9">
        <v>12</v>
      </c>
      <c r="G1027" s="9">
        <v>19</v>
      </c>
      <c r="H1027" s="4">
        <v>43086</v>
      </c>
      <c r="I1027" s="10" t="s">
        <v>248</v>
      </c>
      <c r="K1027" s="11" t="s">
        <v>4949</v>
      </c>
      <c r="O1027">
        <v>1981</v>
      </c>
      <c r="U1027" t="s">
        <v>53</v>
      </c>
      <c r="V1027" t="s">
        <v>686</v>
      </c>
      <c r="W1027" s="13">
        <v>43086</v>
      </c>
      <c r="X1027" s="14">
        <v>10</v>
      </c>
    </row>
    <row r="1028" spans="1:24" hidden="1" x14ac:dyDescent="0.25">
      <c r="A1028" t="s">
        <v>450</v>
      </c>
      <c r="B1028" t="s">
        <v>1946</v>
      </c>
      <c r="C1028" s="8"/>
      <c r="D1028" s="8">
        <v>1027</v>
      </c>
      <c r="E1028" s="9">
        <v>2017</v>
      </c>
      <c r="F1028" s="9">
        <v>12</v>
      </c>
      <c r="G1028" s="9">
        <v>19</v>
      </c>
      <c r="H1028" s="4">
        <v>43060</v>
      </c>
      <c r="I1028" s="10" t="s">
        <v>248</v>
      </c>
      <c r="K1028" s="11" t="s">
        <v>937</v>
      </c>
      <c r="M1028" t="s">
        <v>1538</v>
      </c>
      <c r="N1028" t="s">
        <v>1947</v>
      </c>
      <c r="O1028">
        <v>1973</v>
      </c>
      <c r="U1028" t="s">
        <v>53</v>
      </c>
      <c r="V1028" t="s">
        <v>332</v>
      </c>
      <c r="W1028" s="13">
        <v>43060</v>
      </c>
      <c r="X1028" s="14">
        <v>5</v>
      </c>
    </row>
    <row r="1029" spans="1:24" hidden="1" x14ac:dyDescent="0.25">
      <c r="A1029" t="s">
        <v>1776</v>
      </c>
      <c r="B1029" t="s">
        <v>1803</v>
      </c>
      <c r="C1029" s="8"/>
      <c r="D1029" s="8">
        <v>1028</v>
      </c>
      <c r="E1029" s="9">
        <v>2017</v>
      </c>
      <c r="F1029" s="9">
        <v>12</v>
      </c>
      <c r="G1029" s="9">
        <v>19</v>
      </c>
      <c r="H1029" s="4">
        <v>43057</v>
      </c>
      <c r="I1029" s="10" t="s">
        <v>248</v>
      </c>
      <c r="K1029" s="11" t="s">
        <v>4949</v>
      </c>
      <c r="M1029" t="s">
        <v>800</v>
      </c>
      <c r="N1029" t="s">
        <v>1804</v>
      </c>
      <c r="O1029">
        <v>1973</v>
      </c>
      <c r="T1029" t="s">
        <v>269</v>
      </c>
      <c r="U1029" t="s">
        <v>53</v>
      </c>
      <c r="V1029" t="s">
        <v>332</v>
      </c>
      <c r="W1029" s="13">
        <v>43057</v>
      </c>
      <c r="X1029" s="14">
        <v>5</v>
      </c>
    </row>
    <row r="1030" spans="1:24" hidden="1" x14ac:dyDescent="0.25">
      <c r="A1030" t="s">
        <v>1037</v>
      </c>
      <c r="B1030" t="s">
        <v>1948</v>
      </c>
      <c r="C1030" s="8"/>
      <c r="D1030" s="8">
        <v>1029</v>
      </c>
      <c r="E1030" s="9">
        <v>2017</v>
      </c>
      <c r="F1030" s="9">
        <v>12</v>
      </c>
      <c r="G1030" s="9">
        <v>20</v>
      </c>
      <c r="H1030" s="4">
        <v>0</v>
      </c>
      <c r="I1030" s="10" t="s">
        <v>19</v>
      </c>
      <c r="K1030" s="11" t="s">
        <v>937</v>
      </c>
      <c r="M1030" t="s">
        <v>28</v>
      </c>
      <c r="N1030" t="s">
        <v>1949</v>
      </c>
      <c r="O1030">
        <v>2009</v>
      </c>
      <c r="W1030" s="13"/>
    </row>
    <row r="1031" spans="1:24" hidden="1" x14ac:dyDescent="0.25">
      <c r="A1031" t="s">
        <v>1766</v>
      </c>
      <c r="B1031" t="s">
        <v>1950</v>
      </c>
      <c r="C1031" s="8"/>
      <c r="D1031" s="8">
        <v>1030</v>
      </c>
      <c r="E1031" s="9">
        <v>2017</v>
      </c>
      <c r="F1031" s="9">
        <v>12</v>
      </c>
      <c r="G1031" s="9">
        <v>22</v>
      </c>
      <c r="H1031" s="4">
        <v>43055</v>
      </c>
      <c r="I1031" s="10" t="s">
        <v>248</v>
      </c>
      <c r="K1031" s="11" t="s">
        <v>4949</v>
      </c>
      <c r="M1031" t="s">
        <v>1951</v>
      </c>
      <c r="O1031">
        <v>1981</v>
      </c>
      <c r="U1031" t="s">
        <v>53</v>
      </c>
      <c r="V1031" t="s">
        <v>332</v>
      </c>
      <c r="W1031" s="13">
        <v>43055</v>
      </c>
      <c r="X1031" s="14">
        <v>7</v>
      </c>
    </row>
    <row r="1032" spans="1:24" hidden="1" x14ac:dyDescent="0.25">
      <c r="A1032" t="s">
        <v>408</v>
      </c>
      <c r="B1032" t="s">
        <v>1952</v>
      </c>
      <c r="C1032" s="8"/>
      <c r="D1032" s="8">
        <v>1031</v>
      </c>
      <c r="E1032" s="9">
        <v>2017</v>
      </c>
      <c r="F1032" s="9">
        <v>12</v>
      </c>
      <c r="G1032" s="9">
        <v>22</v>
      </c>
      <c r="H1032" s="4">
        <v>43047</v>
      </c>
      <c r="I1032" s="10" t="s">
        <v>248</v>
      </c>
      <c r="K1032" s="11" t="s">
        <v>4949</v>
      </c>
      <c r="O1032">
        <v>1979</v>
      </c>
      <c r="U1032" t="s">
        <v>53</v>
      </c>
      <c r="V1032" t="s">
        <v>332</v>
      </c>
      <c r="W1032" s="13">
        <v>43047</v>
      </c>
      <c r="X1032" s="14">
        <f>0.5*13.95</f>
        <v>6.9749999999999996</v>
      </c>
    </row>
    <row r="1033" spans="1:24" hidden="1" x14ac:dyDescent="0.25">
      <c r="A1033" t="s">
        <v>324</v>
      </c>
      <c r="B1033" t="s">
        <v>1953</v>
      </c>
      <c r="C1033" s="8"/>
      <c r="D1033" s="8">
        <v>1032</v>
      </c>
      <c r="E1033" s="9">
        <v>2017</v>
      </c>
      <c r="F1033" s="9">
        <v>12</v>
      </c>
      <c r="G1033" s="9">
        <v>22</v>
      </c>
      <c r="H1033" s="4">
        <v>43055</v>
      </c>
      <c r="I1033" s="10" t="s">
        <v>248</v>
      </c>
      <c r="K1033" s="11" t="s">
        <v>4949</v>
      </c>
      <c r="O1033">
        <v>1983</v>
      </c>
      <c r="U1033" t="s">
        <v>53</v>
      </c>
      <c r="V1033" t="s">
        <v>332</v>
      </c>
      <c r="W1033" s="13">
        <v>43055</v>
      </c>
      <c r="X1033" s="14">
        <v>7</v>
      </c>
    </row>
    <row r="1034" spans="1:24" hidden="1" x14ac:dyDescent="0.25">
      <c r="A1034" t="s">
        <v>921</v>
      </c>
      <c r="B1034" t="s">
        <v>1954</v>
      </c>
      <c r="C1034" s="8"/>
      <c r="D1034" s="8">
        <v>1033</v>
      </c>
      <c r="E1034" s="9">
        <v>2017</v>
      </c>
      <c r="F1034" s="9">
        <v>12</v>
      </c>
      <c r="G1034" s="9">
        <v>23</v>
      </c>
      <c r="H1034" s="4">
        <v>43089</v>
      </c>
      <c r="I1034" s="10" t="s">
        <v>19</v>
      </c>
      <c r="K1034" s="11" t="s">
        <v>937</v>
      </c>
      <c r="M1034" t="s">
        <v>28</v>
      </c>
      <c r="N1034" t="s">
        <v>1955</v>
      </c>
      <c r="O1034">
        <v>2017</v>
      </c>
      <c r="U1034" t="s">
        <v>100</v>
      </c>
      <c r="V1034" t="s">
        <v>174</v>
      </c>
      <c r="W1034" s="13">
        <v>43089</v>
      </c>
      <c r="X1034" s="14">
        <v>15.99</v>
      </c>
    </row>
    <row r="1035" spans="1:24" hidden="1" x14ac:dyDescent="0.25">
      <c r="A1035" t="s">
        <v>1956</v>
      </c>
      <c r="B1035" t="s">
        <v>1957</v>
      </c>
      <c r="C1035" s="8"/>
      <c r="D1035" s="8">
        <v>1034</v>
      </c>
      <c r="E1035" s="9">
        <v>2017</v>
      </c>
      <c r="F1035" s="9">
        <v>12</v>
      </c>
      <c r="G1035" s="9">
        <v>23</v>
      </c>
      <c r="H1035" s="4">
        <v>43089</v>
      </c>
      <c r="I1035" s="10" t="s">
        <v>19</v>
      </c>
      <c r="K1035" s="11" t="s">
        <v>937</v>
      </c>
      <c r="M1035" t="s">
        <v>28</v>
      </c>
      <c r="N1035" t="s">
        <v>1958</v>
      </c>
      <c r="O1035">
        <v>2009</v>
      </c>
      <c r="U1035" t="s">
        <v>100</v>
      </c>
      <c r="V1035" t="s">
        <v>174</v>
      </c>
      <c r="W1035" s="13">
        <v>43089</v>
      </c>
      <c r="X1035" s="14">
        <v>15.99</v>
      </c>
    </row>
    <row r="1036" spans="1:24" hidden="1" x14ac:dyDescent="0.25">
      <c r="A1036" t="s">
        <v>241</v>
      </c>
      <c r="B1036" t="s">
        <v>1959</v>
      </c>
      <c r="C1036" s="8"/>
      <c r="D1036" s="8">
        <v>1035</v>
      </c>
      <c r="E1036" s="9">
        <v>2017</v>
      </c>
      <c r="F1036" s="9">
        <v>12</v>
      </c>
      <c r="G1036" s="9">
        <v>23</v>
      </c>
      <c r="H1036" s="4">
        <v>43086</v>
      </c>
      <c r="I1036" s="10" t="s">
        <v>248</v>
      </c>
      <c r="K1036" s="11" t="s">
        <v>4949</v>
      </c>
      <c r="M1036" t="s">
        <v>1356</v>
      </c>
      <c r="O1036">
        <v>1979</v>
      </c>
      <c r="Q1036" s="12" t="s">
        <v>19</v>
      </c>
      <c r="U1036" t="s">
        <v>53</v>
      </c>
      <c r="V1036" t="s">
        <v>719</v>
      </c>
      <c r="W1036" s="13">
        <v>43086</v>
      </c>
      <c r="X1036" s="14">
        <v>16.989999999999998</v>
      </c>
    </row>
    <row r="1037" spans="1:24" hidden="1" x14ac:dyDescent="0.25">
      <c r="A1037" t="s">
        <v>1754</v>
      </c>
      <c r="B1037" t="s">
        <v>1960</v>
      </c>
      <c r="C1037" s="8" t="s">
        <v>267</v>
      </c>
      <c r="D1037" s="8">
        <v>1036</v>
      </c>
      <c r="E1037" s="9">
        <v>2017</v>
      </c>
      <c r="F1037" s="9">
        <v>12</v>
      </c>
      <c r="G1037" s="9">
        <v>24</v>
      </c>
      <c r="H1037" s="4">
        <v>43035</v>
      </c>
      <c r="I1037" s="10" t="s">
        <v>248</v>
      </c>
      <c r="K1037" s="11" t="s">
        <v>268</v>
      </c>
      <c r="M1037" t="s">
        <v>1865</v>
      </c>
      <c r="U1037" t="s">
        <v>100</v>
      </c>
      <c r="V1037" t="s">
        <v>174</v>
      </c>
      <c r="W1037" s="13">
        <v>43035</v>
      </c>
      <c r="X1037" s="14">
        <v>26.99</v>
      </c>
    </row>
    <row r="1038" spans="1:24" hidden="1" x14ac:dyDescent="0.25">
      <c r="A1038" t="s">
        <v>1666</v>
      </c>
      <c r="B1038" t="s">
        <v>1961</v>
      </c>
      <c r="C1038" s="8"/>
      <c r="D1038" s="8">
        <v>1037</v>
      </c>
      <c r="E1038" s="9">
        <v>2017</v>
      </c>
      <c r="F1038" s="9">
        <v>12</v>
      </c>
      <c r="G1038" s="9">
        <v>24</v>
      </c>
      <c r="H1038" s="4">
        <v>43060</v>
      </c>
      <c r="I1038" s="10" t="s">
        <v>248</v>
      </c>
      <c r="K1038" s="11" t="s">
        <v>4949</v>
      </c>
      <c r="M1038" t="s">
        <v>1875</v>
      </c>
      <c r="N1038" t="s">
        <v>1962</v>
      </c>
      <c r="O1038">
        <v>1981</v>
      </c>
      <c r="U1038" t="s">
        <v>53</v>
      </c>
      <c r="V1038" t="s">
        <v>332</v>
      </c>
      <c r="W1038" s="13">
        <v>43060</v>
      </c>
      <c r="X1038" s="14">
        <v>5</v>
      </c>
    </row>
    <row r="1039" spans="1:24" hidden="1" x14ac:dyDescent="0.25">
      <c r="A1039" t="s">
        <v>1963</v>
      </c>
      <c r="B1039" t="s">
        <v>1964</v>
      </c>
      <c r="C1039" s="8"/>
      <c r="D1039" s="8">
        <v>1038</v>
      </c>
      <c r="E1039" s="9">
        <v>2017</v>
      </c>
      <c r="F1039" s="9">
        <v>12</v>
      </c>
      <c r="G1039" s="9">
        <v>24</v>
      </c>
      <c r="H1039" s="4">
        <v>43062</v>
      </c>
      <c r="I1039" s="10" t="s">
        <v>248</v>
      </c>
      <c r="K1039" s="11" t="s">
        <v>4949</v>
      </c>
      <c r="M1039" t="s">
        <v>1821</v>
      </c>
      <c r="N1039" t="s">
        <v>1965</v>
      </c>
      <c r="O1039">
        <v>1976</v>
      </c>
      <c r="U1039" t="s">
        <v>53</v>
      </c>
      <c r="V1039" t="s">
        <v>332</v>
      </c>
      <c r="W1039" s="13">
        <v>43062</v>
      </c>
      <c r="X1039" s="14">
        <v>5</v>
      </c>
    </row>
    <row r="1040" spans="1:24" hidden="1" x14ac:dyDescent="0.25">
      <c r="A1040" t="s">
        <v>1966</v>
      </c>
      <c r="B1040" t="s">
        <v>1967</v>
      </c>
      <c r="C1040" s="8"/>
      <c r="D1040" s="8">
        <v>1039</v>
      </c>
      <c r="E1040" s="9">
        <v>2017</v>
      </c>
      <c r="F1040" s="9">
        <v>12</v>
      </c>
      <c r="G1040" s="9">
        <v>24</v>
      </c>
      <c r="H1040" s="4">
        <v>43092</v>
      </c>
      <c r="I1040" s="10" t="s">
        <v>248</v>
      </c>
      <c r="K1040" s="11" t="s">
        <v>937</v>
      </c>
      <c r="M1040" t="s">
        <v>1968</v>
      </c>
      <c r="N1040" t="s">
        <v>1969</v>
      </c>
      <c r="O1040">
        <v>1955</v>
      </c>
      <c r="R1040" t="s">
        <v>1781</v>
      </c>
      <c r="U1040" t="s">
        <v>53</v>
      </c>
      <c r="V1040" t="s">
        <v>1970</v>
      </c>
      <c r="W1040" s="13">
        <v>43092</v>
      </c>
      <c r="X1040" s="14">
        <v>6</v>
      </c>
    </row>
    <row r="1041" spans="1:24" hidden="1" x14ac:dyDescent="0.25">
      <c r="A1041" t="s">
        <v>360</v>
      </c>
      <c r="B1041" t="s">
        <v>360</v>
      </c>
      <c r="C1041" s="8"/>
      <c r="D1041" s="8">
        <v>1040</v>
      </c>
      <c r="E1041" s="9">
        <v>2017</v>
      </c>
      <c r="F1041" s="9">
        <v>12</v>
      </c>
      <c r="G1041" s="9">
        <v>24</v>
      </c>
      <c r="H1041" s="4">
        <v>43092</v>
      </c>
      <c r="I1041" s="10" t="s">
        <v>248</v>
      </c>
      <c r="K1041" s="11" t="s">
        <v>937</v>
      </c>
      <c r="M1041" t="s">
        <v>28</v>
      </c>
      <c r="N1041" t="s">
        <v>1971</v>
      </c>
      <c r="O1041">
        <v>1979</v>
      </c>
      <c r="U1041" t="s">
        <v>53</v>
      </c>
      <c r="V1041" t="s">
        <v>1970</v>
      </c>
      <c r="W1041" s="13">
        <v>43092</v>
      </c>
      <c r="X1041" s="14">
        <v>25</v>
      </c>
    </row>
    <row r="1042" spans="1:24" hidden="1" x14ac:dyDescent="0.25">
      <c r="A1042" t="s">
        <v>1972</v>
      </c>
      <c r="B1042" t="s">
        <v>1973</v>
      </c>
      <c r="C1042" s="8"/>
      <c r="D1042" s="8">
        <v>1041</v>
      </c>
      <c r="E1042" s="9">
        <v>2018</v>
      </c>
      <c r="F1042" s="9">
        <v>1</v>
      </c>
      <c r="G1042" s="9">
        <v>2</v>
      </c>
      <c r="H1042" s="4">
        <v>43092</v>
      </c>
      <c r="I1042" s="10" t="s">
        <v>248</v>
      </c>
      <c r="K1042" s="11" t="s">
        <v>20</v>
      </c>
      <c r="L1042" s="8" t="s">
        <v>505</v>
      </c>
      <c r="M1042" t="s">
        <v>605</v>
      </c>
      <c r="N1042" t="s">
        <v>1974</v>
      </c>
      <c r="O1042">
        <v>1978</v>
      </c>
      <c r="Q1042" s="12" t="s">
        <v>19</v>
      </c>
      <c r="U1042" t="s">
        <v>53</v>
      </c>
      <c r="V1042" t="s">
        <v>1970</v>
      </c>
      <c r="W1042" s="13">
        <v>43092</v>
      </c>
      <c r="X1042" s="14">
        <v>10</v>
      </c>
    </row>
    <row r="1043" spans="1:24" hidden="1" x14ac:dyDescent="0.25">
      <c r="A1043" t="s">
        <v>207</v>
      </c>
      <c r="B1043" t="s">
        <v>1975</v>
      </c>
      <c r="C1043" s="8"/>
      <c r="D1043" s="8">
        <v>1042</v>
      </c>
      <c r="E1043" s="9">
        <v>2018</v>
      </c>
      <c r="F1043" s="9">
        <v>1</v>
      </c>
      <c r="G1043" s="9">
        <v>2</v>
      </c>
      <c r="H1043" s="4">
        <v>43094</v>
      </c>
      <c r="I1043" s="10" t="s">
        <v>248</v>
      </c>
      <c r="K1043" s="11" t="s">
        <v>937</v>
      </c>
      <c r="M1043" t="s">
        <v>1538</v>
      </c>
      <c r="U1043" t="s">
        <v>100</v>
      </c>
      <c r="V1043" t="s">
        <v>1976</v>
      </c>
      <c r="W1043" s="13">
        <v>43094</v>
      </c>
    </row>
    <row r="1044" spans="1:24" hidden="1" x14ac:dyDescent="0.25">
      <c r="A1044" t="s">
        <v>1977</v>
      </c>
      <c r="B1044" t="s">
        <v>1978</v>
      </c>
      <c r="C1044" s="8"/>
      <c r="D1044" s="8">
        <v>1043</v>
      </c>
      <c r="E1044" s="9">
        <v>2018</v>
      </c>
      <c r="F1044" s="9">
        <v>1</v>
      </c>
      <c r="G1044" s="9">
        <v>2</v>
      </c>
      <c r="H1044" s="4">
        <v>43060</v>
      </c>
      <c r="I1044" s="10" t="s">
        <v>248</v>
      </c>
      <c r="K1044" s="11" t="s">
        <v>937</v>
      </c>
      <c r="M1044" t="s">
        <v>1979</v>
      </c>
      <c r="N1044" t="s">
        <v>1980</v>
      </c>
      <c r="O1044">
        <v>1980</v>
      </c>
      <c r="U1044" t="s">
        <v>53</v>
      </c>
      <c r="V1044" t="s">
        <v>332</v>
      </c>
      <c r="W1044" s="13">
        <v>43060</v>
      </c>
      <c r="X1044" s="14">
        <v>5</v>
      </c>
    </row>
    <row r="1045" spans="1:24" hidden="1" x14ac:dyDescent="0.25">
      <c r="A1045" t="s">
        <v>571</v>
      </c>
      <c r="B1045" t="s">
        <v>1981</v>
      </c>
      <c r="C1045" s="8" t="s">
        <v>267</v>
      </c>
      <c r="D1045" s="8">
        <v>1044</v>
      </c>
      <c r="E1045" s="9">
        <v>2018</v>
      </c>
      <c r="F1045" s="9">
        <v>1</v>
      </c>
      <c r="G1045" s="9">
        <v>2</v>
      </c>
      <c r="H1045" s="4">
        <v>43097</v>
      </c>
      <c r="I1045" s="10" t="s">
        <v>248</v>
      </c>
      <c r="K1045" s="11" t="s">
        <v>268</v>
      </c>
      <c r="M1045" t="s">
        <v>1626</v>
      </c>
      <c r="Q1045" s="12" t="s">
        <v>19</v>
      </c>
      <c r="R1045" t="s">
        <v>1982</v>
      </c>
      <c r="U1045" t="s">
        <v>100</v>
      </c>
      <c r="V1045" t="s">
        <v>1983</v>
      </c>
      <c r="W1045" s="13">
        <v>43097</v>
      </c>
      <c r="X1045" s="14">
        <f>16.99/2</f>
        <v>8.4949999999999992</v>
      </c>
    </row>
    <row r="1046" spans="1:24" hidden="1" x14ac:dyDescent="0.25">
      <c r="A1046" t="s">
        <v>1984</v>
      </c>
      <c r="B1046" t="s">
        <v>1985</v>
      </c>
      <c r="C1046" s="8"/>
      <c r="D1046" s="8">
        <v>1045</v>
      </c>
      <c r="E1046" s="9">
        <v>2018</v>
      </c>
      <c r="F1046" s="9">
        <v>1</v>
      </c>
      <c r="G1046" s="9">
        <v>2</v>
      </c>
      <c r="H1046" s="4">
        <v>43100</v>
      </c>
      <c r="I1046" s="10" t="s">
        <v>19</v>
      </c>
      <c r="K1046" s="11" t="s">
        <v>937</v>
      </c>
      <c r="M1046" t="s">
        <v>28</v>
      </c>
      <c r="N1046" t="s">
        <v>1986</v>
      </c>
      <c r="O1046">
        <v>2017</v>
      </c>
      <c r="U1046" t="s">
        <v>100</v>
      </c>
      <c r="V1046" t="s">
        <v>174</v>
      </c>
      <c r="W1046" s="13">
        <v>43100</v>
      </c>
      <c r="X1046" s="14">
        <v>15.99</v>
      </c>
    </row>
    <row r="1047" spans="1:24" hidden="1" x14ac:dyDescent="0.25">
      <c r="A1047" t="s">
        <v>491</v>
      </c>
      <c r="B1047" t="s">
        <v>1987</v>
      </c>
      <c r="C1047" s="8"/>
      <c r="D1047" s="8">
        <v>1046</v>
      </c>
      <c r="E1047" s="9">
        <v>2018</v>
      </c>
      <c r="F1047" s="9">
        <v>1</v>
      </c>
      <c r="G1047" s="9">
        <v>2</v>
      </c>
      <c r="H1047" s="4">
        <v>0</v>
      </c>
      <c r="I1047" s="10" t="s">
        <v>19</v>
      </c>
      <c r="K1047" s="11" t="s">
        <v>937</v>
      </c>
      <c r="M1047" t="s">
        <v>28</v>
      </c>
      <c r="N1047" t="s">
        <v>1988</v>
      </c>
      <c r="O1047">
        <v>1990</v>
      </c>
      <c r="W1047" s="13"/>
    </row>
    <row r="1048" spans="1:24" hidden="1" x14ac:dyDescent="0.25">
      <c r="A1048" t="s">
        <v>538</v>
      </c>
      <c r="B1048" t="s">
        <v>1989</v>
      </c>
      <c r="C1048" s="8"/>
      <c r="D1048" s="8">
        <v>1047</v>
      </c>
      <c r="E1048" s="9">
        <v>2018</v>
      </c>
      <c r="F1048" s="9">
        <v>1</v>
      </c>
      <c r="G1048" s="9">
        <v>2</v>
      </c>
      <c r="H1048" s="4">
        <v>43092</v>
      </c>
      <c r="I1048" s="10" t="s">
        <v>248</v>
      </c>
      <c r="K1048" s="11" t="s">
        <v>4949</v>
      </c>
      <c r="M1048" t="s">
        <v>1356</v>
      </c>
      <c r="O1048">
        <v>1987</v>
      </c>
      <c r="U1048" t="s">
        <v>53</v>
      </c>
      <c r="V1048" t="s">
        <v>1970</v>
      </c>
      <c r="W1048" s="13">
        <v>43092</v>
      </c>
      <c r="X1048" s="14">
        <v>8</v>
      </c>
    </row>
    <row r="1049" spans="1:24" hidden="1" x14ac:dyDescent="0.25">
      <c r="A1049" t="s">
        <v>1439</v>
      </c>
      <c r="B1049" t="s">
        <v>1990</v>
      </c>
      <c r="C1049" s="8"/>
      <c r="D1049" s="8">
        <v>1048</v>
      </c>
      <c r="E1049" s="9">
        <v>2018</v>
      </c>
      <c r="F1049" s="9">
        <v>1</v>
      </c>
      <c r="G1049" s="9">
        <v>2</v>
      </c>
      <c r="H1049" s="4">
        <v>43055</v>
      </c>
      <c r="I1049" s="10" t="s">
        <v>248</v>
      </c>
      <c r="K1049" s="11" t="s">
        <v>4949</v>
      </c>
      <c r="M1049" t="s">
        <v>1991</v>
      </c>
      <c r="U1049" t="s">
        <v>53</v>
      </c>
      <c r="V1049" t="s">
        <v>332</v>
      </c>
      <c r="W1049" s="13">
        <v>43055</v>
      </c>
      <c r="X1049" s="14">
        <v>7</v>
      </c>
    </row>
    <row r="1050" spans="1:24" hidden="1" x14ac:dyDescent="0.25">
      <c r="A1050" t="s">
        <v>1992</v>
      </c>
      <c r="B1050" t="s">
        <v>1993</v>
      </c>
      <c r="C1050" s="8"/>
      <c r="D1050" s="8">
        <v>1049</v>
      </c>
      <c r="E1050" s="9">
        <v>2018</v>
      </c>
      <c r="F1050" s="9">
        <v>1</v>
      </c>
      <c r="G1050" s="9">
        <v>3</v>
      </c>
      <c r="H1050" s="4">
        <v>0</v>
      </c>
      <c r="I1050" s="10" t="s">
        <v>248</v>
      </c>
      <c r="K1050" s="11" t="s">
        <v>20</v>
      </c>
      <c r="L1050" s="8" t="s">
        <v>88</v>
      </c>
      <c r="M1050" t="s">
        <v>1994</v>
      </c>
      <c r="N1050" t="s">
        <v>1995</v>
      </c>
      <c r="W1050" s="13"/>
    </row>
    <row r="1051" spans="1:24" hidden="1" x14ac:dyDescent="0.25">
      <c r="A1051" t="s">
        <v>1996</v>
      </c>
      <c r="B1051" t="s">
        <v>1997</v>
      </c>
      <c r="C1051" s="8"/>
      <c r="D1051" s="8">
        <v>1050</v>
      </c>
      <c r="E1051" s="9">
        <v>2018</v>
      </c>
      <c r="F1051" s="9">
        <v>1</v>
      </c>
      <c r="G1051" s="9">
        <v>3</v>
      </c>
      <c r="H1051" s="4">
        <v>0</v>
      </c>
      <c r="I1051" s="10" t="s">
        <v>248</v>
      </c>
      <c r="K1051" s="11" t="s">
        <v>20</v>
      </c>
      <c r="L1051" s="8" t="s">
        <v>88</v>
      </c>
      <c r="M1051" t="s">
        <v>1991</v>
      </c>
      <c r="N1051" t="s">
        <v>1998</v>
      </c>
      <c r="W1051" s="13"/>
    </row>
    <row r="1052" spans="1:24" hidden="1" x14ac:dyDescent="0.25">
      <c r="A1052" t="s">
        <v>437</v>
      </c>
      <c r="B1052" t="s">
        <v>176</v>
      </c>
      <c r="C1052" s="8"/>
      <c r="D1052" s="8">
        <v>1051</v>
      </c>
      <c r="E1052" s="9">
        <v>2018</v>
      </c>
      <c r="F1052" s="9">
        <v>1</v>
      </c>
      <c r="G1052" s="9">
        <v>3</v>
      </c>
      <c r="H1052" s="4">
        <v>43060</v>
      </c>
      <c r="I1052" s="10" t="s">
        <v>248</v>
      </c>
      <c r="K1052" s="11" t="s">
        <v>4949</v>
      </c>
      <c r="M1052" t="s">
        <v>1746</v>
      </c>
      <c r="O1052">
        <v>1984</v>
      </c>
      <c r="U1052" t="s">
        <v>53</v>
      </c>
      <c r="V1052" t="s">
        <v>332</v>
      </c>
      <c r="W1052" s="13">
        <v>43060</v>
      </c>
      <c r="X1052" s="14">
        <v>5</v>
      </c>
    </row>
    <row r="1053" spans="1:24" hidden="1" x14ac:dyDescent="0.25">
      <c r="A1053" t="s">
        <v>1999</v>
      </c>
      <c r="B1053" t="s">
        <v>2000</v>
      </c>
      <c r="C1053" s="8"/>
      <c r="D1053" s="8">
        <v>1052</v>
      </c>
      <c r="E1053" s="9">
        <v>2018</v>
      </c>
      <c r="F1053" s="9">
        <v>1</v>
      </c>
      <c r="G1053" s="9">
        <v>3</v>
      </c>
      <c r="H1053" s="4">
        <v>43103</v>
      </c>
      <c r="I1053" s="10" t="s">
        <v>248</v>
      </c>
      <c r="K1053" s="11" t="s">
        <v>937</v>
      </c>
      <c r="M1053" t="s">
        <v>28</v>
      </c>
      <c r="N1053" t="s">
        <v>2001</v>
      </c>
      <c r="O1053">
        <v>2017</v>
      </c>
      <c r="U1053" t="s">
        <v>100</v>
      </c>
      <c r="V1053" t="s">
        <v>174</v>
      </c>
      <c r="W1053" s="13">
        <v>43103</v>
      </c>
      <c r="X1053" s="14">
        <v>30.99</v>
      </c>
    </row>
    <row r="1054" spans="1:24" hidden="1" x14ac:dyDescent="0.25">
      <c r="A1054" t="s">
        <v>282</v>
      </c>
      <c r="B1054" t="s">
        <v>771</v>
      </c>
      <c r="C1054" s="8"/>
      <c r="D1054" s="8">
        <v>1053</v>
      </c>
      <c r="E1054" s="9">
        <v>2018</v>
      </c>
      <c r="F1054" s="9">
        <v>1</v>
      </c>
      <c r="G1054" s="9">
        <v>10</v>
      </c>
      <c r="H1054" s="4">
        <v>43064</v>
      </c>
      <c r="I1054" s="10" t="s">
        <v>248</v>
      </c>
      <c r="K1054" s="11" t="s">
        <v>4949</v>
      </c>
      <c r="M1054" t="s">
        <v>284</v>
      </c>
      <c r="N1054" t="s">
        <v>2002</v>
      </c>
      <c r="O1054">
        <v>1985</v>
      </c>
      <c r="Q1054" s="12" t="s">
        <v>19</v>
      </c>
      <c r="U1054" t="s">
        <v>53</v>
      </c>
      <c r="V1054" t="s">
        <v>332</v>
      </c>
      <c r="W1054" s="13">
        <v>43064</v>
      </c>
      <c r="X1054" s="14">
        <v>2</v>
      </c>
    </row>
    <row r="1055" spans="1:24" hidden="1" x14ac:dyDescent="0.25">
      <c r="A1055" t="s">
        <v>291</v>
      </c>
      <c r="B1055" t="s">
        <v>2003</v>
      </c>
      <c r="C1055" s="8"/>
      <c r="D1055" s="8">
        <v>1054</v>
      </c>
      <c r="E1055" s="9">
        <v>2018</v>
      </c>
      <c r="F1055" s="9">
        <v>1</v>
      </c>
      <c r="G1055" s="9">
        <v>10</v>
      </c>
      <c r="H1055" s="4">
        <v>43086</v>
      </c>
      <c r="I1055" s="10" t="s">
        <v>248</v>
      </c>
      <c r="K1055" s="11" t="s">
        <v>4949</v>
      </c>
      <c r="M1055" t="s">
        <v>284</v>
      </c>
      <c r="N1055" t="s">
        <v>2004</v>
      </c>
      <c r="O1055">
        <v>1984</v>
      </c>
      <c r="Q1055" s="12" t="s">
        <v>19</v>
      </c>
      <c r="U1055" t="s">
        <v>53</v>
      </c>
      <c r="V1055" t="s">
        <v>686</v>
      </c>
      <c r="W1055" s="13">
        <v>43086</v>
      </c>
      <c r="X1055" s="14">
        <v>13</v>
      </c>
    </row>
    <row r="1056" spans="1:24" hidden="1" x14ac:dyDescent="0.25">
      <c r="A1056" t="s">
        <v>172</v>
      </c>
      <c r="B1056" t="s">
        <v>2005</v>
      </c>
      <c r="C1056" s="8"/>
      <c r="D1056" s="8">
        <v>1055</v>
      </c>
      <c r="E1056" s="9">
        <v>2018</v>
      </c>
      <c r="F1056" s="9">
        <v>1</v>
      </c>
      <c r="G1056" s="9">
        <v>10</v>
      </c>
      <c r="H1056" s="4">
        <v>0</v>
      </c>
      <c r="I1056" s="10" t="s">
        <v>19</v>
      </c>
      <c r="K1056" s="11" t="s">
        <v>937</v>
      </c>
      <c r="M1056" t="s">
        <v>28</v>
      </c>
      <c r="N1056" t="s">
        <v>2006</v>
      </c>
      <c r="O1056">
        <v>2004</v>
      </c>
      <c r="W1056" s="13"/>
    </row>
    <row r="1057" spans="1:27" hidden="1" x14ac:dyDescent="0.25">
      <c r="A1057" t="s">
        <v>919</v>
      </c>
      <c r="B1057" t="s">
        <v>2007</v>
      </c>
      <c r="C1057" s="8"/>
      <c r="D1057" s="8">
        <v>1056</v>
      </c>
      <c r="E1057" s="9">
        <v>2018</v>
      </c>
      <c r="F1057" s="9">
        <v>1</v>
      </c>
      <c r="G1057" s="9">
        <v>10</v>
      </c>
      <c r="H1057" s="4">
        <v>0</v>
      </c>
      <c r="I1057" s="10" t="s">
        <v>19</v>
      </c>
      <c r="K1057" s="11" t="s">
        <v>937</v>
      </c>
      <c r="M1057" t="s">
        <v>28</v>
      </c>
      <c r="N1057" t="s">
        <v>2008</v>
      </c>
      <c r="O1057">
        <v>1979</v>
      </c>
      <c r="W1057" s="13"/>
    </row>
    <row r="1058" spans="1:27" hidden="1" x14ac:dyDescent="0.25">
      <c r="A1058" t="s">
        <v>187</v>
      </c>
      <c r="B1058" t="s">
        <v>2009</v>
      </c>
      <c r="C1058" s="8"/>
      <c r="D1058" s="8">
        <v>1057</v>
      </c>
      <c r="E1058" s="9">
        <v>2018</v>
      </c>
      <c r="F1058" s="9">
        <v>1</v>
      </c>
      <c r="G1058" s="9">
        <v>10</v>
      </c>
      <c r="H1058" s="4">
        <v>0</v>
      </c>
      <c r="I1058" s="10" t="s">
        <v>19</v>
      </c>
      <c r="K1058" s="11" t="s">
        <v>937</v>
      </c>
      <c r="M1058" t="s">
        <v>28</v>
      </c>
      <c r="N1058" t="s">
        <v>2010</v>
      </c>
      <c r="O1058">
        <v>1985</v>
      </c>
      <c r="W1058" s="13"/>
    </row>
    <row r="1059" spans="1:27" hidden="1" x14ac:dyDescent="0.25">
      <c r="A1059" t="s">
        <v>2011</v>
      </c>
      <c r="B1059" t="s">
        <v>2012</v>
      </c>
      <c r="C1059" s="8"/>
      <c r="D1059" s="8">
        <v>1058</v>
      </c>
      <c r="E1059" s="9">
        <v>2018</v>
      </c>
      <c r="F1059" s="9">
        <v>1</v>
      </c>
      <c r="G1059" s="9">
        <v>10</v>
      </c>
      <c r="H1059" s="4">
        <v>43108</v>
      </c>
      <c r="I1059" s="10" t="s">
        <v>248</v>
      </c>
      <c r="K1059" s="11" t="s">
        <v>4949</v>
      </c>
      <c r="O1059">
        <v>2017</v>
      </c>
      <c r="U1059" t="s">
        <v>100</v>
      </c>
      <c r="V1059" t="s">
        <v>2013</v>
      </c>
      <c r="W1059" s="13">
        <v>43108</v>
      </c>
      <c r="X1059" s="14">
        <v>28</v>
      </c>
    </row>
    <row r="1060" spans="1:27" hidden="1" x14ac:dyDescent="0.25">
      <c r="A1060" t="s">
        <v>1183</v>
      </c>
      <c r="B1060" t="s">
        <v>2014</v>
      </c>
      <c r="C1060" s="8"/>
      <c r="D1060" s="8">
        <v>1059</v>
      </c>
      <c r="E1060" s="9">
        <v>2018</v>
      </c>
      <c r="F1060" s="9">
        <v>1</v>
      </c>
      <c r="G1060" s="9">
        <v>11</v>
      </c>
      <c r="H1060" s="4">
        <v>43110</v>
      </c>
      <c r="I1060" s="10" t="s">
        <v>248</v>
      </c>
      <c r="K1060" s="11" t="s">
        <v>937</v>
      </c>
      <c r="M1060" t="s">
        <v>28</v>
      </c>
      <c r="N1060" t="s">
        <v>2015</v>
      </c>
      <c r="O1060">
        <v>2015</v>
      </c>
      <c r="U1060" t="s">
        <v>100</v>
      </c>
      <c r="V1060" t="s">
        <v>174</v>
      </c>
      <c r="W1060" s="13">
        <v>43110</v>
      </c>
      <c r="X1060" s="14">
        <v>32.99</v>
      </c>
    </row>
    <row r="1061" spans="1:27" hidden="1" x14ac:dyDescent="0.25">
      <c r="A1061" t="s">
        <v>2016</v>
      </c>
      <c r="B1061" t="s">
        <v>2017</v>
      </c>
      <c r="C1061" s="8"/>
      <c r="D1061" s="8">
        <v>1060</v>
      </c>
      <c r="E1061" s="9">
        <v>2018</v>
      </c>
      <c r="F1061" s="9">
        <v>1</v>
      </c>
      <c r="G1061" s="9">
        <v>11</v>
      </c>
      <c r="H1061" s="4">
        <v>43110</v>
      </c>
      <c r="I1061" s="10" t="s">
        <v>248</v>
      </c>
      <c r="K1061" s="11" t="s">
        <v>937</v>
      </c>
      <c r="M1061" t="s">
        <v>28</v>
      </c>
      <c r="N1061" t="s">
        <v>2018</v>
      </c>
      <c r="O1061">
        <v>2016</v>
      </c>
      <c r="U1061" t="s">
        <v>100</v>
      </c>
      <c r="V1061" t="s">
        <v>174</v>
      </c>
      <c r="W1061" s="13">
        <v>43110</v>
      </c>
      <c r="X1061" s="14">
        <v>32.99</v>
      </c>
    </row>
    <row r="1062" spans="1:27" hidden="1" x14ac:dyDescent="0.25">
      <c r="A1062" t="s">
        <v>2019</v>
      </c>
      <c r="B1062" t="s">
        <v>2020</v>
      </c>
      <c r="C1062" s="8"/>
      <c r="D1062" s="8">
        <v>1061</v>
      </c>
      <c r="E1062" s="9">
        <v>2018</v>
      </c>
      <c r="F1062" s="9">
        <v>1</v>
      </c>
      <c r="G1062" s="9">
        <v>12</v>
      </c>
      <c r="H1062" s="4">
        <v>43112</v>
      </c>
      <c r="I1062" s="10" t="s">
        <v>248</v>
      </c>
      <c r="K1062" s="11" t="s">
        <v>20</v>
      </c>
      <c r="M1062" t="s">
        <v>2021</v>
      </c>
      <c r="N1062" t="s">
        <v>2022</v>
      </c>
      <c r="Q1062" s="12" t="s">
        <v>19</v>
      </c>
      <c r="U1062" t="s">
        <v>53</v>
      </c>
      <c r="V1062" t="s">
        <v>686</v>
      </c>
      <c r="W1062" s="13">
        <v>43112</v>
      </c>
      <c r="X1062" s="14">
        <v>13</v>
      </c>
    </row>
    <row r="1063" spans="1:27" hidden="1" x14ac:dyDescent="0.25">
      <c r="A1063" t="s">
        <v>1776</v>
      </c>
      <c r="B1063" t="s">
        <v>2023</v>
      </c>
      <c r="C1063" s="8"/>
      <c r="D1063" s="8">
        <v>1062</v>
      </c>
      <c r="E1063" s="9">
        <v>2018</v>
      </c>
      <c r="F1063" s="9">
        <v>1</v>
      </c>
      <c r="G1063" s="9">
        <v>12</v>
      </c>
      <c r="H1063" s="4">
        <v>43103</v>
      </c>
      <c r="I1063" s="10" t="s">
        <v>248</v>
      </c>
      <c r="K1063" s="11" t="s">
        <v>4949</v>
      </c>
      <c r="M1063" t="s">
        <v>800</v>
      </c>
      <c r="P1063">
        <v>2015</v>
      </c>
      <c r="U1063" t="s">
        <v>53</v>
      </c>
      <c r="V1063" t="s">
        <v>174</v>
      </c>
      <c r="W1063" s="13">
        <v>43103</v>
      </c>
      <c r="X1063" s="14">
        <v>19.989999999999998</v>
      </c>
      <c r="Y1063" t="s">
        <v>618</v>
      </c>
      <c r="Z1063" t="s">
        <v>174</v>
      </c>
      <c r="AA1063" s="13">
        <v>43114</v>
      </c>
    </row>
    <row r="1064" spans="1:27" hidden="1" x14ac:dyDescent="0.25">
      <c r="A1064" t="s">
        <v>2024</v>
      </c>
      <c r="B1064" t="s">
        <v>2025</v>
      </c>
      <c r="C1064" s="8" t="s">
        <v>272</v>
      </c>
      <c r="D1064" s="8">
        <v>1063</v>
      </c>
      <c r="E1064" s="25">
        <f>YEAR(H1064)</f>
        <v>2018</v>
      </c>
      <c r="F1064" s="25">
        <f>MONTH(H1064)</f>
        <v>1</v>
      </c>
      <c r="G1064" s="25">
        <f>DAY(H1064)</f>
        <v>12</v>
      </c>
      <c r="H1064" s="4">
        <v>43112</v>
      </c>
      <c r="I1064" s="10" t="s">
        <v>248</v>
      </c>
      <c r="K1064" s="11" t="s">
        <v>5476</v>
      </c>
      <c r="M1064" t="s">
        <v>1797</v>
      </c>
      <c r="N1064" t="s">
        <v>2026</v>
      </c>
      <c r="U1064" t="s">
        <v>53</v>
      </c>
      <c r="V1064" t="s">
        <v>686</v>
      </c>
      <c r="W1064" s="13">
        <v>43112</v>
      </c>
      <c r="X1064" s="14">
        <v>12</v>
      </c>
    </row>
    <row r="1065" spans="1:27" hidden="1" x14ac:dyDescent="0.25">
      <c r="A1065" t="s">
        <v>446</v>
      </c>
      <c r="B1065" t="s">
        <v>452</v>
      </c>
      <c r="C1065" s="8"/>
      <c r="D1065" s="8">
        <v>1064</v>
      </c>
      <c r="E1065" s="9">
        <v>2018</v>
      </c>
      <c r="F1065" s="9">
        <v>1</v>
      </c>
      <c r="G1065" s="9">
        <v>13</v>
      </c>
      <c r="H1065" s="4">
        <v>43112</v>
      </c>
      <c r="I1065" s="10" t="s">
        <v>248</v>
      </c>
      <c r="K1065" s="11" t="s">
        <v>20</v>
      </c>
      <c r="L1065" s="8" t="s">
        <v>368</v>
      </c>
      <c r="M1065" t="s">
        <v>1538</v>
      </c>
      <c r="N1065" t="s">
        <v>2027</v>
      </c>
      <c r="S1065" t="s">
        <v>2028</v>
      </c>
      <c r="U1065" t="s">
        <v>53</v>
      </c>
      <c r="V1065" t="s">
        <v>686</v>
      </c>
      <c r="W1065" s="13">
        <v>43112</v>
      </c>
      <c r="X1065" s="14">
        <v>17</v>
      </c>
    </row>
    <row r="1066" spans="1:27" hidden="1" x14ac:dyDescent="0.25">
      <c r="A1066" t="s">
        <v>668</v>
      </c>
      <c r="B1066" t="s">
        <v>2029</v>
      </c>
      <c r="C1066" s="8"/>
      <c r="D1066" s="8">
        <v>1065</v>
      </c>
      <c r="E1066" s="9">
        <v>2018</v>
      </c>
      <c r="F1066" s="9">
        <v>1</v>
      </c>
      <c r="G1066" s="9">
        <v>13</v>
      </c>
      <c r="H1066" s="4">
        <v>43050</v>
      </c>
      <c r="I1066" s="10" t="s">
        <v>248</v>
      </c>
      <c r="K1066" s="11" t="s">
        <v>4949</v>
      </c>
      <c r="M1066" t="s">
        <v>1225</v>
      </c>
      <c r="N1066" t="s">
        <v>2030</v>
      </c>
      <c r="U1066" t="s">
        <v>53</v>
      </c>
      <c r="V1066" t="s">
        <v>332</v>
      </c>
      <c r="W1066" s="13">
        <v>43050</v>
      </c>
      <c r="X1066" s="14">
        <v>7</v>
      </c>
    </row>
    <row r="1067" spans="1:27" hidden="1" x14ac:dyDescent="0.25">
      <c r="A1067" t="s">
        <v>517</v>
      </c>
      <c r="B1067" t="s">
        <v>2031</v>
      </c>
      <c r="C1067" s="8"/>
      <c r="D1067" s="8">
        <v>1066</v>
      </c>
      <c r="E1067" s="9">
        <v>2018</v>
      </c>
      <c r="F1067" s="9">
        <v>1</v>
      </c>
      <c r="G1067" s="9">
        <v>13</v>
      </c>
      <c r="H1067" s="4">
        <v>43055</v>
      </c>
      <c r="I1067" s="10" t="s">
        <v>248</v>
      </c>
      <c r="K1067" s="11" t="s">
        <v>4949</v>
      </c>
      <c r="M1067" t="s">
        <v>1427</v>
      </c>
      <c r="O1067">
        <v>1979</v>
      </c>
      <c r="Q1067" s="12" t="s">
        <v>19</v>
      </c>
      <c r="U1067" t="s">
        <v>53</v>
      </c>
      <c r="V1067" t="s">
        <v>332</v>
      </c>
      <c r="W1067" s="13">
        <v>43055</v>
      </c>
      <c r="X1067" s="14">
        <v>7</v>
      </c>
    </row>
    <row r="1068" spans="1:27" hidden="1" x14ac:dyDescent="0.25">
      <c r="A1068" t="s">
        <v>2032</v>
      </c>
      <c r="B1068" t="s">
        <v>2033</v>
      </c>
      <c r="C1068" s="8"/>
      <c r="D1068" s="8">
        <v>1067</v>
      </c>
      <c r="E1068" s="9">
        <v>2018</v>
      </c>
      <c r="F1068" s="9">
        <v>1</v>
      </c>
      <c r="G1068" s="9">
        <v>14</v>
      </c>
      <c r="H1068" s="4">
        <v>43080</v>
      </c>
      <c r="I1068" s="10" t="s">
        <v>248</v>
      </c>
      <c r="K1068" s="11" t="s">
        <v>4949</v>
      </c>
      <c r="M1068" t="s">
        <v>1339</v>
      </c>
      <c r="O1068">
        <v>2016</v>
      </c>
      <c r="S1068" t="s">
        <v>2034</v>
      </c>
      <c r="U1068" t="s">
        <v>100</v>
      </c>
      <c r="V1068" t="s">
        <v>174</v>
      </c>
      <c r="W1068" s="13">
        <v>43080</v>
      </c>
      <c r="X1068" s="14">
        <v>26.99</v>
      </c>
    </row>
    <row r="1069" spans="1:27" hidden="1" x14ac:dyDescent="0.25">
      <c r="A1069" t="s">
        <v>2035</v>
      </c>
      <c r="B1069" t="s">
        <v>2036</v>
      </c>
      <c r="C1069" s="8"/>
      <c r="D1069" s="8">
        <v>1068</v>
      </c>
      <c r="E1069" s="9">
        <v>2018</v>
      </c>
      <c r="F1069" s="9">
        <v>1</v>
      </c>
      <c r="G1069" s="9">
        <v>14</v>
      </c>
      <c r="H1069" s="4">
        <v>43113</v>
      </c>
      <c r="I1069" s="10" t="s">
        <v>248</v>
      </c>
      <c r="K1069" s="11" t="s">
        <v>20</v>
      </c>
      <c r="L1069" s="8" t="s">
        <v>120</v>
      </c>
      <c r="M1069" t="s">
        <v>1552</v>
      </c>
      <c r="N1069" s="15" t="s">
        <v>2037</v>
      </c>
      <c r="O1069">
        <v>1976</v>
      </c>
      <c r="T1069" t="s">
        <v>228</v>
      </c>
      <c r="U1069" t="s">
        <v>53</v>
      </c>
      <c r="V1069" t="s">
        <v>1077</v>
      </c>
      <c r="W1069" s="13">
        <v>43113</v>
      </c>
      <c r="X1069" s="14">
        <v>1.49</v>
      </c>
    </row>
    <row r="1070" spans="1:27" hidden="1" x14ac:dyDescent="0.25">
      <c r="A1070" t="s">
        <v>482</v>
      </c>
      <c r="B1070" t="s">
        <v>2038</v>
      </c>
      <c r="C1070" s="8"/>
      <c r="D1070" s="8">
        <v>1069</v>
      </c>
      <c r="E1070" s="9">
        <v>2018</v>
      </c>
      <c r="F1070" s="9">
        <v>1</v>
      </c>
      <c r="G1070" s="9">
        <v>14</v>
      </c>
      <c r="H1070" s="4">
        <v>43047</v>
      </c>
      <c r="I1070" s="10" t="s">
        <v>248</v>
      </c>
      <c r="K1070" s="11" t="s">
        <v>4949</v>
      </c>
      <c r="M1070" t="s">
        <v>1716</v>
      </c>
      <c r="N1070" t="s">
        <v>2039</v>
      </c>
      <c r="O1070">
        <v>1974</v>
      </c>
      <c r="Q1070" s="12" t="s">
        <v>19</v>
      </c>
      <c r="U1070" t="s">
        <v>53</v>
      </c>
      <c r="V1070" t="s">
        <v>332</v>
      </c>
      <c r="W1070" s="13">
        <v>43047</v>
      </c>
      <c r="X1070" s="14">
        <f>0.5*19.95</f>
        <v>9.9749999999999996</v>
      </c>
    </row>
    <row r="1071" spans="1:27" hidden="1" x14ac:dyDescent="0.25">
      <c r="A1071" t="s">
        <v>2016</v>
      </c>
      <c r="B1071" t="s">
        <v>2040</v>
      </c>
      <c r="C1071" s="8"/>
      <c r="D1071" s="8">
        <v>1070</v>
      </c>
      <c r="E1071" s="9">
        <v>2018</v>
      </c>
      <c r="F1071" s="9">
        <v>1</v>
      </c>
      <c r="G1071" s="9">
        <v>15</v>
      </c>
      <c r="H1071" s="4">
        <v>43113</v>
      </c>
      <c r="I1071" s="10" t="s">
        <v>248</v>
      </c>
      <c r="K1071" s="11" t="s">
        <v>937</v>
      </c>
      <c r="M1071" t="s">
        <v>28</v>
      </c>
      <c r="N1071" t="s">
        <v>2041</v>
      </c>
      <c r="O1071">
        <v>2015</v>
      </c>
      <c r="U1071" t="s">
        <v>100</v>
      </c>
      <c r="V1071" t="s">
        <v>174</v>
      </c>
      <c r="W1071" s="13">
        <v>43113</v>
      </c>
      <c r="X1071" s="14">
        <v>29.99</v>
      </c>
    </row>
    <row r="1072" spans="1:27" hidden="1" x14ac:dyDescent="0.25">
      <c r="A1072" t="s">
        <v>246</v>
      </c>
      <c r="B1072" t="s">
        <v>2042</v>
      </c>
      <c r="C1072" s="8"/>
      <c r="D1072" s="8">
        <v>1071</v>
      </c>
      <c r="E1072" s="9">
        <v>2018</v>
      </c>
      <c r="F1072" s="9">
        <v>1</v>
      </c>
      <c r="G1072" s="9">
        <v>15</v>
      </c>
      <c r="H1072" s="4">
        <v>43055</v>
      </c>
      <c r="I1072" s="10" t="s">
        <v>248</v>
      </c>
      <c r="K1072" s="11" t="s">
        <v>4949</v>
      </c>
      <c r="M1072" t="s">
        <v>1225</v>
      </c>
      <c r="N1072" t="s">
        <v>2043</v>
      </c>
      <c r="O1072">
        <v>1973</v>
      </c>
      <c r="Q1072" s="12" t="s">
        <v>19</v>
      </c>
      <c r="S1072" t="s">
        <v>2044</v>
      </c>
      <c r="U1072" t="s">
        <v>53</v>
      </c>
      <c r="V1072" t="s">
        <v>332</v>
      </c>
      <c r="W1072" s="13">
        <v>43055</v>
      </c>
      <c r="X1072" s="14">
        <v>7</v>
      </c>
    </row>
    <row r="1073" spans="1:27" hidden="1" x14ac:dyDescent="0.25">
      <c r="A1073" t="s">
        <v>2045</v>
      </c>
      <c r="B1073" t="s">
        <v>2046</v>
      </c>
      <c r="C1073" s="8"/>
      <c r="D1073" s="8">
        <v>1072</v>
      </c>
      <c r="E1073" s="9">
        <v>2018</v>
      </c>
      <c r="F1073" s="9">
        <v>1</v>
      </c>
      <c r="G1073" s="9">
        <v>16</v>
      </c>
      <c r="H1073" s="4">
        <v>43086</v>
      </c>
      <c r="I1073" s="10" t="s">
        <v>248</v>
      </c>
      <c r="K1073" s="11" t="s">
        <v>4949</v>
      </c>
      <c r="M1073" t="s">
        <v>1356</v>
      </c>
      <c r="O1073">
        <v>1979</v>
      </c>
      <c r="U1073" t="s">
        <v>53</v>
      </c>
      <c r="V1073" t="s">
        <v>719</v>
      </c>
      <c r="W1073" s="13">
        <v>43086</v>
      </c>
      <c r="X1073" s="14">
        <v>18.989999999999998</v>
      </c>
    </row>
    <row r="1074" spans="1:27" hidden="1" x14ac:dyDescent="0.25">
      <c r="A1074" t="s">
        <v>2047</v>
      </c>
      <c r="B1074" t="s">
        <v>2048</v>
      </c>
      <c r="C1074" s="8"/>
      <c r="D1074" s="8">
        <v>1073</v>
      </c>
      <c r="E1074" s="9">
        <v>2018</v>
      </c>
      <c r="F1074" s="9">
        <v>1</v>
      </c>
      <c r="G1074" s="9">
        <v>16</v>
      </c>
      <c r="H1074" s="4">
        <v>43113</v>
      </c>
      <c r="I1074" s="10" t="s">
        <v>248</v>
      </c>
      <c r="K1074" s="11" t="s">
        <v>937</v>
      </c>
      <c r="M1074" t="s">
        <v>28</v>
      </c>
      <c r="N1074" t="s">
        <v>2049</v>
      </c>
      <c r="O1074">
        <v>1987</v>
      </c>
      <c r="U1074" t="s">
        <v>53</v>
      </c>
      <c r="V1074" t="s">
        <v>174</v>
      </c>
      <c r="W1074" s="13">
        <v>43113</v>
      </c>
      <c r="X1074" s="14">
        <v>12.99</v>
      </c>
    </row>
    <row r="1075" spans="1:27" hidden="1" x14ac:dyDescent="0.25">
      <c r="A1075" t="s">
        <v>2050</v>
      </c>
      <c r="B1075" t="s">
        <v>2051</v>
      </c>
      <c r="C1075" s="8"/>
      <c r="D1075" s="8">
        <v>1074</v>
      </c>
      <c r="E1075" s="9">
        <v>2018</v>
      </c>
      <c r="F1075" s="9">
        <v>1</v>
      </c>
      <c r="G1075" s="9">
        <v>16</v>
      </c>
      <c r="H1075" s="4">
        <v>0</v>
      </c>
      <c r="I1075" s="10" t="s">
        <v>248</v>
      </c>
      <c r="K1075" s="11" t="s">
        <v>20</v>
      </c>
      <c r="L1075" s="8" t="s">
        <v>88</v>
      </c>
      <c r="M1075" t="s">
        <v>1538</v>
      </c>
      <c r="N1075" t="s">
        <v>2052</v>
      </c>
      <c r="W1075" s="13"/>
    </row>
    <row r="1076" spans="1:27" hidden="1" x14ac:dyDescent="0.25">
      <c r="A1076" t="s">
        <v>1556</v>
      </c>
      <c r="B1076" t="s">
        <v>1557</v>
      </c>
      <c r="C1076" s="8"/>
      <c r="D1076" s="8">
        <v>1075</v>
      </c>
      <c r="E1076" s="9">
        <v>2018</v>
      </c>
      <c r="F1076" s="9">
        <v>1</v>
      </c>
      <c r="G1076" s="9">
        <v>17</v>
      </c>
      <c r="H1076" s="4">
        <v>43113</v>
      </c>
      <c r="I1076" s="10" t="s">
        <v>248</v>
      </c>
      <c r="K1076" s="11" t="s">
        <v>20</v>
      </c>
      <c r="L1076" s="8" t="s">
        <v>44</v>
      </c>
      <c r="M1076" t="s">
        <v>1558</v>
      </c>
      <c r="N1076" t="s">
        <v>1559</v>
      </c>
      <c r="O1076">
        <v>1981</v>
      </c>
      <c r="Q1076" s="12" t="s">
        <v>19</v>
      </c>
      <c r="T1076" t="s">
        <v>269</v>
      </c>
      <c r="U1076" t="s">
        <v>53</v>
      </c>
      <c r="V1076" t="s">
        <v>1077</v>
      </c>
      <c r="W1076" s="13">
        <v>43113</v>
      </c>
      <c r="X1076" s="14">
        <v>1.49</v>
      </c>
    </row>
    <row r="1077" spans="1:27" hidden="1" x14ac:dyDescent="0.25">
      <c r="A1077" t="s">
        <v>1591</v>
      </c>
      <c r="B1077" t="s">
        <v>1592</v>
      </c>
      <c r="C1077" s="8"/>
      <c r="D1077" s="8">
        <v>1076</v>
      </c>
      <c r="E1077" s="9">
        <v>2018</v>
      </c>
      <c r="F1077" s="9">
        <v>1</v>
      </c>
      <c r="G1077" s="9">
        <v>17</v>
      </c>
      <c r="H1077" s="4">
        <v>43113</v>
      </c>
      <c r="I1077" s="10" t="s">
        <v>248</v>
      </c>
      <c r="K1077" s="11" t="s">
        <v>20</v>
      </c>
      <c r="L1077" s="8" t="s">
        <v>1593</v>
      </c>
      <c r="M1077" t="s">
        <v>605</v>
      </c>
      <c r="N1077" s="15" t="s">
        <v>2053</v>
      </c>
      <c r="O1077">
        <v>1964</v>
      </c>
      <c r="U1077" t="s">
        <v>53</v>
      </c>
      <c r="V1077" t="s">
        <v>1077</v>
      </c>
      <c r="W1077" s="13">
        <v>43113</v>
      </c>
      <c r="X1077" s="14">
        <v>1.49</v>
      </c>
    </row>
    <row r="1078" spans="1:27" hidden="1" x14ac:dyDescent="0.25">
      <c r="A1078" t="s">
        <v>2054</v>
      </c>
      <c r="B1078" t="s">
        <v>2055</v>
      </c>
      <c r="C1078" s="8"/>
      <c r="D1078" s="8">
        <v>1077</v>
      </c>
      <c r="E1078" s="9">
        <v>2018</v>
      </c>
      <c r="F1078" s="9">
        <v>1</v>
      </c>
      <c r="G1078" s="9">
        <v>17</v>
      </c>
      <c r="H1078" s="4">
        <v>0</v>
      </c>
      <c r="I1078" s="10" t="s">
        <v>19</v>
      </c>
      <c r="K1078" s="11" t="s">
        <v>20</v>
      </c>
      <c r="L1078" s="8" t="s">
        <v>48</v>
      </c>
      <c r="M1078" t="s">
        <v>29</v>
      </c>
      <c r="N1078" s="15" t="s">
        <v>2056</v>
      </c>
      <c r="O1078">
        <v>2014</v>
      </c>
      <c r="W1078" s="13"/>
    </row>
    <row r="1079" spans="1:27" hidden="1" x14ac:dyDescent="0.25">
      <c r="A1079" t="s">
        <v>1017</v>
      </c>
      <c r="B1079" t="s">
        <v>1017</v>
      </c>
      <c r="C1079" s="8"/>
      <c r="D1079" s="8">
        <v>1078</v>
      </c>
      <c r="E1079" s="9">
        <v>2018</v>
      </c>
      <c r="F1079" s="9">
        <v>1</v>
      </c>
      <c r="G1079" s="9">
        <v>17</v>
      </c>
      <c r="H1079" s="4">
        <v>0</v>
      </c>
      <c r="I1079" s="10" t="s">
        <v>19</v>
      </c>
      <c r="K1079" s="11" t="s">
        <v>937</v>
      </c>
      <c r="M1079" t="s">
        <v>28</v>
      </c>
      <c r="N1079" s="15" t="s">
        <v>2057</v>
      </c>
      <c r="O1079">
        <v>2013</v>
      </c>
      <c r="W1079" s="13"/>
    </row>
    <row r="1080" spans="1:27" hidden="1" x14ac:dyDescent="0.25">
      <c r="A1080" t="s">
        <v>919</v>
      </c>
      <c r="B1080" t="s">
        <v>2058</v>
      </c>
      <c r="C1080" s="8"/>
      <c r="D1080" s="8">
        <v>1079</v>
      </c>
      <c r="E1080" s="9">
        <v>2018</v>
      </c>
      <c r="F1080" s="9">
        <v>1</v>
      </c>
      <c r="G1080" s="9">
        <v>17</v>
      </c>
      <c r="H1080" s="4">
        <v>0</v>
      </c>
      <c r="I1080" s="10" t="s">
        <v>19</v>
      </c>
      <c r="K1080" s="11" t="s">
        <v>937</v>
      </c>
      <c r="M1080" t="s">
        <v>28</v>
      </c>
      <c r="N1080" s="15" t="s">
        <v>2059</v>
      </c>
      <c r="O1080">
        <v>1975</v>
      </c>
      <c r="W1080" s="13"/>
    </row>
    <row r="1081" spans="1:27" hidden="1" x14ac:dyDescent="0.25">
      <c r="A1081" t="s">
        <v>2060</v>
      </c>
      <c r="B1081" s="15" t="s">
        <v>2061</v>
      </c>
      <c r="C1081" s="8"/>
      <c r="D1081" s="8">
        <v>1080</v>
      </c>
      <c r="E1081" s="9">
        <v>2018</v>
      </c>
      <c r="F1081" s="9">
        <v>1</v>
      </c>
      <c r="G1081" s="9">
        <v>18</v>
      </c>
      <c r="H1081" s="4">
        <v>43076</v>
      </c>
      <c r="I1081" s="10" t="s">
        <v>248</v>
      </c>
      <c r="K1081" s="11" t="s">
        <v>4949</v>
      </c>
      <c r="M1081" t="s">
        <v>1924</v>
      </c>
      <c r="N1081">
        <v>79021</v>
      </c>
      <c r="O1081">
        <v>1982</v>
      </c>
      <c r="U1081" t="s">
        <v>53</v>
      </c>
      <c r="V1081" t="s">
        <v>1869</v>
      </c>
      <c r="W1081" s="13">
        <v>43076</v>
      </c>
      <c r="X1081" s="14">
        <v>5</v>
      </c>
    </row>
    <row r="1082" spans="1:27" hidden="1" x14ac:dyDescent="0.25">
      <c r="A1082" t="s">
        <v>305</v>
      </c>
      <c r="B1082" t="s">
        <v>388</v>
      </c>
      <c r="C1082" s="8"/>
      <c r="D1082" s="8">
        <v>1081</v>
      </c>
      <c r="E1082" s="9">
        <v>2018</v>
      </c>
      <c r="F1082" s="9">
        <v>1</v>
      </c>
      <c r="G1082" s="9">
        <v>19</v>
      </c>
      <c r="H1082" s="4">
        <v>43087</v>
      </c>
      <c r="I1082" s="10" t="s">
        <v>19</v>
      </c>
      <c r="K1082" s="11" t="s">
        <v>4949</v>
      </c>
      <c r="M1082" t="s">
        <v>1153</v>
      </c>
      <c r="O1082">
        <v>1980</v>
      </c>
      <c r="U1082" t="s">
        <v>100</v>
      </c>
      <c r="V1082" t="s">
        <v>2062</v>
      </c>
      <c r="W1082" s="13">
        <v>43087</v>
      </c>
    </row>
    <row r="1083" spans="1:27" hidden="1" x14ac:dyDescent="0.25">
      <c r="A1083" t="s">
        <v>2063</v>
      </c>
      <c r="B1083" t="s">
        <v>2064</v>
      </c>
      <c r="C1083" s="8" t="s">
        <v>272</v>
      </c>
      <c r="D1083" s="8">
        <v>1082</v>
      </c>
      <c r="E1083" s="25">
        <f>YEAR(H1083)</f>
        <v>2018</v>
      </c>
      <c r="F1083" s="25">
        <f>MONTH(H1083)</f>
        <v>1</v>
      </c>
      <c r="G1083" s="25">
        <f>DAY(H1083)</f>
        <v>19</v>
      </c>
      <c r="H1083" s="4">
        <v>43119</v>
      </c>
      <c r="I1083" s="10" t="s">
        <v>248</v>
      </c>
      <c r="K1083" s="11" t="s">
        <v>937</v>
      </c>
      <c r="M1083" t="s">
        <v>28</v>
      </c>
      <c r="N1083" t="s">
        <v>2065</v>
      </c>
      <c r="O1083">
        <v>2010</v>
      </c>
      <c r="S1083" t="s">
        <v>2066</v>
      </c>
      <c r="U1083" t="s">
        <v>100</v>
      </c>
      <c r="V1083" t="s">
        <v>174</v>
      </c>
      <c r="W1083" s="13">
        <v>43119</v>
      </c>
      <c r="X1083" s="14">
        <v>32.99</v>
      </c>
      <c r="Y1083" t="s">
        <v>618</v>
      </c>
      <c r="Z1083" t="s">
        <v>174</v>
      </c>
      <c r="AA1083" s="13">
        <v>43122</v>
      </c>
    </row>
    <row r="1084" spans="1:27" hidden="1" x14ac:dyDescent="0.25">
      <c r="A1084" t="s">
        <v>225</v>
      </c>
      <c r="B1084" t="s">
        <v>226</v>
      </c>
      <c r="C1084" s="8"/>
      <c r="D1084" s="8">
        <v>1083</v>
      </c>
      <c r="E1084" s="9">
        <v>2018</v>
      </c>
      <c r="F1084" s="9">
        <v>1</v>
      </c>
      <c r="G1084" s="9">
        <v>20</v>
      </c>
      <c r="H1084" s="4">
        <v>43119</v>
      </c>
      <c r="I1084" s="10" t="s">
        <v>248</v>
      </c>
      <c r="K1084" s="11" t="s">
        <v>937</v>
      </c>
      <c r="M1084" t="s">
        <v>28</v>
      </c>
      <c r="N1084" t="s">
        <v>227</v>
      </c>
      <c r="O1084">
        <v>1982</v>
      </c>
      <c r="P1084">
        <v>2016</v>
      </c>
      <c r="Q1084" s="12" t="s">
        <v>19</v>
      </c>
      <c r="T1084" t="s">
        <v>1863</v>
      </c>
      <c r="U1084" t="s">
        <v>100</v>
      </c>
      <c r="V1084" t="s">
        <v>174</v>
      </c>
      <c r="W1084" s="13">
        <v>43119</v>
      </c>
      <c r="X1084" s="14">
        <v>32.99</v>
      </c>
    </row>
    <row r="1085" spans="1:27" hidden="1" x14ac:dyDescent="0.25">
      <c r="A1085" t="s">
        <v>2067</v>
      </c>
      <c r="B1085" t="s">
        <v>2068</v>
      </c>
      <c r="C1085" s="8"/>
      <c r="D1085" s="8">
        <v>1084</v>
      </c>
      <c r="E1085" s="9">
        <v>2018</v>
      </c>
      <c r="F1085" s="9">
        <v>1</v>
      </c>
      <c r="G1085" s="9">
        <v>20</v>
      </c>
      <c r="H1085" s="4">
        <v>43057</v>
      </c>
      <c r="I1085" s="10" t="s">
        <v>248</v>
      </c>
      <c r="K1085" s="11" t="s">
        <v>937</v>
      </c>
      <c r="M1085" t="s">
        <v>1538</v>
      </c>
      <c r="N1085" t="s">
        <v>2069</v>
      </c>
      <c r="O1085">
        <v>1977</v>
      </c>
      <c r="U1085" t="s">
        <v>53</v>
      </c>
      <c r="V1085" t="s">
        <v>332</v>
      </c>
      <c r="W1085" s="13">
        <v>43057</v>
      </c>
      <c r="X1085" s="14">
        <v>5</v>
      </c>
    </row>
    <row r="1086" spans="1:27" hidden="1" x14ac:dyDescent="0.25">
      <c r="A1086" t="s">
        <v>1698</v>
      </c>
      <c r="B1086" t="s">
        <v>2070</v>
      </c>
      <c r="C1086" s="8"/>
      <c r="D1086" s="8">
        <v>1085</v>
      </c>
      <c r="E1086" s="9">
        <v>2018</v>
      </c>
      <c r="F1086" s="9">
        <v>1</v>
      </c>
      <c r="G1086" s="9">
        <v>21</v>
      </c>
      <c r="H1086" s="4">
        <v>43049</v>
      </c>
      <c r="I1086" s="10" t="s">
        <v>248</v>
      </c>
      <c r="K1086" s="11" t="s">
        <v>937</v>
      </c>
      <c r="M1086" t="s">
        <v>1979</v>
      </c>
      <c r="U1086" t="s">
        <v>53</v>
      </c>
      <c r="V1086" t="s">
        <v>332</v>
      </c>
      <c r="W1086" s="13">
        <v>43049</v>
      </c>
      <c r="X1086" s="14">
        <v>7</v>
      </c>
    </row>
    <row r="1087" spans="1:27" hidden="1" x14ac:dyDescent="0.25">
      <c r="A1087" t="s">
        <v>187</v>
      </c>
      <c r="B1087" t="s">
        <v>2071</v>
      </c>
      <c r="C1087" s="8"/>
      <c r="D1087" s="8">
        <v>1086</v>
      </c>
      <c r="E1087" s="9">
        <v>2018</v>
      </c>
      <c r="F1087" s="9">
        <v>1</v>
      </c>
      <c r="G1087" s="9">
        <v>21</v>
      </c>
      <c r="H1087" s="4">
        <v>0</v>
      </c>
      <c r="I1087" s="10" t="s">
        <v>19</v>
      </c>
      <c r="K1087" s="11" t="s">
        <v>937</v>
      </c>
      <c r="M1087" t="s">
        <v>28</v>
      </c>
      <c r="N1087" t="s">
        <v>2072</v>
      </c>
      <c r="O1087">
        <v>2005</v>
      </c>
      <c r="W1087" s="13"/>
    </row>
    <row r="1088" spans="1:27" hidden="1" x14ac:dyDescent="0.25">
      <c r="A1088" t="s">
        <v>263</v>
      </c>
      <c r="B1088" t="s">
        <v>2073</v>
      </c>
      <c r="C1088" s="8"/>
      <c r="D1088" s="8">
        <v>1087</v>
      </c>
      <c r="E1088" s="9">
        <v>2018</v>
      </c>
      <c r="F1088" s="9">
        <v>1</v>
      </c>
      <c r="G1088" s="9">
        <v>22</v>
      </c>
      <c r="H1088" s="4">
        <v>0</v>
      </c>
      <c r="I1088" s="10" t="s">
        <v>19</v>
      </c>
      <c r="K1088" s="11" t="s">
        <v>937</v>
      </c>
      <c r="M1088" t="s">
        <v>28</v>
      </c>
      <c r="N1088" t="s">
        <v>2074</v>
      </c>
      <c r="O1088">
        <v>1991</v>
      </c>
      <c r="W1088" s="13"/>
    </row>
    <row r="1089" spans="1:24" hidden="1" x14ac:dyDescent="0.25">
      <c r="A1089" t="s">
        <v>25</v>
      </c>
      <c r="B1089" t="s">
        <v>2075</v>
      </c>
      <c r="C1089" s="8"/>
      <c r="D1089" s="8">
        <v>1088</v>
      </c>
      <c r="E1089" s="9">
        <v>2018</v>
      </c>
      <c r="F1089" s="9">
        <v>1</v>
      </c>
      <c r="G1089" s="9">
        <v>22</v>
      </c>
      <c r="H1089" s="4">
        <v>0</v>
      </c>
      <c r="I1089" s="10" t="s">
        <v>19</v>
      </c>
      <c r="K1089" s="11" t="s">
        <v>20</v>
      </c>
      <c r="M1089" t="s">
        <v>29</v>
      </c>
      <c r="N1089" t="s">
        <v>2076</v>
      </c>
      <c r="O1089">
        <v>2012</v>
      </c>
      <c r="W1089" s="13"/>
    </row>
    <row r="1090" spans="1:24" hidden="1" x14ac:dyDescent="0.25">
      <c r="A1090" t="s">
        <v>893</v>
      </c>
      <c r="B1090" t="s">
        <v>2077</v>
      </c>
      <c r="C1090" s="8"/>
      <c r="D1090" s="8">
        <v>1089</v>
      </c>
      <c r="E1090" s="9">
        <v>2018</v>
      </c>
      <c r="F1090" s="9">
        <v>1</v>
      </c>
      <c r="G1090" s="9">
        <v>22</v>
      </c>
      <c r="H1090" s="4">
        <v>0</v>
      </c>
      <c r="I1090" s="10" t="s">
        <v>19</v>
      </c>
      <c r="K1090" s="11" t="s">
        <v>937</v>
      </c>
      <c r="M1090" t="s">
        <v>28</v>
      </c>
      <c r="N1090" t="s">
        <v>2078</v>
      </c>
      <c r="O1090">
        <v>1991</v>
      </c>
      <c r="W1090" s="13"/>
    </row>
    <row r="1091" spans="1:24" hidden="1" x14ac:dyDescent="0.25">
      <c r="A1091" t="s">
        <v>2079</v>
      </c>
      <c r="B1091" t="s">
        <v>2080</v>
      </c>
      <c r="C1091" s="8"/>
      <c r="D1091" s="8">
        <v>1090</v>
      </c>
      <c r="E1091" s="9">
        <v>2018</v>
      </c>
      <c r="F1091" s="9">
        <v>1</v>
      </c>
      <c r="G1091" s="9">
        <v>22</v>
      </c>
      <c r="H1091" s="4">
        <v>43087</v>
      </c>
      <c r="I1091" s="10" t="s">
        <v>19</v>
      </c>
      <c r="K1091" s="11" t="s">
        <v>4949</v>
      </c>
      <c r="M1091" t="s">
        <v>2080</v>
      </c>
      <c r="O1091">
        <v>2017</v>
      </c>
      <c r="U1091" t="s">
        <v>100</v>
      </c>
      <c r="V1091" t="s">
        <v>2062</v>
      </c>
      <c r="W1091" s="13">
        <v>43087</v>
      </c>
    </row>
    <row r="1092" spans="1:24" hidden="1" x14ac:dyDescent="0.25">
      <c r="A1092" t="s">
        <v>2081</v>
      </c>
      <c r="B1092" t="s">
        <v>2082</v>
      </c>
      <c r="C1092" s="8"/>
      <c r="D1092" s="8">
        <v>1091</v>
      </c>
      <c r="E1092" s="9">
        <v>2018</v>
      </c>
      <c r="F1092" s="9">
        <v>1</v>
      </c>
      <c r="G1092" s="9">
        <v>22</v>
      </c>
      <c r="H1092" s="4">
        <v>0</v>
      </c>
      <c r="I1092" s="10" t="s">
        <v>248</v>
      </c>
      <c r="K1092" s="11" t="s">
        <v>4949</v>
      </c>
      <c r="M1092" t="s">
        <v>2083</v>
      </c>
      <c r="N1092" t="s">
        <v>2084</v>
      </c>
      <c r="O1092">
        <v>1983</v>
      </c>
      <c r="S1092" t="s">
        <v>2085</v>
      </c>
      <c r="W1092" s="13"/>
    </row>
    <row r="1093" spans="1:24" hidden="1" x14ac:dyDescent="0.25">
      <c r="A1093" t="s">
        <v>1183</v>
      </c>
      <c r="B1093" t="s">
        <v>2086</v>
      </c>
      <c r="C1093" s="8"/>
      <c r="D1093" s="8">
        <v>1092</v>
      </c>
      <c r="E1093" s="9">
        <v>2018</v>
      </c>
      <c r="F1093" s="9">
        <v>1</v>
      </c>
      <c r="G1093" s="9">
        <v>23</v>
      </c>
      <c r="H1093" s="4">
        <v>43122</v>
      </c>
      <c r="I1093" s="10" t="s">
        <v>248</v>
      </c>
      <c r="K1093" s="11" t="s">
        <v>937</v>
      </c>
      <c r="M1093" t="s">
        <v>28</v>
      </c>
      <c r="N1093" t="s">
        <v>2087</v>
      </c>
      <c r="O1093">
        <v>2017</v>
      </c>
      <c r="U1093" t="s">
        <v>100</v>
      </c>
      <c r="V1093" t="s">
        <v>174</v>
      </c>
      <c r="W1093" s="13">
        <v>43122</v>
      </c>
      <c r="X1093" s="14">
        <v>32.99</v>
      </c>
    </row>
    <row r="1094" spans="1:24" hidden="1" x14ac:dyDescent="0.25">
      <c r="A1094" t="s">
        <v>2088</v>
      </c>
      <c r="B1094" t="s">
        <v>2089</v>
      </c>
      <c r="C1094" s="8"/>
      <c r="D1094" s="8">
        <v>1093</v>
      </c>
      <c r="E1094" s="9">
        <v>2018</v>
      </c>
      <c r="F1094" s="9">
        <v>1</v>
      </c>
      <c r="G1094" s="9">
        <v>23</v>
      </c>
      <c r="H1094" s="4">
        <v>43122</v>
      </c>
      <c r="I1094" s="10" t="s">
        <v>248</v>
      </c>
      <c r="K1094" s="11" t="s">
        <v>937</v>
      </c>
      <c r="M1094" t="s">
        <v>28</v>
      </c>
      <c r="N1094" t="s">
        <v>2090</v>
      </c>
      <c r="O1094">
        <v>2017</v>
      </c>
      <c r="U1094" t="s">
        <v>100</v>
      </c>
      <c r="V1094" t="s">
        <v>174</v>
      </c>
      <c r="W1094" s="13">
        <v>43122</v>
      </c>
      <c r="X1094" s="14">
        <v>32.99</v>
      </c>
    </row>
    <row r="1095" spans="1:24" hidden="1" x14ac:dyDescent="0.25">
      <c r="A1095" t="s">
        <v>1776</v>
      </c>
      <c r="B1095" t="s">
        <v>2091</v>
      </c>
      <c r="C1095" s="8"/>
      <c r="D1095" s="8">
        <v>1094</v>
      </c>
      <c r="E1095" s="9">
        <v>2018</v>
      </c>
      <c r="F1095" s="9">
        <v>1</v>
      </c>
      <c r="G1095" s="9">
        <v>23</v>
      </c>
      <c r="H1095" s="4">
        <v>43060</v>
      </c>
      <c r="I1095" s="10" t="s">
        <v>248</v>
      </c>
      <c r="K1095" s="11" t="s">
        <v>4949</v>
      </c>
      <c r="M1095" t="s">
        <v>800</v>
      </c>
      <c r="N1095" t="s">
        <v>2092</v>
      </c>
      <c r="O1095">
        <v>1971</v>
      </c>
      <c r="U1095" t="s">
        <v>53</v>
      </c>
      <c r="V1095" t="s">
        <v>332</v>
      </c>
      <c r="W1095" s="13">
        <v>43060</v>
      </c>
      <c r="X1095" s="14">
        <v>5</v>
      </c>
    </row>
    <row r="1096" spans="1:24" hidden="1" x14ac:dyDescent="0.25">
      <c r="A1096" t="s">
        <v>187</v>
      </c>
      <c r="B1096" t="s">
        <v>2093</v>
      </c>
      <c r="C1096" s="8"/>
      <c r="D1096" s="8">
        <v>1095</v>
      </c>
      <c r="E1096" s="9">
        <v>2018</v>
      </c>
      <c r="F1096" s="9">
        <v>1</v>
      </c>
      <c r="G1096" s="9">
        <v>24</v>
      </c>
      <c r="H1096" s="4">
        <v>0</v>
      </c>
      <c r="I1096" s="10" t="s">
        <v>19</v>
      </c>
      <c r="K1096" s="11" t="s">
        <v>937</v>
      </c>
      <c r="M1096" t="s">
        <v>28</v>
      </c>
      <c r="N1096" t="s">
        <v>2094</v>
      </c>
      <c r="O1096">
        <v>2003</v>
      </c>
      <c r="W1096" s="13"/>
    </row>
    <row r="1097" spans="1:24" hidden="1" x14ac:dyDescent="0.25">
      <c r="A1097" t="s">
        <v>2095</v>
      </c>
      <c r="B1097" t="s">
        <v>2096</v>
      </c>
      <c r="C1097" s="8"/>
      <c r="D1097" s="8">
        <v>1096</v>
      </c>
      <c r="E1097" s="9">
        <v>2018</v>
      </c>
      <c r="F1097" s="9">
        <v>1</v>
      </c>
      <c r="G1097" s="9">
        <v>24</v>
      </c>
      <c r="H1097" s="4">
        <v>0</v>
      </c>
      <c r="I1097" s="10" t="s">
        <v>19</v>
      </c>
      <c r="K1097" s="11" t="s">
        <v>937</v>
      </c>
      <c r="M1097" t="s">
        <v>28</v>
      </c>
      <c r="N1097" t="s">
        <v>2097</v>
      </c>
      <c r="O1097">
        <v>2008</v>
      </c>
      <c r="W1097" s="13"/>
    </row>
    <row r="1098" spans="1:24" hidden="1" x14ac:dyDescent="0.25">
      <c r="A1098" t="s">
        <v>2098</v>
      </c>
      <c r="B1098" t="s">
        <v>2099</v>
      </c>
      <c r="C1098" s="8"/>
      <c r="D1098" s="8">
        <v>1097</v>
      </c>
      <c r="E1098" s="9">
        <v>2018</v>
      </c>
      <c r="F1098" s="9">
        <v>1</v>
      </c>
      <c r="G1098" s="9">
        <v>24</v>
      </c>
      <c r="H1098" s="4">
        <v>0</v>
      </c>
      <c r="I1098" s="10" t="s">
        <v>19</v>
      </c>
      <c r="K1098" s="11" t="s">
        <v>937</v>
      </c>
      <c r="M1098" t="s">
        <v>28</v>
      </c>
      <c r="N1098" t="s">
        <v>2100</v>
      </c>
      <c r="O1098">
        <v>2006</v>
      </c>
      <c r="W1098" s="13"/>
    </row>
    <row r="1099" spans="1:24" hidden="1" x14ac:dyDescent="0.25">
      <c r="A1099" t="s">
        <v>900</v>
      </c>
      <c r="B1099" t="s">
        <v>2101</v>
      </c>
      <c r="C1099" s="8"/>
      <c r="D1099" s="8">
        <v>1098</v>
      </c>
      <c r="E1099" s="9">
        <v>2018</v>
      </c>
      <c r="F1099" s="9">
        <v>1</v>
      </c>
      <c r="G1099" s="9">
        <v>24</v>
      </c>
      <c r="H1099" s="4">
        <v>0</v>
      </c>
      <c r="I1099" s="10" t="s">
        <v>19</v>
      </c>
      <c r="K1099" s="11" t="s">
        <v>937</v>
      </c>
      <c r="M1099" t="s">
        <v>28</v>
      </c>
      <c r="N1099" t="s">
        <v>2102</v>
      </c>
      <c r="O1099">
        <v>1983</v>
      </c>
      <c r="W1099" s="13"/>
    </row>
    <row r="1100" spans="1:24" hidden="1" x14ac:dyDescent="0.25">
      <c r="A1100" t="s">
        <v>207</v>
      </c>
      <c r="B1100" t="s">
        <v>924</v>
      </c>
      <c r="C1100" s="8"/>
      <c r="D1100" s="8">
        <v>1099</v>
      </c>
      <c r="E1100" s="9">
        <v>2018</v>
      </c>
      <c r="F1100" s="9">
        <v>1</v>
      </c>
      <c r="G1100" s="9">
        <v>24</v>
      </c>
      <c r="H1100" s="4">
        <v>0</v>
      </c>
      <c r="I1100" s="10" t="s">
        <v>19</v>
      </c>
      <c r="K1100" s="11" t="s">
        <v>937</v>
      </c>
      <c r="M1100" t="s">
        <v>925</v>
      </c>
      <c r="W1100" s="13"/>
    </row>
    <row r="1101" spans="1:24" hidden="1" x14ac:dyDescent="0.25">
      <c r="A1101" t="s">
        <v>79</v>
      </c>
      <c r="B1101" t="s">
        <v>2103</v>
      </c>
      <c r="C1101" s="8"/>
      <c r="D1101" s="8">
        <v>1100</v>
      </c>
      <c r="E1101" s="9">
        <v>2018</v>
      </c>
      <c r="F1101" s="9">
        <v>1</v>
      </c>
      <c r="G1101" s="9">
        <v>24</v>
      </c>
      <c r="H1101" s="4">
        <v>0</v>
      </c>
      <c r="I1101" s="10" t="s">
        <v>19</v>
      </c>
      <c r="K1101" s="11" t="s">
        <v>20</v>
      </c>
      <c r="L1101" s="8" t="s">
        <v>2103</v>
      </c>
      <c r="M1101" t="s">
        <v>29</v>
      </c>
      <c r="N1101" t="s">
        <v>2104</v>
      </c>
      <c r="O1101">
        <v>1989</v>
      </c>
      <c r="W1101" s="13"/>
    </row>
    <row r="1102" spans="1:24" hidden="1" x14ac:dyDescent="0.25">
      <c r="A1102" t="s">
        <v>187</v>
      </c>
      <c r="B1102" t="s">
        <v>2105</v>
      </c>
      <c r="C1102" s="8"/>
      <c r="D1102" s="8">
        <v>1101</v>
      </c>
      <c r="E1102" s="9">
        <v>2018</v>
      </c>
      <c r="F1102" s="9">
        <v>1</v>
      </c>
      <c r="G1102" s="9">
        <v>25</v>
      </c>
      <c r="H1102" s="4">
        <v>0</v>
      </c>
      <c r="I1102" s="10" t="s">
        <v>19</v>
      </c>
      <c r="K1102" s="11" t="s">
        <v>937</v>
      </c>
      <c r="M1102" t="s">
        <v>28</v>
      </c>
      <c r="N1102" t="s">
        <v>2106</v>
      </c>
      <c r="O1102">
        <v>2000</v>
      </c>
      <c r="W1102" s="13"/>
    </row>
    <row r="1103" spans="1:24" hidden="1" x14ac:dyDescent="0.25">
      <c r="A1103" t="s">
        <v>172</v>
      </c>
      <c r="B1103" t="s">
        <v>2107</v>
      </c>
      <c r="C1103" s="8"/>
      <c r="D1103" s="8">
        <v>1102</v>
      </c>
      <c r="E1103" s="9">
        <v>2018</v>
      </c>
      <c r="F1103" s="9">
        <v>1</v>
      </c>
      <c r="G1103" s="9">
        <v>25</v>
      </c>
      <c r="H1103" s="4">
        <v>0</v>
      </c>
      <c r="I1103" s="10" t="s">
        <v>19</v>
      </c>
      <c r="K1103" s="11" t="s">
        <v>937</v>
      </c>
      <c r="M1103" t="s">
        <v>28</v>
      </c>
      <c r="N1103" t="s">
        <v>2108</v>
      </c>
      <c r="O1103">
        <v>2007</v>
      </c>
      <c r="W1103" s="13"/>
    </row>
    <row r="1104" spans="1:24" hidden="1" x14ac:dyDescent="0.25">
      <c r="A1104" t="s">
        <v>2109</v>
      </c>
      <c r="B1104" t="s">
        <v>2110</v>
      </c>
      <c r="C1104" s="8"/>
      <c r="D1104" s="8">
        <v>1103</v>
      </c>
      <c r="E1104" s="9">
        <v>2018</v>
      </c>
      <c r="F1104" s="9">
        <v>1</v>
      </c>
      <c r="G1104" s="9">
        <v>25</v>
      </c>
      <c r="H1104" s="4">
        <v>0</v>
      </c>
      <c r="I1104" s="10" t="s">
        <v>19</v>
      </c>
      <c r="K1104" s="11" t="s">
        <v>937</v>
      </c>
      <c r="M1104" t="s">
        <v>28</v>
      </c>
      <c r="N1104" t="s">
        <v>2111</v>
      </c>
      <c r="O1104">
        <v>2003</v>
      </c>
      <c r="W1104" s="13"/>
    </row>
    <row r="1105" spans="1:24" hidden="1" x14ac:dyDescent="0.25">
      <c r="A1105" t="s">
        <v>2112</v>
      </c>
      <c r="B1105" t="s">
        <v>2113</v>
      </c>
      <c r="C1105" s="8"/>
      <c r="D1105" s="8">
        <v>1104</v>
      </c>
      <c r="E1105" s="9">
        <v>2018</v>
      </c>
      <c r="F1105" s="9">
        <v>1</v>
      </c>
      <c r="G1105" s="9">
        <v>25</v>
      </c>
      <c r="H1105" s="4">
        <v>0</v>
      </c>
      <c r="I1105" s="10" t="s">
        <v>19</v>
      </c>
      <c r="K1105" s="11" t="s">
        <v>937</v>
      </c>
      <c r="M1105" t="s">
        <v>28</v>
      </c>
      <c r="N1105" t="s">
        <v>2114</v>
      </c>
      <c r="O1105">
        <v>1998</v>
      </c>
      <c r="W1105" s="13"/>
    </row>
    <row r="1106" spans="1:24" hidden="1" x14ac:dyDescent="0.25">
      <c r="A1106" t="s">
        <v>1488</v>
      </c>
      <c r="B1106" t="s">
        <v>2115</v>
      </c>
      <c r="C1106" s="8"/>
      <c r="D1106" s="8">
        <v>1105</v>
      </c>
      <c r="E1106" s="9">
        <v>2018</v>
      </c>
      <c r="F1106" s="9">
        <v>1</v>
      </c>
      <c r="G1106" s="9">
        <v>25</v>
      </c>
      <c r="H1106" s="4">
        <v>0</v>
      </c>
      <c r="I1106" s="10" t="s">
        <v>19</v>
      </c>
      <c r="K1106" s="11" t="s">
        <v>20</v>
      </c>
      <c r="L1106" s="8" t="s">
        <v>48</v>
      </c>
      <c r="M1106" t="s">
        <v>29</v>
      </c>
      <c r="N1106" t="s">
        <v>2116</v>
      </c>
      <c r="O1106">
        <v>2002</v>
      </c>
      <c r="W1106" s="13"/>
    </row>
    <row r="1107" spans="1:24" hidden="1" x14ac:dyDescent="0.25">
      <c r="A1107" t="s">
        <v>1698</v>
      </c>
      <c r="B1107" t="s">
        <v>2117</v>
      </c>
      <c r="C1107" s="8"/>
      <c r="D1107" s="8">
        <v>1106</v>
      </c>
      <c r="E1107" s="9">
        <v>2018</v>
      </c>
      <c r="F1107" s="9">
        <v>1</v>
      </c>
      <c r="G1107" s="9">
        <v>26</v>
      </c>
      <c r="H1107" s="4">
        <v>43057</v>
      </c>
      <c r="I1107" s="10" t="s">
        <v>248</v>
      </c>
      <c r="K1107" s="11" t="s">
        <v>937</v>
      </c>
      <c r="M1107" t="s">
        <v>1979</v>
      </c>
      <c r="N1107" t="s">
        <v>2118</v>
      </c>
      <c r="O1107">
        <v>1978</v>
      </c>
      <c r="U1107" t="s">
        <v>53</v>
      </c>
      <c r="V1107" t="s">
        <v>332</v>
      </c>
      <c r="W1107" s="13">
        <v>43057</v>
      </c>
      <c r="X1107" s="14">
        <v>5</v>
      </c>
    </row>
    <row r="1108" spans="1:24" hidden="1" x14ac:dyDescent="0.25">
      <c r="A1108" t="s">
        <v>399</v>
      </c>
      <c r="B1108" t="s">
        <v>2119</v>
      </c>
      <c r="C1108" s="8"/>
      <c r="D1108" s="8">
        <v>1107</v>
      </c>
      <c r="E1108" s="9">
        <v>2018</v>
      </c>
      <c r="F1108" s="9">
        <v>1</v>
      </c>
      <c r="G1108" s="9">
        <v>26</v>
      </c>
      <c r="H1108" s="4">
        <v>0</v>
      </c>
      <c r="I1108" s="10" t="s">
        <v>248</v>
      </c>
      <c r="K1108" s="11" t="s">
        <v>4949</v>
      </c>
      <c r="M1108" t="s">
        <v>1538</v>
      </c>
      <c r="N1108" t="s">
        <v>2120</v>
      </c>
      <c r="O1108">
        <v>1984</v>
      </c>
      <c r="W1108" s="13"/>
    </row>
    <row r="1109" spans="1:24" hidden="1" x14ac:dyDescent="0.25">
      <c r="A1109" t="s">
        <v>2011</v>
      </c>
      <c r="B1109" t="s">
        <v>2121</v>
      </c>
      <c r="C1109" s="8"/>
      <c r="D1109" s="8">
        <v>1108</v>
      </c>
      <c r="E1109" s="9">
        <v>2018</v>
      </c>
      <c r="F1109" s="9">
        <v>1</v>
      </c>
      <c r="G1109" s="9">
        <v>27</v>
      </c>
      <c r="H1109" s="4">
        <v>43127</v>
      </c>
      <c r="I1109" s="10" t="s">
        <v>248</v>
      </c>
      <c r="K1109" s="11" t="s">
        <v>4949</v>
      </c>
      <c r="M1109" t="s">
        <v>2122</v>
      </c>
      <c r="O1109">
        <v>2013</v>
      </c>
      <c r="U1109" t="s">
        <v>100</v>
      </c>
      <c r="V1109" t="s">
        <v>174</v>
      </c>
      <c r="W1109" s="13">
        <v>43127</v>
      </c>
      <c r="X1109" s="14">
        <v>19.989999999999998</v>
      </c>
    </row>
    <row r="1110" spans="1:24" hidden="1" x14ac:dyDescent="0.25">
      <c r="A1110" t="s">
        <v>2123</v>
      </c>
      <c r="B1110" t="s">
        <v>2124</v>
      </c>
      <c r="C1110" s="8"/>
      <c r="D1110" s="8">
        <v>1109</v>
      </c>
      <c r="E1110" s="9">
        <v>2018</v>
      </c>
      <c r="F1110" s="9">
        <v>1</v>
      </c>
      <c r="G1110" s="9">
        <v>27</v>
      </c>
      <c r="H1110" s="4">
        <v>43127</v>
      </c>
      <c r="I1110" s="10" t="s">
        <v>248</v>
      </c>
      <c r="K1110" s="11" t="s">
        <v>937</v>
      </c>
      <c r="M1110" t="s">
        <v>958</v>
      </c>
      <c r="N1110" t="s">
        <v>2125</v>
      </c>
      <c r="O1110">
        <v>1986</v>
      </c>
      <c r="T1110" t="s">
        <v>228</v>
      </c>
      <c r="U1110" t="s">
        <v>53</v>
      </c>
      <c r="V1110" t="s">
        <v>686</v>
      </c>
      <c r="W1110" s="13">
        <v>43127</v>
      </c>
      <c r="X1110" s="14">
        <v>17</v>
      </c>
    </row>
    <row r="1111" spans="1:24" hidden="1" x14ac:dyDescent="0.25">
      <c r="A1111" t="s">
        <v>871</v>
      </c>
      <c r="B1111" t="s">
        <v>1292</v>
      </c>
      <c r="C1111" s="8"/>
      <c r="D1111" s="8">
        <v>1110</v>
      </c>
      <c r="E1111" s="9">
        <v>2018</v>
      </c>
      <c r="F1111" s="9">
        <v>1</v>
      </c>
      <c r="G1111" s="9">
        <v>27</v>
      </c>
      <c r="H1111" s="4">
        <v>0</v>
      </c>
      <c r="I1111" s="10" t="s">
        <v>248</v>
      </c>
      <c r="K1111" s="11" t="s">
        <v>937</v>
      </c>
      <c r="M1111" t="s">
        <v>28</v>
      </c>
      <c r="N1111" t="s">
        <v>1293</v>
      </c>
      <c r="O1111">
        <v>1982</v>
      </c>
      <c r="W1111" s="13"/>
    </row>
    <row r="1112" spans="1:24" hidden="1" x14ac:dyDescent="0.25">
      <c r="A1112" t="s">
        <v>2126</v>
      </c>
      <c r="B1112" t="s">
        <v>2127</v>
      </c>
      <c r="C1112" s="8"/>
      <c r="D1112" s="8">
        <v>1111</v>
      </c>
      <c r="E1112" s="9">
        <v>2018</v>
      </c>
      <c r="F1112" s="9">
        <v>1</v>
      </c>
      <c r="G1112" s="9">
        <v>27</v>
      </c>
      <c r="H1112" s="4">
        <v>43042</v>
      </c>
      <c r="I1112" s="10" t="s">
        <v>248</v>
      </c>
      <c r="K1112" s="11" t="s">
        <v>4949</v>
      </c>
      <c r="M1112" t="s">
        <v>1581</v>
      </c>
      <c r="N1112">
        <v>195</v>
      </c>
      <c r="O1112">
        <v>1984</v>
      </c>
      <c r="U1112" t="s">
        <v>53</v>
      </c>
      <c r="V1112" t="s">
        <v>332</v>
      </c>
      <c r="W1112" s="13">
        <v>43042</v>
      </c>
      <c r="X1112" s="14">
        <f>0.7*9.95</f>
        <v>6.964999999999999</v>
      </c>
    </row>
    <row r="1113" spans="1:24" hidden="1" x14ac:dyDescent="0.25">
      <c r="A1113" t="s">
        <v>2032</v>
      </c>
      <c r="B1113" t="s">
        <v>2128</v>
      </c>
      <c r="C1113" s="8"/>
      <c r="D1113" s="8">
        <v>1112</v>
      </c>
      <c r="E1113" s="9">
        <v>2018</v>
      </c>
      <c r="F1113" s="9">
        <v>2</v>
      </c>
      <c r="G1113" s="9">
        <v>3</v>
      </c>
      <c r="H1113" s="4">
        <v>43132</v>
      </c>
      <c r="I1113" s="10" t="s">
        <v>248</v>
      </c>
      <c r="K1113" s="11" t="s">
        <v>4949</v>
      </c>
      <c r="M1113" t="s">
        <v>1339</v>
      </c>
      <c r="O1113">
        <v>2016</v>
      </c>
      <c r="S1113" t="s">
        <v>2129</v>
      </c>
      <c r="U1113" t="s">
        <v>100</v>
      </c>
      <c r="V1113" t="s">
        <v>412</v>
      </c>
      <c r="W1113" s="13">
        <v>43132</v>
      </c>
      <c r="X1113" s="14">
        <v>15</v>
      </c>
    </row>
    <row r="1114" spans="1:24" hidden="1" x14ac:dyDescent="0.25">
      <c r="A1114" t="s">
        <v>2130</v>
      </c>
      <c r="B1114" t="s">
        <v>2131</v>
      </c>
      <c r="C1114" s="8"/>
      <c r="D1114" s="8">
        <v>1113</v>
      </c>
      <c r="E1114" s="9">
        <v>2018</v>
      </c>
      <c r="F1114" s="9">
        <v>2</v>
      </c>
      <c r="G1114" s="9">
        <v>3</v>
      </c>
      <c r="H1114" s="4">
        <v>43132</v>
      </c>
      <c r="I1114" s="10" t="s">
        <v>248</v>
      </c>
      <c r="K1114" s="11" t="s">
        <v>937</v>
      </c>
      <c r="M1114" t="s">
        <v>28</v>
      </c>
      <c r="N1114" t="s">
        <v>2132</v>
      </c>
      <c r="O1114">
        <v>1983</v>
      </c>
      <c r="U1114" t="s">
        <v>53</v>
      </c>
      <c r="V1114" t="s">
        <v>412</v>
      </c>
      <c r="W1114" s="13">
        <v>43132</v>
      </c>
      <c r="X1114" s="14">
        <v>25</v>
      </c>
    </row>
    <row r="1115" spans="1:24" hidden="1" x14ac:dyDescent="0.25">
      <c r="A1115" t="s">
        <v>213</v>
      </c>
      <c r="B1115" t="s">
        <v>2133</v>
      </c>
      <c r="C1115" s="8"/>
      <c r="D1115" s="8">
        <v>1114</v>
      </c>
      <c r="E1115" s="9">
        <v>2018</v>
      </c>
      <c r="F1115" s="9">
        <v>2</v>
      </c>
      <c r="G1115" s="9">
        <v>3</v>
      </c>
      <c r="H1115" s="4">
        <v>42766</v>
      </c>
      <c r="I1115" s="10" t="s">
        <v>19</v>
      </c>
      <c r="K1115" s="11" t="s">
        <v>937</v>
      </c>
      <c r="M1115" t="s">
        <v>28</v>
      </c>
      <c r="N1115" t="s">
        <v>2134</v>
      </c>
      <c r="O1115">
        <v>2008</v>
      </c>
      <c r="U1115" t="s">
        <v>53</v>
      </c>
      <c r="V1115" t="s">
        <v>955</v>
      </c>
      <c r="W1115" s="13">
        <v>42766</v>
      </c>
      <c r="X1115" s="14">
        <v>9.9499999999999993</v>
      </c>
    </row>
    <row r="1116" spans="1:24" hidden="1" x14ac:dyDescent="0.25">
      <c r="A1116" t="s">
        <v>919</v>
      </c>
      <c r="B1116" t="s">
        <v>2135</v>
      </c>
      <c r="C1116" s="8"/>
      <c r="D1116" s="8">
        <v>1115</v>
      </c>
      <c r="E1116" s="9">
        <v>2018</v>
      </c>
      <c r="F1116" s="9">
        <v>2</v>
      </c>
      <c r="G1116" s="9">
        <v>3</v>
      </c>
      <c r="H1116" s="4">
        <v>42766</v>
      </c>
      <c r="I1116" s="10" t="s">
        <v>19</v>
      </c>
      <c r="K1116" s="11" t="s">
        <v>937</v>
      </c>
      <c r="M1116" t="s">
        <v>28</v>
      </c>
      <c r="N1116" t="s">
        <v>2136</v>
      </c>
      <c r="O1116">
        <v>1995</v>
      </c>
      <c r="U1116" t="s">
        <v>53</v>
      </c>
      <c r="V1116" t="s">
        <v>955</v>
      </c>
      <c r="W1116" s="13">
        <v>42766</v>
      </c>
      <c r="X1116" s="14">
        <v>9.9499999999999993</v>
      </c>
    </row>
    <row r="1117" spans="1:24" hidden="1" x14ac:dyDescent="0.25">
      <c r="A1117" t="s">
        <v>1235</v>
      </c>
      <c r="B1117" t="s">
        <v>2137</v>
      </c>
      <c r="C1117" s="8"/>
      <c r="D1117" s="8">
        <v>1116</v>
      </c>
      <c r="E1117" s="9">
        <v>2018</v>
      </c>
      <c r="F1117" s="9">
        <v>2</v>
      </c>
      <c r="G1117" s="9">
        <v>3</v>
      </c>
      <c r="H1117" s="4">
        <v>43132</v>
      </c>
      <c r="I1117" s="10" t="s">
        <v>248</v>
      </c>
      <c r="K1117" s="11" t="s">
        <v>937</v>
      </c>
      <c r="M1117" t="s">
        <v>28</v>
      </c>
      <c r="N1117" t="s">
        <v>2138</v>
      </c>
      <c r="O1117">
        <v>1986</v>
      </c>
      <c r="U1117" t="s">
        <v>53</v>
      </c>
      <c r="V1117" t="s">
        <v>412</v>
      </c>
      <c r="W1117" s="13">
        <v>43132</v>
      </c>
      <c r="X1117" s="14">
        <v>15</v>
      </c>
    </row>
    <row r="1118" spans="1:24" hidden="1" x14ac:dyDescent="0.25">
      <c r="A1118" t="s">
        <v>2139</v>
      </c>
      <c r="B1118" t="s">
        <v>2140</v>
      </c>
      <c r="C1118" s="8"/>
      <c r="D1118" s="8">
        <v>1117</v>
      </c>
      <c r="E1118" s="9">
        <v>2018</v>
      </c>
      <c r="F1118" s="9">
        <v>2</v>
      </c>
      <c r="G1118" s="9">
        <v>3</v>
      </c>
      <c r="H1118" s="4">
        <v>43132</v>
      </c>
      <c r="I1118" s="10" t="s">
        <v>248</v>
      </c>
      <c r="K1118" s="11" t="s">
        <v>937</v>
      </c>
      <c r="M1118" s="15" t="s">
        <v>159</v>
      </c>
      <c r="N1118" t="s">
        <v>2141</v>
      </c>
      <c r="O1118">
        <v>1987</v>
      </c>
      <c r="T1118" t="s">
        <v>228</v>
      </c>
      <c r="U1118" t="s">
        <v>53</v>
      </c>
      <c r="V1118" t="s">
        <v>412</v>
      </c>
      <c r="W1118" s="13">
        <v>43132</v>
      </c>
      <c r="X1118" s="14">
        <v>15</v>
      </c>
    </row>
    <row r="1119" spans="1:24" hidden="1" x14ac:dyDescent="0.25">
      <c r="A1119" t="s">
        <v>983</v>
      </c>
      <c r="B1119" t="s">
        <v>2142</v>
      </c>
      <c r="C1119" s="8"/>
      <c r="D1119" s="8">
        <v>1118</v>
      </c>
      <c r="E1119" s="9">
        <v>2018</v>
      </c>
      <c r="F1119" s="9">
        <v>2</v>
      </c>
      <c r="G1119" s="9">
        <v>3</v>
      </c>
      <c r="H1119" s="4">
        <v>43132</v>
      </c>
      <c r="I1119" s="10" t="s">
        <v>248</v>
      </c>
      <c r="K1119" s="11" t="s">
        <v>937</v>
      </c>
      <c r="M1119" t="s">
        <v>28</v>
      </c>
      <c r="N1119" t="s">
        <v>2143</v>
      </c>
      <c r="O1119">
        <v>1977</v>
      </c>
      <c r="U1119" t="s">
        <v>53</v>
      </c>
      <c r="V1119" t="s">
        <v>412</v>
      </c>
      <c r="W1119" s="13">
        <v>43132</v>
      </c>
      <c r="X1119" s="14">
        <v>15</v>
      </c>
    </row>
    <row r="1120" spans="1:24" hidden="1" x14ac:dyDescent="0.25">
      <c r="A1120" t="s">
        <v>2144</v>
      </c>
      <c r="B1120" t="s">
        <v>2145</v>
      </c>
      <c r="C1120" s="8"/>
      <c r="D1120" s="8">
        <v>1119</v>
      </c>
      <c r="E1120" s="9">
        <v>2018</v>
      </c>
      <c r="F1120" s="9">
        <v>2</v>
      </c>
      <c r="G1120" s="9">
        <v>3</v>
      </c>
      <c r="H1120" s="4">
        <v>43132</v>
      </c>
      <c r="I1120" s="10" t="s">
        <v>248</v>
      </c>
      <c r="K1120" s="11" t="s">
        <v>937</v>
      </c>
      <c r="M1120" t="s">
        <v>28</v>
      </c>
      <c r="N1120" t="s">
        <v>2146</v>
      </c>
      <c r="O1120">
        <v>1982</v>
      </c>
      <c r="U1120" t="s">
        <v>53</v>
      </c>
      <c r="V1120" t="s">
        <v>414</v>
      </c>
      <c r="W1120" s="13">
        <v>43132</v>
      </c>
      <c r="X1120" s="14">
        <v>13.5</v>
      </c>
    </row>
    <row r="1121" spans="1:24" hidden="1" x14ac:dyDescent="0.25">
      <c r="A1121" t="s">
        <v>277</v>
      </c>
      <c r="B1121" t="s">
        <v>2147</v>
      </c>
      <c r="C1121" s="8"/>
      <c r="D1121" s="8">
        <v>1120</v>
      </c>
      <c r="E1121" s="9">
        <v>2018</v>
      </c>
      <c r="F1121" s="9">
        <v>2</v>
      </c>
      <c r="G1121" s="9">
        <v>12</v>
      </c>
      <c r="H1121" s="4">
        <v>43141</v>
      </c>
      <c r="I1121" s="10" t="s">
        <v>248</v>
      </c>
      <c r="K1121" s="11" t="s">
        <v>937</v>
      </c>
      <c r="M1121" t="s">
        <v>958</v>
      </c>
      <c r="N1121" t="s">
        <v>2148</v>
      </c>
      <c r="O1121">
        <v>1970</v>
      </c>
      <c r="U1121" t="s">
        <v>53</v>
      </c>
      <c r="V1121" t="s">
        <v>174</v>
      </c>
      <c r="W1121" s="13">
        <v>43141</v>
      </c>
      <c r="X1121" s="14">
        <v>29.99</v>
      </c>
    </row>
    <row r="1122" spans="1:24" hidden="1" x14ac:dyDescent="0.25">
      <c r="A1122" t="s">
        <v>2063</v>
      </c>
      <c r="B1122" t="s">
        <v>2064</v>
      </c>
      <c r="C1122" s="8"/>
      <c r="D1122" s="8">
        <v>1121</v>
      </c>
      <c r="E1122" s="9">
        <v>2018</v>
      </c>
      <c r="F1122" s="9">
        <v>2</v>
      </c>
      <c r="G1122" s="9">
        <v>12</v>
      </c>
      <c r="H1122" s="4">
        <v>43141</v>
      </c>
      <c r="I1122" s="10" t="s">
        <v>248</v>
      </c>
      <c r="K1122" s="11" t="s">
        <v>937</v>
      </c>
      <c r="M1122" t="s">
        <v>28</v>
      </c>
      <c r="N1122" t="s">
        <v>2065</v>
      </c>
      <c r="O1122">
        <v>2010</v>
      </c>
      <c r="S1122" t="s">
        <v>2149</v>
      </c>
      <c r="U1122" t="s">
        <v>100</v>
      </c>
      <c r="V1122" t="s">
        <v>174</v>
      </c>
      <c r="W1122" s="13">
        <v>43141</v>
      </c>
      <c r="X1122" s="14">
        <v>32.99</v>
      </c>
    </row>
    <row r="1123" spans="1:24" hidden="1" x14ac:dyDescent="0.25">
      <c r="A1123" t="s">
        <v>2150</v>
      </c>
      <c r="B1123" t="s">
        <v>2151</v>
      </c>
      <c r="C1123" s="8"/>
      <c r="D1123" s="8">
        <v>1122</v>
      </c>
      <c r="E1123" s="9">
        <v>2018</v>
      </c>
      <c r="F1123" s="9">
        <v>2</v>
      </c>
      <c r="G1123" s="9">
        <v>13</v>
      </c>
      <c r="H1123" s="4">
        <v>43143</v>
      </c>
      <c r="I1123" s="10" t="s">
        <v>248</v>
      </c>
      <c r="K1123" s="11" t="s">
        <v>937</v>
      </c>
      <c r="M1123" t="s">
        <v>28</v>
      </c>
      <c r="N1123" t="s">
        <v>2152</v>
      </c>
      <c r="O1123">
        <v>1979</v>
      </c>
      <c r="U1123" t="s">
        <v>53</v>
      </c>
      <c r="V1123" t="s">
        <v>686</v>
      </c>
      <c r="W1123" s="13">
        <v>43143</v>
      </c>
      <c r="X1123" s="14">
        <v>12</v>
      </c>
    </row>
    <row r="1124" spans="1:24" hidden="1" x14ac:dyDescent="0.25">
      <c r="A1124" t="s">
        <v>1163</v>
      </c>
      <c r="B1124" t="s">
        <v>2153</v>
      </c>
      <c r="C1124" s="8"/>
      <c r="D1124" s="8">
        <v>1123</v>
      </c>
      <c r="E1124" s="9">
        <v>2018</v>
      </c>
      <c r="F1124" s="9">
        <v>2</v>
      </c>
      <c r="G1124" s="9">
        <v>13</v>
      </c>
      <c r="H1124" s="4">
        <v>43143</v>
      </c>
      <c r="I1124" s="10" t="s">
        <v>248</v>
      </c>
      <c r="K1124" s="11" t="s">
        <v>937</v>
      </c>
      <c r="M1124" t="s">
        <v>28</v>
      </c>
      <c r="N1124" t="s">
        <v>2154</v>
      </c>
      <c r="O1124">
        <v>1978</v>
      </c>
      <c r="U1124" t="s">
        <v>53</v>
      </c>
      <c r="V1124" t="s">
        <v>686</v>
      </c>
      <c r="W1124" s="13">
        <v>43143</v>
      </c>
      <c r="X1124" s="14">
        <v>23</v>
      </c>
    </row>
    <row r="1125" spans="1:24" hidden="1" x14ac:dyDescent="0.25">
      <c r="A1125" t="s">
        <v>1574</v>
      </c>
      <c r="B1125" t="s">
        <v>1623</v>
      </c>
      <c r="C1125" s="8"/>
      <c r="D1125" s="8">
        <v>1124</v>
      </c>
      <c r="E1125" s="9">
        <v>2018</v>
      </c>
      <c r="F1125" s="9">
        <v>2</v>
      </c>
      <c r="G1125" s="9">
        <v>14</v>
      </c>
      <c r="H1125" s="4">
        <v>0</v>
      </c>
      <c r="I1125" s="10" t="s">
        <v>248</v>
      </c>
      <c r="K1125" s="11" t="s">
        <v>20</v>
      </c>
      <c r="L1125" s="8" t="s">
        <v>52</v>
      </c>
      <c r="M1125" t="s">
        <v>1552</v>
      </c>
      <c r="N1125" t="s">
        <v>2155</v>
      </c>
      <c r="O1125">
        <v>1976</v>
      </c>
      <c r="T1125" t="s">
        <v>228</v>
      </c>
      <c r="W1125" s="13"/>
    </row>
    <row r="1126" spans="1:24" hidden="1" x14ac:dyDescent="0.25">
      <c r="A1126" t="s">
        <v>2156</v>
      </c>
      <c r="B1126" t="s">
        <v>2157</v>
      </c>
      <c r="C1126" s="8"/>
      <c r="D1126" s="8">
        <v>1125</v>
      </c>
      <c r="E1126" s="9">
        <v>2018</v>
      </c>
      <c r="F1126" s="9">
        <v>2</v>
      </c>
      <c r="G1126" s="9">
        <v>14</v>
      </c>
      <c r="H1126" s="4">
        <v>0</v>
      </c>
      <c r="I1126" s="10" t="s">
        <v>248</v>
      </c>
      <c r="K1126" s="11" t="s">
        <v>20</v>
      </c>
      <c r="L1126" s="8" t="s">
        <v>63</v>
      </c>
      <c r="M1126" t="s">
        <v>1552</v>
      </c>
      <c r="N1126" t="s">
        <v>2158</v>
      </c>
      <c r="O1126">
        <v>1983</v>
      </c>
      <c r="W1126" s="13"/>
    </row>
    <row r="1127" spans="1:24" hidden="1" x14ac:dyDescent="0.25">
      <c r="A1127" t="s">
        <v>1610</v>
      </c>
      <c r="B1127" t="s">
        <v>1611</v>
      </c>
      <c r="C1127" s="8"/>
      <c r="D1127" s="8">
        <v>1126</v>
      </c>
      <c r="E1127" s="9">
        <v>2018</v>
      </c>
      <c r="F1127" s="9">
        <v>2</v>
      </c>
      <c r="G1127" s="9">
        <v>14</v>
      </c>
      <c r="H1127" s="4">
        <v>43145</v>
      </c>
      <c r="I1127" s="10" t="s">
        <v>248</v>
      </c>
      <c r="K1127" s="11" t="s">
        <v>20</v>
      </c>
      <c r="L1127" s="8" t="s">
        <v>1612</v>
      </c>
      <c r="M1127" t="s">
        <v>605</v>
      </c>
      <c r="N1127" t="s">
        <v>1613</v>
      </c>
      <c r="S1127" t="s">
        <v>2159</v>
      </c>
      <c r="T1127" t="s">
        <v>269</v>
      </c>
      <c r="U1127" t="s">
        <v>53</v>
      </c>
      <c r="V1127" t="s">
        <v>1077</v>
      </c>
      <c r="W1127" s="13">
        <v>43145</v>
      </c>
      <c r="X1127" s="14">
        <v>2.99</v>
      </c>
    </row>
    <row r="1128" spans="1:24" hidden="1" x14ac:dyDescent="0.25">
      <c r="A1128" t="s">
        <v>2160</v>
      </c>
      <c r="B1128" t="s">
        <v>2161</v>
      </c>
      <c r="C1128" s="8"/>
      <c r="D1128" s="8">
        <v>1127</v>
      </c>
      <c r="E1128" s="9">
        <v>2018</v>
      </c>
      <c r="F1128" s="9">
        <v>2</v>
      </c>
      <c r="G1128" s="9">
        <v>14</v>
      </c>
      <c r="H1128" s="4">
        <v>43143</v>
      </c>
      <c r="I1128" s="10" t="s">
        <v>248</v>
      </c>
      <c r="K1128" s="11" t="s">
        <v>937</v>
      </c>
      <c r="M1128" t="s">
        <v>28</v>
      </c>
      <c r="N1128" t="s">
        <v>2162</v>
      </c>
      <c r="O1128">
        <v>1980</v>
      </c>
      <c r="U1128" t="s">
        <v>53</v>
      </c>
      <c r="V1128" t="s">
        <v>262</v>
      </c>
      <c r="W1128" s="13">
        <v>43143</v>
      </c>
      <c r="X1128" s="14">
        <v>20</v>
      </c>
    </row>
    <row r="1129" spans="1:24" hidden="1" x14ac:dyDescent="0.25">
      <c r="A1129" t="s">
        <v>2163</v>
      </c>
      <c r="B1129" t="s">
        <v>2164</v>
      </c>
      <c r="C1129" s="8"/>
      <c r="D1129" s="8">
        <v>1128</v>
      </c>
      <c r="E1129" s="9">
        <v>2018</v>
      </c>
      <c r="F1129" s="9">
        <v>2</v>
      </c>
      <c r="G1129" s="9">
        <v>14</v>
      </c>
      <c r="H1129" s="4">
        <v>43145</v>
      </c>
      <c r="I1129" s="10" t="s">
        <v>248</v>
      </c>
      <c r="K1129" s="11" t="s">
        <v>20</v>
      </c>
      <c r="L1129" s="8" t="s">
        <v>27</v>
      </c>
      <c r="M1129" t="s">
        <v>1558</v>
      </c>
      <c r="N1129" t="s">
        <v>2165</v>
      </c>
      <c r="O1129">
        <v>1985</v>
      </c>
      <c r="U1129" t="s">
        <v>53</v>
      </c>
      <c r="V1129" t="s">
        <v>1077</v>
      </c>
      <c r="W1129" s="13">
        <v>43145</v>
      </c>
      <c r="X1129" s="14">
        <v>3</v>
      </c>
    </row>
    <row r="1130" spans="1:24" hidden="1" x14ac:dyDescent="0.25">
      <c r="A1130" t="s">
        <v>2166</v>
      </c>
      <c r="B1130" t="s">
        <v>2167</v>
      </c>
      <c r="C1130" s="8"/>
      <c r="D1130" s="8">
        <v>1129</v>
      </c>
      <c r="E1130" s="9">
        <v>2018</v>
      </c>
      <c r="F1130" s="9">
        <v>2</v>
      </c>
      <c r="G1130" s="9">
        <v>14</v>
      </c>
      <c r="H1130" s="4">
        <v>43145</v>
      </c>
      <c r="I1130" s="10" t="s">
        <v>248</v>
      </c>
      <c r="K1130" s="11" t="s">
        <v>20</v>
      </c>
      <c r="L1130" s="8" t="s">
        <v>2168</v>
      </c>
      <c r="M1130" t="s">
        <v>605</v>
      </c>
      <c r="N1130" t="s">
        <v>2169</v>
      </c>
      <c r="U1130" t="s">
        <v>53</v>
      </c>
      <c r="V1130" t="s">
        <v>1077</v>
      </c>
      <c r="W1130" s="13">
        <v>43145</v>
      </c>
      <c r="X1130" s="14">
        <v>2.99</v>
      </c>
    </row>
    <row r="1131" spans="1:24" hidden="1" x14ac:dyDescent="0.25">
      <c r="A1131" t="s">
        <v>2170</v>
      </c>
      <c r="B1131" t="s">
        <v>2171</v>
      </c>
      <c r="C1131" s="8"/>
      <c r="D1131" s="8">
        <v>1130</v>
      </c>
      <c r="E1131" s="9">
        <v>2018</v>
      </c>
      <c r="F1131" s="9">
        <v>2</v>
      </c>
      <c r="G1131" s="9">
        <v>15</v>
      </c>
      <c r="H1131" s="4">
        <v>43145</v>
      </c>
      <c r="I1131" s="10" t="s">
        <v>248</v>
      </c>
      <c r="K1131" s="11" t="s">
        <v>20</v>
      </c>
      <c r="L1131" s="8" t="s">
        <v>63</v>
      </c>
      <c r="M1131" t="s">
        <v>1538</v>
      </c>
      <c r="N1131" t="s">
        <v>2172</v>
      </c>
      <c r="O1131">
        <v>1976</v>
      </c>
      <c r="U1131" t="s">
        <v>53</v>
      </c>
      <c r="V1131" t="s">
        <v>1077</v>
      </c>
      <c r="W1131" s="13">
        <v>43145</v>
      </c>
      <c r="X1131" s="14">
        <v>2.99</v>
      </c>
    </row>
    <row r="1132" spans="1:24" hidden="1" x14ac:dyDescent="0.25">
      <c r="A1132" t="s">
        <v>2173</v>
      </c>
      <c r="B1132" t="s">
        <v>2174</v>
      </c>
      <c r="C1132" s="8"/>
      <c r="D1132" s="8">
        <v>1131</v>
      </c>
      <c r="E1132" s="9">
        <v>2018</v>
      </c>
      <c r="F1132" s="9">
        <v>2</v>
      </c>
      <c r="G1132" s="9">
        <v>15</v>
      </c>
      <c r="H1132" s="4">
        <v>43145</v>
      </c>
      <c r="I1132" s="10" t="s">
        <v>248</v>
      </c>
      <c r="K1132" s="11" t="s">
        <v>20</v>
      </c>
      <c r="L1132" s="8" t="s">
        <v>63</v>
      </c>
      <c r="M1132" t="s">
        <v>1552</v>
      </c>
      <c r="N1132" t="s">
        <v>2175</v>
      </c>
      <c r="O1132">
        <v>1979</v>
      </c>
      <c r="T1132" t="s">
        <v>228</v>
      </c>
      <c r="U1132" t="s">
        <v>53</v>
      </c>
      <c r="V1132" t="s">
        <v>1077</v>
      </c>
      <c r="W1132" s="13">
        <v>43145</v>
      </c>
      <c r="X1132" s="14">
        <v>2.99</v>
      </c>
    </row>
    <row r="1133" spans="1:24" hidden="1" x14ac:dyDescent="0.25">
      <c r="A1133" t="s">
        <v>1574</v>
      </c>
      <c r="B1133" t="s">
        <v>2176</v>
      </c>
      <c r="C1133" s="8"/>
      <c r="D1133" s="8">
        <v>1132</v>
      </c>
      <c r="E1133" s="9">
        <v>2018</v>
      </c>
      <c r="F1133" s="9">
        <v>2</v>
      </c>
      <c r="G1133" s="9">
        <v>15</v>
      </c>
      <c r="H1133" s="4">
        <v>43145</v>
      </c>
      <c r="I1133" s="10" t="s">
        <v>248</v>
      </c>
      <c r="K1133" s="11" t="s">
        <v>20</v>
      </c>
      <c r="L1133" s="8" t="s">
        <v>63</v>
      </c>
      <c r="M1133" t="s">
        <v>1552</v>
      </c>
      <c r="N1133" t="s">
        <v>2177</v>
      </c>
      <c r="O1133">
        <v>1972</v>
      </c>
      <c r="U1133" t="s">
        <v>53</v>
      </c>
      <c r="V1133" t="s">
        <v>1077</v>
      </c>
      <c r="W1133" s="13">
        <v>43145</v>
      </c>
      <c r="X1133" s="14">
        <v>2.99</v>
      </c>
    </row>
    <row r="1134" spans="1:24" hidden="1" x14ac:dyDescent="0.25">
      <c r="A1134" t="s">
        <v>2178</v>
      </c>
      <c r="B1134" t="s">
        <v>2179</v>
      </c>
      <c r="C1134" s="8"/>
      <c r="D1134" s="8">
        <v>1133</v>
      </c>
      <c r="E1134" s="9">
        <v>2018</v>
      </c>
      <c r="F1134" s="9">
        <v>2</v>
      </c>
      <c r="G1134" s="9">
        <v>15</v>
      </c>
      <c r="H1134" s="4">
        <v>42766</v>
      </c>
      <c r="I1134" s="10" t="s">
        <v>19</v>
      </c>
      <c r="K1134" s="11" t="s">
        <v>937</v>
      </c>
      <c r="M1134" t="s">
        <v>28</v>
      </c>
      <c r="N1134" t="s">
        <v>2180</v>
      </c>
      <c r="O1134">
        <v>2011</v>
      </c>
      <c r="U1134" t="s">
        <v>53</v>
      </c>
      <c r="V1134" t="s">
        <v>955</v>
      </c>
      <c r="W1134" s="13">
        <v>42766</v>
      </c>
      <c r="X1134" s="14">
        <v>9.9499999999999993</v>
      </c>
    </row>
    <row r="1135" spans="1:24" hidden="1" x14ac:dyDescent="0.25">
      <c r="A1135" t="s">
        <v>1591</v>
      </c>
      <c r="B1135" t="s">
        <v>2181</v>
      </c>
      <c r="C1135" s="8"/>
      <c r="D1135" s="8">
        <v>1134</v>
      </c>
      <c r="E1135" s="9">
        <v>2018</v>
      </c>
      <c r="F1135" s="9">
        <v>2</v>
      </c>
      <c r="G1135" s="9">
        <v>16</v>
      </c>
      <c r="H1135" s="4">
        <v>43146</v>
      </c>
      <c r="I1135" s="10" t="s">
        <v>248</v>
      </c>
      <c r="K1135" s="11" t="s">
        <v>20</v>
      </c>
      <c r="L1135" s="8" t="s">
        <v>27</v>
      </c>
      <c r="M1135" t="s">
        <v>605</v>
      </c>
      <c r="N1135" t="s">
        <v>2182</v>
      </c>
      <c r="O1135">
        <v>1965</v>
      </c>
      <c r="U1135" t="s">
        <v>53</v>
      </c>
      <c r="V1135" t="s">
        <v>1077</v>
      </c>
      <c r="W1135" s="13">
        <v>43146</v>
      </c>
      <c r="X1135" s="14">
        <v>3</v>
      </c>
    </row>
    <row r="1136" spans="1:24" hidden="1" x14ac:dyDescent="0.25">
      <c r="A1136" t="s">
        <v>2183</v>
      </c>
      <c r="B1136" t="s">
        <v>2184</v>
      </c>
      <c r="C1136" s="8"/>
      <c r="D1136" s="8">
        <v>1135</v>
      </c>
      <c r="E1136" s="9">
        <v>2018</v>
      </c>
      <c r="F1136" s="9">
        <v>2</v>
      </c>
      <c r="G1136" s="9">
        <v>16</v>
      </c>
      <c r="H1136" s="4">
        <v>43145</v>
      </c>
      <c r="I1136" s="10" t="s">
        <v>248</v>
      </c>
      <c r="K1136" s="11" t="s">
        <v>20</v>
      </c>
      <c r="L1136" s="8" t="s">
        <v>52</v>
      </c>
      <c r="M1136" t="s">
        <v>605</v>
      </c>
      <c r="N1136" t="s">
        <v>2185</v>
      </c>
      <c r="O1136">
        <v>1962</v>
      </c>
      <c r="S1136" t="s">
        <v>2186</v>
      </c>
      <c r="U1136" t="s">
        <v>53</v>
      </c>
      <c r="V1136" t="s">
        <v>1077</v>
      </c>
      <c r="W1136" s="13">
        <v>43145</v>
      </c>
      <c r="X1136" s="14">
        <v>2.99</v>
      </c>
    </row>
    <row r="1137" spans="1:24" hidden="1" x14ac:dyDescent="0.25">
      <c r="A1137" t="s">
        <v>2187</v>
      </c>
      <c r="B1137" t="s">
        <v>2188</v>
      </c>
      <c r="C1137" s="8"/>
      <c r="D1137" s="8">
        <v>1136</v>
      </c>
      <c r="E1137" s="9">
        <v>2018</v>
      </c>
      <c r="F1137" s="9">
        <v>2</v>
      </c>
      <c r="G1137" s="9">
        <v>16</v>
      </c>
      <c r="H1137" s="4">
        <v>43147</v>
      </c>
      <c r="I1137" s="10" t="s">
        <v>248</v>
      </c>
      <c r="K1137" s="11" t="s">
        <v>20</v>
      </c>
      <c r="L1137" s="8" t="s">
        <v>91</v>
      </c>
      <c r="M1137" t="s">
        <v>2021</v>
      </c>
      <c r="N1137" t="s">
        <v>2189</v>
      </c>
      <c r="O1137">
        <v>1964</v>
      </c>
      <c r="U1137" t="s">
        <v>53</v>
      </c>
      <c r="V1137" t="s">
        <v>1077</v>
      </c>
      <c r="W1137" s="13">
        <v>43147</v>
      </c>
      <c r="X1137" s="14">
        <v>1.5</v>
      </c>
    </row>
    <row r="1138" spans="1:24" hidden="1" x14ac:dyDescent="0.25">
      <c r="A1138" t="s">
        <v>2190</v>
      </c>
      <c r="B1138" t="s">
        <v>2191</v>
      </c>
      <c r="C1138" s="8"/>
      <c r="D1138" s="8">
        <v>1137</v>
      </c>
      <c r="E1138" s="9">
        <v>2018</v>
      </c>
      <c r="F1138" s="9">
        <v>2</v>
      </c>
      <c r="G1138" s="9">
        <v>16</v>
      </c>
      <c r="H1138" s="4">
        <v>43147</v>
      </c>
      <c r="I1138" s="10" t="s">
        <v>248</v>
      </c>
      <c r="K1138" s="11" t="s">
        <v>20</v>
      </c>
      <c r="L1138" s="8" t="s">
        <v>48</v>
      </c>
      <c r="M1138" t="s">
        <v>1538</v>
      </c>
      <c r="N1138" s="15" t="s">
        <v>2192</v>
      </c>
      <c r="O1138">
        <v>1968</v>
      </c>
      <c r="U1138" t="s">
        <v>53</v>
      </c>
      <c r="V1138" t="s">
        <v>1077</v>
      </c>
      <c r="W1138" s="13">
        <v>43147</v>
      </c>
      <c r="X1138" s="14">
        <v>1.5</v>
      </c>
    </row>
    <row r="1139" spans="1:24" hidden="1" x14ac:dyDescent="0.25">
      <c r="A1139" t="s">
        <v>1760</v>
      </c>
      <c r="B1139" t="s">
        <v>2193</v>
      </c>
      <c r="C1139" s="8"/>
      <c r="D1139" s="8">
        <v>1138</v>
      </c>
      <c r="E1139" s="9">
        <v>2018</v>
      </c>
      <c r="F1139" s="9">
        <v>2</v>
      </c>
      <c r="G1139" s="9">
        <v>16</v>
      </c>
      <c r="H1139" s="4">
        <v>0</v>
      </c>
      <c r="I1139" s="10" t="s">
        <v>248</v>
      </c>
      <c r="K1139" s="11" t="s">
        <v>20</v>
      </c>
      <c r="L1139" s="8" t="s">
        <v>48</v>
      </c>
      <c r="M1139" t="s">
        <v>1538</v>
      </c>
      <c r="N1139" s="15" t="s">
        <v>2194</v>
      </c>
      <c r="O1139">
        <v>1987</v>
      </c>
      <c r="W1139" s="13"/>
    </row>
    <row r="1140" spans="1:24" hidden="1" x14ac:dyDescent="0.25">
      <c r="A1140" t="s">
        <v>1012</v>
      </c>
      <c r="B1140" t="s">
        <v>2195</v>
      </c>
      <c r="C1140" s="8"/>
      <c r="D1140" s="8">
        <v>1139</v>
      </c>
      <c r="E1140" s="9">
        <v>2018</v>
      </c>
      <c r="F1140" s="9">
        <v>2</v>
      </c>
      <c r="G1140" s="9">
        <v>16</v>
      </c>
      <c r="H1140" s="4">
        <v>0</v>
      </c>
      <c r="I1140" s="10" t="s">
        <v>19</v>
      </c>
      <c r="K1140" s="11" t="s">
        <v>20</v>
      </c>
      <c r="L1140" s="8" t="s">
        <v>74</v>
      </c>
      <c r="M1140" t="s">
        <v>29</v>
      </c>
      <c r="N1140" s="15" t="s">
        <v>2196</v>
      </c>
      <c r="O1140">
        <v>1999</v>
      </c>
      <c r="W1140" s="13"/>
    </row>
    <row r="1141" spans="1:24" hidden="1" x14ac:dyDescent="0.25">
      <c r="A1141" t="s">
        <v>187</v>
      </c>
      <c r="B1141" t="s">
        <v>2197</v>
      </c>
      <c r="C1141" s="8"/>
      <c r="D1141" s="8">
        <v>1140</v>
      </c>
      <c r="E1141" s="9">
        <v>2018</v>
      </c>
      <c r="F1141" s="9">
        <v>2</v>
      </c>
      <c r="G1141" s="9">
        <v>16</v>
      </c>
      <c r="H1141" s="4">
        <v>0</v>
      </c>
      <c r="I1141" s="10" t="s">
        <v>19</v>
      </c>
      <c r="K1141" s="11" t="s">
        <v>937</v>
      </c>
      <c r="M1141" t="s">
        <v>28</v>
      </c>
      <c r="N1141" s="15" t="s">
        <v>2198</v>
      </c>
      <c r="O1141">
        <v>1995</v>
      </c>
      <c r="W1141" s="13"/>
    </row>
    <row r="1142" spans="1:24" hidden="1" x14ac:dyDescent="0.25">
      <c r="A1142" t="s">
        <v>2199</v>
      </c>
      <c r="B1142" t="s">
        <v>2200</v>
      </c>
      <c r="C1142" s="8"/>
      <c r="D1142" s="8">
        <v>1141</v>
      </c>
      <c r="E1142" s="9">
        <v>2018</v>
      </c>
      <c r="F1142" s="9">
        <v>2</v>
      </c>
      <c r="G1142" s="9">
        <v>17</v>
      </c>
      <c r="H1142" s="4">
        <v>43148</v>
      </c>
      <c r="I1142" s="10" t="s">
        <v>248</v>
      </c>
      <c r="K1142" s="11" t="s">
        <v>4949</v>
      </c>
      <c r="M1142" t="s">
        <v>1846</v>
      </c>
      <c r="N1142" t="s">
        <v>2201</v>
      </c>
      <c r="O1142">
        <v>1979</v>
      </c>
      <c r="U1142" t="s">
        <v>53</v>
      </c>
      <c r="V1142" t="s">
        <v>1970</v>
      </c>
      <c r="W1142" s="13">
        <v>43148</v>
      </c>
      <c r="X1142" s="14">
        <v>15</v>
      </c>
    </row>
    <row r="1143" spans="1:24" hidden="1" x14ac:dyDescent="0.25">
      <c r="A1143" t="s">
        <v>478</v>
      </c>
      <c r="B1143" t="s">
        <v>2202</v>
      </c>
      <c r="C1143" s="8"/>
      <c r="D1143" s="8">
        <v>1142</v>
      </c>
      <c r="E1143" s="9">
        <v>2018</v>
      </c>
      <c r="F1143" s="9">
        <v>2</v>
      </c>
      <c r="G1143" s="9">
        <v>18</v>
      </c>
      <c r="H1143" s="4">
        <v>43148</v>
      </c>
      <c r="I1143" s="10" t="s">
        <v>248</v>
      </c>
      <c r="K1143" s="11" t="s">
        <v>20</v>
      </c>
      <c r="L1143" s="8" t="s">
        <v>2203</v>
      </c>
      <c r="M1143" t="s">
        <v>605</v>
      </c>
      <c r="N1143" t="s">
        <v>2204</v>
      </c>
      <c r="O1143">
        <v>1976</v>
      </c>
      <c r="T1143" t="s">
        <v>228</v>
      </c>
      <c r="U1143" t="s">
        <v>53</v>
      </c>
      <c r="V1143" t="s">
        <v>1970</v>
      </c>
      <c r="W1143" s="13">
        <v>43148</v>
      </c>
      <c r="X1143" s="14">
        <v>10</v>
      </c>
    </row>
    <row r="1144" spans="1:24" hidden="1" x14ac:dyDescent="0.25">
      <c r="A1144" t="s">
        <v>172</v>
      </c>
      <c r="B1144" t="s">
        <v>2205</v>
      </c>
      <c r="C1144" s="8"/>
      <c r="D1144" s="8">
        <v>1143</v>
      </c>
      <c r="E1144" s="9">
        <v>2018</v>
      </c>
      <c r="F1144" s="9">
        <v>2</v>
      </c>
      <c r="G1144" s="9">
        <v>18</v>
      </c>
      <c r="H1144" s="4">
        <v>43143</v>
      </c>
      <c r="I1144" s="10" t="s">
        <v>248</v>
      </c>
      <c r="K1144" s="11" t="s">
        <v>937</v>
      </c>
      <c r="M1144" t="s">
        <v>28</v>
      </c>
      <c r="N1144" t="s">
        <v>2206</v>
      </c>
      <c r="O1144">
        <v>1984</v>
      </c>
      <c r="U1144" t="s">
        <v>53</v>
      </c>
      <c r="V1144" t="s">
        <v>262</v>
      </c>
      <c r="W1144" s="13">
        <v>43143</v>
      </c>
      <c r="X1144" s="14">
        <v>18</v>
      </c>
    </row>
    <row r="1145" spans="1:24" hidden="1" x14ac:dyDescent="0.25">
      <c r="A1145" t="s">
        <v>2207</v>
      </c>
      <c r="B1145" t="s">
        <v>2208</v>
      </c>
      <c r="C1145" s="8"/>
      <c r="D1145" s="8">
        <v>1144</v>
      </c>
      <c r="E1145" s="9">
        <v>2018</v>
      </c>
      <c r="F1145" s="9">
        <v>2</v>
      </c>
      <c r="G1145" s="9">
        <v>18</v>
      </c>
      <c r="H1145" s="4">
        <v>0</v>
      </c>
      <c r="I1145" s="10" t="s">
        <v>19</v>
      </c>
      <c r="K1145" s="11" t="s">
        <v>937</v>
      </c>
      <c r="M1145" t="s">
        <v>28</v>
      </c>
      <c r="N1145" t="s">
        <v>2209</v>
      </c>
      <c r="O1145">
        <v>2006</v>
      </c>
      <c r="W1145" s="13"/>
    </row>
    <row r="1146" spans="1:24" hidden="1" x14ac:dyDescent="0.25">
      <c r="A1146" t="s">
        <v>277</v>
      </c>
      <c r="B1146" t="s">
        <v>2210</v>
      </c>
      <c r="C1146" s="8"/>
      <c r="D1146" s="8">
        <v>1145</v>
      </c>
      <c r="E1146" s="9">
        <v>2018</v>
      </c>
      <c r="F1146" s="9">
        <v>2</v>
      </c>
      <c r="G1146" s="9">
        <v>18</v>
      </c>
      <c r="H1146" s="4">
        <v>0</v>
      </c>
      <c r="I1146" s="10" t="s">
        <v>19</v>
      </c>
      <c r="K1146" s="11" t="s">
        <v>937</v>
      </c>
      <c r="M1146" t="s">
        <v>28</v>
      </c>
      <c r="N1146" t="s">
        <v>2211</v>
      </c>
      <c r="O1146">
        <v>1988</v>
      </c>
      <c r="W1146" s="13"/>
    </row>
    <row r="1147" spans="1:24" hidden="1" x14ac:dyDescent="0.25">
      <c r="A1147" t="s">
        <v>919</v>
      </c>
      <c r="B1147" t="s">
        <v>2212</v>
      </c>
      <c r="C1147" s="8"/>
      <c r="D1147" s="8">
        <v>1146</v>
      </c>
      <c r="E1147" s="9">
        <v>2018</v>
      </c>
      <c r="F1147" s="9">
        <v>2</v>
      </c>
      <c r="G1147" s="9">
        <v>18</v>
      </c>
      <c r="H1147" s="4">
        <v>0</v>
      </c>
      <c r="I1147" s="10" t="s">
        <v>19</v>
      </c>
      <c r="K1147" s="11" t="s">
        <v>937</v>
      </c>
      <c r="M1147" t="s">
        <v>28</v>
      </c>
      <c r="N1147" t="s">
        <v>2213</v>
      </c>
      <c r="O1147">
        <v>1997</v>
      </c>
      <c r="W1147" s="13"/>
    </row>
    <row r="1148" spans="1:24" hidden="1" x14ac:dyDescent="0.25">
      <c r="A1148" t="s">
        <v>358</v>
      </c>
      <c r="B1148" t="s">
        <v>2214</v>
      </c>
      <c r="C1148" s="8"/>
      <c r="D1148" s="8">
        <v>1147</v>
      </c>
      <c r="E1148" s="9">
        <v>2018</v>
      </c>
      <c r="F1148" s="9">
        <v>2</v>
      </c>
      <c r="G1148" s="9">
        <v>18</v>
      </c>
      <c r="H1148" s="4">
        <v>0</v>
      </c>
      <c r="I1148" s="10" t="s">
        <v>19</v>
      </c>
      <c r="K1148" s="11" t="s">
        <v>937</v>
      </c>
      <c r="M1148" t="s">
        <v>28</v>
      </c>
      <c r="N1148" t="s">
        <v>2215</v>
      </c>
      <c r="O1148">
        <v>1998</v>
      </c>
      <c r="W1148" s="13"/>
    </row>
    <row r="1149" spans="1:24" hidden="1" x14ac:dyDescent="0.25">
      <c r="A1149" t="s">
        <v>1166</v>
      </c>
      <c r="B1149" t="s">
        <v>2216</v>
      </c>
      <c r="C1149" s="8"/>
      <c r="D1149" s="8">
        <v>1148</v>
      </c>
      <c r="E1149" s="9">
        <v>2018</v>
      </c>
      <c r="F1149" s="9">
        <v>2</v>
      </c>
      <c r="G1149" s="9">
        <v>19</v>
      </c>
      <c r="H1149" s="4">
        <v>0</v>
      </c>
      <c r="I1149" s="10" t="s">
        <v>19</v>
      </c>
      <c r="K1149" s="11" t="s">
        <v>20</v>
      </c>
      <c r="L1149" s="8" t="s">
        <v>27</v>
      </c>
      <c r="M1149" t="s">
        <v>2217</v>
      </c>
      <c r="N1149" t="s">
        <v>2218</v>
      </c>
      <c r="P1149">
        <v>1993</v>
      </c>
      <c r="R1149" t="s">
        <v>2219</v>
      </c>
      <c r="T1149" t="s">
        <v>228</v>
      </c>
      <c r="W1149" s="13"/>
    </row>
    <row r="1150" spans="1:24" hidden="1" x14ac:dyDescent="0.25">
      <c r="A1150" t="s">
        <v>1166</v>
      </c>
      <c r="B1150" t="s">
        <v>2220</v>
      </c>
      <c r="C1150" s="8"/>
      <c r="D1150" s="8">
        <v>1149</v>
      </c>
      <c r="E1150" s="9">
        <v>2018</v>
      </c>
      <c r="F1150" s="9">
        <v>2</v>
      </c>
      <c r="G1150" s="9">
        <v>20</v>
      </c>
      <c r="H1150" s="4">
        <v>43150</v>
      </c>
      <c r="I1150" s="10" t="s">
        <v>248</v>
      </c>
      <c r="K1150" s="11" t="s">
        <v>20</v>
      </c>
      <c r="L1150" s="8" t="s">
        <v>48</v>
      </c>
      <c r="M1150" t="s">
        <v>1538</v>
      </c>
      <c r="N1150" t="s">
        <v>2221</v>
      </c>
      <c r="O1150">
        <v>1971</v>
      </c>
      <c r="Q1150" s="12" t="s">
        <v>19</v>
      </c>
      <c r="U1150" t="s">
        <v>53</v>
      </c>
      <c r="V1150" t="s">
        <v>262</v>
      </c>
      <c r="W1150" s="13">
        <v>43150</v>
      </c>
      <c r="X1150" s="14">
        <v>20</v>
      </c>
    </row>
    <row r="1151" spans="1:24" hidden="1" x14ac:dyDescent="0.25">
      <c r="A1151" t="s">
        <v>2222</v>
      </c>
      <c r="B1151" t="s">
        <v>2223</v>
      </c>
      <c r="C1151" s="8"/>
      <c r="D1151" s="8">
        <v>1150</v>
      </c>
      <c r="E1151" s="9">
        <v>2018</v>
      </c>
      <c r="F1151" s="9">
        <v>2</v>
      </c>
      <c r="G1151" s="9">
        <v>20</v>
      </c>
      <c r="H1151" s="4">
        <v>43150</v>
      </c>
      <c r="I1151" s="10" t="s">
        <v>248</v>
      </c>
      <c r="K1151" s="11" t="s">
        <v>20</v>
      </c>
      <c r="L1151" s="8" t="s">
        <v>2224</v>
      </c>
      <c r="M1151" t="s">
        <v>2225</v>
      </c>
      <c r="N1151" t="s">
        <v>2226</v>
      </c>
      <c r="O1151">
        <v>1977</v>
      </c>
      <c r="S1151" t="s">
        <v>2227</v>
      </c>
      <c r="U1151" t="s">
        <v>53</v>
      </c>
      <c r="V1151" t="s">
        <v>1077</v>
      </c>
      <c r="W1151" s="13">
        <v>43150</v>
      </c>
      <c r="X1151" s="14">
        <v>3</v>
      </c>
    </row>
    <row r="1152" spans="1:24" hidden="1" x14ac:dyDescent="0.25">
      <c r="A1152" t="s">
        <v>478</v>
      </c>
      <c r="B1152" t="s">
        <v>2228</v>
      </c>
      <c r="C1152" s="8"/>
      <c r="D1152" s="8">
        <v>1151</v>
      </c>
      <c r="E1152" s="9">
        <v>2018</v>
      </c>
      <c r="F1152" s="9">
        <v>2</v>
      </c>
      <c r="G1152" s="9">
        <v>20</v>
      </c>
      <c r="H1152" s="4">
        <v>43148</v>
      </c>
      <c r="I1152" s="10" t="s">
        <v>248</v>
      </c>
      <c r="K1152" s="11" t="s">
        <v>20</v>
      </c>
      <c r="L1152" s="8" t="s">
        <v>2203</v>
      </c>
      <c r="M1152" t="s">
        <v>605</v>
      </c>
      <c r="N1152" t="s">
        <v>2229</v>
      </c>
      <c r="T1152" t="s">
        <v>228</v>
      </c>
      <c r="U1152" t="s">
        <v>53</v>
      </c>
      <c r="V1152" t="s">
        <v>1970</v>
      </c>
      <c r="W1152" s="13">
        <v>43148</v>
      </c>
      <c r="X1152" s="14">
        <v>10</v>
      </c>
    </row>
    <row r="1153" spans="1:24" hidden="1" x14ac:dyDescent="0.25">
      <c r="A1153" t="s">
        <v>2230</v>
      </c>
      <c r="B1153" t="s">
        <v>2231</v>
      </c>
      <c r="C1153" s="8"/>
      <c r="D1153" s="8">
        <v>1152</v>
      </c>
      <c r="E1153" s="9">
        <v>2018</v>
      </c>
      <c r="F1153" s="9">
        <v>2</v>
      </c>
      <c r="G1153" s="9">
        <v>21</v>
      </c>
      <c r="H1153" s="4">
        <v>43152</v>
      </c>
      <c r="I1153" s="10" t="s">
        <v>248</v>
      </c>
      <c r="K1153" s="11" t="s">
        <v>20</v>
      </c>
      <c r="L1153" s="8" t="s">
        <v>2232</v>
      </c>
      <c r="M1153" t="s">
        <v>2225</v>
      </c>
      <c r="N1153" t="s">
        <v>2233</v>
      </c>
      <c r="U1153" t="s">
        <v>53</v>
      </c>
      <c r="V1153" t="s">
        <v>1077</v>
      </c>
      <c r="W1153" s="13">
        <v>43152</v>
      </c>
      <c r="X1153" s="14">
        <v>3</v>
      </c>
    </row>
    <row r="1154" spans="1:24" hidden="1" x14ac:dyDescent="0.25">
      <c r="A1154" t="s">
        <v>2234</v>
      </c>
      <c r="B1154" t="s">
        <v>2235</v>
      </c>
      <c r="C1154" s="8"/>
      <c r="D1154" s="8">
        <v>1153</v>
      </c>
      <c r="E1154" s="9">
        <v>2018</v>
      </c>
      <c r="F1154" s="9">
        <v>2</v>
      </c>
      <c r="G1154" s="9">
        <v>21</v>
      </c>
      <c r="H1154" s="4">
        <v>43152</v>
      </c>
      <c r="I1154" s="10" t="s">
        <v>248</v>
      </c>
      <c r="K1154" s="11" t="s">
        <v>20</v>
      </c>
      <c r="L1154" s="8" t="s">
        <v>118</v>
      </c>
      <c r="M1154" t="s">
        <v>2225</v>
      </c>
      <c r="N1154" t="s">
        <v>2236</v>
      </c>
      <c r="O1154">
        <v>1980</v>
      </c>
      <c r="U1154" t="s">
        <v>53</v>
      </c>
      <c r="V1154" t="s">
        <v>1077</v>
      </c>
      <c r="W1154" s="13">
        <v>43152</v>
      </c>
      <c r="X1154" s="14">
        <v>3</v>
      </c>
    </row>
    <row r="1155" spans="1:24" hidden="1" x14ac:dyDescent="0.25">
      <c r="A1155" t="s">
        <v>2237</v>
      </c>
      <c r="B1155" t="s">
        <v>2238</v>
      </c>
      <c r="C1155" s="8"/>
      <c r="D1155" s="8">
        <v>1154</v>
      </c>
      <c r="E1155" s="9">
        <v>2018</v>
      </c>
      <c r="F1155" s="9">
        <v>2</v>
      </c>
      <c r="G1155" s="9">
        <v>22</v>
      </c>
      <c r="H1155" s="4">
        <v>43152</v>
      </c>
      <c r="I1155" s="10" t="s">
        <v>248</v>
      </c>
      <c r="K1155" s="11" t="s">
        <v>20</v>
      </c>
      <c r="L1155" s="8" t="s">
        <v>48</v>
      </c>
      <c r="M1155" t="s">
        <v>2239</v>
      </c>
      <c r="N1155" t="s">
        <v>2240</v>
      </c>
      <c r="U1155" t="s">
        <v>53</v>
      </c>
      <c r="V1155" t="s">
        <v>1077</v>
      </c>
      <c r="W1155" s="13">
        <v>43152</v>
      </c>
      <c r="X1155" s="14">
        <v>3</v>
      </c>
    </row>
    <row r="1156" spans="1:24" hidden="1" x14ac:dyDescent="0.25">
      <c r="A1156" t="s">
        <v>1166</v>
      </c>
      <c r="B1156" t="s">
        <v>2241</v>
      </c>
      <c r="C1156" s="8"/>
      <c r="D1156" s="8">
        <v>1155</v>
      </c>
      <c r="E1156" s="9">
        <v>2018</v>
      </c>
      <c r="F1156" s="9">
        <v>2</v>
      </c>
      <c r="G1156" s="9">
        <v>23</v>
      </c>
      <c r="H1156" s="4">
        <v>43153</v>
      </c>
      <c r="I1156" s="10" t="s">
        <v>248</v>
      </c>
      <c r="K1156" s="11" t="s">
        <v>20</v>
      </c>
      <c r="L1156" s="8" t="s">
        <v>27</v>
      </c>
      <c r="M1156" t="s">
        <v>1168</v>
      </c>
      <c r="N1156" t="s">
        <v>2242</v>
      </c>
      <c r="O1156">
        <v>1980</v>
      </c>
      <c r="Q1156" s="12" t="s">
        <v>19</v>
      </c>
      <c r="U1156" t="s">
        <v>53</v>
      </c>
      <c r="V1156" t="s">
        <v>174</v>
      </c>
      <c r="W1156" s="13">
        <v>43153</v>
      </c>
      <c r="X1156" s="14">
        <v>12.99</v>
      </c>
    </row>
    <row r="1157" spans="1:24" hidden="1" x14ac:dyDescent="0.25">
      <c r="A1157" t="s">
        <v>2243</v>
      </c>
      <c r="B1157" t="s">
        <v>2244</v>
      </c>
      <c r="C1157" s="8"/>
      <c r="D1157" s="8">
        <v>1156</v>
      </c>
      <c r="E1157" s="9">
        <v>2018</v>
      </c>
      <c r="F1157" s="9">
        <v>2</v>
      </c>
      <c r="G1157" s="9">
        <v>24</v>
      </c>
      <c r="H1157" s="4">
        <v>43155</v>
      </c>
      <c r="I1157" s="10" t="s">
        <v>248</v>
      </c>
      <c r="K1157" s="11" t="s">
        <v>20</v>
      </c>
      <c r="L1157" s="8" t="s">
        <v>505</v>
      </c>
      <c r="M1157" t="s">
        <v>1168</v>
      </c>
      <c r="N1157" t="s">
        <v>2245</v>
      </c>
      <c r="O1157">
        <v>1983</v>
      </c>
      <c r="U1157" t="s">
        <v>53</v>
      </c>
      <c r="V1157" t="s">
        <v>1077</v>
      </c>
      <c r="W1157" s="13">
        <v>43155</v>
      </c>
      <c r="X1157" s="14">
        <v>3</v>
      </c>
    </row>
    <row r="1158" spans="1:24" hidden="1" x14ac:dyDescent="0.25">
      <c r="A1158" t="s">
        <v>2246</v>
      </c>
      <c r="B1158" t="s">
        <v>2247</v>
      </c>
      <c r="C1158" s="8"/>
      <c r="D1158" s="8">
        <v>1157</v>
      </c>
      <c r="E1158" s="9">
        <v>2018</v>
      </c>
      <c r="F1158" s="9">
        <v>2</v>
      </c>
      <c r="G1158" s="9">
        <v>24</v>
      </c>
      <c r="H1158" s="4">
        <v>43083</v>
      </c>
      <c r="I1158" s="10" t="s">
        <v>19</v>
      </c>
      <c r="K1158" s="11" t="s">
        <v>4949</v>
      </c>
      <c r="M1158" t="s">
        <v>1339</v>
      </c>
      <c r="O1158">
        <v>2006</v>
      </c>
      <c r="U1158" t="s">
        <v>53</v>
      </c>
      <c r="V1158" t="s">
        <v>174</v>
      </c>
      <c r="W1158" s="13">
        <v>43083</v>
      </c>
      <c r="X1158" s="14">
        <v>11.99</v>
      </c>
    </row>
    <row r="1159" spans="1:24" hidden="1" x14ac:dyDescent="0.25">
      <c r="A1159" t="s">
        <v>2248</v>
      </c>
      <c r="B1159" t="s">
        <v>2249</v>
      </c>
      <c r="C1159" s="8"/>
      <c r="D1159" s="8">
        <v>1158</v>
      </c>
      <c r="E1159" s="9">
        <v>2018</v>
      </c>
      <c r="F1159" s="9">
        <v>2</v>
      </c>
      <c r="G1159" s="9">
        <v>24</v>
      </c>
      <c r="H1159" s="4">
        <v>43155</v>
      </c>
      <c r="I1159" s="10" t="s">
        <v>248</v>
      </c>
      <c r="K1159" s="11" t="s">
        <v>20</v>
      </c>
      <c r="L1159" s="8" t="s">
        <v>2250</v>
      </c>
      <c r="M1159" t="s">
        <v>2021</v>
      </c>
      <c r="N1159" t="s">
        <v>2251</v>
      </c>
      <c r="O1159">
        <v>1978</v>
      </c>
      <c r="S1159" t="s">
        <v>2252</v>
      </c>
      <c r="U1159" t="s">
        <v>53</v>
      </c>
      <c r="V1159" t="s">
        <v>1077</v>
      </c>
      <c r="W1159" s="13">
        <v>43155</v>
      </c>
      <c r="X1159" s="14">
        <v>2.99</v>
      </c>
    </row>
    <row r="1160" spans="1:24" hidden="1" x14ac:dyDescent="0.25">
      <c r="A1160" t="s">
        <v>2032</v>
      </c>
      <c r="B1160" t="s">
        <v>2128</v>
      </c>
      <c r="C1160" s="8"/>
      <c r="D1160" s="8">
        <v>1159</v>
      </c>
      <c r="E1160" s="9">
        <v>2018</v>
      </c>
      <c r="F1160" s="9">
        <v>2</v>
      </c>
      <c r="G1160" s="9">
        <v>25</v>
      </c>
      <c r="H1160" s="4">
        <v>0</v>
      </c>
      <c r="I1160" s="10" t="s">
        <v>248</v>
      </c>
      <c r="K1160" s="11" t="s">
        <v>4949</v>
      </c>
      <c r="M1160" t="s">
        <v>1339</v>
      </c>
      <c r="O1160">
        <v>2016</v>
      </c>
      <c r="S1160" t="s">
        <v>2129</v>
      </c>
      <c r="W1160" s="13"/>
    </row>
    <row r="1161" spans="1:24" hidden="1" x14ac:dyDescent="0.25">
      <c r="A1161" t="s">
        <v>2253</v>
      </c>
      <c r="B1161" t="s">
        <v>2253</v>
      </c>
      <c r="C1161" s="8"/>
      <c r="D1161" s="8">
        <v>1160</v>
      </c>
      <c r="E1161" s="9">
        <v>2018</v>
      </c>
      <c r="F1161" s="9">
        <v>2</v>
      </c>
      <c r="G1161" s="9">
        <v>25</v>
      </c>
      <c r="H1161" s="4">
        <v>43076</v>
      </c>
      <c r="I1161" s="10" t="s">
        <v>248</v>
      </c>
      <c r="K1161" s="11" t="s">
        <v>4949</v>
      </c>
      <c r="M1161" t="s">
        <v>1538</v>
      </c>
      <c r="N1161" t="s">
        <v>2254</v>
      </c>
      <c r="O1161">
        <v>1980</v>
      </c>
      <c r="U1161" t="s">
        <v>53</v>
      </c>
      <c r="V1161" t="s">
        <v>1869</v>
      </c>
      <c r="W1161" s="13">
        <v>43076</v>
      </c>
      <c r="X1161" s="14">
        <v>10</v>
      </c>
    </row>
    <row r="1162" spans="1:24" hidden="1" x14ac:dyDescent="0.25">
      <c r="A1162" t="s">
        <v>429</v>
      </c>
      <c r="B1162" t="s">
        <v>613</v>
      </c>
      <c r="C1162" s="8"/>
      <c r="D1162" s="8">
        <v>1161</v>
      </c>
      <c r="E1162" s="9">
        <v>2018</v>
      </c>
      <c r="F1162" s="9">
        <v>2</v>
      </c>
      <c r="G1162" s="9">
        <v>25</v>
      </c>
      <c r="H1162" s="4">
        <v>43132</v>
      </c>
      <c r="I1162" s="10" t="s">
        <v>248</v>
      </c>
      <c r="K1162" s="11" t="s">
        <v>4949</v>
      </c>
      <c r="M1162" t="s">
        <v>1628</v>
      </c>
      <c r="N1162" t="s">
        <v>2255</v>
      </c>
      <c r="O1162">
        <v>1963</v>
      </c>
      <c r="P1162">
        <v>2014</v>
      </c>
      <c r="R1162" t="s">
        <v>1458</v>
      </c>
      <c r="U1162" t="s">
        <v>53</v>
      </c>
      <c r="V1162" t="s">
        <v>412</v>
      </c>
      <c r="W1162" s="13">
        <v>43132</v>
      </c>
      <c r="X1162" s="14">
        <v>20</v>
      </c>
    </row>
    <row r="1163" spans="1:24" hidden="1" x14ac:dyDescent="0.25">
      <c r="A1163" t="s">
        <v>2256</v>
      </c>
      <c r="B1163" t="s">
        <v>2257</v>
      </c>
      <c r="C1163" s="8"/>
      <c r="D1163" s="8">
        <v>1162</v>
      </c>
      <c r="E1163" s="9">
        <v>2018</v>
      </c>
      <c r="F1163" s="9">
        <v>2</v>
      </c>
      <c r="G1163" s="9">
        <v>25</v>
      </c>
      <c r="H1163" s="4">
        <v>43155</v>
      </c>
      <c r="I1163" s="10" t="s">
        <v>248</v>
      </c>
      <c r="K1163" s="11" t="s">
        <v>20</v>
      </c>
      <c r="L1163" s="8" t="s">
        <v>48</v>
      </c>
      <c r="M1163" t="s">
        <v>605</v>
      </c>
      <c r="N1163" s="15" t="s">
        <v>2258</v>
      </c>
      <c r="O1163">
        <v>1964</v>
      </c>
      <c r="S1163" t="s">
        <v>1563</v>
      </c>
      <c r="U1163" t="s">
        <v>53</v>
      </c>
      <c r="V1163" t="s">
        <v>1077</v>
      </c>
      <c r="W1163" s="13">
        <v>43155</v>
      </c>
      <c r="X1163" s="14">
        <v>3</v>
      </c>
    </row>
    <row r="1164" spans="1:24" hidden="1" x14ac:dyDescent="0.25">
      <c r="A1164" t="s">
        <v>2011</v>
      </c>
      <c r="B1164" t="s">
        <v>2259</v>
      </c>
      <c r="C1164" s="8"/>
      <c r="D1164" s="8">
        <v>1163</v>
      </c>
      <c r="E1164" s="9">
        <v>2018</v>
      </c>
      <c r="F1164" s="9">
        <v>2</v>
      </c>
      <c r="G1164" s="9">
        <v>27</v>
      </c>
      <c r="H1164" s="4">
        <v>43158</v>
      </c>
      <c r="I1164" s="10" t="s">
        <v>248</v>
      </c>
      <c r="K1164" s="11" t="s">
        <v>4949</v>
      </c>
      <c r="M1164" t="s">
        <v>2260</v>
      </c>
      <c r="N1164" s="15" t="s">
        <v>2261</v>
      </c>
      <c r="O1164">
        <v>2015</v>
      </c>
      <c r="U1164" t="s">
        <v>100</v>
      </c>
      <c r="V1164" t="s">
        <v>677</v>
      </c>
      <c r="W1164" s="13">
        <v>43158</v>
      </c>
      <c r="X1164" s="14">
        <v>20.99</v>
      </c>
    </row>
    <row r="1165" spans="1:24" hidden="1" x14ac:dyDescent="0.25">
      <c r="A1165" t="s">
        <v>1166</v>
      </c>
      <c r="B1165" t="s">
        <v>2262</v>
      </c>
      <c r="C1165" s="8"/>
      <c r="D1165" s="8">
        <v>1164</v>
      </c>
      <c r="E1165" s="9">
        <v>2018</v>
      </c>
      <c r="F1165" s="9">
        <v>2</v>
      </c>
      <c r="G1165" s="9">
        <v>27</v>
      </c>
      <c r="H1165" s="4">
        <v>43153</v>
      </c>
      <c r="I1165" s="10" t="s">
        <v>248</v>
      </c>
      <c r="J1165" s="10">
        <v>2</v>
      </c>
      <c r="K1165" s="11" t="s">
        <v>20</v>
      </c>
      <c r="L1165" s="8" t="s">
        <v>52</v>
      </c>
      <c r="M1165" t="s">
        <v>1168</v>
      </c>
      <c r="N1165" t="s">
        <v>2263</v>
      </c>
      <c r="O1165">
        <v>1981</v>
      </c>
      <c r="U1165" t="s">
        <v>53</v>
      </c>
      <c r="V1165" t="s">
        <v>174</v>
      </c>
      <c r="W1165" s="13">
        <v>43153</v>
      </c>
      <c r="X1165" s="14">
        <v>22.99</v>
      </c>
    </row>
    <row r="1166" spans="1:24" hidden="1" x14ac:dyDescent="0.25">
      <c r="A1166" t="s">
        <v>496</v>
      </c>
      <c r="B1166" t="s">
        <v>2264</v>
      </c>
      <c r="C1166" s="8"/>
      <c r="D1166" s="8">
        <v>1165</v>
      </c>
      <c r="E1166" s="9">
        <v>2018</v>
      </c>
      <c r="F1166" s="9">
        <v>2</v>
      </c>
      <c r="G1166" s="9">
        <v>28</v>
      </c>
      <c r="H1166" s="4">
        <v>43159</v>
      </c>
      <c r="I1166" s="10" t="s">
        <v>19</v>
      </c>
      <c r="K1166" s="11" t="s">
        <v>937</v>
      </c>
      <c r="M1166" t="s">
        <v>28</v>
      </c>
      <c r="N1166" t="s">
        <v>2265</v>
      </c>
      <c r="O1166">
        <v>2010</v>
      </c>
      <c r="U1166" t="s">
        <v>100</v>
      </c>
      <c r="V1166" t="s">
        <v>1054</v>
      </c>
      <c r="W1166" s="13">
        <v>43159</v>
      </c>
      <c r="X1166" s="14">
        <v>11.04</v>
      </c>
    </row>
    <row r="1167" spans="1:24" hidden="1" x14ac:dyDescent="0.25">
      <c r="A1167" t="s">
        <v>277</v>
      </c>
      <c r="B1167" t="s">
        <v>2266</v>
      </c>
      <c r="C1167" s="8"/>
      <c r="D1167" s="8">
        <v>1166</v>
      </c>
      <c r="E1167" s="9">
        <v>2018</v>
      </c>
      <c r="F1167" s="9">
        <v>2</v>
      </c>
      <c r="G1167" s="9">
        <v>28</v>
      </c>
      <c r="H1167" s="4">
        <v>43158</v>
      </c>
      <c r="I1167" s="10" t="s">
        <v>248</v>
      </c>
      <c r="K1167" s="11" t="s">
        <v>937</v>
      </c>
      <c r="M1167" t="s">
        <v>28</v>
      </c>
      <c r="N1167" t="s">
        <v>2267</v>
      </c>
      <c r="O1167">
        <v>1976</v>
      </c>
      <c r="U1167" t="s">
        <v>53</v>
      </c>
      <c r="V1167" t="s">
        <v>675</v>
      </c>
      <c r="W1167" s="13">
        <v>43158</v>
      </c>
      <c r="X1167" s="14">
        <v>12</v>
      </c>
    </row>
    <row r="1168" spans="1:24" hidden="1" x14ac:dyDescent="0.25">
      <c r="A1168" t="s">
        <v>478</v>
      </c>
      <c r="B1168" t="s">
        <v>2268</v>
      </c>
      <c r="C1168" s="8"/>
      <c r="D1168" s="8">
        <v>1167</v>
      </c>
      <c r="E1168" s="9">
        <v>2018</v>
      </c>
      <c r="F1168" s="9">
        <v>3</v>
      </c>
      <c r="G1168" s="9">
        <v>1</v>
      </c>
      <c r="H1168" s="4">
        <v>43148</v>
      </c>
      <c r="I1168" s="10" t="s">
        <v>248</v>
      </c>
      <c r="K1168" s="11" t="s">
        <v>20</v>
      </c>
      <c r="L1168" s="8" t="s">
        <v>2203</v>
      </c>
      <c r="M1168" t="s">
        <v>605</v>
      </c>
      <c r="N1168" t="s">
        <v>2269</v>
      </c>
      <c r="O1168">
        <v>1975</v>
      </c>
      <c r="U1168" t="s">
        <v>53</v>
      </c>
      <c r="V1168" t="s">
        <v>1970</v>
      </c>
      <c r="W1168" s="13">
        <v>43148</v>
      </c>
      <c r="X1168" s="14">
        <v>10</v>
      </c>
    </row>
    <row r="1169" spans="1:24" hidden="1" x14ac:dyDescent="0.25">
      <c r="A1169" t="s">
        <v>1166</v>
      </c>
      <c r="B1169" t="s">
        <v>2270</v>
      </c>
      <c r="C1169" s="8"/>
      <c r="D1169" s="8">
        <v>1168</v>
      </c>
      <c r="E1169" s="9">
        <v>2018</v>
      </c>
      <c r="F1169" s="9">
        <v>3</v>
      </c>
      <c r="G1169" s="9">
        <v>1</v>
      </c>
      <c r="H1169" s="4">
        <v>43160</v>
      </c>
      <c r="I1169" s="10" t="s">
        <v>248</v>
      </c>
      <c r="K1169" s="11" t="s">
        <v>20</v>
      </c>
      <c r="L1169" s="8" t="s">
        <v>48</v>
      </c>
      <c r="M1169" t="s">
        <v>2271</v>
      </c>
      <c r="N1169" t="s">
        <v>2272</v>
      </c>
      <c r="U1169" t="s">
        <v>53</v>
      </c>
      <c r="V1169" t="s">
        <v>2273</v>
      </c>
      <c r="W1169" s="13">
        <v>43160</v>
      </c>
      <c r="X1169" s="14">
        <v>10.95</v>
      </c>
    </row>
    <row r="1170" spans="1:24" hidden="1" x14ac:dyDescent="0.25">
      <c r="A1170" t="s">
        <v>1166</v>
      </c>
      <c r="B1170" t="s">
        <v>2274</v>
      </c>
      <c r="C1170" s="8"/>
      <c r="D1170" s="8">
        <v>1169</v>
      </c>
      <c r="E1170" s="9">
        <v>2018</v>
      </c>
      <c r="F1170" s="9">
        <v>3</v>
      </c>
      <c r="G1170" s="9">
        <v>2</v>
      </c>
      <c r="H1170" s="4">
        <v>43160</v>
      </c>
      <c r="I1170" s="10" t="s">
        <v>248</v>
      </c>
      <c r="K1170" s="11" t="s">
        <v>20</v>
      </c>
      <c r="L1170" s="8" t="s">
        <v>27</v>
      </c>
      <c r="M1170" t="s">
        <v>1538</v>
      </c>
      <c r="N1170" t="s">
        <v>2275</v>
      </c>
      <c r="Q1170" s="12" t="s">
        <v>19</v>
      </c>
      <c r="U1170" t="s">
        <v>53</v>
      </c>
      <c r="V1170" t="s">
        <v>186</v>
      </c>
      <c r="W1170" s="13">
        <v>43160</v>
      </c>
      <c r="X1170" s="14">
        <v>26.95</v>
      </c>
    </row>
    <row r="1171" spans="1:24" hidden="1" x14ac:dyDescent="0.25">
      <c r="A1171" t="s">
        <v>1166</v>
      </c>
      <c r="B1171" t="s">
        <v>2276</v>
      </c>
      <c r="C1171" s="8"/>
      <c r="D1171" s="8">
        <v>1170</v>
      </c>
      <c r="E1171" s="9">
        <v>2018</v>
      </c>
      <c r="F1171" s="9">
        <v>3</v>
      </c>
      <c r="G1171" s="9">
        <v>2</v>
      </c>
      <c r="H1171" s="4">
        <v>43160</v>
      </c>
      <c r="I1171" s="10" t="s">
        <v>248</v>
      </c>
      <c r="K1171" s="11" t="s">
        <v>20</v>
      </c>
      <c r="L1171" s="8" t="s">
        <v>31</v>
      </c>
      <c r="M1171" t="s">
        <v>2271</v>
      </c>
      <c r="N1171" t="s">
        <v>2277</v>
      </c>
      <c r="U1171" t="s">
        <v>53</v>
      </c>
      <c r="V1171" t="s">
        <v>2273</v>
      </c>
      <c r="W1171" s="13">
        <v>43160</v>
      </c>
      <c r="X1171" s="14">
        <v>14.95</v>
      </c>
    </row>
    <row r="1172" spans="1:24" hidden="1" x14ac:dyDescent="0.25">
      <c r="A1172" t="s">
        <v>1574</v>
      </c>
      <c r="B1172" t="s">
        <v>2278</v>
      </c>
      <c r="C1172" s="8"/>
      <c r="D1172" s="8">
        <v>1171</v>
      </c>
      <c r="E1172" s="9">
        <v>2018</v>
      </c>
      <c r="F1172" s="9">
        <v>3</v>
      </c>
      <c r="G1172" s="9">
        <v>2</v>
      </c>
      <c r="H1172" s="4">
        <v>43147</v>
      </c>
      <c r="I1172" s="10" t="s">
        <v>248</v>
      </c>
      <c r="K1172" s="11" t="s">
        <v>20</v>
      </c>
      <c r="L1172" s="8" t="s">
        <v>52</v>
      </c>
      <c r="M1172" t="s">
        <v>1552</v>
      </c>
      <c r="N1172" t="s">
        <v>2279</v>
      </c>
      <c r="O1172">
        <v>1977</v>
      </c>
      <c r="U1172" t="s">
        <v>53</v>
      </c>
      <c r="V1172" t="s">
        <v>1077</v>
      </c>
      <c r="W1172" s="13">
        <v>43147</v>
      </c>
      <c r="X1172" s="14">
        <v>1.5</v>
      </c>
    </row>
    <row r="1173" spans="1:24" hidden="1" x14ac:dyDescent="0.25">
      <c r="A1173" t="s">
        <v>2280</v>
      </c>
      <c r="B1173" t="s">
        <v>2281</v>
      </c>
      <c r="C1173" s="8"/>
      <c r="D1173" s="8">
        <v>1172</v>
      </c>
      <c r="E1173" s="9">
        <v>2018</v>
      </c>
      <c r="F1173" s="9">
        <v>3</v>
      </c>
      <c r="G1173" s="9">
        <v>2</v>
      </c>
      <c r="H1173" s="4">
        <v>43155</v>
      </c>
      <c r="I1173" s="10" t="s">
        <v>248</v>
      </c>
      <c r="K1173" s="11" t="s">
        <v>20</v>
      </c>
      <c r="L1173" s="8" t="s">
        <v>44</v>
      </c>
      <c r="M1173" t="s">
        <v>605</v>
      </c>
      <c r="N1173" t="s">
        <v>2282</v>
      </c>
      <c r="O1173">
        <v>1974</v>
      </c>
      <c r="U1173" t="s">
        <v>53</v>
      </c>
      <c r="V1173" t="s">
        <v>876</v>
      </c>
      <c r="W1173" s="13">
        <v>43155</v>
      </c>
      <c r="X1173" s="14">
        <v>1</v>
      </c>
    </row>
    <row r="1174" spans="1:24" hidden="1" x14ac:dyDescent="0.25">
      <c r="A1174" t="s">
        <v>217</v>
      </c>
      <c r="B1174" t="s">
        <v>2283</v>
      </c>
      <c r="C1174" s="8"/>
      <c r="D1174" s="8">
        <v>1173</v>
      </c>
      <c r="E1174" s="9">
        <v>2018</v>
      </c>
      <c r="F1174" s="9">
        <v>3</v>
      </c>
      <c r="G1174" s="9">
        <v>2</v>
      </c>
      <c r="H1174" s="4">
        <v>43159</v>
      </c>
      <c r="I1174" s="10" t="s">
        <v>19</v>
      </c>
      <c r="K1174" s="11" t="s">
        <v>937</v>
      </c>
      <c r="M1174" t="s">
        <v>28</v>
      </c>
      <c r="N1174" t="s">
        <v>2284</v>
      </c>
      <c r="O1174">
        <v>1988</v>
      </c>
      <c r="U1174" t="s">
        <v>100</v>
      </c>
      <c r="V1174" t="s">
        <v>1054</v>
      </c>
      <c r="W1174" s="13">
        <v>43159</v>
      </c>
      <c r="X1174" s="14">
        <v>13.44</v>
      </c>
    </row>
    <row r="1175" spans="1:24" hidden="1" x14ac:dyDescent="0.25">
      <c r="A1175" t="s">
        <v>1166</v>
      </c>
      <c r="B1175" t="s">
        <v>2285</v>
      </c>
      <c r="C1175" s="8"/>
      <c r="D1175" s="8">
        <v>1174</v>
      </c>
      <c r="E1175" s="9">
        <v>2018</v>
      </c>
      <c r="F1175" s="9">
        <v>3</v>
      </c>
      <c r="G1175" s="9">
        <v>2</v>
      </c>
      <c r="H1175" s="4">
        <v>43160</v>
      </c>
      <c r="I1175" s="10" t="s">
        <v>248</v>
      </c>
      <c r="K1175" s="11" t="s">
        <v>20</v>
      </c>
      <c r="L1175" s="8" t="s">
        <v>116</v>
      </c>
      <c r="M1175" t="s">
        <v>1168</v>
      </c>
      <c r="N1175" t="s">
        <v>2286</v>
      </c>
      <c r="O1175">
        <v>1983</v>
      </c>
      <c r="Q1175" s="12" t="s">
        <v>19</v>
      </c>
      <c r="U1175" t="s">
        <v>53</v>
      </c>
      <c r="V1175" t="s">
        <v>2273</v>
      </c>
      <c r="W1175" s="13">
        <v>43160</v>
      </c>
      <c r="X1175" s="14">
        <v>9.9499999999999993</v>
      </c>
    </row>
    <row r="1176" spans="1:24" hidden="1" x14ac:dyDescent="0.25">
      <c r="A1176" t="s">
        <v>2287</v>
      </c>
      <c r="B1176" t="s">
        <v>2288</v>
      </c>
      <c r="C1176" s="8"/>
      <c r="D1176" s="8">
        <v>1175</v>
      </c>
      <c r="E1176" s="9">
        <v>2018</v>
      </c>
      <c r="F1176" s="9">
        <v>3</v>
      </c>
      <c r="G1176" s="9">
        <v>3</v>
      </c>
      <c r="H1176" s="4">
        <v>43155</v>
      </c>
      <c r="I1176" s="10" t="s">
        <v>248</v>
      </c>
      <c r="K1176" s="11" t="s">
        <v>20</v>
      </c>
      <c r="L1176" s="8" t="s">
        <v>31</v>
      </c>
      <c r="M1176" t="s">
        <v>605</v>
      </c>
      <c r="N1176" t="s">
        <v>2289</v>
      </c>
      <c r="U1176" t="s">
        <v>53</v>
      </c>
      <c r="V1176" t="s">
        <v>1077</v>
      </c>
      <c r="W1176" s="13">
        <v>43155</v>
      </c>
      <c r="X1176" s="14">
        <v>2.99</v>
      </c>
    </row>
    <row r="1177" spans="1:24" hidden="1" x14ac:dyDescent="0.25">
      <c r="A1177" t="s">
        <v>2011</v>
      </c>
      <c r="B1177" t="s">
        <v>2259</v>
      </c>
      <c r="C1177" s="8"/>
      <c r="D1177" s="8">
        <v>1176</v>
      </c>
      <c r="E1177" s="9">
        <v>2018</v>
      </c>
      <c r="F1177" s="9">
        <v>3</v>
      </c>
      <c r="G1177" s="9">
        <v>3</v>
      </c>
      <c r="H1177" s="4">
        <v>0</v>
      </c>
      <c r="I1177" s="10" t="s">
        <v>248</v>
      </c>
      <c r="K1177" s="11" t="s">
        <v>4949</v>
      </c>
      <c r="M1177" t="s">
        <v>2260</v>
      </c>
      <c r="N1177" s="15" t="s">
        <v>2261</v>
      </c>
      <c r="O1177">
        <v>2015</v>
      </c>
      <c r="W1177" s="13"/>
    </row>
    <row r="1178" spans="1:24" hidden="1" x14ac:dyDescent="0.25">
      <c r="A1178" t="s">
        <v>1542</v>
      </c>
      <c r="B1178" t="s">
        <v>2290</v>
      </c>
      <c r="C1178" s="8"/>
      <c r="D1178" s="8">
        <v>1177</v>
      </c>
      <c r="E1178" s="9">
        <v>2018</v>
      </c>
      <c r="F1178" s="9">
        <v>3</v>
      </c>
      <c r="G1178" s="9">
        <v>3</v>
      </c>
      <c r="H1178" s="4">
        <v>0</v>
      </c>
      <c r="I1178" s="10" t="s">
        <v>248</v>
      </c>
      <c r="K1178" s="11" t="s">
        <v>4949</v>
      </c>
      <c r="M1178" t="s">
        <v>1427</v>
      </c>
      <c r="N1178" s="15" t="s">
        <v>2291</v>
      </c>
      <c r="O1178">
        <v>1983</v>
      </c>
      <c r="W1178" s="13"/>
    </row>
    <row r="1179" spans="1:24" hidden="1" x14ac:dyDescent="0.25">
      <c r="A1179" t="s">
        <v>2292</v>
      </c>
      <c r="B1179" t="s">
        <v>2293</v>
      </c>
      <c r="C1179" s="8"/>
      <c r="D1179" s="8">
        <v>1178</v>
      </c>
      <c r="E1179" s="9">
        <v>2018</v>
      </c>
      <c r="F1179" s="9">
        <v>3</v>
      </c>
      <c r="G1179" s="9">
        <v>3</v>
      </c>
      <c r="H1179" s="4">
        <v>43157</v>
      </c>
      <c r="I1179" s="10" t="s">
        <v>248</v>
      </c>
      <c r="K1179" s="11" t="s">
        <v>4949</v>
      </c>
      <c r="M1179" t="s">
        <v>2294</v>
      </c>
      <c r="N1179" t="s">
        <v>2295</v>
      </c>
      <c r="O1179">
        <v>2016</v>
      </c>
      <c r="S1179" t="s">
        <v>2296</v>
      </c>
      <c r="U1179" t="s">
        <v>100</v>
      </c>
      <c r="V1179" t="s">
        <v>1869</v>
      </c>
      <c r="W1179" s="13">
        <v>43157</v>
      </c>
      <c r="X1179" s="14">
        <v>25</v>
      </c>
    </row>
    <row r="1180" spans="1:24" hidden="1" x14ac:dyDescent="0.25">
      <c r="A1180" t="s">
        <v>429</v>
      </c>
      <c r="B1180" t="s">
        <v>1453</v>
      </c>
      <c r="C1180" s="8"/>
      <c r="D1180" s="8">
        <v>1179</v>
      </c>
      <c r="E1180" s="9">
        <v>2018</v>
      </c>
      <c r="F1180" s="9">
        <v>3</v>
      </c>
      <c r="G1180" s="9">
        <v>3</v>
      </c>
      <c r="H1180" s="4">
        <v>43157</v>
      </c>
      <c r="I1180" s="10" t="s">
        <v>248</v>
      </c>
      <c r="K1180" s="11" t="s">
        <v>4949</v>
      </c>
      <c r="O1180">
        <v>1968</v>
      </c>
      <c r="P1180">
        <v>2012</v>
      </c>
      <c r="R1180" t="s">
        <v>431</v>
      </c>
      <c r="U1180" t="s">
        <v>100</v>
      </c>
      <c r="V1180" t="s">
        <v>672</v>
      </c>
      <c r="W1180" s="13">
        <v>43157</v>
      </c>
      <c r="X1180" s="14">
        <v>46.99</v>
      </c>
    </row>
    <row r="1181" spans="1:24" hidden="1" x14ac:dyDescent="0.25">
      <c r="A1181" t="s">
        <v>1866</v>
      </c>
      <c r="B1181" t="s">
        <v>2297</v>
      </c>
      <c r="C1181" s="8"/>
      <c r="D1181" s="8">
        <v>1180</v>
      </c>
      <c r="E1181" s="9">
        <v>2018</v>
      </c>
      <c r="F1181" s="9">
        <v>3</v>
      </c>
      <c r="G1181" s="9">
        <v>3</v>
      </c>
      <c r="H1181" s="4">
        <v>43157</v>
      </c>
      <c r="I1181" s="10" t="s">
        <v>248</v>
      </c>
      <c r="K1181" s="11" t="s">
        <v>4949</v>
      </c>
      <c r="M1181" t="s">
        <v>1352</v>
      </c>
      <c r="N1181" t="s">
        <v>2298</v>
      </c>
      <c r="O1181">
        <v>1978</v>
      </c>
      <c r="U1181" t="s">
        <v>53</v>
      </c>
      <c r="V1181" t="s">
        <v>1869</v>
      </c>
      <c r="W1181" s="13">
        <v>43157</v>
      </c>
      <c r="X1181" s="14">
        <v>15</v>
      </c>
    </row>
    <row r="1182" spans="1:24" hidden="1" x14ac:dyDescent="0.25">
      <c r="A1182" t="s">
        <v>305</v>
      </c>
      <c r="B1182" t="s">
        <v>2299</v>
      </c>
      <c r="C1182" s="8"/>
      <c r="D1182" s="8">
        <v>1181</v>
      </c>
      <c r="E1182" s="9">
        <v>2018</v>
      </c>
      <c r="F1182" s="9">
        <v>3</v>
      </c>
      <c r="G1182" s="9">
        <v>3</v>
      </c>
      <c r="H1182" s="4">
        <v>43158</v>
      </c>
      <c r="I1182" s="10" t="s">
        <v>248</v>
      </c>
      <c r="K1182" s="11" t="s">
        <v>4949</v>
      </c>
      <c r="M1182" t="s">
        <v>621</v>
      </c>
      <c r="N1182" t="s">
        <v>2300</v>
      </c>
      <c r="O1182">
        <v>1982</v>
      </c>
      <c r="U1182" t="s">
        <v>53</v>
      </c>
      <c r="V1182" t="s">
        <v>675</v>
      </c>
      <c r="W1182" s="13">
        <v>43158</v>
      </c>
      <c r="X1182" s="14">
        <v>12</v>
      </c>
    </row>
    <row r="1183" spans="1:24" hidden="1" x14ac:dyDescent="0.25">
      <c r="A1183" t="s">
        <v>371</v>
      </c>
      <c r="B1183" t="s">
        <v>2301</v>
      </c>
      <c r="C1183" s="8"/>
      <c r="D1183" s="8">
        <v>1182</v>
      </c>
      <c r="E1183" s="9">
        <v>2018</v>
      </c>
      <c r="F1183" s="9">
        <v>3</v>
      </c>
      <c r="G1183" s="9">
        <v>3</v>
      </c>
      <c r="H1183" s="4">
        <v>43146</v>
      </c>
      <c r="I1183" s="10" t="s">
        <v>248</v>
      </c>
      <c r="K1183" s="11" t="s">
        <v>20</v>
      </c>
      <c r="L1183" s="8" t="s">
        <v>27</v>
      </c>
      <c r="M1183" t="s">
        <v>373</v>
      </c>
      <c r="N1183" t="s">
        <v>2302</v>
      </c>
      <c r="O1183">
        <v>1960</v>
      </c>
      <c r="Q1183" s="12" t="s">
        <v>19</v>
      </c>
      <c r="U1183" t="s">
        <v>53</v>
      </c>
      <c r="V1183" t="s">
        <v>1077</v>
      </c>
      <c r="W1183" s="13">
        <v>43146</v>
      </c>
      <c r="X1183" s="14">
        <v>3</v>
      </c>
    </row>
    <row r="1184" spans="1:24" hidden="1" x14ac:dyDescent="0.25">
      <c r="A1184" t="s">
        <v>2123</v>
      </c>
      <c r="B1184" t="s">
        <v>2303</v>
      </c>
      <c r="C1184" s="8"/>
      <c r="D1184" s="8">
        <v>1183</v>
      </c>
      <c r="E1184" s="9">
        <v>2018</v>
      </c>
      <c r="F1184" s="9">
        <v>3</v>
      </c>
      <c r="G1184" s="9">
        <v>4</v>
      </c>
      <c r="H1184" s="4">
        <v>43160</v>
      </c>
      <c r="I1184" s="10" t="s">
        <v>248</v>
      </c>
      <c r="K1184" s="11" t="s">
        <v>937</v>
      </c>
      <c r="M1184" t="s">
        <v>28</v>
      </c>
      <c r="N1184" t="s">
        <v>2304</v>
      </c>
      <c r="O1184">
        <v>1984</v>
      </c>
      <c r="U1184" t="s">
        <v>53</v>
      </c>
      <c r="V1184" t="s">
        <v>174</v>
      </c>
      <c r="W1184" s="13">
        <v>43160</v>
      </c>
      <c r="X1184" s="14">
        <v>19.989999999999998</v>
      </c>
    </row>
    <row r="1185" spans="1:24" hidden="1" x14ac:dyDescent="0.25">
      <c r="A1185" t="s">
        <v>1166</v>
      </c>
      <c r="B1185" t="s">
        <v>2305</v>
      </c>
      <c r="C1185" s="8"/>
      <c r="D1185" s="8">
        <v>1184</v>
      </c>
      <c r="E1185" s="9">
        <v>2018</v>
      </c>
      <c r="F1185" s="9">
        <v>3</v>
      </c>
      <c r="G1185" s="9">
        <v>4</v>
      </c>
      <c r="H1185" s="4">
        <v>43160</v>
      </c>
      <c r="I1185" s="10" t="s">
        <v>248</v>
      </c>
      <c r="K1185" s="11" t="s">
        <v>20</v>
      </c>
      <c r="L1185" s="8" t="s">
        <v>27</v>
      </c>
      <c r="M1185" t="s">
        <v>2271</v>
      </c>
      <c r="N1185" t="s">
        <v>2306</v>
      </c>
      <c r="Q1185" s="12" t="s">
        <v>19</v>
      </c>
      <c r="U1185" t="s">
        <v>53</v>
      </c>
      <c r="V1185" t="s">
        <v>2273</v>
      </c>
      <c r="W1185" s="13">
        <v>43160</v>
      </c>
      <c r="X1185" s="14">
        <v>19.95</v>
      </c>
    </row>
    <row r="1186" spans="1:24" hidden="1" x14ac:dyDescent="0.25">
      <c r="A1186" t="s">
        <v>2307</v>
      </c>
      <c r="B1186" t="s">
        <v>2308</v>
      </c>
      <c r="C1186" s="8"/>
      <c r="D1186" s="8">
        <v>1185</v>
      </c>
      <c r="E1186" s="9">
        <v>2018</v>
      </c>
      <c r="F1186" s="9">
        <v>3</v>
      </c>
      <c r="G1186" s="9">
        <v>5</v>
      </c>
      <c r="H1186" s="4">
        <v>43155</v>
      </c>
      <c r="I1186" s="10" t="s">
        <v>19</v>
      </c>
      <c r="K1186" s="11" t="s">
        <v>20</v>
      </c>
      <c r="L1186" s="8" t="s">
        <v>116</v>
      </c>
      <c r="M1186" t="s">
        <v>49</v>
      </c>
      <c r="N1186" t="s">
        <v>2309</v>
      </c>
      <c r="O1186">
        <v>2005</v>
      </c>
      <c r="U1186" t="s">
        <v>53</v>
      </c>
      <c r="V1186" t="s">
        <v>1077</v>
      </c>
      <c r="W1186" s="13">
        <v>43155</v>
      </c>
      <c r="X1186" s="14">
        <v>2</v>
      </c>
    </row>
    <row r="1187" spans="1:24" hidden="1" x14ac:dyDescent="0.25">
      <c r="A1187" t="s">
        <v>2222</v>
      </c>
      <c r="B1187" t="s">
        <v>2310</v>
      </c>
      <c r="C1187" s="8"/>
      <c r="D1187" s="8">
        <v>1186</v>
      </c>
      <c r="E1187" s="9">
        <v>2018</v>
      </c>
      <c r="F1187" s="9">
        <v>3</v>
      </c>
      <c r="G1187" s="9">
        <v>6</v>
      </c>
      <c r="H1187" s="4">
        <v>43150</v>
      </c>
      <c r="I1187" s="10" t="s">
        <v>248</v>
      </c>
      <c r="K1187" s="11" t="s">
        <v>20</v>
      </c>
      <c r="L1187" s="8" t="s">
        <v>2224</v>
      </c>
      <c r="M1187" t="s">
        <v>2225</v>
      </c>
      <c r="N1187" t="s">
        <v>2311</v>
      </c>
      <c r="O1187">
        <v>1976</v>
      </c>
      <c r="S1187" t="s">
        <v>2227</v>
      </c>
      <c r="U1187" t="s">
        <v>53</v>
      </c>
      <c r="V1187" t="s">
        <v>1077</v>
      </c>
      <c r="W1187" s="13">
        <v>43150</v>
      </c>
      <c r="X1187" s="14">
        <v>3</v>
      </c>
    </row>
    <row r="1188" spans="1:24" hidden="1" x14ac:dyDescent="0.25">
      <c r="A1188" t="s">
        <v>1166</v>
      </c>
      <c r="B1188" t="s">
        <v>2312</v>
      </c>
      <c r="C1188" s="8"/>
      <c r="D1188" s="8">
        <v>1187</v>
      </c>
      <c r="E1188" s="9">
        <v>2018</v>
      </c>
      <c r="F1188" s="9">
        <v>3</v>
      </c>
      <c r="G1188" s="9">
        <v>6</v>
      </c>
      <c r="H1188" s="4">
        <v>43165</v>
      </c>
      <c r="I1188" s="10" t="s">
        <v>248</v>
      </c>
      <c r="K1188" s="11" t="s">
        <v>20</v>
      </c>
      <c r="L1188" s="8" t="s">
        <v>116</v>
      </c>
      <c r="M1188" t="s">
        <v>2313</v>
      </c>
      <c r="N1188" t="s">
        <v>2314</v>
      </c>
      <c r="Q1188" s="12" t="s">
        <v>19</v>
      </c>
      <c r="U1188" t="s">
        <v>53</v>
      </c>
      <c r="V1188" t="s">
        <v>262</v>
      </c>
      <c r="W1188" s="13">
        <v>43165</v>
      </c>
      <c r="X1188" s="14">
        <v>25</v>
      </c>
    </row>
    <row r="1189" spans="1:24" hidden="1" x14ac:dyDescent="0.25">
      <c r="A1189" t="s">
        <v>2315</v>
      </c>
      <c r="B1189" t="s">
        <v>2316</v>
      </c>
      <c r="C1189" s="8"/>
      <c r="D1189" s="8">
        <v>1188</v>
      </c>
      <c r="E1189" s="9">
        <v>2018</v>
      </c>
      <c r="F1189" s="9">
        <v>3</v>
      </c>
      <c r="G1189" s="9">
        <v>7</v>
      </c>
      <c r="H1189" s="4">
        <v>43150</v>
      </c>
      <c r="I1189" s="10" t="s">
        <v>248</v>
      </c>
      <c r="K1189" s="11" t="s">
        <v>20</v>
      </c>
      <c r="L1189" s="8" t="s">
        <v>48</v>
      </c>
      <c r="M1189" t="s">
        <v>605</v>
      </c>
      <c r="N1189" t="s">
        <v>2317</v>
      </c>
      <c r="O1189">
        <v>1982</v>
      </c>
      <c r="Q1189" s="12" t="s">
        <v>19</v>
      </c>
      <c r="U1189" t="s">
        <v>53</v>
      </c>
      <c r="V1189" t="s">
        <v>1077</v>
      </c>
      <c r="W1189" s="13">
        <v>43150</v>
      </c>
      <c r="X1189" s="14">
        <v>3</v>
      </c>
    </row>
    <row r="1190" spans="1:24" hidden="1" x14ac:dyDescent="0.25">
      <c r="A1190" t="s">
        <v>2318</v>
      </c>
      <c r="B1190" t="s">
        <v>2319</v>
      </c>
      <c r="C1190" s="8"/>
      <c r="D1190" s="8">
        <v>1189</v>
      </c>
      <c r="E1190" s="9">
        <v>2018</v>
      </c>
      <c r="F1190" s="9">
        <v>3</v>
      </c>
      <c r="G1190" s="9">
        <v>8</v>
      </c>
      <c r="H1190" s="4">
        <v>43147</v>
      </c>
      <c r="I1190" s="10" t="s">
        <v>248</v>
      </c>
      <c r="K1190" s="11" t="s">
        <v>20</v>
      </c>
      <c r="L1190" s="8" t="s">
        <v>2320</v>
      </c>
      <c r="M1190" t="s">
        <v>605</v>
      </c>
      <c r="N1190" t="s">
        <v>2321</v>
      </c>
      <c r="O1190">
        <v>1975</v>
      </c>
      <c r="U1190" t="s">
        <v>53</v>
      </c>
      <c r="V1190" t="s">
        <v>1077</v>
      </c>
      <c r="W1190" s="13">
        <v>43147</v>
      </c>
      <c r="X1190" s="14">
        <v>1.5</v>
      </c>
    </row>
    <row r="1191" spans="1:24" hidden="1" x14ac:dyDescent="0.25">
      <c r="A1191" t="s">
        <v>429</v>
      </c>
      <c r="B1191" t="s">
        <v>1507</v>
      </c>
      <c r="C1191" s="8"/>
      <c r="D1191" s="8">
        <v>1190</v>
      </c>
      <c r="E1191" s="9">
        <v>2018</v>
      </c>
      <c r="F1191" s="9">
        <v>3</v>
      </c>
      <c r="G1191" s="9">
        <v>9</v>
      </c>
      <c r="H1191" s="4">
        <v>0</v>
      </c>
      <c r="I1191" s="10" t="s">
        <v>19</v>
      </c>
      <c r="K1191" s="11" t="s">
        <v>4949</v>
      </c>
      <c r="R1191" t="s">
        <v>614</v>
      </c>
      <c r="S1191">
        <v>11</v>
      </c>
      <c r="W1191" s="13"/>
    </row>
    <row r="1192" spans="1:24" hidden="1" x14ac:dyDescent="0.25">
      <c r="A1192" t="s">
        <v>844</v>
      </c>
      <c r="B1192" t="s">
        <v>2322</v>
      </c>
      <c r="C1192" s="8"/>
      <c r="D1192" s="8">
        <v>1191</v>
      </c>
      <c r="E1192" s="9">
        <v>2018</v>
      </c>
      <c r="F1192" s="9">
        <v>3</v>
      </c>
      <c r="G1192" s="9">
        <v>9</v>
      </c>
      <c r="H1192" s="4">
        <v>0</v>
      </c>
      <c r="I1192" s="10" t="s">
        <v>248</v>
      </c>
      <c r="K1192" s="11" t="s">
        <v>4949</v>
      </c>
      <c r="M1192" t="s">
        <v>2323</v>
      </c>
      <c r="N1192" t="s">
        <v>2324</v>
      </c>
      <c r="O1192">
        <v>1987</v>
      </c>
      <c r="T1192" t="s">
        <v>228</v>
      </c>
      <c r="W1192" s="13"/>
    </row>
    <row r="1193" spans="1:24" hidden="1" x14ac:dyDescent="0.25">
      <c r="A1193" t="s">
        <v>743</v>
      </c>
      <c r="B1193" t="s">
        <v>2325</v>
      </c>
      <c r="C1193" s="8"/>
      <c r="D1193" s="8">
        <v>1192</v>
      </c>
      <c r="E1193" s="9">
        <v>2018</v>
      </c>
      <c r="F1193" s="9">
        <v>3</v>
      </c>
      <c r="G1193" s="9">
        <v>10</v>
      </c>
      <c r="H1193" s="4">
        <v>43060</v>
      </c>
      <c r="I1193" s="10" t="s">
        <v>248</v>
      </c>
      <c r="K1193" s="11" t="s">
        <v>4949</v>
      </c>
      <c r="M1193" t="s">
        <v>1626</v>
      </c>
      <c r="N1193" t="s">
        <v>2326</v>
      </c>
      <c r="O1193">
        <v>1978</v>
      </c>
      <c r="U1193" t="s">
        <v>53</v>
      </c>
      <c r="V1193" t="s">
        <v>332</v>
      </c>
      <c r="W1193" s="13">
        <v>43060</v>
      </c>
      <c r="X1193" s="14">
        <v>5</v>
      </c>
    </row>
    <row r="1194" spans="1:24" hidden="1" x14ac:dyDescent="0.25">
      <c r="A1194" t="s">
        <v>745</v>
      </c>
      <c r="B1194" t="s">
        <v>2327</v>
      </c>
      <c r="C1194" s="8"/>
      <c r="D1194" s="8">
        <v>1193</v>
      </c>
      <c r="E1194" s="9">
        <v>2018</v>
      </c>
      <c r="F1194" s="9">
        <v>3</v>
      </c>
      <c r="G1194" s="9">
        <v>10</v>
      </c>
      <c r="H1194" s="4">
        <v>0</v>
      </c>
      <c r="I1194" s="10" t="s">
        <v>248</v>
      </c>
      <c r="K1194" s="11" t="s">
        <v>4949</v>
      </c>
      <c r="M1194" t="s">
        <v>1356</v>
      </c>
      <c r="N1194" t="s">
        <v>2328</v>
      </c>
      <c r="O1194">
        <v>1975</v>
      </c>
      <c r="W1194" s="13"/>
    </row>
    <row r="1195" spans="1:24" hidden="1" x14ac:dyDescent="0.25">
      <c r="A1195" t="s">
        <v>1322</v>
      </c>
      <c r="B1195" t="s">
        <v>2329</v>
      </c>
      <c r="C1195" s="8"/>
      <c r="D1195" s="8">
        <v>1194</v>
      </c>
      <c r="E1195" s="9">
        <v>2018</v>
      </c>
      <c r="F1195" s="9">
        <v>3</v>
      </c>
      <c r="G1195" s="9">
        <v>10</v>
      </c>
      <c r="H1195" s="4">
        <v>0</v>
      </c>
      <c r="I1195" s="10" t="s">
        <v>248</v>
      </c>
      <c r="K1195" s="11" t="s">
        <v>4949</v>
      </c>
      <c r="M1195" t="s">
        <v>2330</v>
      </c>
      <c r="N1195" t="s">
        <v>2331</v>
      </c>
      <c r="O1195">
        <v>1978</v>
      </c>
      <c r="W1195" s="13"/>
    </row>
    <row r="1196" spans="1:24" hidden="1" x14ac:dyDescent="0.25">
      <c r="A1196" t="s">
        <v>148</v>
      </c>
      <c r="B1196" t="s">
        <v>2332</v>
      </c>
      <c r="C1196" s="8"/>
      <c r="D1196" s="8">
        <v>1195</v>
      </c>
      <c r="E1196" s="9">
        <v>2018</v>
      </c>
      <c r="F1196" s="9">
        <v>3</v>
      </c>
      <c r="G1196" s="9">
        <v>10</v>
      </c>
      <c r="H1196" s="4">
        <v>0</v>
      </c>
      <c r="I1196" s="10" t="s">
        <v>248</v>
      </c>
      <c r="K1196" s="11" t="s">
        <v>4949</v>
      </c>
      <c r="M1196" t="s">
        <v>1427</v>
      </c>
      <c r="N1196" t="s">
        <v>2333</v>
      </c>
      <c r="O1196">
        <v>1985</v>
      </c>
      <c r="W1196" s="13"/>
    </row>
    <row r="1197" spans="1:24" hidden="1" x14ac:dyDescent="0.25">
      <c r="A1197" t="s">
        <v>1166</v>
      </c>
      <c r="B1197" t="s">
        <v>2334</v>
      </c>
      <c r="C1197" s="8"/>
      <c r="D1197" s="8">
        <v>1196</v>
      </c>
      <c r="E1197" s="9">
        <v>2018</v>
      </c>
      <c r="F1197" s="9">
        <v>3</v>
      </c>
      <c r="G1197" s="9">
        <v>11</v>
      </c>
      <c r="H1197" s="4">
        <v>43167</v>
      </c>
      <c r="I1197" s="10" t="s">
        <v>248</v>
      </c>
      <c r="K1197" s="11" t="s">
        <v>20</v>
      </c>
      <c r="L1197" s="8" t="s">
        <v>63</v>
      </c>
      <c r="M1197" t="s">
        <v>2271</v>
      </c>
      <c r="N1197" t="s">
        <v>2335</v>
      </c>
      <c r="O1197">
        <v>1974</v>
      </c>
      <c r="U1197" t="s">
        <v>53</v>
      </c>
      <c r="V1197" t="s">
        <v>2273</v>
      </c>
      <c r="W1197" s="13">
        <v>43167</v>
      </c>
      <c r="X1197" s="14">
        <v>19.95</v>
      </c>
    </row>
    <row r="1198" spans="1:24" x14ac:dyDescent="0.25">
      <c r="A1198" t="s">
        <v>464</v>
      </c>
      <c r="B1198" t="s">
        <v>2336</v>
      </c>
      <c r="C1198" s="8"/>
      <c r="D1198" s="8">
        <v>1197</v>
      </c>
      <c r="E1198" s="9">
        <v>2018</v>
      </c>
      <c r="F1198" s="9">
        <v>3</v>
      </c>
      <c r="G1198" s="9">
        <v>11</v>
      </c>
      <c r="H1198" s="4">
        <v>42803</v>
      </c>
      <c r="I1198" s="10" t="s">
        <v>248</v>
      </c>
      <c r="K1198" s="11" t="s">
        <v>20</v>
      </c>
      <c r="L1198" s="8" t="s">
        <v>48</v>
      </c>
      <c r="M1198" t="s">
        <v>605</v>
      </c>
      <c r="N1198" t="s">
        <v>2337</v>
      </c>
      <c r="O1198">
        <v>1968</v>
      </c>
      <c r="U1198" t="s">
        <v>53</v>
      </c>
      <c r="V1198" t="s">
        <v>1363</v>
      </c>
      <c r="W1198" s="13">
        <v>42803</v>
      </c>
      <c r="X1198" s="14">
        <f>5*0.25</f>
        <v>1.25</v>
      </c>
    </row>
    <row r="1199" spans="1:24" hidden="1" x14ac:dyDescent="0.25">
      <c r="A1199" t="s">
        <v>399</v>
      </c>
      <c r="B1199" t="s">
        <v>2338</v>
      </c>
      <c r="C1199" s="8"/>
      <c r="D1199" s="8">
        <v>1198</v>
      </c>
      <c r="E1199" s="9">
        <v>2018</v>
      </c>
      <c r="F1199" s="9">
        <v>3</v>
      </c>
      <c r="G1199" s="9">
        <v>11</v>
      </c>
      <c r="H1199" s="4">
        <v>0</v>
      </c>
      <c r="I1199" s="10" t="s">
        <v>248</v>
      </c>
      <c r="K1199" s="11" t="s">
        <v>4949</v>
      </c>
      <c r="M1199" t="s">
        <v>1538</v>
      </c>
      <c r="N1199" t="s">
        <v>2339</v>
      </c>
      <c r="O1199">
        <v>1979</v>
      </c>
      <c r="W1199" s="13"/>
    </row>
    <row r="1200" spans="1:24" hidden="1" x14ac:dyDescent="0.25">
      <c r="A1200" t="s">
        <v>2340</v>
      </c>
      <c r="B1200" t="s">
        <v>2341</v>
      </c>
      <c r="C1200" s="8"/>
      <c r="D1200" s="8">
        <v>1199</v>
      </c>
      <c r="E1200" s="9">
        <v>2018</v>
      </c>
      <c r="F1200" s="9">
        <v>3</v>
      </c>
      <c r="G1200" s="9">
        <v>11</v>
      </c>
      <c r="H1200" s="4">
        <v>0</v>
      </c>
      <c r="I1200" s="10" t="s">
        <v>248</v>
      </c>
      <c r="K1200" s="11" t="s">
        <v>4949</v>
      </c>
      <c r="M1200" t="s">
        <v>1793</v>
      </c>
      <c r="N1200" t="s">
        <v>2342</v>
      </c>
      <c r="O1200">
        <v>1984</v>
      </c>
      <c r="W1200" s="13"/>
    </row>
    <row r="1201" spans="1:24" hidden="1" x14ac:dyDescent="0.25">
      <c r="A1201" t="s">
        <v>2343</v>
      </c>
      <c r="B1201" t="s">
        <v>2344</v>
      </c>
      <c r="C1201" s="8"/>
      <c r="D1201" s="8">
        <v>1200</v>
      </c>
      <c r="E1201" s="9">
        <v>2018</v>
      </c>
      <c r="F1201" s="9">
        <v>3</v>
      </c>
      <c r="G1201" s="9">
        <v>11</v>
      </c>
      <c r="H1201" s="4">
        <v>0</v>
      </c>
      <c r="I1201" s="10" t="s">
        <v>248</v>
      </c>
      <c r="K1201" s="11" t="s">
        <v>4949</v>
      </c>
      <c r="M1201" t="s">
        <v>2345</v>
      </c>
      <c r="O1201">
        <v>1975</v>
      </c>
      <c r="W1201" s="13"/>
    </row>
    <row r="1202" spans="1:24" hidden="1" x14ac:dyDescent="0.25">
      <c r="A1202" t="s">
        <v>362</v>
      </c>
      <c r="B1202" t="s">
        <v>2346</v>
      </c>
      <c r="C1202" s="8"/>
      <c r="D1202" s="8">
        <v>1201</v>
      </c>
      <c r="E1202" s="9">
        <v>2018</v>
      </c>
      <c r="F1202" s="9">
        <v>3</v>
      </c>
      <c r="G1202" s="9">
        <v>11</v>
      </c>
      <c r="H1202" s="4">
        <v>0</v>
      </c>
      <c r="I1202" s="10" t="s">
        <v>248</v>
      </c>
      <c r="K1202" s="11" t="s">
        <v>4949</v>
      </c>
      <c r="M1202" t="s">
        <v>1225</v>
      </c>
      <c r="N1202" t="s">
        <v>2347</v>
      </c>
      <c r="O1202">
        <v>1982</v>
      </c>
      <c r="W1202" s="13"/>
    </row>
    <row r="1203" spans="1:24" hidden="1" x14ac:dyDescent="0.25">
      <c r="A1203" t="s">
        <v>2348</v>
      </c>
      <c r="B1203" t="s">
        <v>2349</v>
      </c>
      <c r="C1203" s="8"/>
      <c r="D1203" s="8">
        <v>1202</v>
      </c>
      <c r="E1203" s="9">
        <v>2018</v>
      </c>
      <c r="F1203" s="9">
        <v>3</v>
      </c>
      <c r="G1203" s="9">
        <v>12</v>
      </c>
      <c r="H1203" s="4">
        <v>43160</v>
      </c>
      <c r="I1203" s="10" t="s">
        <v>19</v>
      </c>
      <c r="K1203" s="11" t="s">
        <v>20</v>
      </c>
      <c r="L1203" s="8" t="s">
        <v>27</v>
      </c>
      <c r="M1203" t="s">
        <v>49</v>
      </c>
      <c r="N1203" t="s">
        <v>2350</v>
      </c>
      <c r="O1203">
        <v>1995</v>
      </c>
      <c r="U1203" t="s">
        <v>53</v>
      </c>
      <c r="V1203" t="s">
        <v>1077</v>
      </c>
      <c r="W1203" s="13">
        <v>43160</v>
      </c>
      <c r="X1203" s="14">
        <v>2</v>
      </c>
    </row>
    <row r="1204" spans="1:24" hidden="1" x14ac:dyDescent="0.25">
      <c r="A1204" t="s">
        <v>2351</v>
      </c>
      <c r="B1204" t="s">
        <v>2352</v>
      </c>
      <c r="C1204" s="8"/>
      <c r="D1204" s="8">
        <v>1203</v>
      </c>
      <c r="E1204" s="9">
        <v>2018</v>
      </c>
      <c r="F1204" s="9">
        <v>3</v>
      </c>
      <c r="G1204" s="9">
        <v>12</v>
      </c>
      <c r="H1204" s="4">
        <v>43160</v>
      </c>
      <c r="I1204" s="10" t="s">
        <v>248</v>
      </c>
      <c r="K1204" s="11" t="s">
        <v>20</v>
      </c>
      <c r="L1204" s="8" t="s">
        <v>2168</v>
      </c>
      <c r="M1204" t="s">
        <v>605</v>
      </c>
      <c r="N1204" t="s">
        <v>2353</v>
      </c>
      <c r="O1204">
        <v>1963</v>
      </c>
      <c r="S1204" t="s">
        <v>1563</v>
      </c>
      <c r="U1204" t="s">
        <v>53</v>
      </c>
      <c r="V1204" t="s">
        <v>1077</v>
      </c>
      <c r="W1204" s="13">
        <v>43160</v>
      </c>
      <c r="X1204" s="14">
        <v>2.99</v>
      </c>
    </row>
    <row r="1205" spans="1:24" hidden="1" x14ac:dyDescent="0.25">
      <c r="A1205" t="s">
        <v>1166</v>
      </c>
      <c r="B1205" t="s">
        <v>2354</v>
      </c>
      <c r="C1205" s="8"/>
      <c r="D1205" s="8">
        <v>1204</v>
      </c>
      <c r="E1205" s="9">
        <v>2018</v>
      </c>
      <c r="F1205" s="9">
        <v>3</v>
      </c>
      <c r="G1205" s="9">
        <v>12</v>
      </c>
      <c r="H1205" s="4">
        <v>43167</v>
      </c>
      <c r="I1205" s="10" t="s">
        <v>248</v>
      </c>
      <c r="K1205" s="11" t="s">
        <v>20</v>
      </c>
      <c r="L1205" s="8" t="s">
        <v>31</v>
      </c>
      <c r="M1205" t="s">
        <v>2271</v>
      </c>
      <c r="N1205" t="s">
        <v>2355</v>
      </c>
      <c r="O1205">
        <v>1973</v>
      </c>
      <c r="U1205" t="s">
        <v>53</v>
      </c>
      <c r="V1205" t="s">
        <v>2273</v>
      </c>
      <c r="W1205" s="13">
        <v>43167</v>
      </c>
      <c r="X1205" s="14">
        <v>19.95</v>
      </c>
    </row>
    <row r="1206" spans="1:24" hidden="1" x14ac:dyDescent="0.25">
      <c r="A1206" t="s">
        <v>1166</v>
      </c>
      <c r="B1206" t="s">
        <v>2356</v>
      </c>
      <c r="C1206" s="8"/>
      <c r="D1206" s="8">
        <v>1205</v>
      </c>
      <c r="E1206" s="9">
        <v>2018</v>
      </c>
      <c r="F1206" s="9">
        <v>3</v>
      </c>
      <c r="G1206" s="9">
        <v>13</v>
      </c>
      <c r="H1206" s="4">
        <v>43167</v>
      </c>
      <c r="I1206" s="10" t="s">
        <v>248</v>
      </c>
      <c r="K1206" s="11" t="s">
        <v>20</v>
      </c>
      <c r="L1206" s="8" t="s">
        <v>27</v>
      </c>
      <c r="M1206" t="s">
        <v>2357</v>
      </c>
      <c r="N1206" t="s">
        <v>2358</v>
      </c>
      <c r="O1206">
        <v>1967</v>
      </c>
      <c r="T1206" t="s">
        <v>269</v>
      </c>
      <c r="U1206" t="s">
        <v>53</v>
      </c>
      <c r="V1206" t="s">
        <v>2273</v>
      </c>
      <c r="W1206" s="13">
        <v>43167</v>
      </c>
      <c r="X1206" s="14">
        <v>19.95</v>
      </c>
    </row>
    <row r="1207" spans="1:24" hidden="1" x14ac:dyDescent="0.25">
      <c r="A1207" t="s">
        <v>2359</v>
      </c>
      <c r="B1207" t="s">
        <v>2360</v>
      </c>
      <c r="C1207" s="8"/>
      <c r="D1207" s="8">
        <v>1206</v>
      </c>
      <c r="E1207" s="9">
        <v>2018</v>
      </c>
      <c r="F1207" s="9">
        <v>3</v>
      </c>
      <c r="G1207" s="9">
        <v>13</v>
      </c>
      <c r="H1207" s="4">
        <v>43172</v>
      </c>
      <c r="I1207" s="10" t="s">
        <v>248</v>
      </c>
      <c r="K1207" s="11" t="s">
        <v>20</v>
      </c>
      <c r="L1207" s="8" t="s">
        <v>63</v>
      </c>
      <c r="M1207" t="s">
        <v>605</v>
      </c>
      <c r="N1207" t="s">
        <v>2361</v>
      </c>
      <c r="O1207">
        <v>1977</v>
      </c>
      <c r="U1207" t="s">
        <v>53</v>
      </c>
      <c r="V1207" t="s">
        <v>1077</v>
      </c>
      <c r="W1207" s="13">
        <v>43172</v>
      </c>
      <c r="X1207" s="14">
        <v>3</v>
      </c>
    </row>
    <row r="1208" spans="1:24" hidden="1" x14ac:dyDescent="0.25">
      <c r="A1208" t="s">
        <v>1166</v>
      </c>
      <c r="B1208" t="s">
        <v>2362</v>
      </c>
      <c r="C1208" s="8"/>
      <c r="D1208" s="8">
        <v>1207</v>
      </c>
      <c r="E1208" s="9">
        <v>2018</v>
      </c>
      <c r="F1208" s="9">
        <v>3</v>
      </c>
      <c r="G1208" s="9">
        <v>13</v>
      </c>
      <c r="H1208" s="4">
        <v>43167</v>
      </c>
      <c r="I1208" s="10" t="s">
        <v>248</v>
      </c>
      <c r="K1208" s="11" t="s">
        <v>20</v>
      </c>
      <c r="L1208" s="8" t="s">
        <v>63</v>
      </c>
      <c r="M1208" t="s">
        <v>2271</v>
      </c>
      <c r="N1208" t="s">
        <v>2363</v>
      </c>
      <c r="O1208">
        <v>1972</v>
      </c>
      <c r="U1208" t="s">
        <v>53</v>
      </c>
      <c r="V1208" t="s">
        <v>2273</v>
      </c>
      <c r="W1208" s="13">
        <v>43167</v>
      </c>
      <c r="X1208" s="14">
        <v>19.95</v>
      </c>
    </row>
    <row r="1209" spans="1:24" hidden="1" x14ac:dyDescent="0.25">
      <c r="A1209" t="s">
        <v>2364</v>
      </c>
      <c r="B1209" t="s">
        <v>2365</v>
      </c>
      <c r="C1209" s="8" t="s">
        <v>272</v>
      </c>
      <c r="D1209" s="8">
        <v>1208</v>
      </c>
      <c r="E1209" s="25">
        <f>YEAR(H1209)</f>
        <v>2018</v>
      </c>
      <c r="F1209" s="25">
        <f>MONTH(H1209)</f>
        <v>3</v>
      </c>
      <c r="G1209" s="25">
        <f>DAY(H1209)</f>
        <v>13</v>
      </c>
      <c r="H1209" s="4">
        <v>43172</v>
      </c>
      <c r="I1209" s="10" t="s">
        <v>248</v>
      </c>
      <c r="K1209" s="11" t="s">
        <v>461</v>
      </c>
      <c r="M1209" t="s">
        <v>463</v>
      </c>
      <c r="N1209">
        <v>3953</v>
      </c>
      <c r="U1209" t="s">
        <v>53</v>
      </c>
      <c r="V1209" t="s">
        <v>1077</v>
      </c>
      <c r="W1209" s="13">
        <v>43172</v>
      </c>
      <c r="X1209" s="14">
        <v>3</v>
      </c>
    </row>
    <row r="1210" spans="1:24" hidden="1" x14ac:dyDescent="0.25">
      <c r="A1210" t="s">
        <v>2234</v>
      </c>
      <c r="B1210" t="s">
        <v>1611</v>
      </c>
      <c r="C1210" s="8"/>
      <c r="D1210" s="8">
        <v>1209</v>
      </c>
      <c r="E1210" s="9">
        <v>2018</v>
      </c>
      <c r="F1210" s="9">
        <v>3</v>
      </c>
      <c r="G1210" s="9">
        <v>14</v>
      </c>
      <c r="H1210" s="4">
        <v>43150</v>
      </c>
      <c r="I1210" s="10" t="s">
        <v>248</v>
      </c>
      <c r="K1210" s="11" t="s">
        <v>20</v>
      </c>
      <c r="L1210" s="8" t="s">
        <v>1612</v>
      </c>
      <c r="M1210" t="s">
        <v>605</v>
      </c>
      <c r="N1210" t="s">
        <v>2366</v>
      </c>
      <c r="O1210">
        <v>1981</v>
      </c>
      <c r="U1210" t="s">
        <v>53</v>
      </c>
      <c r="V1210" t="s">
        <v>1077</v>
      </c>
      <c r="W1210" s="13">
        <v>43150</v>
      </c>
      <c r="X1210" s="14">
        <v>3</v>
      </c>
    </row>
    <row r="1211" spans="1:24" hidden="1" x14ac:dyDescent="0.25">
      <c r="A1211" t="s">
        <v>2287</v>
      </c>
      <c r="B1211" t="s">
        <v>2367</v>
      </c>
      <c r="C1211" s="8"/>
      <c r="D1211" s="8">
        <v>1210</v>
      </c>
      <c r="E1211" s="9">
        <v>2018</v>
      </c>
      <c r="F1211" s="9">
        <v>3</v>
      </c>
      <c r="G1211" s="9">
        <v>14</v>
      </c>
      <c r="H1211" s="4">
        <v>43160</v>
      </c>
      <c r="I1211" s="10" t="s">
        <v>248</v>
      </c>
      <c r="K1211" s="11" t="s">
        <v>20</v>
      </c>
      <c r="L1211" s="8" t="s">
        <v>552</v>
      </c>
      <c r="M1211" t="s">
        <v>605</v>
      </c>
      <c r="N1211" t="s">
        <v>2368</v>
      </c>
      <c r="S1211" t="s">
        <v>1563</v>
      </c>
      <c r="U1211" t="s">
        <v>53</v>
      </c>
      <c r="V1211" t="s">
        <v>1077</v>
      </c>
      <c r="W1211" s="13">
        <v>43160</v>
      </c>
      <c r="X1211" s="14">
        <v>2.99</v>
      </c>
    </row>
    <row r="1212" spans="1:24" hidden="1" x14ac:dyDescent="0.25">
      <c r="A1212" t="s">
        <v>602</v>
      </c>
      <c r="B1212" t="s">
        <v>603</v>
      </c>
      <c r="C1212" s="8"/>
      <c r="D1212" s="8">
        <v>1211</v>
      </c>
      <c r="E1212" s="9">
        <v>2018</v>
      </c>
      <c r="F1212" s="9">
        <v>3</v>
      </c>
      <c r="G1212" s="9">
        <v>15</v>
      </c>
      <c r="H1212" s="4">
        <v>43150</v>
      </c>
      <c r="I1212" s="10" t="s">
        <v>248</v>
      </c>
      <c r="K1212" s="11" t="s">
        <v>20</v>
      </c>
      <c r="L1212" s="8" t="s">
        <v>604</v>
      </c>
      <c r="M1212" t="s">
        <v>605</v>
      </c>
      <c r="N1212" t="s">
        <v>606</v>
      </c>
      <c r="O1212">
        <v>1978</v>
      </c>
      <c r="T1212" t="s">
        <v>228</v>
      </c>
      <c r="U1212" t="s">
        <v>53</v>
      </c>
      <c r="V1212" t="s">
        <v>1077</v>
      </c>
      <c r="W1212" s="13">
        <v>43150</v>
      </c>
      <c r="X1212" s="14">
        <v>3</v>
      </c>
    </row>
    <row r="1213" spans="1:24" hidden="1" x14ac:dyDescent="0.25">
      <c r="A1213" t="s">
        <v>596</v>
      </c>
      <c r="B1213" t="s">
        <v>87</v>
      </c>
      <c r="C1213" s="8"/>
      <c r="D1213" s="8">
        <v>1212</v>
      </c>
      <c r="E1213" s="9">
        <v>2018</v>
      </c>
      <c r="F1213" s="9">
        <v>3</v>
      </c>
      <c r="G1213" s="9">
        <v>15</v>
      </c>
      <c r="H1213" s="4">
        <v>0</v>
      </c>
      <c r="I1213" s="10" t="s">
        <v>248</v>
      </c>
      <c r="K1213" s="11" t="s">
        <v>20</v>
      </c>
      <c r="L1213" s="8" t="s">
        <v>88</v>
      </c>
      <c r="M1213" t="s">
        <v>1991</v>
      </c>
      <c r="N1213" t="s">
        <v>2369</v>
      </c>
      <c r="O1213">
        <v>1975</v>
      </c>
      <c r="W1213" s="13"/>
    </row>
    <row r="1214" spans="1:24" hidden="1" x14ac:dyDescent="0.25">
      <c r="A1214" t="s">
        <v>2370</v>
      </c>
      <c r="B1214" t="s">
        <v>2371</v>
      </c>
      <c r="C1214" s="8"/>
      <c r="D1214" s="8">
        <v>1213</v>
      </c>
      <c r="E1214" s="9">
        <v>2018</v>
      </c>
      <c r="F1214" s="9">
        <v>3</v>
      </c>
      <c r="G1214" s="9">
        <v>16</v>
      </c>
      <c r="H1214" s="4">
        <v>43175</v>
      </c>
      <c r="I1214" s="10" t="s">
        <v>248</v>
      </c>
      <c r="K1214" s="11" t="s">
        <v>4949</v>
      </c>
      <c r="M1214" t="s">
        <v>1626</v>
      </c>
      <c r="N1214" t="s">
        <v>2372</v>
      </c>
      <c r="U1214" t="s">
        <v>53</v>
      </c>
      <c r="V1214" t="s">
        <v>1077</v>
      </c>
      <c r="W1214" s="13">
        <v>43175</v>
      </c>
      <c r="X1214" s="14">
        <v>3</v>
      </c>
    </row>
    <row r="1215" spans="1:24" hidden="1" x14ac:dyDescent="0.25">
      <c r="A1215" t="s">
        <v>835</v>
      </c>
      <c r="B1215" t="s">
        <v>2373</v>
      </c>
      <c r="C1215" s="8"/>
      <c r="D1215" s="8">
        <v>1214</v>
      </c>
      <c r="E1215" s="9">
        <v>2018</v>
      </c>
      <c r="F1215" s="9">
        <v>3</v>
      </c>
      <c r="G1215" s="9">
        <v>16</v>
      </c>
      <c r="H1215" s="4">
        <v>0</v>
      </c>
      <c r="I1215" s="10" t="s">
        <v>248</v>
      </c>
      <c r="K1215" s="11" t="s">
        <v>4949</v>
      </c>
      <c r="M1215" t="s">
        <v>1538</v>
      </c>
      <c r="N1215" t="s">
        <v>2374</v>
      </c>
      <c r="O1215">
        <v>1982</v>
      </c>
      <c r="W1215" s="13"/>
    </row>
    <row r="1216" spans="1:24" hidden="1" x14ac:dyDescent="0.25">
      <c r="A1216" t="s">
        <v>2375</v>
      </c>
      <c r="B1216" t="s">
        <v>2376</v>
      </c>
      <c r="C1216" s="8"/>
      <c r="D1216" s="8">
        <v>1215</v>
      </c>
      <c r="E1216" s="9">
        <v>2018</v>
      </c>
      <c r="F1216" s="9">
        <v>3</v>
      </c>
      <c r="G1216" s="9">
        <v>17</v>
      </c>
      <c r="H1216" s="4">
        <v>43176</v>
      </c>
      <c r="I1216" s="10" t="s">
        <v>248</v>
      </c>
      <c r="K1216" s="11" t="s">
        <v>4949</v>
      </c>
      <c r="M1216" t="s">
        <v>2021</v>
      </c>
      <c r="N1216" t="s">
        <v>2377</v>
      </c>
      <c r="U1216" t="s">
        <v>53</v>
      </c>
      <c r="V1216" t="s">
        <v>1363</v>
      </c>
      <c r="W1216" s="13">
        <v>43176</v>
      </c>
      <c r="X1216" s="14">
        <v>0.25</v>
      </c>
    </row>
    <row r="1217" spans="1:24" hidden="1" x14ac:dyDescent="0.25">
      <c r="A1217" t="s">
        <v>349</v>
      </c>
      <c r="B1217" t="s">
        <v>1076</v>
      </c>
      <c r="C1217" s="8"/>
      <c r="D1217" s="8">
        <v>1216</v>
      </c>
      <c r="E1217" s="9">
        <v>2018</v>
      </c>
      <c r="F1217" s="9">
        <v>3</v>
      </c>
      <c r="G1217" s="9">
        <v>17</v>
      </c>
      <c r="H1217" s="4">
        <v>0</v>
      </c>
      <c r="I1217" s="10" t="s">
        <v>248</v>
      </c>
      <c r="K1217" s="11" t="s">
        <v>4949</v>
      </c>
      <c r="T1217" t="s">
        <v>228</v>
      </c>
      <c r="W1217" s="13"/>
    </row>
    <row r="1218" spans="1:24" hidden="1" x14ac:dyDescent="0.25">
      <c r="A1218" t="s">
        <v>148</v>
      </c>
      <c r="B1218" t="s">
        <v>2378</v>
      </c>
      <c r="C1218" s="8" t="s">
        <v>267</v>
      </c>
      <c r="D1218" s="8">
        <v>1217</v>
      </c>
      <c r="E1218" s="25">
        <f>YEAR(H1218)</f>
        <v>2018</v>
      </c>
      <c r="F1218" s="25">
        <f>MONTH(H1218)</f>
        <v>3</v>
      </c>
      <c r="G1218" s="25">
        <f>DAY(H1218)</f>
        <v>17</v>
      </c>
      <c r="H1218" s="4">
        <v>43176</v>
      </c>
      <c r="I1218" s="10" t="s">
        <v>248</v>
      </c>
      <c r="K1218" s="11" t="s">
        <v>268</v>
      </c>
      <c r="M1218" t="s">
        <v>2379</v>
      </c>
      <c r="N1218" t="s">
        <v>2380</v>
      </c>
      <c r="O1218">
        <v>1981</v>
      </c>
      <c r="U1218" t="s">
        <v>53</v>
      </c>
      <c r="V1218" t="s">
        <v>1363</v>
      </c>
      <c r="W1218" s="13">
        <v>43176</v>
      </c>
      <c r="X1218" s="14">
        <v>0.25</v>
      </c>
    </row>
    <row r="1219" spans="1:24" hidden="1" x14ac:dyDescent="0.25">
      <c r="A1219" t="s">
        <v>653</v>
      </c>
      <c r="B1219" t="s">
        <v>2381</v>
      </c>
      <c r="C1219" s="8"/>
      <c r="D1219" s="8">
        <v>1218</v>
      </c>
      <c r="E1219" s="9">
        <v>2018</v>
      </c>
      <c r="F1219" s="9">
        <v>3</v>
      </c>
      <c r="G1219" s="9">
        <v>18</v>
      </c>
      <c r="H1219" s="4">
        <v>43175</v>
      </c>
      <c r="I1219" s="10" t="s">
        <v>19</v>
      </c>
      <c r="K1219" s="11" t="s">
        <v>20</v>
      </c>
      <c r="L1219" s="8" t="s">
        <v>48</v>
      </c>
      <c r="M1219" t="s">
        <v>2323</v>
      </c>
      <c r="N1219" t="s">
        <v>2382</v>
      </c>
      <c r="O1219">
        <v>1986</v>
      </c>
      <c r="U1219" t="s">
        <v>53</v>
      </c>
      <c r="V1219" t="s">
        <v>2383</v>
      </c>
      <c r="W1219" s="13">
        <v>43175</v>
      </c>
      <c r="X1219" s="14">
        <v>0.5</v>
      </c>
    </row>
    <row r="1220" spans="1:24" hidden="1" x14ac:dyDescent="0.25">
      <c r="A1220" t="s">
        <v>2384</v>
      </c>
      <c r="B1220" t="s">
        <v>2385</v>
      </c>
      <c r="C1220" s="8"/>
      <c r="D1220" s="8">
        <v>1219</v>
      </c>
      <c r="E1220" s="9">
        <v>2018</v>
      </c>
      <c r="F1220" s="9">
        <v>3</v>
      </c>
      <c r="G1220" s="9">
        <v>18</v>
      </c>
      <c r="H1220" s="4">
        <v>43175</v>
      </c>
      <c r="I1220" s="10" t="s">
        <v>248</v>
      </c>
      <c r="K1220" s="11" t="s">
        <v>20</v>
      </c>
      <c r="L1220" s="8" t="s">
        <v>63</v>
      </c>
      <c r="M1220" t="s">
        <v>1552</v>
      </c>
      <c r="N1220" s="15" t="s">
        <v>2386</v>
      </c>
      <c r="O1220">
        <v>1969</v>
      </c>
      <c r="U1220" t="s">
        <v>53</v>
      </c>
      <c r="V1220" t="s">
        <v>1077</v>
      </c>
      <c r="W1220" s="13">
        <v>43175</v>
      </c>
      <c r="X1220" s="14">
        <v>3</v>
      </c>
    </row>
    <row r="1221" spans="1:24" hidden="1" x14ac:dyDescent="0.25">
      <c r="A1221" t="s">
        <v>3377</v>
      </c>
      <c r="B1221" t="s">
        <v>2387</v>
      </c>
      <c r="C1221" s="8"/>
      <c r="D1221" s="8">
        <v>1220</v>
      </c>
      <c r="E1221" s="9">
        <v>2018</v>
      </c>
      <c r="F1221" s="9">
        <v>3</v>
      </c>
      <c r="G1221" s="9">
        <v>18</v>
      </c>
      <c r="H1221" s="4">
        <v>0</v>
      </c>
      <c r="I1221" s="10" t="s">
        <v>19</v>
      </c>
      <c r="K1221" s="11" t="s">
        <v>20</v>
      </c>
      <c r="L1221" s="8" t="s">
        <v>52</v>
      </c>
      <c r="M1221" t="s">
        <v>49</v>
      </c>
      <c r="N1221" s="15" t="s">
        <v>2388</v>
      </c>
      <c r="O1221">
        <v>1989</v>
      </c>
      <c r="W1221" s="13"/>
    </row>
    <row r="1222" spans="1:24" hidden="1" x14ac:dyDescent="0.25">
      <c r="A1222" t="s">
        <v>2389</v>
      </c>
      <c r="B1222" t="s">
        <v>2390</v>
      </c>
      <c r="C1222" s="8"/>
      <c r="D1222" s="8">
        <v>1221</v>
      </c>
      <c r="E1222" s="9">
        <v>2018</v>
      </c>
      <c r="F1222" s="9">
        <v>3</v>
      </c>
      <c r="G1222" s="9">
        <v>18</v>
      </c>
      <c r="H1222" s="4">
        <v>43175</v>
      </c>
      <c r="I1222" s="10" t="s">
        <v>19</v>
      </c>
      <c r="K1222" s="11" t="s">
        <v>20</v>
      </c>
      <c r="L1222" s="8" t="s">
        <v>27</v>
      </c>
      <c r="M1222" t="s">
        <v>29</v>
      </c>
      <c r="N1222" t="s">
        <v>2391</v>
      </c>
      <c r="O1222">
        <v>2004</v>
      </c>
      <c r="U1222" t="s">
        <v>100</v>
      </c>
      <c r="V1222" t="s">
        <v>2392</v>
      </c>
      <c r="W1222" s="13">
        <v>43175</v>
      </c>
      <c r="X1222" s="14">
        <v>33.380000000000003</v>
      </c>
    </row>
    <row r="1223" spans="1:24" hidden="1" x14ac:dyDescent="0.25">
      <c r="A1223" t="s">
        <v>1972</v>
      </c>
      <c r="B1223" t="s">
        <v>2393</v>
      </c>
      <c r="C1223" s="8"/>
      <c r="D1223" s="8">
        <v>1222</v>
      </c>
      <c r="E1223" s="9">
        <v>2018</v>
      </c>
      <c r="F1223" s="9">
        <v>3</v>
      </c>
      <c r="G1223" s="9">
        <v>18</v>
      </c>
      <c r="H1223" s="4">
        <v>43175</v>
      </c>
      <c r="I1223" s="10" t="s">
        <v>19</v>
      </c>
      <c r="K1223" s="11" t="s">
        <v>20</v>
      </c>
      <c r="L1223" s="8" t="s">
        <v>2203</v>
      </c>
      <c r="M1223" t="s">
        <v>2394</v>
      </c>
      <c r="N1223" s="15" t="s">
        <v>2395</v>
      </c>
      <c r="O1223">
        <v>1972</v>
      </c>
      <c r="U1223" t="s">
        <v>53</v>
      </c>
      <c r="V1223" t="s">
        <v>2383</v>
      </c>
      <c r="W1223" s="13">
        <v>43175</v>
      </c>
      <c r="X1223" s="14">
        <v>0.5</v>
      </c>
    </row>
    <row r="1224" spans="1:24" hidden="1" x14ac:dyDescent="0.25">
      <c r="A1224" t="s">
        <v>469</v>
      </c>
      <c r="B1224" t="s">
        <v>469</v>
      </c>
      <c r="C1224" s="8"/>
      <c r="D1224" s="8">
        <v>1223</v>
      </c>
      <c r="E1224" s="9">
        <v>2018</v>
      </c>
      <c r="F1224" s="9">
        <v>3</v>
      </c>
      <c r="G1224" s="9">
        <v>22</v>
      </c>
      <c r="H1224" s="4">
        <v>43180</v>
      </c>
      <c r="I1224" s="10" t="s">
        <v>248</v>
      </c>
      <c r="K1224" s="11" t="s">
        <v>4949</v>
      </c>
      <c r="M1224" t="s">
        <v>2396</v>
      </c>
      <c r="N1224" s="15" t="s">
        <v>2397</v>
      </c>
      <c r="U1224" t="s">
        <v>53</v>
      </c>
      <c r="V1224" t="s">
        <v>657</v>
      </c>
      <c r="W1224" s="13">
        <v>43180</v>
      </c>
      <c r="X1224" s="14">
        <v>12.98</v>
      </c>
    </row>
    <row r="1225" spans="1:24" hidden="1" x14ac:dyDescent="0.25">
      <c r="A1225" t="s">
        <v>1166</v>
      </c>
      <c r="B1225" t="s">
        <v>2398</v>
      </c>
      <c r="C1225" s="8"/>
      <c r="D1225" s="8">
        <v>1224</v>
      </c>
      <c r="E1225" s="9">
        <v>2018</v>
      </c>
      <c r="F1225" s="9">
        <v>3</v>
      </c>
      <c r="G1225" s="9">
        <v>22</v>
      </c>
      <c r="H1225" s="4">
        <v>43181</v>
      </c>
      <c r="I1225" s="10" t="s">
        <v>248</v>
      </c>
      <c r="K1225" s="11" t="s">
        <v>20</v>
      </c>
      <c r="L1225" s="8" t="s">
        <v>27</v>
      </c>
      <c r="M1225" t="s">
        <v>1538</v>
      </c>
      <c r="N1225" t="s">
        <v>2399</v>
      </c>
      <c r="U1225" t="s">
        <v>53</v>
      </c>
      <c r="V1225" t="s">
        <v>2400</v>
      </c>
      <c r="W1225" s="13">
        <v>43181</v>
      </c>
      <c r="X1225" s="14">
        <v>7.99</v>
      </c>
    </row>
    <row r="1226" spans="1:24" hidden="1" x14ac:dyDescent="0.25">
      <c r="A1226" t="s">
        <v>1556</v>
      </c>
      <c r="B1226" t="s">
        <v>2281</v>
      </c>
      <c r="C1226" s="8"/>
      <c r="D1226" s="8">
        <v>1225</v>
      </c>
      <c r="E1226" s="9">
        <v>2018</v>
      </c>
      <c r="F1226" s="9">
        <v>3</v>
      </c>
      <c r="G1226" s="9">
        <v>22</v>
      </c>
      <c r="H1226" s="4">
        <v>43181</v>
      </c>
      <c r="I1226" s="10" t="s">
        <v>248</v>
      </c>
      <c r="K1226" s="11" t="s">
        <v>20</v>
      </c>
      <c r="L1226" s="8" t="s">
        <v>44</v>
      </c>
      <c r="M1226" t="s">
        <v>1558</v>
      </c>
      <c r="N1226" t="s">
        <v>2401</v>
      </c>
      <c r="O1226">
        <v>1982</v>
      </c>
      <c r="S1226" t="s">
        <v>2402</v>
      </c>
      <c r="T1226" t="s">
        <v>228</v>
      </c>
      <c r="U1226" t="s">
        <v>53</v>
      </c>
      <c r="V1226" t="s">
        <v>2400</v>
      </c>
      <c r="W1226" s="13">
        <v>43181</v>
      </c>
      <c r="X1226" s="14">
        <v>10.95</v>
      </c>
    </row>
    <row r="1227" spans="1:24" hidden="1" x14ac:dyDescent="0.25">
      <c r="A1227" t="s">
        <v>1972</v>
      </c>
      <c r="B1227" t="s">
        <v>2403</v>
      </c>
      <c r="C1227" s="8"/>
      <c r="D1227" s="8">
        <v>1226</v>
      </c>
      <c r="E1227" s="9">
        <v>2018</v>
      </c>
      <c r="F1227" s="9">
        <v>3</v>
      </c>
      <c r="G1227" s="9">
        <v>22</v>
      </c>
      <c r="H1227" s="4">
        <v>43181</v>
      </c>
      <c r="I1227" s="10" t="s">
        <v>248</v>
      </c>
      <c r="K1227" s="11" t="s">
        <v>20</v>
      </c>
      <c r="L1227" s="8" t="s">
        <v>505</v>
      </c>
      <c r="M1227" t="s">
        <v>605</v>
      </c>
      <c r="N1227" t="s">
        <v>2404</v>
      </c>
      <c r="O1227">
        <v>1971</v>
      </c>
      <c r="S1227" t="s">
        <v>2405</v>
      </c>
      <c r="T1227" t="s">
        <v>228</v>
      </c>
      <c r="U1227" t="s">
        <v>53</v>
      </c>
      <c r="V1227" t="s">
        <v>2400</v>
      </c>
      <c r="W1227" s="13">
        <v>43181</v>
      </c>
      <c r="X1227" s="14">
        <v>7.99</v>
      </c>
    </row>
    <row r="1228" spans="1:24" hidden="1" x14ac:dyDescent="0.25">
      <c r="A1228" t="s">
        <v>1556</v>
      </c>
      <c r="B1228" t="s">
        <v>2406</v>
      </c>
      <c r="C1228" s="8"/>
      <c r="D1228" s="8">
        <v>1227</v>
      </c>
      <c r="E1228" s="9">
        <v>2018</v>
      </c>
      <c r="F1228" s="9">
        <v>3</v>
      </c>
      <c r="G1228" s="9">
        <v>23</v>
      </c>
      <c r="H1228" s="4">
        <v>43181</v>
      </c>
      <c r="I1228" s="10" t="s">
        <v>248</v>
      </c>
      <c r="K1228" s="11" t="s">
        <v>20</v>
      </c>
      <c r="L1228" s="8" t="s">
        <v>2407</v>
      </c>
      <c r="M1228" t="s">
        <v>1558</v>
      </c>
      <c r="U1228" t="s">
        <v>53</v>
      </c>
      <c r="V1228" t="s">
        <v>2400</v>
      </c>
      <c r="W1228" s="13">
        <v>43181</v>
      </c>
      <c r="X1228" s="14">
        <v>7.95</v>
      </c>
    </row>
    <row r="1229" spans="1:24" hidden="1" x14ac:dyDescent="0.25">
      <c r="A1229" t="s">
        <v>2408</v>
      </c>
      <c r="B1229" t="s">
        <v>2409</v>
      </c>
      <c r="C1229" s="8"/>
      <c r="D1229" s="8">
        <v>1228</v>
      </c>
      <c r="E1229" s="9">
        <v>2018</v>
      </c>
      <c r="F1229" s="9">
        <v>3</v>
      </c>
      <c r="G1229" s="9">
        <v>23</v>
      </c>
      <c r="H1229" s="4">
        <v>0</v>
      </c>
      <c r="I1229" s="10" t="s">
        <v>248</v>
      </c>
      <c r="K1229" s="11" t="s">
        <v>20</v>
      </c>
      <c r="L1229" s="8" t="s">
        <v>27</v>
      </c>
      <c r="M1229" t="s">
        <v>1538</v>
      </c>
      <c r="Q1229" s="12" t="s">
        <v>19</v>
      </c>
      <c r="T1229" t="s">
        <v>228</v>
      </c>
      <c r="W1229" s="13"/>
    </row>
    <row r="1230" spans="1:24" hidden="1" x14ac:dyDescent="0.25">
      <c r="A1230" t="s">
        <v>2410</v>
      </c>
      <c r="B1230" t="s">
        <v>2411</v>
      </c>
      <c r="C1230" s="8"/>
      <c r="D1230" s="8">
        <v>1229</v>
      </c>
      <c r="E1230" s="9">
        <v>2018</v>
      </c>
      <c r="F1230" s="9">
        <v>3</v>
      </c>
      <c r="G1230" s="9">
        <v>23</v>
      </c>
      <c r="H1230" s="4">
        <v>43182</v>
      </c>
      <c r="I1230" s="10" t="s">
        <v>248</v>
      </c>
      <c r="K1230" s="11" t="s">
        <v>20</v>
      </c>
      <c r="L1230" s="8" t="s">
        <v>48</v>
      </c>
      <c r="M1230" t="s">
        <v>2412</v>
      </c>
      <c r="U1230" t="s">
        <v>53</v>
      </c>
      <c r="V1230" t="s">
        <v>1077</v>
      </c>
      <c r="W1230" s="13">
        <v>43182</v>
      </c>
      <c r="X1230" s="14">
        <v>2.99</v>
      </c>
    </row>
    <row r="1231" spans="1:24" hidden="1" x14ac:dyDescent="0.25">
      <c r="A1231" t="s">
        <v>2413</v>
      </c>
      <c r="B1231" t="s">
        <v>2414</v>
      </c>
      <c r="C1231" s="8"/>
      <c r="D1231" s="8">
        <v>1230</v>
      </c>
      <c r="E1231" s="9">
        <v>2018</v>
      </c>
      <c r="F1231" s="9">
        <v>3</v>
      </c>
      <c r="G1231" s="9">
        <v>23</v>
      </c>
      <c r="H1231" s="4">
        <v>43172</v>
      </c>
      <c r="I1231" s="10" t="s">
        <v>248</v>
      </c>
      <c r="K1231" s="11" t="s">
        <v>20</v>
      </c>
      <c r="L1231" s="8" t="s">
        <v>48</v>
      </c>
      <c r="M1231" t="s">
        <v>1558</v>
      </c>
      <c r="N1231">
        <v>5411</v>
      </c>
      <c r="U1231" t="s">
        <v>53</v>
      </c>
      <c r="V1231" t="s">
        <v>1077</v>
      </c>
      <c r="W1231" s="13">
        <v>43172</v>
      </c>
      <c r="X1231" s="14">
        <v>3</v>
      </c>
    </row>
    <row r="1232" spans="1:24" hidden="1" x14ac:dyDescent="0.25">
      <c r="A1232" t="s">
        <v>1166</v>
      </c>
      <c r="B1232" t="s">
        <v>2415</v>
      </c>
      <c r="C1232" s="8"/>
      <c r="D1232" s="8">
        <v>1231</v>
      </c>
      <c r="E1232" s="9">
        <v>2018</v>
      </c>
      <c r="F1232" s="9">
        <v>3</v>
      </c>
      <c r="G1232" s="9">
        <v>24</v>
      </c>
      <c r="H1232" s="4">
        <v>43179</v>
      </c>
      <c r="I1232" s="10" t="s">
        <v>248</v>
      </c>
      <c r="K1232" s="11" t="s">
        <v>20</v>
      </c>
      <c r="L1232" s="8" t="s">
        <v>27</v>
      </c>
      <c r="M1232" t="s">
        <v>2416</v>
      </c>
      <c r="Q1232" s="12" t="s">
        <v>19</v>
      </c>
      <c r="U1232" t="s">
        <v>100</v>
      </c>
      <c r="V1232" t="s">
        <v>677</v>
      </c>
      <c r="W1232" s="13">
        <v>43179</v>
      </c>
      <c r="X1232" s="14">
        <v>21.99</v>
      </c>
    </row>
    <row r="1233" spans="1:24" hidden="1" x14ac:dyDescent="0.25">
      <c r="A1233" t="s">
        <v>1391</v>
      </c>
      <c r="B1233" t="s">
        <v>2417</v>
      </c>
      <c r="C1233" s="8"/>
      <c r="D1233" s="8">
        <v>1232</v>
      </c>
      <c r="E1233" s="9">
        <v>2018</v>
      </c>
      <c r="F1233" s="9">
        <v>3</v>
      </c>
      <c r="G1233" s="9">
        <v>24</v>
      </c>
      <c r="H1233" s="4">
        <v>43180</v>
      </c>
      <c r="I1233" s="10" t="s">
        <v>248</v>
      </c>
      <c r="K1233" s="11" t="s">
        <v>4949</v>
      </c>
      <c r="M1233" t="s">
        <v>2418</v>
      </c>
      <c r="N1233" s="15" t="s">
        <v>2419</v>
      </c>
      <c r="O1233">
        <v>1984</v>
      </c>
      <c r="U1233" t="s">
        <v>53</v>
      </c>
      <c r="V1233" t="s">
        <v>657</v>
      </c>
      <c r="W1233" s="13">
        <v>43180</v>
      </c>
      <c r="X1233" s="14">
        <v>12.98</v>
      </c>
    </row>
    <row r="1234" spans="1:24" hidden="1" x14ac:dyDescent="0.25">
      <c r="A1234" t="s">
        <v>148</v>
      </c>
      <c r="B1234" t="s">
        <v>2420</v>
      </c>
      <c r="C1234" s="8"/>
      <c r="D1234" s="8">
        <v>1233</v>
      </c>
      <c r="E1234" s="9">
        <v>2018</v>
      </c>
      <c r="F1234" s="9">
        <v>3</v>
      </c>
      <c r="G1234" s="9">
        <v>24</v>
      </c>
      <c r="H1234" s="4">
        <v>43182</v>
      </c>
      <c r="I1234" s="10" t="s">
        <v>248</v>
      </c>
      <c r="K1234" s="11" t="s">
        <v>20</v>
      </c>
      <c r="L1234" s="8" t="s">
        <v>2421</v>
      </c>
      <c r="M1234" t="s">
        <v>605</v>
      </c>
      <c r="U1234" t="s">
        <v>53</v>
      </c>
      <c r="V1234" t="s">
        <v>1077</v>
      </c>
      <c r="W1234" s="13">
        <v>43182</v>
      </c>
      <c r="X1234" s="14">
        <v>2.99</v>
      </c>
    </row>
    <row r="1235" spans="1:24" hidden="1" x14ac:dyDescent="0.25">
      <c r="A1235" t="s">
        <v>2422</v>
      </c>
      <c r="B1235" t="s">
        <v>2423</v>
      </c>
      <c r="C1235" s="8"/>
      <c r="D1235" s="8">
        <v>1234</v>
      </c>
      <c r="E1235" s="9">
        <v>2018</v>
      </c>
      <c r="F1235" s="9">
        <v>3</v>
      </c>
      <c r="G1235" s="9">
        <v>24</v>
      </c>
      <c r="H1235" s="4">
        <v>43181</v>
      </c>
      <c r="I1235" s="10" t="s">
        <v>19</v>
      </c>
      <c r="K1235" s="11" t="s">
        <v>20</v>
      </c>
      <c r="L1235" s="8" t="s">
        <v>27</v>
      </c>
      <c r="M1235" t="s">
        <v>1257</v>
      </c>
      <c r="U1235" t="s">
        <v>53</v>
      </c>
      <c r="V1235" t="s">
        <v>1077</v>
      </c>
      <c r="W1235" s="13">
        <v>43181</v>
      </c>
      <c r="X1235" s="14">
        <v>2</v>
      </c>
    </row>
    <row r="1236" spans="1:24" hidden="1" x14ac:dyDescent="0.25">
      <c r="A1236" t="s">
        <v>1166</v>
      </c>
      <c r="B1236" t="s">
        <v>2424</v>
      </c>
      <c r="C1236" s="8"/>
      <c r="D1236" s="8">
        <v>1235</v>
      </c>
      <c r="E1236" s="9">
        <v>2018</v>
      </c>
      <c r="F1236" s="9">
        <v>3</v>
      </c>
      <c r="G1236" s="9">
        <v>25</v>
      </c>
      <c r="H1236" s="4">
        <v>43179</v>
      </c>
      <c r="I1236" s="10" t="s">
        <v>248</v>
      </c>
      <c r="K1236" s="11" t="s">
        <v>20</v>
      </c>
      <c r="L1236" s="8" t="s">
        <v>27</v>
      </c>
      <c r="M1236" t="s">
        <v>2416</v>
      </c>
      <c r="Q1236" s="12" t="s">
        <v>19</v>
      </c>
      <c r="U1236" t="s">
        <v>100</v>
      </c>
      <c r="V1236" t="s">
        <v>677</v>
      </c>
      <c r="W1236" s="13">
        <v>43179</v>
      </c>
      <c r="X1236" s="14">
        <v>26.99</v>
      </c>
    </row>
    <row r="1237" spans="1:24" hidden="1" x14ac:dyDescent="0.25">
      <c r="A1237" t="s">
        <v>371</v>
      </c>
      <c r="B1237" t="s">
        <v>2425</v>
      </c>
      <c r="C1237" s="8"/>
      <c r="D1237" s="8">
        <v>1236</v>
      </c>
      <c r="E1237" s="9">
        <v>2018</v>
      </c>
      <c r="F1237" s="9">
        <v>3</v>
      </c>
      <c r="G1237" s="9">
        <v>25</v>
      </c>
      <c r="H1237" s="4">
        <v>43146</v>
      </c>
      <c r="I1237" s="10" t="s">
        <v>248</v>
      </c>
      <c r="K1237" s="11" t="s">
        <v>20</v>
      </c>
      <c r="L1237" s="8" t="s">
        <v>27</v>
      </c>
      <c r="M1237" t="s">
        <v>373</v>
      </c>
      <c r="N1237" t="s">
        <v>2426</v>
      </c>
      <c r="O1237">
        <v>1960</v>
      </c>
      <c r="Q1237" s="12" t="s">
        <v>19</v>
      </c>
      <c r="U1237" t="s">
        <v>53</v>
      </c>
      <c r="V1237" t="s">
        <v>1077</v>
      </c>
      <c r="W1237" s="13">
        <v>43146</v>
      </c>
      <c r="X1237" s="14">
        <v>3</v>
      </c>
    </row>
    <row r="1238" spans="1:24" hidden="1" x14ac:dyDescent="0.25">
      <c r="A1238" t="s">
        <v>2427</v>
      </c>
      <c r="B1238" t="s">
        <v>2316</v>
      </c>
      <c r="C1238" s="8"/>
      <c r="D1238" s="8">
        <v>1237</v>
      </c>
      <c r="E1238" s="9">
        <v>2018</v>
      </c>
      <c r="F1238" s="9">
        <v>3</v>
      </c>
      <c r="G1238" s="9">
        <v>25</v>
      </c>
      <c r="H1238" s="4">
        <v>43179</v>
      </c>
      <c r="I1238" s="10" t="s">
        <v>248</v>
      </c>
      <c r="K1238" s="11" t="s">
        <v>20</v>
      </c>
      <c r="L1238" s="8" t="s">
        <v>48</v>
      </c>
      <c r="M1238" t="s">
        <v>605</v>
      </c>
      <c r="U1238" t="s">
        <v>53</v>
      </c>
      <c r="V1238" t="s">
        <v>677</v>
      </c>
      <c r="W1238" s="13">
        <v>43179</v>
      </c>
      <c r="X1238" s="14">
        <v>3</v>
      </c>
    </row>
    <row r="1239" spans="1:24" hidden="1" x14ac:dyDescent="0.25">
      <c r="A1239" t="s">
        <v>2428</v>
      </c>
      <c r="B1239" t="s">
        <v>2429</v>
      </c>
      <c r="C1239" s="8"/>
      <c r="D1239" s="8">
        <v>1238</v>
      </c>
      <c r="E1239" s="9">
        <v>2018</v>
      </c>
      <c r="F1239" s="9">
        <v>3</v>
      </c>
      <c r="G1239" s="9">
        <v>25</v>
      </c>
      <c r="H1239" s="4">
        <v>43179</v>
      </c>
      <c r="I1239" s="10" t="s">
        <v>248</v>
      </c>
      <c r="K1239" s="11" t="s">
        <v>20</v>
      </c>
      <c r="L1239" s="8" t="s">
        <v>57</v>
      </c>
      <c r="M1239" t="s">
        <v>49</v>
      </c>
      <c r="U1239" t="s">
        <v>53</v>
      </c>
      <c r="V1239" t="s">
        <v>677</v>
      </c>
      <c r="W1239" s="13">
        <v>43179</v>
      </c>
      <c r="X1239" s="14">
        <v>4</v>
      </c>
    </row>
    <row r="1240" spans="1:24" hidden="1" x14ac:dyDescent="0.25">
      <c r="A1240" t="s">
        <v>1556</v>
      </c>
      <c r="B1240" t="s">
        <v>2430</v>
      </c>
      <c r="C1240" s="8"/>
      <c r="D1240" s="8">
        <v>1239</v>
      </c>
      <c r="E1240" s="9">
        <v>2018</v>
      </c>
      <c r="F1240" s="9">
        <v>3</v>
      </c>
      <c r="G1240" s="9">
        <v>25</v>
      </c>
      <c r="H1240" s="4">
        <v>43175</v>
      </c>
      <c r="I1240" s="10" t="s">
        <v>248</v>
      </c>
      <c r="K1240" s="11" t="s">
        <v>20</v>
      </c>
      <c r="L1240" s="8" t="s">
        <v>44</v>
      </c>
      <c r="M1240" t="s">
        <v>1558</v>
      </c>
      <c r="N1240" s="15" t="s">
        <v>2431</v>
      </c>
      <c r="O1240">
        <v>1984</v>
      </c>
      <c r="U1240" t="s">
        <v>53</v>
      </c>
      <c r="V1240" t="s">
        <v>1077</v>
      </c>
      <c r="W1240" s="13">
        <v>43175</v>
      </c>
      <c r="X1240" s="14">
        <v>3</v>
      </c>
    </row>
    <row r="1241" spans="1:24" hidden="1" x14ac:dyDescent="0.25">
      <c r="A1241" t="s">
        <v>2389</v>
      </c>
      <c r="B1241" t="s">
        <v>2432</v>
      </c>
      <c r="C1241" s="8"/>
      <c r="D1241" s="8">
        <v>1240</v>
      </c>
      <c r="E1241" s="9">
        <v>2018</v>
      </c>
      <c r="F1241" s="9">
        <v>3</v>
      </c>
      <c r="G1241" s="9">
        <v>26</v>
      </c>
      <c r="H1241" s="4">
        <v>43181</v>
      </c>
      <c r="I1241" s="10" t="s">
        <v>19</v>
      </c>
      <c r="K1241" s="11" t="s">
        <v>20</v>
      </c>
      <c r="L1241" s="8" t="s">
        <v>27</v>
      </c>
      <c r="M1241" t="s">
        <v>29</v>
      </c>
      <c r="N1241" t="s">
        <v>2433</v>
      </c>
      <c r="O1241">
        <v>2009</v>
      </c>
      <c r="U1241" t="s">
        <v>100</v>
      </c>
      <c r="V1241" t="s">
        <v>2392</v>
      </c>
      <c r="W1241" s="13">
        <v>43181</v>
      </c>
      <c r="X1241" s="14">
        <v>13.82</v>
      </c>
    </row>
    <row r="1242" spans="1:24" hidden="1" x14ac:dyDescent="0.25">
      <c r="A1242" t="s">
        <v>2434</v>
      </c>
      <c r="B1242" t="s">
        <v>2435</v>
      </c>
      <c r="C1242" s="8"/>
      <c r="D1242" s="8">
        <v>1241</v>
      </c>
      <c r="E1242" s="9">
        <v>2018</v>
      </c>
      <c r="F1242" s="9">
        <v>3</v>
      </c>
      <c r="G1242" s="9">
        <v>26</v>
      </c>
      <c r="H1242" s="4">
        <v>43182</v>
      </c>
      <c r="I1242" s="10" t="s">
        <v>19</v>
      </c>
      <c r="K1242" s="11" t="s">
        <v>20</v>
      </c>
      <c r="L1242" s="8" t="s">
        <v>63</v>
      </c>
      <c r="O1242">
        <v>1989</v>
      </c>
      <c r="U1242" t="s">
        <v>53</v>
      </c>
      <c r="V1242" t="s">
        <v>1077</v>
      </c>
      <c r="W1242" s="13">
        <v>43182</v>
      </c>
      <c r="X1242" s="14">
        <v>2</v>
      </c>
    </row>
    <row r="1243" spans="1:24" hidden="1" x14ac:dyDescent="0.25">
      <c r="A1243" t="s">
        <v>2436</v>
      </c>
      <c r="B1243" t="s">
        <v>2437</v>
      </c>
      <c r="C1243" s="8"/>
      <c r="D1243" s="8">
        <v>1242</v>
      </c>
      <c r="E1243" s="9">
        <v>2018</v>
      </c>
      <c r="F1243" s="9">
        <v>3</v>
      </c>
      <c r="G1243" s="9">
        <v>26</v>
      </c>
      <c r="H1243" s="4">
        <v>43148</v>
      </c>
      <c r="I1243" s="10" t="s">
        <v>248</v>
      </c>
      <c r="K1243" s="11" t="s">
        <v>20</v>
      </c>
      <c r="L1243" s="8" t="s">
        <v>31</v>
      </c>
      <c r="M1243" t="s">
        <v>605</v>
      </c>
      <c r="N1243" t="s">
        <v>2438</v>
      </c>
      <c r="O1243">
        <v>1981</v>
      </c>
      <c r="U1243" t="s">
        <v>53</v>
      </c>
      <c r="V1243" t="s">
        <v>1970</v>
      </c>
      <c r="W1243" s="13">
        <v>43148</v>
      </c>
      <c r="X1243" s="14">
        <v>10</v>
      </c>
    </row>
    <row r="1244" spans="1:24" hidden="1" x14ac:dyDescent="0.25">
      <c r="A1244" t="s">
        <v>2439</v>
      </c>
      <c r="B1244" t="s">
        <v>2440</v>
      </c>
      <c r="C1244" s="8"/>
      <c r="D1244" s="8">
        <v>1243</v>
      </c>
      <c r="E1244" s="9">
        <v>2018</v>
      </c>
      <c r="F1244" s="9">
        <v>3</v>
      </c>
      <c r="G1244" s="9">
        <v>26</v>
      </c>
      <c r="H1244" s="4">
        <v>43160</v>
      </c>
      <c r="I1244" s="10" t="s">
        <v>248</v>
      </c>
      <c r="K1244" s="11" t="s">
        <v>20</v>
      </c>
      <c r="L1244" s="8" t="s">
        <v>57</v>
      </c>
      <c r="M1244" t="s">
        <v>1371</v>
      </c>
      <c r="N1244" t="s">
        <v>2441</v>
      </c>
      <c r="O1244">
        <v>1972</v>
      </c>
      <c r="T1244" t="s">
        <v>228</v>
      </c>
      <c r="U1244" t="s">
        <v>53</v>
      </c>
      <c r="V1244" t="s">
        <v>1077</v>
      </c>
      <c r="W1244" s="13">
        <v>43160</v>
      </c>
      <c r="X1244" s="14">
        <v>2.99</v>
      </c>
    </row>
    <row r="1245" spans="1:24" hidden="1" x14ac:dyDescent="0.25">
      <c r="A1245" t="s">
        <v>2442</v>
      </c>
      <c r="B1245" t="s">
        <v>2443</v>
      </c>
      <c r="C1245" s="8"/>
      <c r="D1245" s="8">
        <v>1244</v>
      </c>
      <c r="E1245" s="9">
        <v>2018</v>
      </c>
      <c r="F1245" s="9">
        <v>3</v>
      </c>
      <c r="G1245" s="9">
        <v>26</v>
      </c>
      <c r="H1245" s="4">
        <v>0</v>
      </c>
      <c r="I1245" s="10" t="s">
        <v>19</v>
      </c>
      <c r="K1245" s="11" t="s">
        <v>20</v>
      </c>
      <c r="L1245" s="8" t="s">
        <v>2203</v>
      </c>
      <c r="M1245" t="s">
        <v>605</v>
      </c>
      <c r="N1245" t="s">
        <v>2444</v>
      </c>
      <c r="O1245">
        <v>1994</v>
      </c>
      <c r="W1245" s="13"/>
    </row>
    <row r="1246" spans="1:24" hidden="1" x14ac:dyDescent="0.25">
      <c r="A1246" t="s">
        <v>2445</v>
      </c>
      <c r="B1246" t="s">
        <v>2446</v>
      </c>
      <c r="C1246" s="8"/>
      <c r="D1246" s="8">
        <v>1245</v>
      </c>
      <c r="E1246" s="9">
        <v>2018</v>
      </c>
      <c r="F1246" s="9">
        <v>3</v>
      </c>
      <c r="G1246" s="9">
        <v>26</v>
      </c>
      <c r="H1246" s="4">
        <v>0</v>
      </c>
      <c r="I1246" s="10" t="s">
        <v>19</v>
      </c>
      <c r="K1246" s="11" t="s">
        <v>20</v>
      </c>
      <c r="L1246" s="8" t="s">
        <v>48</v>
      </c>
      <c r="M1246" t="s">
        <v>605</v>
      </c>
      <c r="N1246" t="s">
        <v>2447</v>
      </c>
      <c r="O1246">
        <v>1994</v>
      </c>
      <c r="W1246" s="13"/>
    </row>
    <row r="1247" spans="1:24" hidden="1" x14ac:dyDescent="0.25">
      <c r="A1247" t="s">
        <v>2448</v>
      </c>
      <c r="B1247" t="s">
        <v>2449</v>
      </c>
      <c r="C1247" s="8"/>
      <c r="D1247" s="8">
        <v>1246</v>
      </c>
      <c r="E1247" s="9">
        <v>2018</v>
      </c>
      <c r="F1247" s="9">
        <v>3</v>
      </c>
      <c r="G1247" s="9">
        <v>26</v>
      </c>
      <c r="H1247" s="4">
        <v>43172</v>
      </c>
      <c r="I1247" s="10" t="s">
        <v>248</v>
      </c>
      <c r="K1247" s="11" t="s">
        <v>20</v>
      </c>
      <c r="L1247" s="8" t="s">
        <v>2450</v>
      </c>
      <c r="M1247" t="s">
        <v>605</v>
      </c>
      <c r="N1247" t="s">
        <v>2451</v>
      </c>
      <c r="O1247">
        <v>1981</v>
      </c>
      <c r="S1247" t="s">
        <v>2452</v>
      </c>
      <c r="U1247" t="s">
        <v>53</v>
      </c>
      <c r="V1247" t="s">
        <v>1077</v>
      </c>
      <c r="W1247" s="13">
        <v>43172</v>
      </c>
      <c r="X1247" s="14">
        <v>3</v>
      </c>
    </row>
    <row r="1248" spans="1:24" hidden="1" x14ac:dyDescent="0.25">
      <c r="A1248" t="s">
        <v>287</v>
      </c>
      <c r="B1248" t="s">
        <v>2453</v>
      </c>
      <c r="C1248" s="8"/>
      <c r="D1248" s="8">
        <v>1247</v>
      </c>
      <c r="E1248" s="9">
        <v>2018</v>
      </c>
      <c r="F1248" s="9">
        <v>3</v>
      </c>
      <c r="G1248" s="9">
        <v>27</v>
      </c>
      <c r="H1248" s="4">
        <v>43180</v>
      </c>
      <c r="I1248" s="10" t="s">
        <v>248</v>
      </c>
      <c r="K1248" s="11" t="s">
        <v>937</v>
      </c>
      <c r="M1248" t="s">
        <v>28</v>
      </c>
      <c r="N1248" t="s">
        <v>2454</v>
      </c>
      <c r="O1248">
        <v>1986</v>
      </c>
      <c r="Q1248" s="12" t="s">
        <v>19</v>
      </c>
      <c r="U1248" t="s">
        <v>53</v>
      </c>
      <c r="V1248" t="s">
        <v>657</v>
      </c>
      <c r="W1248" s="13">
        <v>43180</v>
      </c>
      <c r="X1248" s="14">
        <v>12.98</v>
      </c>
    </row>
    <row r="1249" spans="1:24" hidden="1" x14ac:dyDescent="0.25">
      <c r="A1249" t="s">
        <v>415</v>
      </c>
      <c r="B1249" t="s">
        <v>416</v>
      </c>
      <c r="C1249" s="8"/>
      <c r="D1249" s="8">
        <v>1248</v>
      </c>
      <c r="E1249" s="9">
        <v>2018</v>
      </c>
      <c r="F1249" s="9">
        <v>3</v>
      </c>
      <c r="G1249" s="9">
        <v>27</v>
      </c>
      <c r="H1249" s="4">
        <v>43181</v>
      </c>
      <c r="I1249" s="10" t="s">
        <v>19</v>
      </c>
      <c r="K1249" s="11" t="s">
        <v>937</v>
      </c>
      <c r="M1249" t="s">
        <v>28</v>
      </c>
      <c r="N1249" t="s">
        <v>417</v>
      </c>
      <c r="O1249">
        <v>1977</v>
      </c>
      <c r="U1249" t="s">
        <v>53</v>
      </c>
      <c r="V1249" t="s">
        <v>54</v>
      </c>
      <c r="W1249" s="13">
        <v>43181</v>
      </c>
      <c r="X1249" s="14">
        <v>9.99</v>
      </c>
    </row>
    <row r="1250" spans="1:24" hidden="1" x14ac:dyDescent="0.25">
      <c r="A1250" t="s">
        <v>651</v>
      </c>
      <c r="B1250" t="s">
        <v>2455</v>
      </c>
      <c r="C1250" s="8"/>
      <c r="D1250" s="8">
        <v>1249</v>
      </c>
      <c r="E1250" s="9">
        <v>2018</v>
      </c>
      <c r="F1250" s="9">
        <v>3</v>
      </c>
      <c r="G1250" s="9">
        <v>27</v>
      </c>
      <c r="H1250" s="4">
        <v>0</v>
      </c>
      <c r="I1250" s="10" t="s">
        <v>19</v>
      </c>
      <c r="K1250" s="11" t="s">
        <v>937</v>
      </c>
      <c r="M1250" t="s">
        <v>28</v>
      </c>
      <c r="N1250" t="s">
        <v>2456</v>
      </c>
      <c r="O1250">
        <v>2006</v>
      </c>
      <c r="W1250" s="13"/>
    </row>
    <row r="1251" spans="1:24" x14ac:dyDescent="0.25">
      <c r="A1251" t="s">
        <v>844</v>
      </c>
      <c r="B1251" t="s">
        <v>2322</v>
      </c>
      <c r="C1251" s="8"/>
      <c r="D1251" s="8">
        <v>1250</v>
      </c>
      <c r="E1251" s="9">
        <v>2018</v>
      </c>
      <c r="F1251" s="9">
        <v>3</v>
      </c>
      <c r="G1251" s="9">
        <v>28</v>
      </c>
      <c r="H1251" s="4">
        <v>42803</v>
      </c>
      <c r="I1251" s="10" t="s">
        <v>248</v>
      </c>
      <c r="K1251" s="11" t="s">
        <v>4949</v>
      </c>
      <c r="M1251" t="s">
        <v>2323</v>
      </c>
      <c r="N1251" t="s">
        <v>2324</v>
      </c>
      <c r="O1251">
        <v>1987</v>
      </c>
      <c r="T1251" t="s">
        <v>269</v>
      </c>
      <c r="U1251" t="s">
        <v>53</v>
      </c>
      <c r="V1251" t="s">
        <v>1363</v>
      </c>
      <c r="W1251" s="13">
        <v>42803</v>
      </c>
      <c r="X1251" s="14">
        <f>8*0.25</f>
        <v>2</v>
      </c>
    </row>
    <row r="1252" spans="1:24" hidden="1" x14ac:dyDescent="0.25">
      <c r="A1252" t="s">
        <v>2370</v>
      </c>
      <c r="B1252" t="s">
        <v>2457</v>
      </c>
      <c r="C1252" s="8"/>
      <c r="D1252" s="8">
        <v>1251</v>
      </c>
      <c r="E1252" s="9">
        <v>2018</v>
      </c>
      <c r="F1252" s="9">
        <v>3</v>
      </c>
      <c r="G1252" s="9">
        <v>28</v>
      </c>
      <c r="H1252" s="4">
        <v>43175</v>
      </c>
      <c r="I1252" s="10" t="s">
        <v>248</v>
      </c>
      <c r="K1252" s="11" t="s">
        <v>4949</v>
      </c>
      <c r="M1252" t="s">
        <v>1626</v>
      </c>
      <c r="N1252" t="s">
        <v>2458</v>
      </c>
      <c r="U1252" t="s">
        <v>53</v>
      </c>
      <c r="V1252" t="s">
        <v>1077</v>
      </c>
      <c r="W1252" s="13">
        <v>43175</v>
      </c>
      <c r="X1252" s="14">
        <v>3</v>
      </c>
    </row>
    <row r="1253" spans="1:24" hidden="1" x14ac:dyDescent="0.25">
      <c r="A1253" t="s">
        <v>106</v>
      </c>
      <c r="B1253" t="s">
        <v>2459</v>
      </c>
      <c r="C1253" s="8"/>
      <c r="D1253" s="8">
        <v>1252</v>
      </c>
      <c r="E1253" s="9">
        <v>2018</v>
      </c>
      <c r="F1253" s="9">
        <v>3</v>
      </c>
      <c r="G1253" s="9">
        <v>29</v>
      </c>
      <c r="H1253" s="4">
        <v>43188</v>
      </c>
      <c r="I1253" s="10" t="s">
        <v>248</v>
      </c>
      <c r="K1253" s="11" t="s">
        <v>20</v>
      </c>
      <c r="L1253" s="8" t="s">
        <v>44</v>
      </c>
      <c r="M1253" t="s">
        <v>605</v>
      </c>
      <c r="N1253" t="s">
        <v>2460</v>
      </c>
      <c r="O1253">
        <v>1967</v>
      </c>
      <c r="P1253">
        <v>1986</v>
      </c>
      <c r="R1253" t="s">
        <v>500</v>
      </c>
      <c r="U1253" t="s">
        <v>53</v>
      </c>
      <c r="V1253" t="s">
        <v>1077</v>
      </c>
      <c r="W1253" s="13">
        <v>43188</v>
      </c>
      <c r="X1253" s="14">
        <v>1</v>
      </c>
    </row>
    <row r="1254" spans="1:24" hidden="1" x14ac:dyDescent="0.25">
      <c r="A1254" t="s">
        <v>2461</v>
      </c>
      <c r="B1254" t="s">
        <v>2462</v>
      </c>
      <c r="C1254" s="8"/>
      <c r="D1254" s="8">
        <v>1253</v>
      </c>
      <c r="E1254" s="9">
        <v>2018</v>
      </c>
      <c r="F1254" s="9">
        <v>3</v>
      </c>
      <c r="G1254" s="9">
        <v>29</v>
      </c>
      <c r="H1254" s="4">
        <v>43188</v>
      </c>
      <c r="I1254" s="10" t="s">
        <v>19</v>
      </c>
      <c r="K1254" s="11" t="s">
        <v>20</v>
      </c>
      <c r="L1254" s="8" t="s">
        <v>2463</v>
      </c>
      <c r="M1254" t="s">
        <v>49</v>
      </c>
      <c r="N1254" t="s">
        <v>2464</v>
      </c>
      <c r="U1254" t="s">
        <v>53</v>
      </c>
      <c r="V1254" t="s">
        <v>1077</v>
      </c>
      <c r="W1254" s="13">
        <v>43188</v>
      </c>
      <c r="X1254" s="14">
        <v>2</v>
      </c>
    </row>
    <row r="1255" spans="1:24" hidden="1" x14ac:dyDescent="0.25">
      <c r="A1255" t="s">
        <v>1591</v>
      </c>
      <c r="B1255" t="s">
        <v>2465</v>
      </c>
      <c r="C1255" s="8"/>
      <c r="D1255" s="8">
        <v>1254</v>
      </c>
      <c r="E1255" s="9">
        <v>2018</v>
      </c>
      <c r="F1255" s="9">
        <v>3</v>
      </c>
      <c r="G1255" s="9">
        <v>29</v>
      </c>
      <c r="H1255" s="4">
        <v>43188</v>
      </c>
      <c r="I1255" s="10" t="s">
        <v>248</v>
      </c>
      <c r="K1255" s="11" t="s">
        <v>20</v>
      </c>
      <c r="L1255" s="8" t="s">
        <v>1593</v>
      </c>
      <c r="M1255" t="s">
        <v>605</v>
      </c>
      <c r="N1255" t="s">
        <v>2466</v>
      </c>
      <c r="U1255" t="s">
        <v>53</v>
      </c>
      <c r="V1255" t="s">
        <v>1077</v>
      </c>
      <c r="W1255" s="13">
        <v>43188</v>
      </c>
      <c r="X1255" s="14">
        <v>2.99</v>
      </c>
    </row>
    <row r="1256" spans="1:24" hidden="1" x14ac:dyDescent="0.25">
      <c r="A1256" t="s">
        <v>2448</v>
      </c>
      <c r="B1256" t="s">
        <v>2467</v>
      </c>
      <c r="C1256" s="8"/>
      <c r="D1256" s="8">
        <v>1255</v>
      </c>
      <c r="E1256" s="9">
        <v>2018</v>
      </c>
      <c r="F1256" s="9">
        <v>3</v>
      </c>
      <c r="G1256" s="9">
        <v>29</v>
      </c>
      <c r="H1256" s="4">
        <v>43158</v>
      </c>
      <c r="I1256" s="10" t="s">
        <v>248</v>
      </c>
      <c r="K1256" s="11" t="s">
        <v>20</v>
      </c>
      <c r="L1256" s="8" t="s">
        <v>2203</v>
      </c>
      <c r="M1256" t="s">
        <v>605</v>
      </c>
      <c r="N1256" t="s">
        <v>2468</v>
      </c>
      <c r="O1256">
        <v>1982</v>
      </c>
      <c r="U1256" t="s">
        <v>53</v>
      </c>
      <c r="V1256" t="s">
        <v>675</v>
      </c>
      <c r="W1256" s="13">
        <v>43158</v>
      </c>
      <c r="X1256" s="14">
        <v>6</v>
      </c>
    </row>
    <row r="1257" spans="1:24" hidden="1" x14ac:dyDescent="0.25">
      <c r="A1257" t="s">
        <v>1591</v>
      </c>
      <c r="B1257" t="s">
        <v>2469</v>
      </c>
      <c r="C1257" s="8"/>
      <c r="D1257" s="8">
        <v>1256</v>
      </c>
      <c r="E1257" s="9">
        <v>2018</v>
      </c>
      <c r="F1257" s="9">
        <v>3</v>
      </c>
      <c r="G1257" s="9">
        <v>30</v>
      </c>
      <c r="H1257" s="4">
        <v>43188</v>
      </c>
      <c r="I1257" s="10" t="s">
        <v>248</v>
      </c>
      <c r="K1257" s="11" t="s">
        <v>20</v>
      </c>
      <c r="L1257" s="8" t="s">
        <v>120</v>
      </c>
      <c r="M1257" t="s">
        <v>605</v>
      </c>
      <c r="N1257" t="s">
        <v>2470</v>
      </c>
      <c r="T1257" t="s">
        <v>228</v>
      </c>
      <c r="U1257" t="s">
        <v>53</v>
      </c>
      <c r="V1257" t="s">
        <v>1077</v>
      </c>
      <c r="W1257" s="13">
        <v>43188</v>
      </c>
      <c r="X1257" s="14">
        <v>2.99</v>
      </c>
    </row>
    <row r="1258" spans="1:24" hidden="1" x14ac:dyDescent="0.25">
      <c r="A1258" t="s">
        <v>1200</v>
      </c>
      <c r="B1258" t="s">
        <v>2471</v>
      </c>
      <c r="C1258" s="8"/>
      <c r="D1258" s="8">
        <v>1257</v>
      </c>
      <c r="E1258" s="9">
        <v>2018</v>
      </c>
      <c r="F1258" s="9">
        <v>3</v>
      </c>
      <c r="G1258" s="9">
        <v>30</v>
      </c>
      <c r="H1258" s="4">
        <v>43050</v>
      </c>
      <c r="I1258" s="10" t="s">
        <v>248</v>
      </c>
      <c r="K1258" s="11" t="s">
        <v>4949</v>
      </c>
      <c r="O1258">
        <v>1986</v>
      </c>
      <c r="Q1258" s="12" t="s">
        <v>19</v>
      </c>
      <c r="U1258" t="s">
        <v>53</v>
      </c>
      <c r="V1258" t="s">
        <v>332</v>
      </c>
      <c r="W1258" s="13">
        <v>43050</v>
      </c>
      <c r="X1258" s="14">
        <v>7</v>
      </c>
    </row>
    <row r="1259" spans="1:24" hidden="1" x14ac:dyDescent="0.25">
      <c r="A1259" t="s">
        <v>2472</v>
      </c>
      <c r="B1259" t="s">
        <v>2473</v>
      </c>
      <c r="C1259" s="8"/>
      <c r="D1259" s="8">
        <v>1258</v>
      </c>
      <c r="E1259" s="9">
        <v>2018</v>
      </c>
      <c r="F1259" s="9">
        <v>3</v>
      </c>
      <c r="G1259" s="9">
        <v>30</v>
      </c>
      <c r="H1259" s="4">
        <v>0</v>
      </c>
      <c r="I1259" s="10" t="s">
        <v>19</v>
      </c>
      <c r="K1259" s="11" t="s">
        <v>20</v>
      </c>
      <c r="L1259" s="8" t="s">
        <v>552</v>
      </c>
      <c r="M1259" t="s">
        <v>605</v>
      </c>
      <c r="N1259" t="s">
        <v>2474</v>
      </c>
      <c r="O1259">
        <v>1992</v>
      </c>
      <c r="W1259" s="13"/>
    </row>
    <row r="1260" spans="1:24" hidden="1" x14ac:dyDescent="0.25">
      <c r="A1260" t="s">
        <v>2475</v>
      </c>
      <c r="B1260" t="s">
        <v>789</v>
      </c>
      <c r="C1260" s="8"/>
      <c r="D1260" s="8">
        <v>1259</v>
      </c>
      <c r="E1260" s="9">
        <v>2018</v>
      </c>
      <c r="F1260" s="9">
        <v>3</v>
      </c>
      <c r="G1260" s="9">
        <v>31</v>
      </c>
      <c r="H1260" s="4">
        <v>43188</v>
      </c>
      <c r="I1260" s="10" t="s">
        <v>248</v>
      </c>
      <c r="K1260" s="11" t="s">
        <v>20</v>
      </c>
      <c r="L1260" s="8" t="s">
        <v>790</v>
      </c>
      <c r="M1260" t="s">
        <v>1538</v>
      </c>
      <c r="S1260" t="s">
        <v>2476</v>
      </c>
      <c r="U1260" t="s">
        <v>53</v>
      </c>
      <c r="V1260" t="s">
        <v>1077</v>
      </c>
      <c r="W1260" s="13">
        <v>43188</v>
      </c>
      <c r="X1260" s="14">
        <v>1</v>
      </c>
    </row>
    <row r="1261" spans="1:24" hidden="1" x14ac:dyDescent="0.25">
      <c r="A1261" t="s">
        <v>2370</v>
      </c>
      <c r="B1261" t="s">
        <v>2477</v>
      </c>
      <c r="C1261" s="8"/>
      <c r="D1261" s="8">
        <v>1260</v>
      </c>
      <c r="E1261" s="9">
        <v>2018</v>
      </c>
      <c r="F1261" s="9">
        <v>3</v>
      </c>
      <c r="G1261" s="9">
        <v>31</v>
      </c>
      <c r="H1261" s="4">
        <v>43188</v>
      </c>
      <c r="I1261" s="10" t="s">
        <v>248</v>
      </c>
      <c r="K1261" s="11" t="s">
        <v>4949</v>
      </c>
      <c r="M1261" t="s">
        <v>1626</v>
      </c>
      <c r="U1261" t="s">
        <v>53</v>
      </c>
      <c r="V1261" t="s">
        <v>1077</v>
      </c>
      <c r="W1261" s="13">
        <v>43188</v>
      </c>
      <c r="X1261" s="14">
        <v>1</v>
      </c>
    </row>
    <row r="1262" spans="1:24" hidden="1" x14ac:dyDescent="0.25">
      <c r="A1262" t="s">
        <v>410</v>
      </c>
      <c r="B1262" t="s">
        <v>1395</v>
      </c>
      <c r="C1262" s="8"/>
      <c r="D1262" s="8">
        <v>1261</v>
      </c>
      <c r="E1262" s="9">
        <v>2018</v>
      </c>
      <c r="F1262" s="9">
        <v>4</v>
      </c>
      <c r="G1262" s="9">
        <v>1</v>
      </c>
      <c r="H1262" s="4">
        <v>43183</v>
      </c>
      <c r="I1262" s="10" t="s">
        <v>248</v>
      </c>
      <c r="K1262" s="11" t="s">
        <v>4949</v>
      </c>
      <c r="M1262" t="s">
        <v>284</v>
      </c>
      <c r="N1262" t="s">
        <v>2478</v>
      </c>
      <c r="O1262">
        <v>1977</v>
      </c>
      <c r="Q1262" s="12" t="s">
        <v>19</v>
      </c>
      <c r="U1262" t="s">
        <v>53</v>
      </c>
      <c r="V1262" t="s">
        <v>1077</v>
      </c>
      <c r="W1262" s="13">
        <v>43183</v>
      </c>
      <c r="X1262" s="14">
        <v>1</v>
      </c>
    </row>
    <row r="1263" spans="1:24" hidden="1" x14ac:dyDescent="0.25">
      <c r="A1263" t="s">
        <v>2479</v>
      </c>
      <c r="B1263" t="s">
        <v>2480</v>
      </c>
      <c r="C1263" s="8"/>
      <c r="D1263" s="8">
        <v>1262</v>
      </c>
      <c r="E1263" s="9">
        <v>2018</v>
      </c>
      <c r="F1263" s="9">
        <v>4</v>
      </c>
      <c r="G1263" s="9">
        <v>2</v>
      </c>
      <c r="H1263" s="4">
        <v>0</v>
      </c>
      <c r="I1263" s="10" t="s">
        <v>19</v>
      </c>
      <c r="K1263" s="11" t="s">
        <v>20</v>
      </c>
      <c r="L1263" s="8" t="s">
        <v>48</v>
      </c>
      <c r="M1263" t="s">
        <v>1606</v>
      </c>
      <c r="N1263" t="s">
        <v>2481</v>
      </c>
      <c r="O1263">
        <v>1995</v>
      </c>
      <c r="W1263" s="13"/>
    </row>
    <row r="1264" spans="1:24" hidden="1" x14ac:dyDescent="0.25">
      <c r="A1264" t="s">
        <v>2482</v>
      </c>
      <c r="B1264" t="s">
        <v>2483</v>
      </c>
      <c r="C1264" s="8"/>
      <c r="D1264" s="8">
        <v>1263</v>
      </c>
      <c r="E1264" s="9">
        <v>2018</v>
      </c>
      <c r="F1264" s="9">
        <v>4</v>
      </c>
      <c r="G1264" s="9">
        <v>2</v>
      </c>
      <c r="H1264" s="4">
        <v>0</v>
      </c>
      <c r="I1264" s="10" t="s">
        <v>19</v>
      </c>
      <c r="K1264" s="11" t="s">
        <v>20</v>
      </c>
      <c r="L1264" s="8" t="s">
        <v>44</v>
      </c>
      <c r="M1264" t="s">
        <v>2484</v>
      </c>
      <c r="N1264" t="s">
        <v>2485</v>
      </c>
      <c r="O1264">
        <v>1990</v>
      </c>
      <c r="W1264" s="13"/>
    </row>
    <row r="1265" spans="1:24" hidden="1" x14ac:dyDescent="0.25">
      <c r="A1265" t="s">
        <v>2486</v>
      </c>
      <c r="B1265" t="s">
        <v>2487</v>
      </c>
      <c r="C1265" s="8"/>
      <c r="D1265" s="8">
        <v>1264</v>
      </c>
      <c r="E1265" s="9">
        <v>2018</v>
      </c>
      <c r="F1265" s="9">
        <v>4</v>
      </c>
      <c r="G1265" s="9">
        <v>3</v>
      </c>
      <c r="H1265" s="4">
        <v>43192</v>
      </c>
      <c r="I1265" s="10" t="s">
        <v>248</v>
      </c>
      <c r="K1265" s="11" t="s">
        <v>20</v>
      </c>
      <c r="L1265" s="8" t="s">
        <v>48</v>
      </c>
      <c r="M1265" t="s">
        <v>2488</v>
      </c>
      <c r="T1265" t="s">
        <v>228</v>
      </c>
      <c r="U1265" t="s">
        <v>53</v>
      </c>
      <c r="V1265" t="s">
        <v>1077</v>
      </c>
      <c r="W1265" s="13">
        <v>43192</v>
      </c>
      <c r="X1265" s="14">
        <v>3</v>
      </c>
    </row>
    <row r="1266" spans="1:24" hidden="1" x14ac:dyDescent="0.25">
      <c r="A1266" t="s">
        <v>1166</v>
      </c>
      <c r="B1266" t="s">
        <v>2489</v>
      </c>
      <c r="C1266" s="8"/>
      <c r="D1266" s="8">
        <v>1265</v>
      </c>
      <c r="E1266" s="9">
        <v>2018</v>
      </c>
      <c r="F1266" s="9">
        <v>4</v>
      </c>
      <c r="G1266" s="9">
        <v>4</v>
      </c>
      <c r="H1266" s="4">
        <v>43193</v>
      </c>
      <c r="I1266" s="10" t="s">
        <v>248</v>
      </c>
      <c r="K1266" s="11" t="s">
        <v>20</v>
      </c>
      <c r="L1266" s="8" t="s">
        <v>2490</v>
      </c>
      <c r="M1266" t="s">
        <v>2323</v>
      </c>
      <c r="U1266" t="s">
        <v>53</v>
      </c>
      <c r="V1266" t="s">
        <v>2491</v>
      </c>
      <c r="W1266" s="13">
        <v>43193</v>
      </c>
      <c r="X1266" s="14">
        <v>4.99</v>
      </c>
    </row>
    <row r="1267" spans="1:24" hidden="1" x14ac:dyDescent="0.25">
      <c r="A1267" t="s">
        <v>1166</v>
      </c>
      <c r="B1267" t="s">
        <v>2288</v>
      </c>
      <c r="C1267" s="8"/>
      <c r="D1267" s="8">
        <v>1266</v>
      </c>
      <c r="E1267" s="9">
        <v>2018</v>
      </c>
      <c r="F1267" s="9">
        <v>4</v>
      </c>
      <c r="G1267" s="9">
        <v>5</v>
      </c>
      <c r="H1267" s="4">
        <v>43193</v>
      </c>
      <c r="I1267" s="10" t="s">
        <v>248</v>
      </c>
      <c r="K1267" s="11" t="s">
        <v>20</v>
      </c>
      <c r="L1267" s="8" t="s">
        <v>31</v>
      </c>
      <c r="M1267" t="s">
        <v>1538</v>
      </c>
      <c r="T1267" t="s">
        <v>228</v>
      </c>
      <c r="U1267" t="s">
        <v>53</v>
      </c>
      <c r="V1267" t="s">
        <v>2491</v>
      </c>
      <c r="W1267" s="13">
        <v>43193</v>
      </c>
      <c r="X1267" s="14">
        <v>4.99</v>
      </c>
    </row>
    <row r="1268" spans="1:24" hidden="1" x14ac:dyDescent="0.25">
      <c r="A1268" t="s">
        <v>1166</v>
      </c>
      <c r="B1268" t="s">
        <v>2492</v>
      </c>
      <c r="C1268" s="8"/>
      <c r="D1268" s="8">
        <v>1267</v>
      </c>
      <c r="E1268" s="9">
        <v>2018</v>
      </c>
      <c r="F1268" s="9">
        <v>4</v>
      </c>
      <c r="G1268" s="9">
        <v>6</v>
      </c>
      <c r="H1268" s="4">
        <v>43193</v>
      </c>
      <c r="I1268" s="10" t="s">
        <v>248</v>
      </c>
      <c r="K1268" s="11" t="s">
        <v>20</v>
      </c>
      <c r="L1268" s="8" t="s">
        <v>27</v>
      </c>
      <c r="M1268" t="s">
        <v>1538</v>
      </c>
      <c r="U1268" t="s">
        <v>53</v>
      </c>
      <c r="V1268" t="s">
        <v>2491</v>
      </c>
      <c r="W1268" s="13">
        <v>43193</v>
      </c>
      <c r="X1268" s="14">
        <v>4.99</v>
      </c>
    </row>
    <row r="1269" spans="1:24" hidden="1" x14ac:dyDescent="0.25">
      <c r="A1269" t="s">
        <v>2234</v>
      </c>
      <c r="B1269" t="s">
        <v>2493</v>
      </c>
      <c r="C1269" s="8"/>
      <c r="D1269" s="8">
        <v>1268</v>
      </c>
      <c r="E1269" s="9">
        <v>2018</v>
      </c>
      <c r="F1269" s="9">
        <v>4</v>
      </c>
      <c r="G1269" s="9">
        <v>6</v>
      </c>
      <c r="H1269" s="4">
        <v>43195</v>
      </c>
      <c r="I1269" s="10" t="s">
        <v>248</v>
      </c>
      <c r="K1269" s="11" t="s">
        <v>20</v>
      </c>
      <c r="L1269" s="8" t="s">
        <v>116</v>
      </c>
      <c r="M1269" t="s">
        <v>605</v>
      </c>
      <c r="U1269" t="s">
        <v>53</v>
      </c>
      <c r="V1269" t="s">
        <v>2491</v>
      </c>
      <c r="W1269" s="13">
        <v>43195</v>
      </c>
      <c r="X1269" s="14">
        <v>4.99</v>
      </c>
    </row>
    <row r="1270" spans="1:24" hidden="1" x14ac:dyDescent="0.25">
      <c r="A1270" t="s">
        <v>1536</v>
      </c>
      <c r="B1270" t="s">
        <v>2494</v>
      </c>
      <c r="C1270" s="8"/>
      <c r="D1270" s="8">
        <v>1269</v>
      </c>
      <c r="E1270" s="9">
        <v>2018</v>
      </c>
      <c r="F1270" s="9">
        <v>4</v>
      </c>
      <c r="G1270" s="9">
        <v>6</v>
      </c>
      <c r="H1270" s="4">
        <v>43192</v>
      </c>
      <c r="I1270" s="10" t="s">
        <v>248</v>
      </c>
      <c r="K1270" s="11" t="s">
        <v>20</v>
      </c>
      <c r="L1270" s="8" t="s">
        <v>31</v>
      </c>
      <c r="M1270" t="s">
        <v>1538</v>
      </c>
      <c r="S1270" t="s">
        <v>601</v>
      </c>
      <c r="U1270" t="s">
        <v>53</v>
      </c>
      <c r="V1270" t="s">
        <v>1077</v>
      </c>
      <c r="W1270" s="13">
        <v>43192</v>
      </c>
      <c r="X1270" s="14">
        <v>3</v>
      </c>
    </row>
    <row r="1271" spans="1:24" hidden="1" x14ac:dyDescent="0.25">
      <c r="A1271" t="s">
        <v>1166</v>
      </c>
      <c r="B1271" t="s">
        <v>2495</v>
      </c>
      <c r="C1271" s="8"/>
      <c r="D1271" s="8">
        <v>1270</v>
      </c>
      <c r="E1271" s="9">
        <v>2018</v>
      </c>
      <c r="F1271" s="9">
        <v>4</v>
      </c>
      <c r="G1271" s="9">
        <v>7</v>
      </c>
      <c r="H1271" s="4">
        <v>43193</v>
      </c>
      <c r="I1271" s="10" t="s">
        <v>248</v>
      </c>
      <c r="K1271" s="11" t="s">
        <v>20</v>
      </c>
      <c r="L1271" s="8" t="s">
        <v>27</v>
      </c>
      <c r="M1271" t="s">
        <v>1538</v>
      </c>
      <c r="Q1271" s="12" t="s">
        <v>19</v>
      </c>
      <c r="U1271" t="s">
        <v>53</v>
      </c>
      <c r="V1271" t="s">
        <v>2491</v>
      </c>
      <c r="W1271" s="13">
        <v>43193</v>
      </c>
      <c r="X1271" s="14">
        <v>4.99</v>
      </c>
    </row>
    <row r="1272" spans="1:24" hidden="1" x14ac:dyDescent="0.25">
      <c r="A1272" t="s">
        <v>2496</v>
      </c>
      <c r="B1272" t="s">
        <v>2497</v>
      </c>
      <c r="C1272" s="8"/>
      <c r="D1272" s="8">
        <v>1271</v>
      </c>
      <c r="E1272" s="9">
        <v>2018</v>
      </c>
      <c r="F1272" s="9">
        <v>4</v>
      </c>
      <c r="G1272" s="9">
        <v>7</v>
      </c>
      <c r="H1272" s="4">
        <v>43195</v>
      </c>
      <c r="I1272" s="10" t="s">
        <v>248</v>
      </c>
      <c r="K1272" s="11" t="s">
        <v>20</v>
      </c>
      <c r="L1272" s="8" t="s">
        <v>48</v>
      </c>
      <c r="M1272" t="s">
        <v>2021</v>
      </c>
      <c r="U1272" t="s">
        <v>53</v>
      </c>
      <c r="V1272" t="s">
        <v>2491</v>
      </c>
      <c r="W1272" s="13">
        <v>43195</v>
      </c>
      <c r="X1272" s="14">
        <v>4.99</v>
      </c>
    </row>
    <row r="1273" spans="1:24" hidden="1" x14ac:dyDescent="0.25">
      <c r="A1273" t="s">
        <v>1653</v>
      </c>
      <c r="B1273" t="s">
        <v>2498</v>
      </c>
      <c r="C1273" s="8"/>
      <c r="D1273" s="8">
        <v>1272</v>
      </c>
      <c r="E1273" s="9">
        <v>2018</v>
      </c>
      <c r="F1273" s="9">
        <v>4</v>
      </c>
      <c r="G1273" s="9">
        <v>7</v>
      </c>
      <c r="H1273" s="4">
        <v>43195</v>
      </c>
      <c r="I1273" s="10" t="s">
        <v>248</v>
      </c>
      <c r="K1273" s="11" t="s">
        <v>20</v>
      </c>
      <c r="L1273" s="8" t="s">
        <v>21</v>
      </c>
      <c r="M1273" t="s">
        <v>1552</v>
      </c>
      <c r="U1273" t="s">
        <v>53</v>
      </c>
      <c r="V1273" t="s">
        <v>2491</v>
      </c>
      <c r="W1273" s="13">
        <v>43195</v>
      </c>
      <c r="X1273" s="14">
        <v>4.99</v>
      </c>
    </row>
    <row r="1274" spans="1:24" hidden="1" x14ac:dyDescent="0.25">
      <c r="A1274" t="s">
        <v>1166</v>
      </c>
      <c r="B1274" t="s">
        <v>2499</v>
      </c>
      <c r="C1274" s="8"/>
      <c r="D1274" s="8">
        <v>1273</v>
      </c>
      <c r="E1274" s="9">
        <v>2018</v>
      </c>
      <c r="F1274" s="9">
        <v>4</v>
      </c>
      <c r="G1274" s="9">
        <v>7</v>
      </c>
      <c r="H1274" s="4">
        <v>43194</v>
      </c>
      <c r="I1274" s="10" t="s">
        <v>19</v>
      </c>
      <c r="K1274" s="11" t="s">
        <v>20</v>
      </c>
      <c r="L1274" s="8" t="s">
        <v>862</v>
      </c>
      <c r="M1274" t="s">
        <v>2500</v>
      </c>
      <c r="N1274">
        <v>88725413642</v>
      </c>
      <c r="P1274">
        <v>2002</v>
      </c>
      <c r="R1274" t="s">
        <v>2501</v>
      </c>
      <c r="U1274" t="s">
        <v>100</v>
      </c>
      <c r="V1274" t="s">
        <v>174</v>
      </c>
      <c r="W1274" s="13">
        <v>43194</v>
      </c>
      <c r="X1274" s="14">
        <v>26.99</v>
      </c>
    </row>
    <row r="1275" spans="1:24" hidden="1" x14ac:dyDescent="0.25">
      <c r="A1275" t="s">
        <v>2502</v>
      </c>
      <c r="B1275" t="s">
        <v>2503</v>
      </c>
      <c r="C1275" s="8"/>
      <c r="D1275" s="8">
        <v>1274</v>
      </c>
      <c r="E1275" s="9">
        <v>2018</v>
      </c>
      <c r="F1275" s="9">
        <v>4</v>
      </c>
      <c r="G1275" s="9">
        <v>7</v>
      </c>
      <c r="H1275" s="4">
        <v>43195</v>
      </c>
      <c r="I1275" s="10" t="s">
        <v>248</v>
      </c>
      <c r="K1275" s="11" t="s">
        <v>20</v>
      </c>
      <c r="L1275" s="8" t="s">
        <v>860</v>
      </c>
      <c r="M1275" t="s">
        <v>605</v>
      </c>
      <c r="U1275" t="s">
        <v>53</v>
      </c>
      <c r="V1275" t="s">
        <v>2491</v>
      </c>
      <c r="W1275" s="13">
        <v>43195</v>
      </c>
      <c r="X1275" s="14">
        <v>4.99</v>
      </c>
    </row>
    <row r="1276" spans="1:24" hidden="1" x14ac:dyDescent="0.25">
      <c r="A1276" t="s">
        <v>1166</v>
      </c>
      <c r="B1276" t="s">
        <v>2504</v>
      </c>
      <c r="C1276" s="8"/>
      <c r="D1276" s="8">
        <v>1275</v>
      </c>
      <c r="E1276" s="9">
        <v>2018</v>
      </c>
      <c r="F1276" s="9">
        <v>4</v>
      </c>
      <c r="G1276" s="9">
        <v>8</v>
      </c>
      <c r="H1276" s="4">
        <v>43193</v>
      </c>
      <c r="I1276" s="10" t="s">
        <v>248</v>
      </c>
      <c r="K1276" s="11" t="s">
        <v>20</v>
      </c>
      <c r="L1276" s="8" t="s">
        <v>31</v>
      </c>
      <c r="M1276" t="s">
        <v>1538</v>
      </c>
      <c r="U1276" t="s">
        <v>53</v>
      </c>
      <c r="V1276" t="s">
        <v>2491</v>
      </c>
      <c r="W1276" s="13">
        <v>43193</v>
      </c>
      <c r="X1276" s="14">
        <v>4.99</v>
      </c>
    </row>
    <row r="1277" spans="1:24" hidden="1" x14ac:dyDescent="0.25">
      <c r="A1277" t="s">
        <v>166</v>
      </c>
      <c r="B1277" t="s">
        <v>2505</v>
      </c>
      <c r="C1277" s="8"/>
      <c r="D1277" s="8">
        <v>1276</v>
      </c>
      <c r="E1277" s="9">
        <v>2018</v>
      </c>
      <c r="F1277" s="9">
        <v>4</v>
      </c>
      <c r="G1277" s="9">
        <v>8</v>
      </c>
      <c r="H1277" s="4">
        <v>0</v>
      </c>
      <c r="I1277" s="10" t="s">
        <v>19</v>
      </c>
      <c r="K1277" s="11" t="s">
        <v>4949</v>
      </c>
      <c r="M1277" t="s">
        <v>589</v>
      </c>
      <c r="N1277" t="s">
        <v>2506</v>
      </c>
      <c r="O1277">
        <v>1973</v>
      </c>
      <c r="P1277">
        <v>1990</v>
      </c>
      <c r="W1277" s="13"/>
    </row>
    <row r="1278" spans="1:24" hidden="1" x14ac:dyDescent="0.25">
      <c r="A1278" t="s">
        <v>2507</v>
      </c>
      <c r="B1278" t="s">
        <v>2508</v>
      </c>
      <c r="C1278" s="8"/>
      <c r="D1278" s="8">
        <v>1277</v>
      </c>
      <c r="E1278" s="9">
        <v>2018</v>
      </c>
      <c r="F1278" s="9">
        <v>4</v>
      </c>
      <c r="G1278" s="9">
        <v>8</v>
      </c>
      <c r="H1278" s="4">
        <v>43197</v>
      </c>
      <c r="I1278" s="10" t="s">
        <v>248</v>
      </c>
      <c r="K1278" s="11" t="s">
        <v>20</v>
      </c>
      <c r="L1278" s="8" t="s">
        <v>48</v>
      </c>
      <c r="M1278" t="s">
        <v>605</v>
      </c>
      <c r="U1278" t="s">
        <v>53</v>
      </c>
      <c r="V1278" t="s">
        <v>1077</v>
      </c>
      <c r="W1278" s="13">
        <v>43197</v>
      </c>
      <c r="X1278" s="14">
        <v>2.99</v>
      </c>
    </row>
    <row r="1279" spans="1:24" hidden="1" x14ac:dyDescent="0.25">
      <c r="A1279" t="s">
        <v>2509</v>
      </c>
      <c r="B1279" t="s">
        <v>2510</v>
      </c>
      <c r="C1279" s="8"/>
      <c r="D1279" s="8">
        <v>1278</v>
      </c>
      <c r="E1279" s="9">
        <v>2018</v>
      </c>
      <c r="F1279" s="9">
        <v>4</v>
      </c>
      <c r="G1279" s="9">
        <v>8</v>
      </c>
      <c r="H1279" s="4">
        <v>43195</v>
      </c>
      <c r="I1279" s="10" t="s">
        <v>248</v>
      </c>
      <c r="K1279" s="11" t="s">
        <v>20</v>
      </c>
      <c r="L1279" s="8" t="s">
        <v>116</v>
      </c>
      <c r="M1279" t="s">
        <v>605</v>
      </c>
      <c r="U1279" t="s">
        <v>53</v>
      </c>
      <c r="V1279" t="s">
        <v>2491</v>
      </c>
      <c r="W1279" s="13">
        <v>43195</v>
      </c>
      <c r="X1279" s="14">
        <v>4.99</v>
      </c>
    </row>
    <row r="1280" spans="1:24" hidden="1" x14ac:dyDescent="0.25">
      <c r="A1280" t="s">
        <v>1591</v>
      </c>
      <c r="B1280" t="s">
        <v>2511</v>
      </c>
      <c r="C1280" s="8"/>
      <c r="D1280" s="8">
        <v>1279</v>
      </c>
      <c r="E1280" s="9">
        <v>2018</v>
      </c>
      <c r="F1280" s="9">
        <v>4</v>
      </c>
      <c r="G1280" s="9">
        <v>8</v>
      </c>
      <c r="H1280" s="4">
        <v>43188</v>
      </c>
      <c r="I1280" s="10" t="s">
        <v>248</v>
      </c>
      <c r="K1280" s="11" t="s">
        <v>20</v>
      </c>
      <c r="L1280" s="8" t="s">
        <v>862</v>
      </c>
      <c r="M1280" t="s">
        <v>605</v>
      </c>
      <c r="U1280" t="s">
        <v>53</v>
      </c>
      <c r="V1280" t="s">
        <v>1077</v>
      </c>
      <c r="W1280" s="13">
        <v>43188</v>
      </c>
      <c r="X1280" s="14">
        <v>2.99</v>
      </c>
    </row>
    <row r="1281" spans="1:24" hidden="1" x14ac:dyDescent="0.25">
      <c r="A1281" t="s">
        <v>1166</v>
      </c>
      <c r="B1281" t="s">
        <v>2512</v>
      </c>
      <c r="C1281" s="8"/>
      <c r="D1281" s="8">
        <v>1280</v>
      </c>
      <c r="E1281" s="9">
        <v>2018</v>
      </c>
      <c r="F1281" s="9">
        <v>4</v>
      </c>
      <c r="G1281" s="9">
        <v>8</v>
      </c>
      <c r="H1281" s="4">
        <v>43193</v>
      </c>
      <c r="I1281" s="10" t="s">
        <v>248</v>
      </c>
      <c r="K1281" s="11" t="s">
        <v>20</v>
      </c>
      <c r="L1281" s="8" t="s">
        <v>48</v>
      </c>
      <c r="M1281" t="s">
        <v>1538</v>
      </c>
      <c r="U1281" t="s">
        <v>53</v>
      </c>
      <c r="V1281" t="s">
        <v>2491</v>
      </c>
      <c r="W1281" s="13">
        <v>43193</v>
      </c>
      <c r="X1281" s="14">
        <v>4.99</v>
      </c>
    </row>
    <row r="1282" spans="1:24" hidden="1" x14ac:dyDescent="0.25">
      <c r="A1282" t="s">
        <v>928</v>
      </c>
      <c r="B1282" t="s">
        <v>2513</v>
      </c>
      <c r="C1282" s="8"/>
      <c r="D1282" s="8">
        <v>1281</v>
      </c>
      <c r="E1282" s="9">
        <v>2018</v>
      </c>
      <c r="F1282" s="9">
        <v>4</v>
      </c>
      <c r="G1282" s="9">
        <v>8</v>
      </c>
      <c r="H1282" s="4">
        <v>43193</v>
      </c>
      <c r="I1282" s="10" t="s">
        <v>248</v>
      </c>
      <c r="K1282" s="11" t="s">
        <v>20</v>
      </c>
      <c r="L1282" s="8" t="s">
        <v>27</v>
      </c>
      <c r="M1282" t="s">
        <v>1538</v>
      </c>
      <c r="U1282" t="s">
        <v>53</v>
      </c>
      <c r="V1282" t="s">
        <v>2491</v>
      </c>
      <c r="W1282" s="13">
        <v>43193</v>
      </c>
      <c r="X1282" s="14">
        <v>4.99</v>
      </c>
    </row>
    <row r="1283" spans="1:24" hidden="1" x14ac:dyDescent="0.25">
      <c r="A1283" t="s">
        <v>2514</v>
      </c>
      <c r="B1283" t="s">
        <v>2515</v>
      </c>
      <c r="C1283" s="8"/>
      <c r="D1283" s="8">
        <v>1282</v>
      </c>
      <c r="E1283" s="9">
        <v>2018</v>
      </c>
      <c r="F1283" s="9">
        <v>4</v>
      </c>
      <c r="G1283" s="9">
        <v>9</v>
      </c>
      <c r="H1283" s="4">
        <v>43199</v>
      </c>
      <c r="I1283" s="10" t="s">
        <v>248</v>
      </c>
      <c r="K1283" s="11" t="s">
        <v>20</v>
      </c>
      <c r="L1283" s="8" t="s">
        <v>860</v>
      </c>
      <c r="M1283" t="s">
        <v>2516</v>
      </c>
      <c r="U1283" t="s">
        <v>53</v>
      </c>
      <c r="V1283" t="s">
        <v>2517</v>
      </c>
      <c r="W1283" s="13">
        <v>43199</v>
      </c>
      <c r="X1283" s="14">
        <v>0.5</v>
      </c>
    </row>
    <row r="1284" spans="1:24" hidden="1" x14ac:dyDescent="0.25">
      <c r="A1284" t="s">
        <v>2518</v>
      </c>
      <c r="B1284" t="s">
        <v>1832</v>
      </c>
      <c r="C1284" s="8"/>
      <c r="D1284" s="8">
        <v>1283</v>
      </c>
      <c r="E1284" s="9">
        <v>2018</v>
      </c>
      <c r="F1284" s="9">
        <v>4</v>
      </c>
      <c r="G1284" s="9">
        <v>9</v>
      </c>
      <c r="H1284" s="4">
        <v>43195</v>
      </c>
      <c r="I1284" s="10" t="s">
        <v>248</v>
      </c>
      <c r="K1284" s="11" t="s">
        <v>20</v>
      </c>
      <c r="L1284" s="8" t="s">
        <v>31</v>
      </c>
      <c r="M1284" t="s">
        <v>605</v>
      </c>
      <c r="Q1284" s="12" t="s">
        <v>19</v>
      </c>
      <c r="T1284" t="s">
        <v>228</v>
      </c>
      <c r="U1284" t="s">
        <v>53</v>
      </c>
      <c r="V1284" t="s">
        <v>2491</v>
      </c>
      <c r="W1284" s="13">
        <v>43195</v>
      </c>
      <c r="X1284" s="14">
        <v>4.99</v>
      </c>
    </row>
    <row r="1285" spans="1:24" hidden="1" x14ac:dyDescent="0.25">
      <c r="A1285" t="s">
        <v>478</v>
      </c>
      <c r="B1285" t="s">
        <v>2202</v>
      </c>
      <c r="C1285" s="8"/>
      <c r="D1285" s="8">
        <v>1284</v>
      </c>
      <c r="E1285" s="9">
        <v>2018</v>
      </c>
      <c r="F1285" s="9">
        <v>4</v>
      </c>
      <c r="G1285" s="9">
        <v>9</v>
      </c>
      <c r="H1285" s="4">
        <v>43188</v>
      </c>
      <c r="I1285" s="10" t="s">
        <v>248</v>
      </c>
      <c r="K1285" s="11" t="s">
        <v>20</v>
      </c>
      <c r="L1285" s="8" t="s">
        <v>2203</v>
      </c>
      <c r="M1285" t="s">
        <v>605</v>
      </c>
      <c r="N1285" t="s">
        <v>2204</v>
      </c>
      <c r="T1285" t="s">
        <v>269</v>
      </c>
      <c r="U1285" t="s">
        <v>53</v>
      </c>
      <c r="V1285" t="s">
        <v>1077</v>
      </c>
      <c r="W1285" s="13">
        <v>43188</v>
      </c>
      <c r="X1285" s="14">
        <v>2.99</v>
      </c>
    </row>
    <row r="1286" spans="1:24" hidden="1" x14ac:dyDescent="0.25">
      <c r="A1286" t="s">
        <v>1166</v>
      </c>
      <c r="B1286" t="s">
        <v>2519</v>
      </c>
      <c r="C1286" s="8"/>
      <c r="D1286" s="8">
        <v>1285</v>
      </c>
      <c r="E1286" s="9">
        <v>2018</v>
      </c>
      <c r="F1286" s="9">
        <v>4</v>
      </c>
      <c r="G1286" s="9">
        <v>10</v>
      </c>
      <c r="H1286" s="4">
        <v>43193</v>
      </c>
      <c r="I1286" s="10" t="s">
        <v>248</v>
      </c>
      <c r="K1286" s="11" t="s">
        <v>20</v>
      </c>
      <c r="L1286" s="8" t="s">
        <v>790</v>
      </c>
      <c r="M1286" t="s">
        <v>1538</v>
      </c>
      <c r="T1286" t="s">
        <v>228</v>
      </c>
      <c r="U1286" t="s">
        <v>53</v>
      </c>
      <c r="V1286" t="s">
        <v>2491</v>
      </c>
      <c r="W1286" s="13">
        <v>43193</v>
      </c>
      <c r="X1286" s="14">
        <v>4.99</v>
      </c>
    </row>
    <row r="1287" spans="1:24" hidden="1" x14ac:dyDescent="0.25">
      <c r="A1287" t="s">
        <v>1166</v>
      </c>
      <c r="B1287" t="s">
        <v>2520</v>
      </c>
      <c r="C1287" s="8"/>
      <c r="D1287" s="8">
        <v>1286</v>
      </c>
      <c r="E1287" s="9">
        <v>2018</v>
      </c>
      <c r="F1287" s="9">
        <v>4</v>
      </c>
      <c r="G1287" s="9">
        <v>10</v>
      </c>
      <c r="H1287" s="4">
        <v>43193</v>
      </c>
      <c r="I1287" s="10" t="s">
        <v>248</v>
      </c>
      <c r="K1287" s="11" t="s">
        <v>20</v>
      </c>
      <c r="L1287" s="8" t="s">
        <v>27</v>
      </c>
      <c r="M1287" t="s">
        <v>1538</v>
      </c>
      <c r="Q1287" s="12" t="s">
        <v>19</v>
      </c>
      <c r="U1287" t="s">
        <v>53</v>
      </c>
      <c r="V1287" t="s">
        <v>2491</v>
      </c>
      <c r="W1287" s="13">
        <v>43193</v>
      </c>
      <c r="X1287" s="14">
        <v>4.99</v>
      </c>
    </row>
    <row r="1288" spans="1:24" hidden="1" x14ac:dyDescent="0.25">
      <c r="A1288" t="s">
        <v>2521</v>
      </c>
      <c r="B1288" t="s">
        <v>1694</v>
      </c>
      <c r="C1288" s="8"/>
      <c r="D1288" s="8">
        <v>1287</v>
      </c>
      <c r="E1288" s="9">
        <v>2018</v>
      </c>
      <c r="F1288" s="9">
        <v>4</v>
      </c>
      <c r="G1288" s="9">
        <v>11</v>
      </c>
      <c r="H1288" s="4">
        <v>0</v>
      </c>
      <c r="I1288" s="10" t="s">
        <v>19</v>
      </c>
      <c r="K1288" s="11" t="s">
        <v>20</v>
      </c>
      <c r="L1288" s="8" t="s">
        <v>21</v>
      </c>
      <c r="M1288" t="s">
        <v>2522</v>
      </c>
      <c r="W1288" s="13"/>
    </row>
    <row r="1289" spans="1:24" hidden="1" x14ac:dyDescent="0.25">
      <c r="A1289" t="s">
        <v>1166</v>
      </c>
      <c r="B1289" t="s">
        <v>2523</v>
      </c>
      <c r="C1289" s="8"/>
      <c r="D1289" s="8">
        <v>1288</v>
      </c>
      <c r="E1289" s="9">
        <v>2018</v>
      </c>
      <c r="F1289" s="9">
        <v>4</v>
      </c>
      <c r="G1289" s="9">
        <v>11</v>
      </c>
      <c r="H1289" s="4">
        <v>43193</v>
      </c>
      <c r="I1289" s="10" t="s">
        <v>248</v>
      </c>
      <c r="K1289" s="11" t="s">
        <v>20</v>
      </c>
      <c r="L1289" s="8" t="s">
        <v>2524</v>
      </c>
      <c r="M1289" t="s">
        <v>1538</v>
      </c>
      <c r="Q1289" s="12" t="s">
        <v>19</v>
      </c>
      <c r="U1289" t="s">
        <v>53</v>
      </c>
      <c r="V1289" t="s">
        <v>2491</v>
      </c>
      <c r="W1289" s="13">
        <v>43193</v>
      </c>
      <c r="X1289" s="14">
        <v>4.99</v>
      </c>
    </row>
    <row r="1290" spans="1:24" hidden="1" x14ac:dyDescent="0.25">
      <c r="A1290" t="s">
        <v>379</v>
      </c>
      <c r="B1290" t="s">
        <v>2525</v>
      </c>
      <c r="C1290" s="8"/>
      <c r="D1290" s="8">
        <v>1289</v>
      </c>
      <c r="E1290" s="9">
        <v>2018</v>
      </c>
      <c r="F1290" s="9">
        <v>4</v>
      </c>
      <c r="G1290" s="9">
        <v>12</v>
      </c>
      <c r="H1290" s="4">
        <v>43202</v>
      </c>
      <c r="I1290" s="10" t="s">
        <v>19</v>
      </c>
      <c r="K1290" s="11" t="s">
        <v>20</v>
      </c>
      <c r="L1290" s="8" t="s">
        <v>48</v>
      </c>
      <c r="M1290" t="s">
        <v>2526</v>
      </c>
      <c r="U1290" t="s">
        <v>100</v>
      </c>
      <c r="V1290" t="s">
        <v>2527</v>
      </c>
      <c r="W1290" s="13">
        <v>43202</v>
      </c>
      <c r="X1290" s="14">
        <v>25.29</v>
      </c>
    </row>
    <row r="1291" spans="1:24" hidden="1" x14ac:dyDescent="0.25">
      <c r="A1291" t="s">
        <v>1166</v>
      </c>
      <c r="B1291" t="s">
        <v>2528</v>
      </c>
      <c r="C1291" s="8"/>
      <c r="D1291" s="8">
        <v>1290</v>
      </c>
      <c r="E1291" s="9">
        <v>2018</v>
      </c>
      <c r="F1291" s="9">
        <v>4</v>
      </c>
      <c r="G1291" s="9">
        <v>12</v>
      </c>
      <c r="H1291" s="4">
        <v>43193</v>
      </c>
      <c r="I1291" s="10" t="s">
        <v>248</v>
      </c>
      <c r="K1291" s="11" t="s">
        <v>20</v>
      </c>
      <c r="L1291" s="8" t="s">
        <v>31</v>
      </c>
      <c r="M1291" t="s">
        <v>1538</v>
      </c>
      <c r="U1291" t="s">
        <v>53</v>
      </c>
      <c r="V1291" t="s">
        <v>2491</v>
      </c>
      <c r="W1291" s="13">
        <v>43193</v>
      </c>
      <c r="X1291" s="14">
        <v>9.99</v>
      </c>
    </row>
    <row r="1292" spans="1:24" hidden="1" x14ac:dyDescent="0.25">
      <c r="A1292" t="s">
        <v>2529</v>
      </c>
      <c r="B1292" t="s">
        <v>1611</v>
      </c>
      <c r="C1292" s="8"/>
      <c r="D1292" s="8">
        <v>1291</v>
      </c>
      <c r="E1292" s="9">
        <v>2018</v>
      </c>
      <c r="F1292" s="9">
        <v>4</v>
      </c>
      <c r="G1292" s="9">
        <v>13</v>
      </c>
      <c r="H1292" s="4">
        <v>43195</v>
      </c>
      <c r="I1292" s="10" t="s">
        <v>248</v>
      </c>
      <c r="K1292" s="11" t="s">
        <v>20</v>
      </c>
      <c r="L1292" s="8" t="s">
        <v>1612</v>
      </c>
      <c r="M1292" t="s">
        <v>2021</v>
      </c>
      <c r="Q1292" s="12" t="s">
        <v>19</v>
      </c>
      <c r="U1292" t="s">
        <v>53</v>
      </c>
      <c r="V1292" t="s">
        <v>2491</v>
      </c>
      <c r="W1292" s="13">
        <v>43195</v>
      </c>
      <c r="X1292" s="14">
        <v>4.99</v>
      </c>
    </row>
    <row r="1293" spans="1:24" hidden="1" x14ac:dyDescent="0.25">
      <c r="A1293" t="s">
        <v>2530</v>
      </c>
      <c r="B1293" t="s">
        <v>2531</v>
      </c>
      <c r="C1293" s="8"/>
      <c r="D1293" s="8">
        <v>1292</v>
      </c>
      <c r="E1293" s="9">
        <v>2018</v>
      </c>
      <c r="F1293" s="9">
        <v>4</v>
      </c>
      <c r="G1293" s="9">
        <v>13</v>
      </c>
      <c r="H1293" s="4">
        <v>43199</v>
      </c>
      <c r="I1293" s="10" t="s">
        <v>248</v>
      </c>
      <c r="K1293" s="11" t="s">
        <v>20</v>
      </c>
      <c r="L1293" s="8" t="s">
        <v>48</v>
      </c>
      <c r="M1293" t="s">
        <v>2484</v>
      </c>
      <c r="U1293" t="s">
        <v>53</v>
      </c>
      <c r="V1293" t="s">
        <v>1077</v>
      </c>
      <c r="W1293" s="13">
        <v>43199</v>
      </c>
      <c r="X1293" s="14">
        <v>3</v>
      </c>
    </row>
    <row r="1294" spans="1:24" hidden="1" x14ac:dyDescent="0.25">
      <c r="A1294" t="s">
        <v>1166</v>
      </c>
      <c r="B1294" t="s">
        <v>2349</v>
      </c>
      <c r="C1294" s="8"/>
      <c r="D1294" s="8">
        <v>1293</v>
      </c>
      <c r="E1294" s="9">
        <v>2018</v>
      </c>
      <c r="F1294" s="9">
        <v>4</v>
      </c>
      <c r="G1294" s="9">
        <v>14</v>
      </c>
      <c r="H1294" s="4">
        <v>43193</v>
      </c>
      <c r="I1294" s="10" t="s">
        <v>248</v>
      </c>
      <c r="K1294" s="11" t="s">
        <v>20</v>
      </c>
      <c r="L1294" s="8" t="s">
        <v>27</v>
      </c>
      <c r="M1294" t="s">
        <v>1538</v>
      </c>
      <c r="Q1294" s="12" t="s">
        <v>19</v>
      </c>
      <c r="U1294" t="s">
        <v>53</v>
      </c>
      <c r="V1294" t="s">
        <v>2491</v>
      </c>
      <c r="W1294" s="13">
        <v>43193</v>
      </c>
      <c r="X1294" s="14">
        <v>4.99</v>
      </c>
    </row>
    <row r="1295" spans="1:24" hidden="1" x14ac:dyDescent="0.25">
      <c r="A1295" t="s">
        <v>2532</v>
      </c>
      <c r="B1295" t="s">
        <v>2533</v>
      </c>
      <c r="C1295" s="8"/>
      <c r="D1295" s="8">
        <v>1294</v>
      </c>
      <c r="E1295" s="9">
        <v>2018</v>
      </c>
      <c r="F1295" s="9">
        <v>4</v>
      </c>
      <c r="G1295" s="9">
        <v>14</v>
      </c>
      <c r="H1295" s="4">
        <v>43199</v>
      </c>
      <c r="I1295" s="10" t="s">
        <v>248</v>
      </c>
      <c r="K1295" s="11" t="s">
        <v>20</v>
      </c>
      <c r="L1295" s="8" t="s">
        <v>48</v>
      </c>
      <c r="M1295" t="s">
        <v>49</v>
      </c>
      <c r="U1295" t="s">
        <v>53</v>
      </c>
      <c r="V1295" t="s">
        <v>1077</v>
      </c>
      <c r="W1295" s="13">
        <v>43199</v>
      </c>
      <c r="X1295" s="14">
        <v>3</v>
      </c>
    </row>
    <row r="1296" spans="1:24" hidden="1" x14ac:dyDescent="0.25">
      <c r="A1296" t="s">
        <v>2534</v>
      </c>
      <c r="B1296" t="s">
        <v>2360</v>
      </c>
      <c r="C1296" s="8"/>
      <c r="D1296" s="8">
        <v>1295</v>
      </c>
      <c r="E1296" s="9">
        <v>2018</v>
      </c>
      <c r="F1296" s="9">
        <v>4</v>
      </c>
      <c r="G1296" s="9">
        <v>14</v>
      </c>
      <c r="H1296" s="4">
        <v>43199</v>
      </c>
      <c r="I1296" s="10" t="s">
        <v>248</v>
      </c>
      <c r="K1296" s="11" t="s">
        <v>20</v>
      </c>
      <c r="L1296" s="8" t="s">
        <v>63</v>
      </c>
      <c r="M1296" t="s">
        <v>605</v>
      </c>
      <c r="N1296" t="s">
        <v>2535</v>
      </c>
      <c r="U1296" t="s">
        <v>53</v>
      </c>
      <c r="V1296" t="s">
        <v>1077</v>
      </c>
      <c r="W1296" s="13">
        <v>43199</v>
      </c>
      <c r="X1296" s="14">
        <v>3</v>
      </c>
    </row>
    <row r="1297" spans="1:24" hidden="1" x14ac:dyDescent="0.25">
      <c r="A1297" t="s">
        <v>1536</v>
      </c>
      <c r="B1297" t="s">
        <v>2536</v>
      </c>
      <c r="C1297" s="8"/>
      <c r="D1297" s="8">
        <v>1296</v>
      </c>
      <c r="E1297" s="9">
        <v>2018</v>
      </c>
      <c r="F1297" s="9">
        <v>4</v>
      </c>
      <c r="G1297" s="9">
        <v>15</v>
      </c>
      <c r="H1297" s="4">
        <v>43188</v>
      </c>
      <c r="I1297" s="10" t="s">
        <v>248</v>
      </c>
      <c r="K1297" s="11" t="s">
        <v>20</v>
      </c>
      <c r="L1297" s="8" t="s">
        <v>368</v>
      </c>
      <c r="M1297" t="s">
        <v>1538</v>
      </c>
      <c r="U1297" t="s">
        <v>53</v>
      </c>
      <c r="V1297" t="s">
        <v>1077</v>
      </c>
      <c r="W1297" s="13">
        <v>43188</v>
      </c>
      <c r="X1297" s="14">
        <v>2.99</v>
      </c>
    </row>
    <row r="1298" spans="1:24" hidden="1" x14ac:dyDescent="0.25">
      <c r="A1298" t="s">
        <v>2537</v>
      </c>
      <c r="B1298" t="s">
        <v>2538</v>
      </c>
      <c r="C1298" s="8"/>
      <c r="D1298" s="8">
        <v>1297</v>
      </c>
      <c r="E1298" s="9">
        <v>2018</v>
      </c>
      <c r="F1298" s="9">
        <v>4</v>
      </c>
      <c r="G1298" s="9">
        <v>15</v>
      </c>
      <c r="H1298" s="4">
        <v>43197</v>
      </c>
      <c r="I1298" s="10" t="s">
        <v>248</v>
      </c>
      <c r="K1298" s="11" t="s">
        <v>20</v>
      </c>
      <c r="L1298" s="8" t="s">
        <v>2539</v>
      </c>
      <c r="M1298" t="s">
        <v>1538</v>
      </c>
      <c r="Q1298" s="12" t="s">
        <v>19</v>
      </c>
      <c r="S1298" t="s">
        <v>601</v>
      </c>
      <c r="U1298" t="s">
        <v>53</v>
      </c>
      <c r="V1298" t="s">
        <v>1077</v>
      </c>
      <c r="W1298" s="13">
        <v>43197</v>
      </c>
      <c r="X1298" s="14">
        <v>2.99</v>
      </c>
    </row>
    <row r="1299" spans="1:24" hidden="1" x14ac:dyDescent="0.25">
      <c r="A1299" t="s">
        <v>2234</v>
      </c>
      <c r="B1299" t="s">
        <v>2540</v>
      </c>
      <c r="C1299" s="8"/>
      <c r="D1299" s="8">
        <v>1298</v>
      </c>
      <c r="E1299" s="9">
        <v>2018</v>
      </c>
      <c r="F1299" s="9">
        <v>4</v>
      </c>
      <c r="G1299" s="9">
        <v>15</v>
      </c>
      <c r="H1299" s="4">
        <v>43195</v>
      </c>
      <c r="I1299" s="10" t="s">
        <v>248</v>
      </c>
      <c r="K1299" s="11" t="s">
        <v>20</v>
      </c>
      <c r="L1299" s="8" t="s">
        <v>31</v>
      </c>
      <c r="M1299" t="s">
        <v>605</v>
      </c>
      <c r="Q1299" s="12" t="s">
        <v>19</v>
      </c>
      <c r="U1299" t="s">
        <v>53</v>
      </c>
      <c r="V1299" t="s">
        <v>2491</v>
      </c>
      <c r="W1299" s="13">
        <v>43195</v>
      </c>
      <c r="X1299" s="14">
        <v>4.99</v>
      </c>
    </row>
    <row r="1300" spans="1:24" hidden="1" x14ac:dyDescent="0.25">
      <c r="A1300" t="s">
        <v>2541</v>
      </c>
      <c r="B1300" t="s">
        <v>2542</v>
      </c>
      <c r="C1300" s="8"/>
      <c r="D1300" s="8">
        <v>1299</v>
      </c>
      <c r="E1300" s="9">
        <v>2018</v>
      </c>
      <c r="F1300" s="9">
        <v>4</v>
      </c>
      <c r="G1300" s="9">
        <v>15</v>
      </c>
      <c r="H1300" s="4">
        <v>43199</v>
      </c>
      <c r="I1300" s="10" t="s">
        <v>248</v>
      </c>
      <c r="K1300" s="11" t="s">
        <v>20</v>
      </c>
      <c r="L1300" s="8" t="s">
        <v>466</v>
      </c>
      <c r="M1300" t="s">
        <v>2543</v>
      </c>
      <c r="U1300" t="s">
        <v>53</v>
      </c>
      <c r="V1300" t="s">
        <v>1077</v>
      </c>
      <c r="W1300" s="13">
        <v>43199</v>
      </c>
      <c r="X1300" s="14">
        <v>3</v>
      </c>
    </row>
    <row r="1301" spans="1:24" hidden="1" x14ac:dyDescent="0.25">
      <c r="A1301" t="s">
        <v>130</v>
      </c>
      <c r="B1301" t="s">
        <v>2544</v>
      </c>
      <c r="C1301" s="8"/>
      <c r="D1301" s="8">
        <v>1300</v>
      </c>
      <c r="E1301" s="9">
        <v>2018</v>
      </c>
      <c r="F1301" s="9">
        <v>4</v>
      </c>
      <c r="G1301" s="9">
        <v>16</v>
      </c>
      <c r="H1301" s="4">
        <v>43206</v>
      </c>
      <c r="I1301" s="10" t="s">
        <v>19</v>
      </c>
      <c r="K1301" s="11" t="s">
        <v>20</v>
      </c>
      <c r="L1301" s="8" t="s">
        <v>505</v>
      </c>
      <c r="M1301" t="s">
        <v>49</v>
      </c>
      <c r="U1301" t="s">
        <v>100</v>
      </c>
      <c r="V1301" t="s">
        <v>174</v>
      </c>
      <c r="W1301" s="13">
        <v>43206</v>
      </c>
      <c r="X1301" s="14">
        <v>20.99</v>
      </c>
    </row>
    <row r="1302" spans="1:24" hidden="1" x14ac:dyDescent="0.25">
      <c r="A1302" t="s">
        <v>1166</v>
      </c>
      <c r="B1302" t="s">
        <v>2545</v>
      </c>
      <c r="C1302" s="8"/>
      <c r="D1302" s="8">
        <v>1301</v>
      </c>
      <c r="E1302" s="9">
        <v>2018</v>
      </c>
      <c r="F1302" s="9">
        <v>4</v>
      </c>
      <c r="G1302" s="9">
        <v>16</v>
      </c>
      <c r="H1302" s="4">
        <v>43206</v>
      </c>
      <c r="I1302" s="10" t="s">
        <v>19</v>
      </c>
      <c r="K1302" s="11" t="s">
        <v>20</v>
      </c>
      <c r="L1302" s="8" t="s">
        <v>27</v>
      </c>
      <c r="M1302" t="s">
        <v>2500</v>
      </c>
      <c r="Q1302" s="12" t="s">
        <v>248</v>
      </c>
      <c r="R1302" t="s">
        <v>2546</v>
      </c>
      <c r="U1302" t="s">
        <v>100</v>
      </c>
      <c r="V1302" t="s">
        <v>174</v>
      </c>
      <c r="W1302" s="13">
        <v>43206</v>
      </c>
      <c r="X1302" s="14">
        <v>9.99</v>
      </c>
    </row>
    <row r="1303" spans="1:24" hidden="1" x14ac:dyDescent="0.25">
      <c r="A1303" t="s">
        <v>2547</v>
      </c>
      <c r="B1303" t="s">
        <v>2548</v>
      </c>
      <c r="C1303" s="8"/>
      <c r="D1303" s="8">
        <v>1302</v>
      </c>
      <c r="E1303" s="9">
        <v>2018</v>
      </c>
      <c r="F1303" s="9">
        <v>4</v>
      </c>
      <c r="G1303" s="9">
        <v>17</v>
      </c>
      <c r="H1303" s="4">
        <v>43199</v>
      </c>
      <c r="I1303" s="10" t="s">
        <v>248</v>
      </c>
      <c r="K1303" s="11" t="s">
        <v>20</v>
      </c>
      <c r="L1303" s="8" t="s">
        <v>52</v>
      </c>
      <c r="M1303" t="s">
        <v>605</v>
      </c>
      <c r="N1303" t="s">
        <v>2549</v>
      </c>
      <c r="U1303" t="s">
        <v>53</v>
      </c>
      <c r="V1303" t="s">
        <v>1077</v>
      </c>
      <c r="W1303" s="13">
        <v>43199</v>
      </c>
      <c r="X1303" s="14">
        <v>3</v>
      </c>
    </row>
    <row r="1304" spans="1:24" hidden="1" x14ac:dyDescent="0.25">
      <c r="A1304" t="s">
        <v>1166</v>
      </c>
      <c r="B1304" t="s">
        <v>2550</v>
      </c>
      <c r="C1304" s="8"/>
      <c r="D1304" s="8">
        <v>1303</v>
      </c>
      <c r="E1304" s="9">
        <v>2018</v>
      </c>
      <c r="F1304" s="9">
        <v>4</v>
      </c>
      <c r="G1304" s="9">
        <v>17</v>
      </c>
      <c r="H1304" s="4">
        <v>43195</v>
      </c>
      <c r="I1304" s="10" t="s">
        <v>248</v>
      </c>
      <c r="K1304" s="11" t="s">
        <v>20</v>
      </c>
      <c r="L1304" s="8" t="s">
        <v>31</v>
      </c>
      <c r="M1304" t="s">
        <v>1168</v>
      </c>
      <c r="U1304" t="s">
        <v>53</v>
      </c>
      <c r="V1304" t="s">
        <v>2491</v>
      </c>
      <c r="W1304" s="13">
        <v>43195</v>
      </c>
      <c r="X1304" s="14">
        <v>4.99</v>
      </c>
    </row>
    <row r="1305" spans="1:24" hidden="1" x14ac:dyDescent="0.25">
      <c r="A1305" t="s">
        <v>2551</v>
      </c>
      <c r="B1305" t="s">
        <v>2552</v>
      </c>
      <c r="C1305" s="8"/>
      <c r="D1305" s="8">
        <v>1304</v>
      </c>
      <c r="E1305" s="9">
        <v>2018</v>
      </c>
      <c r="F1305" s="9">
        <v>4</v>
      </c>
      <c r="G1305" s="9">
        <v>21</v>
      </c>
      <c r="H1305" s="4">
        <v>43209</v>
      </c>
      <c r="I1305" s="10" t="s">
        <v>19</v>
      </c>
      <c r="K1305" s="11" t="s">
        <v>20</v>
      </c>
      <c r="L1305" s="8" t="s">
        <v>27</v>
      </c>
      <c r="M1305" t="s">
        <v>49</v>
      </c>
      <c r="N1305" t="s">
        <v>2553</v>
      </c>
      <c r="R1305" t="s">
        <v>2554</v>
      </c>
      <c r="U1305" t="s">
        <v>53</v>
      </c>
      <c r="V1305" t="s">
        <v>54</v>
      </c>
      <c r="W1305" s="13">
        <v>43209</v>
      </c>
      <c r="X1305" s="14">
        <v>9.99</v>
      </c>
    </row>
    <row r="1306" spans="1:24" hidden="1" x14ac:dyDescent="0.25">
      <c r="A1306" t="s">
        <v>2555</v>
      </c>
      <c r="B1306" t="s">
        <v>2556</v>
      </c>
      <c r="C1306" s="8"/>
      <c r="D1306" s="8">
        <v>1305</v>
      </c>
      <c r="E1306" s="9">
        <v>2018</v>
      </c>
      <c r="F1306" s="9">
        <v>4</v>
      </c>
      <c r="G1306" s="9">
        <v>21</v>
      </c>
      <c r="H1306" s="4">
        <v>43209</v>
      </c>
      <c r="I1306" s="10" t="s">
        <v>19</v>
      </c>
      <c r="K1306" s="11" t="s">
        <v>20</v>
      </c>
      <c r="L1306" s="8" t="s">
        <v>52</v>
      </c>
      <c r="M1306" t="s">
        <v>2557</v>
      </c>
      <c r="N1306" t="s">
        <v>2558</v>
      </c>
      <c r="U1306" t="s">
        <v>53</v>
      </c>
      <c r="V1306" t="s">
        <v>54</v>
      </c>
      <c r="W1306" s="13">
        <v>43209</v>
      </c>
      <c r="X1306" s="14">
        <v>9.99</v>
      </c>
    </row>
    <row r="1307" spans="1:24" hidden="1" x14ac:dyDescent="0.25">
      <c r="A1307" t="s">
        <v>379</v>
      </c>
      <c r="B1307" t="s">
        <v>2559</v>
      </c>
      <c r="C1307" s="8"/>
      <c r="D1307" s="8">
        <v>1306</v>
      </c>
      <c r="E1307" s="9">
        <v>2018</v>
      </c>
      <c r="F1307" s="9">
        <v>4</v>
      </c>
      <c r="G1307" s="9">
        <v>21</v>
      </c>
      <c r="H1307" s="4">
        <v>43202</v>
      </c>
      <c r="I1307" s="10" t="s">
        <v>19</v>
      </c>
      <c r="K1307" s="11" t="s">
        <v>20</v>
      </c>
      <c r="L1307" s="8" t="s">
        <v>48</v>
      </c>
      <c r="M1307" t="s">
        <v>2526</v>
      </c>
      <c r="U1307" t="s">
        <v>100</v>
      </c>
      <c r="V1307" t="s">
        <v>2527</v>
      </c>
      <c r="W1307" s="13">
        <v>43202</v>
      </c>
      <c r="X1307" s="14">
        <v>26.58</v>
      </c>
    </row>
    <row r="1308" spans="1:24" hidden="1" x14ac:dyDescent="0.25">
      <c r="A1308" t="s">
        <v>2560</v>
      </c>
      <c r="B1308" t="s">
        <v>2561</v>
      </c>
      <c r="C1308" s="8"/>
      <c r="D1308" s="8">
        <v>1307</v>
      </c>
      <c r="E1308" s="9">
        <v>2018</v>
      </c>
      <c r="F1308" s="9">
        <v>4</v>
      </c>
      <c r="G1308" s="9">
        <v>22</v>
      </c>
      <c r="H1308" s="4">
        <v>43209</v>
      </c>
      <c r="I1308" s="10" t="s">
        <v>19</v>
      </c>
      <c r="K1308" s="11" t="s">
        <v>20</v>
      </c>
      <c r="L1308" s="8" t="s">
        <v>27</v>
      </c>
      <c r="M1308" t="s">
        <v>49</v>
      </c>
      <c r="N1308" t="s">
        <v>2562</v>
      </c>
      <c r="R1308" t="s">
        <v>2563</v>
      </c>
      <c r="U1308" t="s">
        <v>53</v>
      </c>
      <c r="V1308" t="s">
        <v>54</v>
      </c>
      <c r="W1308" s="13">
        <v>43209</v>
      </c>
      <c r="X1308" s="14">
        <v>9.99</v>
      </c>
    </row>
    <row r="1309" spans="1:24" hidden="1" x14ac:dyDescent="0.25">
      <c r="A1309" t="s">
        <v>2564</v>
      </c>
      <c r="B1309" t="s">
        <v>2565</v>
      </c>
      <c r="C1309" s="8"/>
      <c r="D1309" s="8">
        <v>1308</v>
      </c>
      <c r="E1309" s="9">
        <v>2018</v>
      </c>
      <c r="F1309" s="9">
        <v>4</v>
      </c>
      <c r="G1309" s="9">
        <v>22</v>
      </c>
      <c r="H1309" s="4">
        <v>43181</v>
      </c>
      <c r="I1309" s="10" t="s">
        <v>19</v>
      </c>
      <c r="K1309" s="11" t="s">
        <v>20</v>
      </c>
      <c r="L1309" s="8" t="s">
        <v>63</v>
      </c>
      <c r="M1309" t="s">
        <v>1552</v>
      </c>
      <c r="U1309" t="s">
        <v>53</v>
      </c>
      <c r="V1309" t="s">
        <v>1077</v>
      </c>
      <c r="W1309" s="13">
        <v>43181</v>
      </c>
      <c r="X1309" s="14">
        <v>2</v>
      </c>
    </row>
    <row r="1310" spans="1:24" hidden="1" x14ac:dyDescent="0.25">
      <c r="A1310" t="s">
        <v>1166</v>
      </c>
      <c r="B1310" t="s">
        <v>2566</v>
      </c>
      <c r="C1310" s="8"/>
      <c r="D1310" s="8">
        <v>1309</v>
      </c>
      <c r="E1310" s="9">
        <v>2018</v>
      </c>
      <c r="F1310" s="9">
        <v>4</v>
      </c>
      <c r="G1310" s="9">
        <v>22</v>
      </c>
      <c r="H1310" s="4">
        <v>43195</v>
      </c>
      <c r="I1310" s="10" t="s">
        <v>248</v>
      </c>
      <c r="K1310" s="11" t="s">
        <v>20</v>
      </c>
      <c r="L1310" s="8" t="s">
        <v>31</v>
      </c>
      <c r="M1310" t="s">
        <v>1538</v>
      </c>
      <c r="U1310" t="s">
        <v>53</v>
      </c>
      <c r="V1310" t="s">
        <v>2491</v>
      </c>
      <c r="W1310" s="13">
        <v>43195</v>
      </c>
      <c r="X1310" s="14">
        <v>9.99</v>
      </c>
    </row>
    <row r="1311" spans="1:24" hidden="1" x14ac:dyDescent="0.25">
      <c r="A1311" t="s">
        <v>2410</v>
      </c>
      <c r="B1311" t="s">
        <v>2567</v>
      </c>
      <c r="C1311" s="8"/>
      <c r="D1311" s="8">
        <v>1310</v>
      </c>
      <c r="E1311" s="9">
        <v>2018</v>
      </c>
      <c r="F1311" s="9">
        <v>4</v>
      </c>
      <c r="G1311" s="9">
        <v>22</v>
      </c>
      <c r="H1311" s="4">
        <v>43145</v>
      </c>
      <c r="I1311" s="10" t="s">
        <v>248</v>
      </c>
      <c r="K1311" s="11" t="s">
        <v>20</v>
      </c>
      <c r="L1311" s="8" t="s">
        <v>48</v>
      </c>
      <c r="M1311" t="s">
        <v>2568</v>
      </c>
      <c r="N1311" t="s">
        <v>2569</v>
      </c>
      <c r="O1311">
        <v>1982</v>
      </c>
      <c r="T1311" t="s">
        <v>228</v>
      </c>
      <c r="U1311" t="s">
        <v>53</v>
      </c>
      <c r="V1311" t="s">
        <v>1077</v>
      </c>
      <c r="W1311" s="13">
        <v>43145</v>
      </c>
      <c r="X1311" s="14">
        <v>3</v>
      </c>
    </row>
    <row r="1312" spans="1:24" hidden="1" x14ac:dyDescent="0.25">
      <c r="A1312" t="s">
        <v>2518</v>
      </c>
      <c r="B1312" t="s">
        <v>2570</v>
      </c>
      <c r="C1312" s="8"/>
      <c r="D1312" s="8">
        <v>1311</v>
      </c>
      <c r="E1312" s="9">
        <v>2018</v>
      </c>
      <c r="F1312" s="9">
        <v>4</v>
      </c>
      <c r="G1312" s="9">
        <v>22</v>
      </c>
      <c r="H1312" s="4">
        <v>0</v>
      </c>
      <c r="I1312" s="10" t="s">
        <v>19</v>
      </c>
      <c r="K1312" s="11" t="s">
        <v>20</v>
      </c>
      <c r="L1312" s="8" t="s">
        <v>31</v>
      </c>
      <c r="M1312" t="s">
        <v>605</v>
      </c>
      <c r="Q1312" s="12" t="s">
        <v>248</v>
      </c>
      <c r="W1312" s="13"/>
    </row>
    <row r="1313" spans="1:24" hidden="1" x14ac:dyDescent="0.25">
      <c r="A1313" t="s">
        <v>1166</v>
      </c>
      <c r="B1313" t="s">
        <v>2571</v>
      </c>
      <c r="C1313" s="8"/>
      <c r="D1313" s="8">
        <v>1312</v>
      </c>
      <c r="E1313" s="9">
        <v>2018</v>
      </c>
      <c r="F1313" s="9">
        <v>4</v>
      </c>
      <c r="G1313" s="9">
        <v>23</v>
      </c>
      <c r="H1313" s="4">
        <v>43193</v>
      </c>
      <c r="I1313" s="10" t="s">
        <v>248</v>
      </c>
      <c r="K1313" s="11" t="s">
        <v>20</v>
      </c>
      <c r="L1313" s="8" t="s">
        <v>27</v>
      </c>
      <c r="M1313" t="s">
        <v>1538</v>
      </c>
      <c r="Q1313" s="12" t="s">
        <v>19</v>
      </c>
      <c r="U1313" t="s">
        <v>53</v>
      </c>
      <c r="V1313" t="s">
        <v>2491</v>
      </c>
      <c r="W1313" s="13">
        <v>43193</v>
      </c>
      <c r="X1313" s="14">
        <v>4.99</v>
      </c>
    </row>
    <row r="1314" spans="1:24" hidden="1" x14ac:dyDescent="0.25">
      <c r="A1314" t="s">
        <v>1166</v>
      </c>
      <c r="B1314" s="24" t="s">
        <v>2572</v>
      </c>
      <c r="C1314" s="8"/>
      <c r="D1314" s="8">
        <v>1313</v>
      </c>
      <c r="E1314" s="9">
        <v>2018</v>
      </c>
      <c r="F1314" s="9">
        <v>4</v>
      </c>
      <c r="G1314" s="9">
        <v>25</v>
      </c>
      <c r="H1314" s="4">
        <v>43213</v>
      </c>
      <c r="I1314" s="10" t="s">
        <v>248</v>
      </c>
      <c r="K1314" s="11" t="s">
        <v>20</v>
      </c>
      <c r="L1314" s="8" t="s">
        <v>27</v>
      </c>
      <c r="M1314" t="s">
        <v>2323</v>
      </c>
      <c r="P1314">
        <v>1978</v>
      </c>
      <c r="Q1314" s="12" t="s">
        <v>19</v>
      </c>
      <c r="S1314" t="s">
        <v>2405</v>
      </c>
      <c r="U1314" t="s">
        <v>53</v>
      </c>
      <c r="V1314" t="s">
        <v>2573</v>
      </c>
      <c r="W1314" s="13">
        <v>43213</v>
      </c>
      <c r="X1314" s="14">
        <v>15.1</v>
      </c>
    </row>
    <row r="1315" spans="1:24" hidden="1" x14ac:dyDescent="0.25">
      <c r="A1315" t="s">
        <v>2574</v>
      </c>
      <c r="B1315" t="s">
        <v>2575</v>
      </c>
      <c r="C1315" s="8"/>
      <c r="D1315" s="8">
        <v>1314</v>
      </c>
      <c r="E1315" s="9">
        <v>2018</v>
      </c>
      <c r="F1315" s="9">
        <v>4</v>
      </c>
      <c r="G1315" s="9">
        <v>26</v>
      </c>
      <c r="H1315" s="4">
        <v>43213</v>
      </c>
      <c r="I1315" s="10" t="s">
        <v>248</v>
      </c>
      <c r="K1315" s="11" t="s">
        <v>20</v>
      </c>
      <c r="L1315" s="8" t="s">
        <v>21</v>
      </c>
      <c r="M1315" t="s">
        <v>2576</v>
      </c>
      <c r="U1315" t="s">
        <v>53</v>
      </c>
      <c r="V1315" t="s">
        <v>2573</v>
      </c>
      <c r="W1315" s="13">
        <v>43213</v>
      </c>
      <c r="X1315" s="14">
        <v>15.1</v>
      </c>
    </row>
    <row r="1316" spans="1:24" hidden="1" x14ac:dyDescent="0.25">
      <c r="A1316" t="s">
        <v>1166</v>
      </c>
      <c r="B1316" t="s">
        <v>2577</v>
      </c>
      <c r="C1316" s="8"/>
      <c r="D1316" s="8">
        <v>1315</v>
      </c>
      <c r="E1316" s="9">
        <v>2018</v>
      </c>
      <c r="F1316" s="9">
        <v>4</v>
      </c>
      <c r="G1316" s="9">
        <v>27</v>
      </c>
      <c r="H1316" s="4">
        <v>43215</v>
      </c>
      <c r="I1316" s="10" t="s">
        <v>248</v>
      </c>
      <c r="K1316" s="11" t="s">
        <v>20</v>
      </c>
      <c r="L1316" s="8" t="s">
        <v>860</v>
      </c>
      <c r="M1316" t="s">
        <v>1538</v>
      </c>
      <c r="U1316" t="s">
        <v>53</v>
      </c>
      <c r="V1316" t="s">
        <v>54</v>
      </c>
      <c r="W1316" s="13">
        <v>43215</v>
      </c>
      <c r="X1316" s="14">
        <v>29.99</v>
      </c>
    </row>
    <row r="1317" spans="1:24" hidden="1" x14ac:dyDescent="0.25">
      <c r="A1317" t="s">
        <v>1166</v>
      </c>
      <c r="B1317" t="s">
        <v>2578</v>
      </c>
      <c r="C1317" s="8"/>
      <c r="D1317" s="8">
        <v>1316</v>
      </c>
      <c r="E1317" s="9">
        <v>2018</v>
      </c>
      <c r="F1317" s="9">
        <v>4</v>
      </c>
      <c r="G1317" s="9">
        <v>27</v>
      </c>
      <c r="H1317" s="4">
        <v>43193</v>
      </c>
      <c r="I1317" s="10" t="s">
        <v>248</v>
      </c>
      <c r="K1317" s="11" t="s">
        <v>20</v>
      </c>
      <c r="L1317" s="8" t="s">
        <v>27</v>
      </c>
      <c r="M1317" t="s">
        <v>1538</v>
      </c>
      <c r="Q1317" s="12" t="s">
        <v>19</v>
      </c>
      <c r="T1317" t="s">
        <v>228</v>
      </c>
      <c r="U1317" t="s">
        <v>53</v>
      </c>
      <c r="V1317" t="s">
        <v>2491</v>
      </c>
      <c r="W1317" s="13">
        <v>43193</v>
      </c>
      <c r="X1317" s="14">
        <v>9.99</v>
      </c>
    </row>
    <row r="1318" spans="1:24" hidden="1" x14ac:dyDescent="0.25">
      <c r="A1318" t="s">
        <v>2579</v>
      </c>
      <c r="B1318" t="s">
        <v>2580</v>
      </c>
      <c r="C1318" s="8"/>
      <c r="D1318" s="8">
        <v>1317</v>
      </c>
      <c r="E1318" s="9">
        <v>2018</v>
      </c>
      <c r="F1318" s="9">
        <v>4</v>
      </c>
      <c r="G1318" s="9">
        <v>27</v>
      </c>
      <c r="H1318" s="4">
        <v>43209</v>
      </c>
      <c r="I1318" s="10" t="s">
        <v>19</v>
      </c>
      <c r="K1318" s="11" t="s">
        <v>20</v>
      </c>
      <c r="L1318" s="8" t="s">
        <v>27</v>
      </c>
      <c r="M1318" t="s">
        <v>49</v>
      </c>
      <c r="N1318" t="s">
        <v>2581</v>
      </c>
      <c r="R1318" t="s">
        <v>2582</v>
      </c>
      <c r="U1318" t="s">
        <v>53</v>
      </c>
      <c r="V1318" t="s">
        <v>54</v>
      </c>
      <c r="W1318" s="13">
        <v>43209</v>
      </c>
      <c r="X1318" s="14">
        <v>9.99</v>
      </c>
    </row>
    <row r="1319" spans="1:24" hidden="1" x14ac:dyDescent="0.25">
      <c r="A1319" t="s">
        <v>2583</v>
      </c>
      <c r="B1319" t="s">
        <v>2584</v>
      </c>
      <c r="C1319" s="8"/>
      <c r="D1319" s="8">
        <v>1318</v>
      </c>
      <c r="E1319" s="9">
        <v>2018</v>
      </c>
      <c r="F1319" s="9">
        <v>4</v>
      </c>
      <c r="G1319" s="9">
        <v>28</v>
      </c>
      <c r="H1319" s="4">
        <v>43217</v>
      </c>
      <c r="I1319" s="10" t="s">
        <v>248</v>
      </c>
      <c r="K1319" s="11" t="s">
        <v>4949</v>
      </c>
      <c r="O1319">
        <v>2018</v>
      </c>
      <c r="U1319" t="s">
        <v>100</v>
      </c>
      <c r="V1319" t="s">
        <v>2585</v>
      </c>
      <c r="W1319" s="13">
        <v>43217</v>
      </c>
      <c r="X1319" s="14">
        <v>20</v>
      </c>
    </row>
    <row r="1320" spans="1:24" hidden="1" x14ac:dyDescent="0.25">
      <c r="A1320" t="s">
        <v>233</v>
      </c>
      <c r="B1320" t="s">
        <v>2586</v>
      </c>
      <c r="C1320" s="8"/>
      <c r="D1320" s="8">
        <v>1319</v>
      </c>
      <c r="E1320" s="9">
        <v>2018</v>
      </c>
      <c r="F1320" s="9">
        <v>4</v>
      </c>
      <c r="G1320" s="9">
        <v>28</v>
      </c>
      <c r="H1320" s="4">
        <v>0</v>
      </c>
      <c r="I1320" s="10" t="s">
        <v>248</v>
      </c>
      <c r="K1320" s="11" t="s">
        <v>4949</v>
      </c>
      <c r="M1320" t="s">
        <v>1387</v>
      </c>
      <c r="O1320">
        <v>2018</v>
      </c>
      <c r="S1320" t="s">
        <v>2587</v>
      </c>
      <c r="W1320" s="13"/>
    </row>
    <row r="1321" spans="1:24" hidden="1" x14ac:dyDescent="0.25">
      <c r="A1321" t="s">
        <v>2588</v>
      </c>
      <c r="B1321" t="s">
        <v>2588</v>
      </c>
      <c r="C1321" s="8"/>
      <c r="D1321" s="8">
        <v>1320</v>
      </c>
      <c r="E1321" s="9">
        <v>2018</v>
      </c>
      <c r="F1321" s="9">
        <v>4</v>
      </c>
      <c r="G1321" s="9">
        <v>28</v>
      </c>
      <c r="H1321" s="4">
        <v>0</v>
      </c>
      <c r="I1321" s="10" t="s">
        <v>248</v>
      </c>
      <c r="K1321" s="11" t="s">
        <v>4949</v>
      </c>
      <c r="M1321" t="s">
        <v>1538</v>
      </c>
      <c r="W1321" s="13"/>
    </row>
    <row r="1322" spans="1:24" hidden="1" x14ac:dyDescent="0.25">
      <c r="A1322" t="s">
        <v>1166</v>
      </c>
      <c r="B1322" t="s">
        <v>2545</v>
      </c>
      <c r="C1322" s="8"/>
      <c r="D1322" s="8">
        <v>1321</v>
      </c>
      <c r="E1322" s="9">
        <v>2018</v>
      </c>
      <c r="F1322" s="9">
        <v>4</v>
      </c>
      <c r="G1322" s="9">
        <v>29</v>
      </c>
      <c r="H1322" s="4">
        <v>43193</v>
      </c>
      <c r="I1322" s="10" t="s">
        <v>248</v>
      </c>
      <c r="K1322" s="11" t="s">
        <v>20</v>
      </c>
      <c r="L1322" s="8" t="s">
        <v>27</v>
      </c>
      <c r="M1322" t="s">
        <v>1538</v>
      </c>
      <c r="U1322" t="s">
        <v>53</v>
      </c>
      <c r="V1322" t="s">
        <v>2491</v>
      </c>
      <c r="W1322" s="13">
        <v>43193</v>
      </c>
      <c r="X1322" s="14">
        <v>9.99</v>
      </c>
    </row>
    <row r="1323" spans="1:24" hidden="1" x14ac:dyDescent="0.25">
      <c r="A1323" t="s">
        <v>415</v>
      </c>
      <c r="B1323" t="s">
        <v>904</v>
      </c>
      <c r="C1323" s="8"/>
      <c r="D1323" s="8">
        <v>1322</v>
      </c>
      <c r="E1323" s="9">
        <v>2018</v>
      </c>
      <c r="F1323" s="9">
        <v>4</v>
      </c>
      <c r="G1323" s="9">
        <v>30</v>
      </c>
      <c r="H1323" s="4">
        <v>43216</v>
      </c>
      <c r="I1323" s="10" t="s">
        <v>248</v>
      </c>
      <c r="K1323" s="11" t="s">
        <v>937</v>
      </c>
      <c r="M1323" t="s">
        <v>28</v>
      </c>
      <c r="N1323" t="s">
        <v>905</v>
      </c>
      <c r="O1323">
        <v>1976</v>
      </c>
      <c r="Q1323" s="12" t="s">
        <v>19</v>
      </c>
      <c r="T1323" t="s">
        <v>1863</v>
      </c>
      <c r="U1323" t="s">
        <v>53</v>
      </c>
      <c r="V1323" t="s">
        <v>174</v>
      </c>
      <c r="W1323" s="13">
        <v>43216</v>
      </c>
      <c r="X1323" s="14">
        <v>19.989999999999998</v>
      </c>
    </row>
    <row r="1324" spans="1:24" hidden="1" x14ac:dyDescent="0.25">
      <c r="A1324" t="s">
        <v>2589</v>
      </c>
      <c r="B1324" t="s">
        <v>2590</v>
      </c>
      <c r="C1324" s="8"/>
      <c r="D1324" s="8">
        <v>1323</v>
      </c>
      <c r="E1324" s="9">
        <v>2018</v>
      </c>
      <c r="F1324" s="9">
        <v>5</v>
      </c>
      <c r="G1324" s="9">
        <v>1</v>
      </c>
      <c r="H1324" s="4">
        <v>43220</v>
      </c>
      <c r="I1324" s="10" t="s">
        <v>248</v>
      </c>
      <c r="K1324" s="11" t="s">
        <v>20</v>
      </c>
      <c r="L1324" s="8" t="s">
        <v>552</v>
      </c>
      <c r="M1324" t="s">
        <v>1552</v>
      </c>
      <c r="U1324" t="s">
        <v>53</v>
      </c>
      <c r="V1324" t="s">
        <v>1077</v>
      </c>
      <c r="W1324" s="13">
        <v>43220</v>
      </c>
      <c r="X1324" s="14">
        <v>2.99</v>
      </c>
    </row>
    <row r="1325" spans="1:24" hidden="1" x14ac:dyDescent="0.25">
      <c r="A1325" t="s">
        <v>907</v>
      </c>
      <c r="B1325" t="s">
        <v>2591</v>
      </c>
      <c r="C1325" s="8"/>
      <c r="D1325" s="8">
        <v>1324</v>
      </c>
      <c r="E1325" s="9">
        <v>2018</v>
      </c>
      <c r="F1325" s="9">
        <v>5</v>
      </c>
      <c r="G1325" s="9">
        <v>1</v>
      </c>
      <c r="H1325" s="4">
        <v>43221</v>
      </c>
      <c r="I1325" s="10" t="s">
        <v>248</v>
      </c>
      <c r="K1325" s="11" t="s">
        <v>4949</v>
      </c>
      <c r="M1325" t="s">
        <v>2592</v>
      </c>
      <c r="U1325" t="s">
        <v>53</v>
      </c>
      <c r="V1325" t="s">
        <v>174</v>
      </c>
      <c r="W1325" s="13">
        <v>43221</v>
      </c>
      <c r="X1325" s="14">
        <v>19.989999999999998</v>
      </c>
    </row>
    <row r="1326" spans="1:24" hidden="1" x14ac:dyDescent="0.25">
      <c r="A1326" t="s">
        <v>1166</v>
      </c>
      <c r="B1326" t="s">
        <v>2593</v>
      </c>
      <c r="C1326" s="8"/>
      <c r="D1326" s="8">
        <v>1325</v>
      </c>
      <c r="E1326" s="9">
        <v>2018</v>
      </c>
      <c r="F1326" s="9">
        <v>5</v>
      </c>
      <c r="G1326" s="9">
        <v>1</v>
      </c>
      <c r="H1326" s="4">
        <v>43213</v>
      </c>
      <c r="I1326" s="10" t="s">
        <v>248</v>
      </c>
      <c r="J1326" s="10">
        <v>4</v>
      </c>
      <c r="K1326" s="11" t="s">
        <v>20</v>
      </c>
      <c r="L1326" s="8" t="s">
        <v>27</v>
      </c>
      <c r="M1326" t="s">
        <v>1168</v>
      </c>
      <c r="U1326" t="s">
        <v>53</v>
      </c>
      <c r="V1326" t="s">
        <v>2573</v>
      </c>
      <c r="W1326" s="13">
        <v>43213</v>
      </c>
      <c r="X1326" s="14">
        <v>34.619999999999997</v>
      </c>
    </row>
    <row r="1327" spans="1:24" hidden="1" x14ac:dyDescent="0.25">
      <c r="A1327" t="s">
        <v>2594</v>
      </c>
      <c r="B1327" t="s">
        <v>2595</v>
      </c>
      <c r="C1327" s="8"/>
      <c r="D1327" s="8">
        <v>1326</v>
      </c>
      <c r="E1327" s="9">
        <v>2018</v>
      </c>
      <c r="F1327" s="9">
        <v>5</v>
      </c>
      <c r="G1327" s="9">
        <v>2</v>
      </c>
      <c r="H1327" s="4">
        <v>43199</v>
      </c>
      <c r="I1327" s="10" t="s">
        <v>248</v>
      </c>
      <c r="K1327" s="11" t="s">
        <v>20</v>
      </c>
      <c r="L1327" s="8" t="s">
        <v>27</v>
      </c>
      <c r="M1327" t="s">
        <v>2596</v>
      </c>
      <c r="U1327" t="s">
        <v>53</v>
      </c>
      <c r="V1327" t="s">
        <v>1077</v>
      </c>
      <c r="W1327" s="13">
        <v>43199</v>
      </c>
      <c r="X1327" s="14">
        <v>4</v>
      </c>
    </row>
    <row r="1328" spans="1:24" hidden="1" x14ac:dyDescent="0.25">
      <c r="A1328" t="s">
        <v>1166</v>
      </c>
      <c r="B1328" t="s">
        <v>2597</v>
      </c>
      <c r="C1328" s="8"/>
      <c r="D1328" s="8">
        <v>1327</v>
      </c>
      <c r="E1328" s="9">
        <v>2018</v>
      </c>
      <c r="F1328" s="9">
        <v>5</v>
      </c>
      <c r="G1328" s="9">
        <v>2</v>
      </c>
      <c r="H1328" s="4">
        <v>43193</v>
      </c>
      <c r="I1328" s="10" t="s">
        <v>248</v>
      </c>
      <c r="K1328" s="11" t="s">
        <v>20</v>
      </c>
      <c r="L1328" s="8" t="s">
        <v>31</v>
      </c>
      <c r="M1328" t="s">
        <v>1538</v>
      </c>
      <c r="T1328" t="s">
        <v>228</v>
      </c>
      <c r="U1328" t="s">
        <v>53</v>
      </c>
      <c r="V1328" t="s">
        <v>2491</v>
      </c>
      <c r="W1328" s="13">
        <v>43193</v>
      </c>
      <c r="X1328" s="14">
        <v>4.99</v>
      </c>
    </row>
    <row r="1329" spans="1:24" hidden="1" x14ac:dyDescent="0.25">
      <c r="A1329" t="s">
        <v>2598</v>
      </c>
      <c r="B1329" t="s">
        <v>2599</v>
      </c>
      <c r="C1329" s="8"/>
      <c r="D1329" s="8">
        <v>1328</v>
      </c>
      <c r="E1329" s="9">
        <v>2018</v>
      </c>
      <c r="F1329" s="9">
        <v>5</v>
      </c>
      <c r="G1329" s="9">
        <v>3</v>
      </c>
      <c r="H1329" s="4">
        <v>43206</v>
      </c>
      <c r="I1329" s="10" t="s">
        <v>248</v>
      </c>
      <c r="K1329" s="11" t="s">
        <v>20</v>
      </c>
      <c r="L1329" s="8" t="s">
        <v>116</v>
      </c>
      <c r="M1329" t="s">
        <v>1538</v>
      </c>
      <c r="N1329" t="s">
        <v>2600</v>
      </c>
      <c r="S1329" t="s">
        <v>601</v>
      </c>
      <c r="U1329" t="s">
        <v>53</v>
      </c>
      <c r="V1329" t="s">
        <v>1077</v>
      </c>
      <c r="W1329" s="13">
        <v>43206</v>
      </c>
      <c r="X1329" s="14">
        <v>3</v>
      </c>
    </row>
    <row r="1330" spans="1:24" hidden="1" x14ac:dyDescent="0.25">
      <c r="A1330" t="s">
        <v>2601</v>
      </c>
      <c r="B1330" t="s">
        <v>2602</v>
      </c>
      <c r="C1330" s="8"/>
      <c r="D1330" s="8">
        <v>1329</v>
      </c>
      <c r="E1330" s="9">
        <v>2018</v>
      </c>
      <c r="F1330" s="9">
        <v>5</v>
      </c>
      <c r="G1330" s="9">
        <v>3</v>
      </c>
      <c r="H1330" s="4">
        <v>43199</v>
      </c>
      <c r="I1330" s="10" t="s">
        <v>248</v>
      </c>
      <c r="K1330" s="11" t="s">
        <v>20</v>
      </c>
      <c r="L1330" s="8" t="s">
        <v>48</v>
      </c>
      <c r="M1330" t="s">
        <v>1162</v>
      </c>
      <c r="U1330" t="s">
        <v>53</v>
      </c>
      <c r="V1330" t="s">
        <v>1077</v>
      </c>
      <c r="W1330" s="13">
        <v>43199</v>
      </c>
      <c r="X1330" s="14">
        <v>3</v>
      </c>
    </row>
    <row r="1331" spans="1:24" hidden="1" x14ac:dyDescent="0.25">
      <c r="A1331" t="s">
        <v>2603</v>
      </c>
      <c r="B1331" t="s">
        <v>2604</v>
      </c>
      <c r="C1331" s="8"/>
      <c r="D1331" s="8">
        <v>1330</v>
      </c>
      <c r="E1331" s="9">
        <v>2018</v>
      </c>
      <c r="F1331" s="9">
        <v>5</v>
      </c>
      <c r="G1331" s="9">
        <v>3</v>
      </c>
      <c r="H1331" s="4">
        <v>43199</v>
      </c>
      <c r="I1331" s="10" t="s">
        <v>248</v>
      </c>
      <c r="K1331" s="11" t="s">
        <v>20</v>
      </c>
      <c r="L1331" s="8" t="s">
        <v>48</v>
      </c>
      <c r="M1331" t="s">
        <v>2543</v>
      </c>
      <c r="U1331" t="s">
        <v>53</v>
      </c>
      <c r="V1331" t="s">
        <v>1077</v>
      </c>
      <c r="W1331" s="13">
        <v>43199</v>
      </c>
      <c r="X1331" s="14">
        <v>3</v>
      </c>
    </row>
    <row r="1332" spans="1:24" hidden="1" x14ac:dyDescent="0.25">
      <c r="A1332" t="s">
        <v>2605</v>
      </c>
      <c r="B1332" t="s">
        <v>2606</v>
      </c>
      <c r="C1332" s="8"/>
      <c r="D1332" s="8">
        <v>1331</v>
      </c>
      <c r="E1332" s="9">
        <v>2018</v>
      </c>
      <c r="F1332" s="9">
        <v>5</v>
      </c>
      <c r="G1332" s="9">
        <v>4</v>
      </c>
      <c r="H1332" s="4">
        <v>43224</v>
      </c>
      <c r="I1332" s="10" t="s">
        <v>248</v>
      </c>
      <c r="K1332" s="11" t="s">
        <v>20</v>
      </c>
      <c r="L1332" s="8" t="s">
        <v>552</v>
      </c>
      <c r="M1332" t="s">
        <v>605</v>
      </c>
      <c r="O1332">
        <v>1978</v>
      </c>
      <c r="U1332" t="s">
        <v>53</v>
      </c>
      <c r="V1332" t="s">
        <v>1077</v>
      </c>
      <c r="W1332" s="13">
        <v>43224</v>
      </c>
      <c r="X1332" s="14">
        <v>3</v>
      </c>
    </row>
    <row r="1333" spans="1:24" hidden="1" x14ac:dyDescent="0.25">
      <c r="A1333" t="s">
        <v>2439</v>
      </c>
      <c r="B1333" t="s">
        <v>2607</v>
      </c>
      <c r="C1333" s="8"/>
      <c r="D1333" s="8">
        <v>1332</v>
      </c>
      <c r="E1333" s="9">
        <v>2018</v>
      </c>
      <c r="F1333" s="9">
        <v>5</v>
      </c>
      <c r="G1333" s="9">
        <v>4</v>
      </c>
      <c r="H1333" s="4">
        <v>43224</v>
      </c>
      <c r="I1333" s="10" t="s">
        <v>248</v>
      </c>
      <c r="K1333" s="11" t="s">
        <v>20</v>
      </c>
      <c r="L1333" s="8" t="s">
        <v>52</v>
      </c>
      <c r="M1333" t="s">
        <v>1552</v>
      </c>
      <c r="U1333" t="s">
        <v>53</v>
      </c>
      <c r="V1333" t="s">
        <v>1077</v>
      </c>
      <c r="W1333" s="13">
        <v>43224</v>
      </c>
      <c r="X1333" s="14">
        <v>3</v>
      </c>
    </row>
    <row r="1334" spans="1:24" hidden="1" x14ac:dyDescent="0.25">
      <c r="A1334" t="s">
        <v>2608</v>
      </c>
      <c r="B1334" t="s">
        <v>2609</v>
      </c>
      <c r="C1334" s="8" t="s">
        <v>2610</v>
      </c>
      <c r="D1334" s="8">
        <v>1333</v>
      </c>
      <c r="E1334" s="25">
        <f>YEAR(H1334)</f>
        <v>2018</v>
      </c>
      <c r="F1334" s="25">
        <f>MONTH(H1334)</f>
        <v>5</v>
      </c>
      <c r="G1334" s="25">
        <f>DAY(H1334)</f>
        <v>4</v>
      </c>
      <c r="H1334" s="4">
        <v>43224</v>
      </c>
      <c r="I1334" s="10" t="s">
        <v>19</v>
      </c>
      <c r="K1334" s="11" t="s">
        <v>5477</v>
      </c>
      <c r="U1334" t="s">
        <v>53</v>
      </c>
      <c r="V1334" t="s">
        <v>1077</v>
      </c>
      <c r="W1334" s="13">
        <v>43224</v>
      </c>
      <c r="X1334" s="14">
        <v>2</v>
      </c>
    </row>
    <row r="1335" spans="1:24" hidden="1" x14ac:dyDescent="0.25">
      <c r="A1335" t="s">
        <v>410</v>
      </c>
      <c r="B1335" t="s">
        <v>1395</v>
      </c>
      <c r="C1335" s="8"/>
      <c r="D1335" s="8">
        <v>1334</v>
      </c>
      <c r="E1335" s="9">
        <v>2018</v>
      </c>
      <c r="F1335" s="9">
        <v>5</v>
      </c>
      <c r="G1335" s="9">
        <v>5</v>
      </c>
      <c r="H1335" s="4">
        <v>0</v>
      </c>
      <c r="I1335" s="10" t="s">
        <v>248</v>
      </c>
      <c r="K1335" s="11" t="s">
        <v>4949</v>
      </c>
      <c r="M1335" t="s">
        <v>284</v>
      </c>
      <c r="N1335" t="s">
        <v>2478</v>
      </c>
      <c r="O1335">
        <v>1977</v>
      </c>
      <c r="Q1335" s="12" t="s">
        <v>19</v>
      </c>
      <c r="W1335" s="13"/>
    </row>
    <row r="1336" spans="1:24" hidden="1" x14ac:dyDescent="0.25">
      <c r="A1336" t="s">
        <v>2011</v>
      </c>
      <c r="B1336" t="s">
        <v>2259</v>
      </c>
      <c r="C1336" s="8"/>
      <c r="D1336" s="8">
        <v>1335</v>
      </c>
      <c r="E1336" s="9">
        <v>2018</v>
      </c>
      <c r="F1336" s="9">
        <v>5</v>
      </c>
      <c r="G1336" s="9">
        <v>5</v>
      </c>
      <c r="H1336" s="4">
        <v>43194</v>
      </c>
      <c r="I1336" s="10" t="s">
        <v>19</v>
      </c>
      <c r="K1336" s="11" t="s">
        <v>4949</v>
      </c>
      <c r="M1336" t="s">
        <v>2260</v>
      </c>
      <c r="N1336" s="15" t="s">
        <v>2261</v>
      </c>
      <c r="O1336">
        <v>2015</v>
      </c>
      <c r="Q1336" s="12" t="s">
        <v>248</v>
      </c>
      <c r="U1336" t="s">
        <v>100</v>
      </c>
      <c r="V1336" t="s">
        <v>1976</v>
      </c>
      <c r="W1336" s="13">
        <v>43194</v>
      </c>
    </row>
    <row r="1337" spans="1:24" hidden="1" x14ac:dyDescent="0.25">
      <c r="A1337" t="s">
        <v>2611</v>
      </c>
      <c r="B1337" t="s">
        <v>2612</v>
      </c>
      <c r="C1337" s="8"/>
      <c r="D1337" s="8">
        <v>1336</v>
      </c>
      <c r="E1337" s="9">
        <v>2018</v>
      </c>
      <c r="F1337" s="9">
        <v>5</v>
      </c>
      <c r="G1337" s="9">
        <v>5</v>
      </c>
      <c r="H1337" s="4">
        <v>43225</v>
      </c>
      <c r="I1337" s="10" t="s">
        <v>248</v>
      </c>
      <c r="K1337" s="11" t="s">
        <v>4949</v>
      </c>
      <c r="M1337" t="s">
        <v>1538</v>
      </c>
      <c r="N1337" s="15"/>
      <c r="U1337" t="s">
        <v>53</v>
      </c>
      <c r="V1337" t="s">
        <v>1077</v>
      </c>
      <c r="W1337" s="13">
        <v>43225</v>
      </c>
      <c r="X1337" s="14">
        <v>3</v>
      </c>
    </row>
    <row r="1338" spans="1:24" hidden="1" x14ac:dyDescent="0.25">
      <c r="A1338" t="s">
        <v>2613</v>
      </c>
      <c r="B1338" t="s">
        <v>2614</v>
      </c>
      <c r="C1338" s="8"/>
      <c r="D1338" s="8">
        <v>1337</v>
      </c>
      <c r="E1338" s="9">
        <v>2018</v>
      </c>
      <c r="F1338" s="9">
        <v>5</v>
      </c>
      <c r="G1338" s="9">
        <v>5</v>
      </c>
      <c r="H1338" s="4">
        <v>43225</v>
      </c>
      <c r="I1338" s="10" t="s">
        <v>248</v>
      </c>
      <c r="K1338" s="11" t="s">
        <v>937</v>
      </c>
      <c r="M1338" t="s">
        <v>1708</v>
      </c>
      <c r="U1338" t="s">
        <v>53</v>
      </c>
      <c r="V1338" t="s">
        <v>1077</v>
      </c>
      <c r="W1338" s="13">
        <v>43225</v>
      </c>
      <c r="X1338" s="14">
        <v>3</v>
      </c>
    </row>
    <row r="1339" spans="1:24" hidden="1" x14ac:dyDescent="0.25">
      <c r="A1339" t="s">
        <v>1166</v>
      </c>
      <c r="B1339" t="s">
        <v>2615</v>
      </c>
      <c r="C1339" s="8"/>
      <c r="D1339" s="8">
        <v>1338</v>
      </c>
      <c r="E1339" s="9">
        <v>2018</v>
      </c>
      <c r="F1339" s="9">
        <v>5</v>
      </c>
      <c r="G1339" s="9">
        <v>5</v>
      </c>
      <c r="H1339" s="4">
        <v>43193</v>
      </c>
      <c r="I1339" s="10" t="s">
        <v>248</v>
      </c>
      <c r="K1339" s="11" t="s">
        <v>20</v>
      </c>
      <c r="L1339" s="8" t="s">
        <v>31</v>
      </c>
      <c r="M1339" t="s">
        <v>1538</v>
      </c>
      <c r="U1339" t="s">
        <v>53</v>
      </c>
      <c r="V1339" t="s">
        <v>2491</v>
      </c>
      <c r="W1339" s="13">
        <v>43193</v>
      </c>
      <c r="X1339" s="14">
        <v>4.99</v>
      </c>
    </row>
    <row r="1340" spans="1:24" hidden="1" x14ac:dyDescent="0.25">
      <c r="A1340" t="s">
        <v>2256</v>
      </c>
      <c r="B1340" t="s">
        <v>2616</v>
      </c>
      <c r="C1340" s="8"/>
      <c r="D1340" s="8">
        <v>1339</v>
      </c>
      <c r="E1340" s="9">
        <v>2018</v>
      </c>
      <c r="F1340" s="9">
        <v>5</v>
      </c>
      <c r="G1340" s="9">
        <v>6</v>
      </c>
      <c r="H1340" s="4">
        <v>43188</v>
      </c>
      <c r="I1340" s="10" t="s">
        <v>248</v>
      </c>
      <c r="K1340" s="11" t="s">
        <v>20</v>
      </c>
      <c r="L1340" s="8" t="s">
        <v>63</v>
      </c>
      <c r="M1340" t="s">
        <v>605</v>
      </c>
      <c r="T1340" t="s">
        <v>228</v>
      </c>
      <c r="U1340" t="s">
        <v>53</v>
      </c>
      <c r="V1340" t="s">
        <v>1077</v>
      </c>
      <c r="W1340" s="13">
        <v>43188</v>
      </c>
      <c r="X1340" s="14">
        <v>1</v>
      </c>
    </row>
    <row r="1341" spans="1:24" hidden="1" x14ac:dyDescent="0.25">
      <c r="A1341" t="s">
        <v>379</v>
      </c>
      <c r="B1341" t="s">
        <v>2617</v>
      </c>
      <c r="C1341" s="8"/>
      <c r="D1341" s="8">
        <v>1340</v>
      </c>
      <c r="E1341" s="9">
        <v>2018</v>
      </c>
      <c r="F1341" s="9">
        <v>5</v>
      </c>
      <c r="G1341" s="9">
        <v>6</v>
      </c>
      <c r="H1341" s="4">
        <v>43224</v>
      </c>
      <c r="I1341" s="10" t="s">
        <v>19</v>
      </c>
      <c r="K1341" s="11" t="s">
        <v>20</v>
      </c>
      <c r="L1341" s="8" t="s">
        <v>381</v>
      </c>
      <c r="M1341" t="s">
        <v>621</v>
      </c>
      <c r="O1341">
        <v>1988</v>
      </c>
      <c r="U1341" t="s">
        <v>100</v>
      </c>
      <c r="V1341" t="s">
        <v>2618</v>
      </c>
      <c r="W1341" s="13">
        <v>43224</v>
      </c>
      <c r="X1341" s="14">
        <v>16.21</v>
      </c>
    </row>
    <row r="1342" spans="1:24" hidden="1" x14ac:dyDescent="0.25">
      <c r="A1342" t="s">
        <v>2439</v>
      </c>
      <c r="B1342" t="s">
        <v>2619</v>
      </c>
      <c r="C1342" s="8"/>
      <c r="D1342" s="8">
        <v>1341</v>
      </c>
      <c r="E1342" s="9">
        <v>2018</v>
      </c>
      <c r="F1342" s="9">
        <v>5</v>
      </c>
      <c r="G1342" s="9">
        <v>6</v>
      </c>
      <c r="H1342" s="4">
        <v>43225</v>
      </c>
      <c r="I1342" s="10" t="s">
        <v>248</v>
      </c>
      <c r="K1342" s="11" t="s">
        <v>20</v>
      </c>
      <c r="L1342" s="8" t="s">
        <v>52</v>
      </c>
      <c r="M1342" t="s">
        <v>1552</v>
      </c>
      <c r="U1342" t="s">
        <v>53</v>
      </c>
      <c r="V1342" t="s">
        <v>1077</v>
      </c>
      <c r="W1342" s="13">
        <v>43225</v>
      </c>
      <c r="X1342" s="14">
        <v>3</v>
      </c>
    </row>
    <row r="1343" spans="1:24" hidden="1" x14ac:dyDescent="0.25">
      <c r="A1343" t="s">
        <v>1166</v>
      </c>
      <c r="B1343" t="s">
        <v>1167</v>
      </c>
      <c r="C1343" s="8"/>
      <c r="D1343" s="8">
        <v>1342</v>
      </c>
      <c r="E1343" s="9">
        <v>2018</v>
      </c>
      <c r="F1343" s="9">
        <v>5</v>
      </c>
      <c r="G1343" s="9">
        <v>6</v>
      </c>
      <c r="H1343" s="4">
        <v>43225</v>
      </c>
      <c r="I1343" s="10" t="s">
        <v>19</v>
      </c>
      <c r="K1343" s="11" t="s">
        <v>20</v>
      </c>
      <c r="L1343" s="8" t="s">
        <v>27</v>
      </c>
      <c r="M1343" t="s">
        <v>2217</v>
      </c>
      <c r="O1343">
        <v>1982</v>
      </c>
      <c r="P1343">
        <v>1993</v>
      </c>
      <c r="Q1343" s="12" t="s">
        <v>248</v>
      </c>
      <c r="R1343" t="s">
        <v>2219</v>
      </c>
      <c r="T1343" t="s">
        <v>276</v>
      </c>
      <c r="U1343" t="s">
        <v>53</v>
      </c>
      <c r="V1343" t="s">
        <v>1077</v>
      </c>
      <c r="W1343" s="13">
        <v>43225</v>
      </c>
      <c r="X1343" s="14">
        <v>2</v>
      </c>
    </row>
    <row r="1344" spans="1:24" hidden="1" x14ac:dyDescent="0.25">
      <c r="A1344" t="s">
        <v>626</v>
      </c>
      <c r="B1344" t="s">
        <v>2620</v>
      </c>
      <c r="C1344" s="8"/>
      <c r="D1344" s="8">
        <v>1343</v>
      </c>
      <c r="E1344" s="9">
        <v>2018</v>
      </c>
      <c r="F1344" s="9">
        <v>5</v>
      </c>
      <c r="G1344" s="9">
        <v>7</v>
      </c>
      <c r="H1344" s="4">
        <v>43227</v>
      </c>
      <c r="I1344" s="10" t="s">
        <v>248</v>
      </c>
      <c r="K1344" s="11" t="s">
        <v>4949</v>
      </c>
      <c r="M1344" t="s">
        <v>621</v>
      </c>
      <c r="O1344">
        <v>1989</v>
      </c>
      <c r="S1344" t="s">
        <v>2621</v>
      </c>
      <c r="U1344" t="s">
        <v>53</v>
      </c>
      <c r="V1344" t="s">
        <v>1077</v>
      </c>
      <c r="W1344" s="13">
        <v>43227</v>
      </c>
      <c r="X1344" s="14">
        <v>3</v>
      </c>
    </row>
    <row r="1345" spans="1:24" hidden="1" x14ac:dyDescent="0.25">
      <c r="A1345" t="s">
        <v>2439</v>
      </c>
      <c r="B1345" t="s">
        <v>2622</v>
      </c>
      <c r="C1345" s="8"/>
      <c r="D1345" s="8">
        <v>1344</v>
      </c>
      <c r="E1345" s="9">
        <v>2018</v>
      </c>
      <c r="F1345" s="9">
        <v>5</v>
      </c>
      <c r="G1345" s="9">
        <v>7</v>
      </c>
      <c r="H1345" s="4">
        <v>43227</v>
      </c>
      <c r="I1345" s="10" t="s">
        <v>248</v>
      </c>
      <c r="K1345" s="11" t="s">
        <v>20</v>
      </c>
      <c r="L1345" s="8" t="s">
        <v>52</v>
      </c>
      <c r="M1345" t="s">
        <v>1552</v>
      </c>
      <c r="T1345" t="s">
        <v>228</v>
      </c>
      <c r="U1345" t="s">
        <v>53</v>
      </c>
      <c r="V1345" t="s">
        <v>1077</v>
      </c>
      <c r="W1345" s="13">
        <v>43227</v>
      </c>
      <c r="X1345" s="14">
        <v>3</v>
      </c>
    </row>
    <row r="1346" spans="1:24" hidden="1" x14ac:dyDescent="0.25">
      <c r="A1346" t="s">
        <v>1653</v>
      </c>
      <c r="B1346" t="s">
        <v>2493</v>
      </c>
      <c r="C1346" s="8"/>
      <c r="D1346" s="8">
        <v>1345</v>
      </c>
      <c r="E1346" s="9">
        <v>2018</v>
      </c>
      <c r="F1346" s="9">
        <v>5</v>
      </c>
      <c r="G1346" s="9">
        <v>8</v>
      </c>
      <c r="H1346" s="4">
        <v>43220</v>
      </c>
      <c r="I1346" s="10" t="s">
        <v>248</v>
      </c>
      <c r="K1346" s="11" t="s">
        <v>20</v>
      </c>
      <c r="L1346" s="8" t="s">
        <v>116</v>
      </c>
      <c r="M1346" t="s">
        <v>1552</v>
      </c>
      <c r="U1346" t="s">
        <v>53</v>
      </c>
      <c r="V1346" t="s">
        <v>1077</v>
      </c>
      <c r="W1346" s="13">
        <v>43220</v>
      </c>
      <c r="X1346" s="14">
        <v>2.99</v>
      </c>
    </row>
    <row r="1347" spans="1:24" hidden="1" x14ac:dyDescent="0.25">
      <c r="A1347" t="s">
        <v>2555</v>
      </c>
      <c r="B1347" t="s">
        <v>2623</v>
      </c>
      <c r="C1347" s="8"/>
      <c r="D1347" s="8">
        <v>1346</v>
      </c>
      <c r="E1347" s="9">
        <v>2018</v>
      </c>
      <c r="F1347" s="9">
        <v>5</v>
      </c>
      <c r="G1347" s="9">
        <v>9</v>
      </c>
      <c r="H1347" s="4">
        <v>43209</v>
      </c>
      <c r="I1347" s="10" t="s">
        <v>19</v>
      </c>
      <c r="K1347" s="11" t="s">
        <v>20</v>
      </c>
      <c r="L1347" s="8" t="s">
        <v>52</v>
      </c>
      <c r="M1347" t="s">
        <v>2557</v>
      </c>
      <c r="N1347" t="s">
        <v>2624</v>
      </c>
      <c r="U1347" t="s">
        <v>53</v>
      </c>
      <c r="V1347" t="s">
        <v>54</v>
      </c>
      <c r="W1347" s="13">
        <v>43209</v>
      </c>
      <c r="X1347" s="14">
        <v>9.99</v>
      </c>
    </row>
    <row r="1348" spans="1:24" hidden="1" x14ac:dyDescent="0.25">
      <c r="A1348" t="s">
        <v>1166</v>
      </c>
      <c r="B1348" t="s">
        <v>2625</v>
      </c>
      <c r="C1348" s="8"/>
      <c r="D1348" s="8">
        <v>1347</v>
      </c>
      <c r="E1348" s="9">
        <v>2018</v>
      </c>
      <c r="F1348" s="9">
        <v>5</v>
      </c>
      <c r="G1348" s="9">
        <v>9</v>
      </c>
      <c r="H1348" s="4">
        <v>43193</v>
      </c>
      <c r="I1348" s="10" t="s">
        <v>248</v>
      </c>
      <c r="K1348" s="11" t="s">
        <v>20</v>
      </c>
      <c r="L1348" s="8" t="s">
        <v>63</v>
      </c>
      <c r="M1348" t="s">
        <v>1538</v>
      </c>
      <c r="U1348" t="s">
        <v>53</v>
      </c>
      <c r="V1348" t="s">
        <v>2491</v>
      </c>
      <c r="W1348" s="13">
        <v>43193</v>
      </c>
      <c r="X1348" s="14">
        <v>4.99</v>
      </c>
    </row>
    <row r="1349" spans="1:24" hidden="1" x14ac:dyDescent="0.25">
      <c r="A1349" t="s">
        <v>1536</v>
      </c>
      <c r="B1349" t="s">
        <v>1832</v>
      </c>
      <c r="C1349" s="8"/>
      <c r="D1349" s="8">
        <v>1348</v>
      </c>
      <c r="E1349" s="9">
        <v>2018</v>
      </c>
      <c r="F1349" s="9">
        <v>5</v>
      </c>
      <c r="G1349" s="9">
        <v>10</v>
      </c>
      <c r="H1349" s="4">
        <v>43188</v>
      </c>
      <c r="I1349" s="10" t="s">
        <v>248</v>
      </c>
      <c r="K1349" s="11" t="s">
        <v>20</v>
      </c>
      <c r="L1349" s="8" t="s">
        <v>31</v>
      </c>
      <c r="M1349" t="s">
        <v>1538</v>
      </c>
      <c r="U1349" t="s">
        <v>53</v>
      </c>
      <c r="V1349" t="s">
        <v>1077</v>
      </c>
      <c r="W1349" s="13">
        <v>43188</v>
      </c>
      <c r="X1349" s="14">
        <v>2.99</v>
      </c>
    </row>
    <row r="1350" spans="1:24" hidden="1" x14ac:dyDescent="0.25">
      <c r="A1350" t="s">
        <v>571</v>
      </c>
      <c r="B1350" t="s">
        <v>2626</v>
      </c>
      <c r="C1350" s="8"/>
      <c r="D1350" s="8">
        <v>1349</v>
      </c>
      <c r="E1350" s="9">
        <v>2018</v>
      </c>
      <c r="F1350" s="9">
        <v>5</v>
      </c>
      <c r="G1350" s="9">
        <v>10</v>
      </c>
      <c r="H1350" s="4">
        <v>43049</v>
      </c>
      <c r="I1350" s="10" t="s">
        <v>248</v>
      </c>
      <c r="K1350" s="11" t="s">
        <v>937</v>
      </c>
      <c r="M1350" t="s">
        <v>1242</v>
      </c>
      <c r="U1350" t="s">
        <v>53</v>
      </c>
      <c r="V1350" t="s">
        <v>332</v>
      </c>
      <c r="W1350" s="13">
        <v>43049</v>
      </c>
      <c r="X1350" s="14">
        <v>7</v>
      </c>
    </row>
    <row r="1351" spans="1:24" hidden="1" x14ac:dyDescent="0.25">
      <c r="A1351" t="s">
        <v>2627</v>
      </c>
      <c r="B1351" t="s">
        <v>2628</v>
      </c>
      <c r="C1351" s="8"/>
      <c r="D1351" s="8">
        <v>1350</v>
      </c>
      <c r="E1351" s="9">
        <v>2018</v>
      </c>
      <c r="F1351" s="9">
        <v>5</v>
      </c>
      <c r="G1351" s="9">
        <v>11</v>
      </c>
      <c r="H1351" s="4">
        <v>43225</v>
      </c>
      <c r="I1351" s="10" t="s">
        <v>248</v>
      </c>
      <c r="K1351" s="11" t="s">
        <v>20</v>
      </c>
      <c r="L1351" s="8" t="s">
        <v>2629</v>
      </c>
      <c r="M1351" t="s">
        <v>2630</v>
      </c>
      <c r="U1351" t="s">
        <v>53</v>
      </c>
      <c r="V1351" t="s">
        <v>1077</v>
      </c>
      <c r="W1351" s="13">
        <v>43225</v>
      </c>
      <c r="X1351" s="14">
        <v>3</v>
      </c>
    </row>
    <row r="1352" spans="1:24" hidden="1" x14ac:dyDescent="0.25">
      <c r="A1352" t="s">
        <v>2199</v>
      </c>
      <c r="B1352" t="s">
        <v>2631</v>
      </c>
      <c r="C1352" s="8"/>
      <c r="D1352" s="8">
        <v>1351</v>
      </c>
      <c r="E1352" s="9">
        <v>2018</v>
      </c>
      <c r="F1352" s="9">
        <v>5</v>
      </c>
      <c r="G1352" s="9">
        <v>11</v>
      </c>
      <c r="H1352" s="4">
        <v>43148</v>
      </c>
      <c r="I1352" s="10" t="s">
        <v>248</v>
      </c>
      <c r="K1352" s="11" t="s">
        <v>4949</v>
      </c>
      <c r="M1352" t="s">
        <v>1846</v>
      </c>
      <c r="N1352" t="s">
        <v>2632</v>
      </c>
      <c r="O1352">
        <v>1982</v>
      </c>
      <c r="U1352" t="s">
        <v>53</v>
      </c>
      <c r="V1352" t="s">
        <v>1970</v>
      </c>
      <c r="W1352" s="13">
        <v>43148</v>
      </c>
      <c r="X1352" s="14">
        <v>18</v>
      </c>
    </row>
    <row r="1353" spans="1:24" hidden="1" x14ac:dyDescent="0.25">
      <c r="A1353" t="s">
        <v>2439</v>
      </c>
      <c r="B1353" t="s">
        <v>2633</v>
      </c>
      <c r="C1353" s="8"/>
      <c r="D1353" s="8">
        <v>1352</v>
      </c>
      <c r="E1353" s="9">
        <v>2018</v>
      </c>
      <c r="F1353" s="9">
        <v>5</v>
      </c>
      <c r="G1353" s="9">
        <v>11</v>
      </c>
      <c r="H1353" s="4">
        <v>43225</v>
      </c>
      <c r="I1353" s="10" t="s">
        <v>248</v>
      </c>
      <c r="K1353" s="11" t="s">
        <v>20</v>
      </c>
      <c r="L1353" s="8" t="s">
        <v>52</v>
      </c>
      <c r="M1353" t="s">
        <v>1552</v>
      </c>
      <c r="U1353" t="s">
        <v>53</v>
      </c>
      <c r="V1353" t="s">
        <v>1077</v>
      </c>
      <c r="W1353" s="13">
        <v>43225</v>
      </c>
      <c r="X1353" s="14">
        <v>3</v>
      </c>
    </row>
    <row r="1354" spans="1:24" hidden="1" x14ac:dyDescent="0.25">
      <c r="A1354" t="s">
        <v>2634</v>
      </c>
      <c r="B1354" t="s">
        <v>2635</v>
      </c>
      <c r="C1354" s="8"/>
      <c r="D1354" s="8">
        <v>1353</v>
      </c>
      <c r="E1354" s="9">
        <v>2018</v>
      </c>
      <c r="F1354" s="9">
        <v>5</v>
      </c>
      <c r="G1354" s="9">
        <v>12</v>
      </c>
      <c r="H1354" s="4">
        <v>43199</v>
      </c>
      <c r="I1354" s="10" t="s">
        <v>248</v>
      </c>
      <c r="J1354" s="10">
        <v>2</v>
      </c>
      <c r="K1354" s="11" t="s">
        <v>20</v>
      </c>
      <c r="L1354" s="8" t="s">
        <v>27</v>
      </c>
      <c r="M1354" t="s">
        <v>1552</v>
      </c>
      <c r="U1354" t="s">
        <v>53</v>
      </c>
      <c r="V1354" t="s">
        <v>1077</v>
      </c>
      <c r="W1354" s="13">
        <v>43199</v>
      </c>
      <c r="X1354" s="14">
        <v>4</v>
      </c>
    </row>
    <row r="1355" spans="1:24" hidden="1" x14ac:dyDescent="0.25">
      <c r="A1355" t="s">
        <v>148</v>
      </c>
      <c r="B1355" t="s">
        <v>2636</v>
      </c>
      <c r="C1355" s="8"/>
      <c r="D1355" s="8">
        <v>1354</v>
      </c>
      <c r="E1355" s="9">
        <v>2018</v>
      </c>
      <c r="F1355" s="9">
        <v>5</v>
      </c>
      <c r="G1355" s="9">
        <v>19</v>
      </c>
      <c r="H1355" s="4">
        <v>43228</v>
      </c>
      <c r="I1355" s="10" t="s">
        <v>19</v>
      </c>
      <c r="K1355" s="11" t="s">
        <v>4949</v>
      </c>
      <c r="U1355" t="s">
        <v>53</v>
      </c>
      <c r="V1355" t="s">
        <v>1077</v>
      </c>
      <c r="W1355" s="13">
        <v>43228</v>
      </c>
      <c r="X1355" s="14">
        <v>2</v>
      </c>
    </row>
    <row r="1356" spans="1:24" hidden="1" x14ac:dyDescent="0.25">
      <c r="A1356" t="s">
        <v>2032</v>
      </c>
      <c r="B1356" t="s">
        <v>2033</v>
      </c>
      <c r="C1356" s="8"/>
      <c r="D1356" s="8">
        <v>1355</v>
      </c>
      <c r="E1356" s="9">
        <v>2018</v>
      </c>
      <c r="F1356" s="9">
        <v>5</v>
      </c>
      <c r="G1356" s="9">
        <v>19</v>
      </c>
      <c r="H1356" s="4">
        <v>0</v>
      </c>
      <c r="I1356" s="10" t="s">
        <v>248</v>
      </c>
      <c r="K1356" s="11" t="s">
        <v>4949</v>
      </c>
      <c r="M1356" t="s">
        <v>1339</v>
      </c>
      <c r="O1356">
        <v>2016</v>
      </c>
      <c r="S1356" t="s">
        <v>2034</v>
      </c>
      <c r="W1356" s="13"/>
    </row>
    <row r="1357" spans="1:24" hidden="1" x14ac:dyDescent="0.25">
      <c r="A1357" t="s">
        <v>2032</v>
      </c>
      <c r="B1357" t="s">
        <v>247</v>
      </c>
      <c r="C1357" s="8"/>
      <c r="D1357" s="8">
        <v>1356</v>
      </c>
      <c r="E1357" s="9">
        <v>2018</v>
      </c>
      <c r="F1357" s="9">
        <v>5</v>
      </c>
      <c r="G1357" s="9">
        <v>19</v>
      </c>
      <c r="H1357" s="4">
        <v>43238</v>
      </c>
      <c r="I1357" s="10" t="s">
        <v>248</v>
      </c>
      <c r="K1357" s="11" t="s">
        <v>4949</v>
      </c>
      <c r="U1357" t="s">
        <v>53</v>
      </c>
      <c r="V1357" t="s">
        <v>955</v>
      </c>
      <c r="W1357" s="13">
        <v>43238</v>
      </c>
      <c r="X1357" s="14">
        <v>6.95</v>
      </c>
    </row>
    <row r="1358" spans="1:24" hidden="1" x14ac:dyDescent="0.25">
      <c r="A1358" t="s">
        <v>2637</v>
      </c>
      <c r="B1358" t="s">
        <v>2638</v>
      </c>
      <c r="C1358" s="8"/>
      <c r="D1358" s="8">
        <v>1357</v>
      </c>
      <c r="E1358" s="9">
        <v>2018</v>
      </c>
      <c r="F1358" s="9">
        <v>5</v>
      </c>
      <c r="G1358" s="9">
        <v>19</v>
      </c>
      <c r="H1358" s="4">
        <v>43092</v>
      </c>
      <c r="I1358" s="10" t="s">
        <v>248</v>
      </c>
      <c r="K1358" s="11" t="s">
        <v>4949</v>
      </c>
      <c r="M1358" t="s">
        <v>1538</v>
      </c>
      <c r="O1358">
        <v>1987</v>
      </c>
      <c r="Q1358" s="12" t="s">
        <v>19</v>
      </c>
      <c r="U1358" t="s">
        <v>53</v>
      </c>
      <c r="V1358" t="s">
        <v>1970</v>
      </c>
      <c r="W1358" s="13">
        <v>43092</v>
      </c>
      <c r="X1358" s="14">
        <v>15</v>
      </c>
    </row>
    <row r="1359" spans="1:24" hidden="1" x14ac:dyDescent="0.25">
      <c r="A1359" t="s">
        <v>2639</v>
      </c>
      <c r="B1359" t="s">
        <v>2640</v>
      </c>
      <c r="C1359" s="8"/>
      <c r="D1359" s="8">
        <v>1358</v>
      </c>
      <c r="E1359" s="9">
        <v>2018</v>
      </c>
      <c r="F1359" s="9">
        <v>5</v>
      </c>
      <c r="G1359" s="9">
        <v>19</v>
      </c>
      <c r="H1359" s="4">
        <v>43225</v>
      </c>
      <c r="I1359" s="10" t="s">
        <v>248</v>
      </c>
      <c r="K1359" s="11" t="s">
        <v>4949</v>
      </c>
      <c r="M1359" t="s">
        <v>1427</v>
      </c>
      <c r="S1359" t="s">
        <v>601</v>
      </c>
      <c r="U1359" t="s">
        <v>53</v>
      </c>
      <c r="V1359" t="s">
        <v>1077</v>
      </c>
      <c r="W1359" s="13">
        <v>43225</v>
      </c>
      <c r="X1359" s="14">
        <v>3</v>
      </c>
    </row>
    <row r="1360" spans="1:24" hidden="1" x14ac:dyDescent="0.25">
      <c r="A1360" t="s">
        <v>919</v>
      </c>
      <c r="B1360" t="s">
        <v>2641</v>
      </c>
      <c r="C1360" s="8"/>
      <c r="D1360" s="8">
        <v>1359</v>
      </c>
      <c r="E1360" s="9">
        <v>2018</v>
      </c>
      <c r="F1360" s="9">
        <v>5</v>
      </c>
      <c r="G1360" s="9">
        <v>20</v>
      </c>
      <c r="H1360" s="4">
        <v>43238</v>
      </c>
      <c r="I1360" s="10" t="s">
        <v>248</v>
      </c>
      <c r="K1360" s="11" t="s">
        <v>937</v>
      </c>
      <c r="M1360" t="s">
        <v>28</v>
      </c>
      <c r="N1360" t="s">
        <v>2642</v>
      </c>
      <c r="U1360" t="s">
        <v>53</v>
      </c>
      <c r="V1360" t="s">
        <v>951</v>
      </c>
      <c r="W1360" s="13">
        <v>43238</v>
      </c>
      <c r="X1360" s="14">
        <v>15</v>
      </c>
    </row>
    <row r="1361" spans="1:24" hidden="1" x14ac:dyDescent="0.25">
      <c r="A1361" t="s">
        <v>2643</v>
      </c>
      <c r="B1361" t="s">
        <v>2644</v>
      </c>
      <c r="C1361" s="8"/>
      <c r="D1361" s="8">
        <v>1360</v>
      </c>
      <c r="E1361" s="9">
        <v>2018</v>
      </c>
      <c r="F1361" s="9">
        <v>5</v>
      </c>
      <c r="G1361" s="9">
        <v>20</v>
      </c>
      <c r="H1361" s="4">
        <v>43224</v>
      </c>
      <c r="I1361" s="10" t="s">
        <v>248</v>
      </c>
      <c r="K1361" s="11" t="s">
        <v>20</v>
      </c>
      <c r="L1361" s="8" t="s">
        <v>48</v>
      </c>
      <c r="M1361" t="s">
        <v>2645</v>
      </c>
      <c r="U1361" t="s">
        <v>53</v>
      </c>
      <c r="V1361" t="s">
        <v>1077</v>
      </c>
      <c r="W1361" s="13">
        <v>43224</v>
      </c>
      <c r="X1361" s="14">
        <v>3</v>
      </c>
    </row>
    <row r="1362" spans="1:24" hidden="1" x14ac:dyDescent="0.25">
      <c r="A1362" t="s">
        <v>1166</v>
      </c>
      <c r="B1362" t="s">
        <v>2646</v>
      </c>
      <c r="C1362" s="8"/>
      <c r="D1362" s="8">
        <v>1361</v>
      </c>
      <c r="E1362" s="9">
        <v>2018</v>
      </c>
      <c r="F1362" s="9">
        <v>5</v>
      </c>
      <c r="G1362" s="9">
        <v>21</v>
      </c>
      <c r="H1362" s="4">
        <v>43193</v>
      </c>
      <c r="I1362" s="10" t="s">
        <v>248</v>
      </c>
      <c r="K1362" s="11" t="s">
        <v>20</v>
      </c>
      <c r="L1362" s="8" t="s">
        <v>27</v>
      </c>
      <c r="M1362" t="s">
        <v>1538</v>
      </c>
      <c r="Q1362" s="12" t="s">
        <v>19</v>
      </c>
      <c r="U1362" t="s">
        <v>53</v>
      </c>
      <c r="V1362" t="s">
        <v>2491</v>
      </c>
      <c r="W1362" s="13">
        <v>43193</v>
      </c>
      <c r="X1362" s="14">
        <v>9.99</v>
      </c>
    </row>
    <row r="1363" spans="1:24" hidden="1" x14ac:dyDescent="0.25">
      <c r="A1363" t="s">
        <v>2647</v>
      </c>
      <c r="B1363" t="s">
        <v>2648</v>
      </c>
      <c r="C1363" s="8"/>
      <c r="D1363" s="8">
        <v>1362</v>
      </c>
      <c r="E1363" s="9">
        <v>2018</v>
      </c>
      <c r="F1363" s="9">
        <v>5</v>
      </c>
      <c r="G1363" s="9">
        <v>21</v>
      </c>
      <c r="H1363" s="4">
        <v>43193</v>
      </c>
      <c r="I1363" s="10" t="s">
        <v>248</v>
      </c>
      <c r="K1363" s="11" t="s">
        <v>20</v>
      </c>
      <c r="L1363" s="8" t="s">
        <v>27</v>
      </c>
      <c r="M1363" t="s">
        <v>2021</v>
      </c>
      <c r="U1363" t="s">
        <v>53</v>
      </c>
      <c r="V1363" t="s">
        <v>2491</v>
      </c>
      <c r="W1363" s="13">
        <v>43193</v>
      </c>
      <c r="X1363" s="14">
        <v>4.99</v>
      </c>
    </row>
    <row r="1364" spans="1:24" hidden="1" x14ac:dyDescent="0.25">
      <c r="A1364" t="s">
        <v>2514</v>
      </c>
      <c r="B1364" t="s">
        <v>2649</v>
      </c>
      <c r="C1364" s="8"/>
      <c r="D1364" s="8">
        <v>1363</v>
      </c>
      <c r="E1364" s="9">
        <v>2018</v>
      </c>
      <c r="F1364" s="9">
        <v>5</v>
      </c>
      <c r="G1364" s="9">
        <v>21</v>
      </c>
      <c r="H1364" s="4">
        <v>43199</v>
      </c>
      <c r="I1364" s="10" t="s">
        <v>248</v>
      </c>
      <c r="K1364" s="11" t="s">
        <v>20</v>
      </c>
      <c r="L1364" s="8" t="s">
        <v>2650</v>
      </c>
      <c r="M1364" t="s">
        <v>2021</v>
      </c>
      <c r="U1364" t="s">
        <v>53</v>
      </c>
      <c r="V1364" t="s">
        <v>1077</v>
      </c>
      <c r="W1364" s="13">
        <v>43199</v>
      </c>
      <c r="X1364" s="14">
        <v>3</v>
      </c>
    </row>
    <row r="1365" spans="1:24" hidden="1" x14ac:dyDescent="0.25">
      <c r="A1365" t="s">
        <v>509</v>
      </c>
      <c r="B1365" t="s">
        <v>509</v>
      </c>
      <c r="C1365" s="8"/>
      <c r="D1365" s="8">
        <v>1364</v>
      </c>
      <c r="E1365" s="9">
        <v>2018</v>
      </c>
      <c r="F1365" s="9">
        <v>5</v>
      </c>
      <c r="G1365" s="9">
        <v>21</v>
      </c>
      <c r="H1365" s="4">
        <v>43238</v>
      </c>
      <c r="I1365" s="10" t="s">
        <v>248</v>
      </c>
      <c r="K1365" s="11" t="s">
        <v>4949</v>
      </c>
      <c r="M1365" t="s">
        <v>2418</v>
      </c>
      <c r="U1365" t="s">
        <v>53</v>
      </c>
      <c r="V1365" t="s">
        <v>414</v>
      </c>
      <c r="W1365" s="13">
        <v>43238</v>
      </c>
      <c r="X1365" s="14">
        <v>13.5</v>
      </c>
    </row>
    <row r="1366" spans="1:24" hidden="1" x14ac:dyDescent="0.25">
      <c r="A1366" t="s">
        <v>342</v>
      </c>
      <c r="B1366" t="s">
        <v>2651</v>
      </c>
      <c r="C1366" s="8"/>
      <c r="D1366" s="8">
        <v>1365</v>
      </c>
      <c r="E1366" s="9">
        <v>2018</v>
      </c>
      <c r="F1366" s="9">
        <v>5</v>
      </c>
      <c r="G1366" s="9">
        <v>21</v>
      </c>
      <c r="H1366" s="4">
        <v>43238</v>
      </c>
      <c r="I1366" s="10" t="s">
        <v>248</v>
      </c>
      <c r="K1366" s="11" t="s">
        <v>4949</v>
      </c>
      <c r="U1366" t="s">
        <v>53</v>
      </c>
      <c r="V1366" t="s">
        <v>412</v>
      </c>
      <c r="W1366" s="13">
        <v>43238</v>
      </c>
      <c r="X1366" s="14">
        <v>12</v>
      </c>
    </row>
    <row r="1367" spans="1:24" hidden="1" x14ac:dyDescent="0.25">
      <c r="A1367" t="s">
        <v>2564</v>
      </c>
      <c r="B1367" t="s">
        <v>2652</v>
      </c>
      <c r="C1367" s="8"/>
      <c r="D1367" s="8">
        <v>1366</v>
      </c>
      <c r="E1367" s="9">
        <v>2018</v>
      </c>
      <c r="F1367" s="9">
        <v>5</v>
      </c>
      <c r="G1367" s="9">
        <v>21</v>
      </c>
      <c r="H1367" s="4">
        <v>43238</v>
      </c>
      <c r="I1367" s="10" t="s">
        <v>19</v>
      </c>
      <c r="K1367" s="11" t="s">
        <v>20</v>
      </c>
      <c r="L1367" s="8" t="s">
        <v>505</v>
      </c>
      <c r="M1367" t="s">
        <v>1552</v>
      </c>
      <c r="U1367" t="s">
        <v>53</v>
      </c>
      <c r="V1367" t="s">
        <v>955</v>
      </c>
      <c r="W1367" s="13">
        <v>43238</v>
      </c>
      <c r="X1367" s="14">
        <v>7.95</v>
      </c>
    </row>
    <row r="1368" spans="1:24" hidden="1" x14ac:dyDescent="0.25">
      <c r="A1368" t="s">
        <v>2439</v>
      </c>
      <c r="B1368" t="s">
        <v>2653</v>
      </c>
      <c r="C1368" s="8"/>
      <c r="D1368" s="8">
        <v>1367</v>
      </c>
      <c r="E1368" s="9">
        <v>2018</v>
      </c>
      <c r="F1368" s="9">
        <v>5</v>
      </c>
      <c r="G1368" s="9">
        <v>22</v>
      </c>
      <c r="H1368" s="4">
        <v>43160</v>
      </c>
      <c r="I1368" s="10" t="s">
        <v>248</v>
      </c>
      <c r="K1368" s="11" t="s">
        <v>20</v>
      </c>
      <c r="L1368" s="8" t="s">
        <v>27</v>
      </c>
      <c r="M1368" t="s">
        <v>1552</v>
      </c>
      <c r="N1368" t="s">
        <v>2654</v>
      </c>
      <c r="O1368">
        <v>1979</v>
      </c>
      <c r="U1368" t="s">
        <v>53</v>
      </c>
      <c r="V1368" t="s">
        <v>1077</v>
      </c>
      <c r="W1368" s="13">
        <v>43160</v>
      </c>
      <c r="X1368" s="14">
        <v>2.99</v>
      </c>
    </row>
    <row r="1369" spans="1:24" hidden="1" x14ac:dyDescent="0.25">
      <c r="A1369" t="s">
        <v>2655</v>
      </c>
      <c r="B1369" t="s">
        <v>2656</v>
      </c>
      <c r="C1369" s="8"/>
      <c r="D1369" s="8">
        <v>1368</v>
      </c>
      <c r="E1369" s="9">
        <v>2018</v>
      </c>
      <c r="F1369" s="9">
        <v>5</v>
      </c>
      <c r="G1369" s="9">
        <v>23</v>
      </c>
      <c r="H1369" s="4">
        <v>43242</v>
      </c>
      <c r="I1369" s="10" t="s">
        <v>248</v>
      </c>
      <c r="K1369" s="11" t="s">
        <v>20</v>
      </c>
      <c r="L1369" s="8" t="s">
        <v>52</v>
      </c>
      <c r="M1369" t="s">
        <v>1552</v>
      </c>
      <c r="U1369" t="s">
        <v>53</v>
      </c>
      <c r="V1369" t="s">
        <v>2657</v>
      </c>
      <c r="W1369" s="13">
        <v>43242</v>
      </c>
      <c r="X1369" s="14">
        <v>8.99</v>
      </c>
    </row>
    <row r="1370" spans="1:24" hidden="1" x14ac:dyDescent="0.25">
      <c r="A1370" t="s">
        <v>616</v>
      </c>
      <c r="B1370" t="s">
        <v>2658</v>
      </c>
      <c r="C1370" s="8"/>
      <c r="D1370" s="8">
        <v>1369</v>
      </c>
      <c r="E1370" s="9">
        <v>2018</v>
      </c>
      <c r="F1370" s="9">
        <v>5</v>
      </c>
      <c r="G1370" s="9">
        <v>23</v>
      </c>
      <c r="H1370" s="4">
        <v>43242</v>
      </c>
      <c r="I1370" s="10" t="s">
        <v>19</v>
      </c>
      <c r="K1370" s="11" t="s">
        <v>4949</v>
      </c>
      <c r="M1370" t="s">
        <v>935</v>
      </c>
      <c r="U1370" t="s">
        <v>53</v>
      </c>
      <c r="V1370" t="s">
        <v>1077</v>
      </c>
      <c r="W1370" s="13">
        <v>43242</v>
      </c>
      <c r="X1370" s="14">
        <v>2</v>
      </c>
    </row>
    <row r="1371" spans="1:24" hidden="1" x14ac:dyDescent="0.25">
      <c r="A1371" t="s">
        <v>509</v>
      </c>
      <c r="B1371" t="s">
        <v>2659</v>
      </c>
      <c r="C1371" s="8"/>
      <c r="D1371" s="8">
        <v>1370</v>
      </c>
      <c r="E1371" s="9">
        <v>2018</v>
      </c>
      <c r="F1371" s="9">
        <v>5</v>
      </c>
      <c r="G1371" s="9">
        <v>24</v>
      </c>
      <c r="H1371" s="4">
        <v>43243</v>
      </c>
      <c r="I1371" s="10" t="s">
        <v>248</v>
      </c>
      <c r="K1371" s="11" t="s">
        <v>4949</v>
      </c>
      <c r="M1371" t="s">
        <v>2418</v>
      </c>
      <c r="U1371" t="s">
        <v>53</v>
      </c>
      <c r="V1371" t="s">
        <v>686</v>
      </c>
      <c r="W1371" s="13">
        <v>43243</v>
      </c>
      <c r="X1371" s="14">
        <v>17</v>
      </c>
    </row>
    <row r="1372" spans="1:24" hidden="1" x14ac:dyDescent="0.25">
      <c r="A1372" t="s">
        <v>2660</v>
      </c>
      <c r="B1372" t="s">
        <v>2661</v>
      </c>
      <c r="C1372" s="8"/>
      <c r="D1372" s="8">
        <v>1371</v>
      </c>
      <c r="E1372" s="9">
        <v>2018</v>
      </c>
      <c r="F1372" s="9">
        <v>5</v>
      </c>
      <c r="G1372" s="9">
        <v>24</v>
      </c>
      <c r="H1372" s="4">
        <v>43238</v>
      </c>
      <c r="I1372" s="10" t="s">
        <v>248</v>
      </c>
      <c r="K1372" s="11" t="s">
        <v>20</v>
      </c>
      <c r="L1372" s="8" t="s">
        <v>91</v>
      </c>
      <c r="M1372" t="s">
        <v>2568</v>
      </c>
      <c r="U1372" t="s">
        <v>53</v>
      </c>
      <c r="V1372" t="s">
        <v>412</v>
      </c>
      <c r="W1372" s="13">
        <v>43238</v>
      </c>
      <c r="X1372" s="14">
        <v>5</v>
      </c>
    </row>
    <row r="1373" spans="1:24" hidden="1" x14ac:dyDescent="0.25">
      <c r="A1373" t="s">
        <v>1166</v>
      </c>
      <c r="B1373" t="s">
        <v>2662</v>
      </c>
      <c r="C1373" s="8"/>
      <c r="D1373" s="8">
        <v>1372</v>
      </c>
      <c r="E1373" s="9">
        <v>2018</v>
      </c>
      <c r="F1373" s="9">
        <v>5</v>
      </c>
      <c r="G1373" s="9">
        <v>24</v>
      </c>
      <c r="H1373" s="4">
        <v>43242</v>
      </c>
      <c r="I1373" s="10" t="s">
        <v>19</v>
      </c>
      <c r="K1373" s="11" t="s">
        <v>20</v>
      </c>
      <c r="L1373" s="8" t="s">
        <v>48</v>
      </c>
      <c r="M1373" t="s">
        <v>2217</v>
      </c>
      <c r="R1373" t="s">
        <v>2219</v>
      </c>
      <c r="U1373" t="s">
        <v>100</v>
      </c>
      <c r="V1373" t="s">
        <v>2663</v>
      </c>
      <c r="W1373" s="13">
        <v>43242</v>
      </c>
      <c r="X1373" s="14">
        <v>12.78</v>
      </c>
    </row>
    <row r="1374" spans="1:24" hidden="1" x14ac:dyDescent="0.25">
      <c r="A1374" t="s">
        <v>2234</v>
      </c>
      <c r="B1374" t="s">
        <v>2540</v>
      </c>
      <c r="C1374" s="8"/>
      <c r="D1374" s="8">
        <v>1373</v>
      </c>
      <c r="E1374" s="9">
        <v>2018</v>
      </c>
      <c r="F1374" s="9">
        <v>5</v>
      </c>
      <c r="G1374" s="9">
        <v>25</v>
      </c>
      <c r="H1374" s="4">
        <v>43243</v>
      </c>
      <c r="I1374" s="10" t="s">
        <v>248</v>
      </c>
      <c r="K1374" s="11" t="s">
        <v>20</v>
      </c>
      <c r="L1374" s="8" t="s">
        <v>31</v>
      </c>
      <c r="M1374" t="s">
        <v>605</v>
      </c>
      <c r="O1374">
        <v>1977</v>
      </c>
      <c r="U1374" t="s">
        <v>53</v>
      </c>
      <c r="V1374" t="s">
        <v>1077</v>
      </c>
      <c r="W1374" s="13">
        <v>43243</v>
      </c>
      <c r="X1374" s="14">
        <v>3</v>
      </c>
    </row>
    <row r="1375" spans="1:24" hidden="1" x14ac:dyDescent="0.25">
      <c r="A1375" t="s">
        <v>1166</v>
      </c>
      <c r="B1375" t="s">
        <v>2664</v>
      </c>
      <c r="C1375" s="8"/>
      <c r="D1375" s="8">
        <v>1374</v>
      </c>
      <c r="E1375" s="9">
        <v>2018</v>
      </c>
      <c r="F1375" s="9">
        <v>5</v>
      </c>
      <c r="G1375" s="9">
        <v>25</v>
      </c>
      <c r="H1375" s="4">
        <v>43243</v>
      </c>
      <c r="I1375" s="10" t="s">
        <v>19</v>
      </c>
      <c r="K1375" s="11" t="s">
        <v>20</v>
      </c>
      <c r="L1375" s="8" t="s">
        <v>48</v>
      </c>
      <c r="M1375" t="s">
        <v>2217</v>
      </c>
      <c r="R1375" t="s">
        <v>2219</v>
      </c>
      <c r="U1375" t="s">
        <v>53</v>
      </c>
      <c r="V1375" t="s">
        <v>2665</v>
      </c>
      <c r="W1375" s="13">
        <v>43243</v>
      </c>
      <c r="X1375" s="14">
        <v>12.01</v>
      </c>
    </row>
    <row r="1376" spans="1:24" hidden="1" x14ac:dyDescent="0.25">
      <c r="A1376" t="s">
        <v>2666</v>
      </c>
      <c r="B1376" t="s">
        <v>2667</v>
      </c>
      <c r="C1376" s="8"/>
      <c r="D1376" s="8">
        <v>1375</v>
      </c>
      <c r="E1376" s="9">
        <v>2018</v>
      </c>
      <c r="F1376" s="9">
        <v>5</v>
      </c>
      <c r="G1376" s="9">
        <v>25</v>
      </c>
      <c r="H1376" s="4">
        <v>43242</v>
      </c>
      <c r="I1376" s="10" t="s">
        <v>248</v>
      </c>
      <c r="K1376" s="11" t="s">
        <v>20</v>
      </c>
      <c r="L1376" s="8" t="s">
        <v>31</v>
      </c>
      <c r="M1376" t="s">
        <v>1538</v>
      </c>
      <c r="U1376" t="s">
        <v>53</v>
      </c>
      <c r="V1376" t="s">
        <v>2657</v>
      </c>
      <c r="W1376" s="13">
        <v>43242</v>
      </c>
      <c r="X1376" s="14">
        <v>9.99</v>
      </c>
    </row>
    <row r="1377" spans="1:24" hidden="1" x14ac:dyDescent="0.25">
      <c r="A1377" t="s">
        <v>2668</v>
      </c>
      <c r="B1377" t="s">
        <v>2669</v>
      </c>
      <c r="C1377" s="8"/>
      <c r="D1377" s="8">
        <v>1376</v>
      </c>
      <c r="E1377" s="9">
        <v>2018</v>
      </c>
      <c r="F1377" s="9">
        <v>5</v>
      </c>
      <c r="G1377" s="9">
        <v>26</v>
      </c>
      <c r="H1377" s="4">
        <v>43209</v>
      </c>
      <c r="I1377" s="10" t="s">
        <v>19</v>
      </c>
      <c r="K1377" s="11" t="s">
        <v>20</v>
      </c>
      <c r="L1377" s="8" t="s">
        <v>27</v>
      </c>
      <c r="M1377" t="s">
        <v>49</v>
      </c>
      <c r="N1377" t="s">
        <v>2670</v>
      </c>
      <c r="R1377" t="s">
        <v>2671</v>
      </c>
      <c r="U1377" t="s">
        <v>53</v>
      </c>
      <c r="V1377" t="s">
        <v>54</v>
      </c>
      <c r="W1377" s="13">
        <v>43209</v>
      </c>
      <c r="X1377" s="14">
        <v>9.99</v>
      </c>
    </row>
    <row r="1378" spans="1:24" hidden="1" x14ac:dyDescent="0.25">
      <c r="A1378" t="s">
        <v>1166</v>
      </c>
      <c r="B1378" t="s">
        <v>2519</v>
      </c>
      <c r="C1378" s="8"/>
      <c r="D1378" s="8">
        <v>1377</v>
      </c>
      <c r="E1378" s="9">
        <v>2018</v>
      </c>
      <c r="F1378" s="9">
        <v>5</v>
      </c>
      <c r="G1378" s="9">
        <v>26</v>
      </c>
      <c r="H1378" s="4">
        <v>43199</v>
      </c>
      <c r="I1378" s="10" t="s">
        <v>248</v>
      </c>
      <c r="K1378" s="11" t="s">
        <v>20</v>
      </c>
      <c r="L1378" s="8" t="s">
        <v>790</v>
      </c>
      <c r="M1378" t="s">
        <v>1168</v>
      </c>
      <c r="S1378" t="s">
        <v>2672</v>
      </c>
      <c r="T1378" t="s">
        <v>269</v>
      </c>
      <c r="U1378" t="s">
        <v>53</v>
      </c>
      <c r="V1378" t="s">
        <v>1077</v>
      </c>
      <c r="W1378" s="13">
        <v>43199</v>
      </c>
      <c r="X1378" s="14">
        <v>3</v>
      </c>
    </row>
    <row r="1379" spans="1:24" hidden="1" x14ac:dyDescent="0.25">
      <c r="A1379" t="s">
        <v>658</v>
      </c>
      <c r="B1379" t="s">
        <v>2673</v>
      </c>
      <c r="C1379" s="8"/>
      <c r="D1379" s="8">
        <v>1378</v>
      </c>
      <c r="E1379" s="9">
        <v>2018</v>
      </c>
      <c r="F1379" s="9">
        <v>5</v>
      </c>
      <c r="G1379" s="9">
        <v>26</v>
      </c>
      <c r="H1379" s="4">
        <v>43238</v>
      </c>
      <c r="I1379" s="10" t="s">
        <v>248</v>
      </c>
      <c r="K1379" s="11" t="s">
        <v>20</v>
      </c>
      <c r="L1379" s="8" t="s">
        <v>48</v>
      </c>
      <c r="M1379" t="s">
        <v>1538</v>
      </c>
      <c r="U1379" t="s">
        <v>53</v>
      </c>
      <c r="V1379" t="s">
        <v>412</v>
      </c>
      <c r="W1379" s="13">
        <v>43238</v>
      </c>
      <c r="X1379" s="14">
        <v>6</v>
      </c>
    </row>
    <row r="1380" spans="1:24" hidden="1" x14ac:dyDescent="0.25">
      <c r="A1380" t="s">
        <v>160</v>
      </c>
      <c r="B1380" t="s">
        <v>2674</v>
      </c>
      <c r="C1380" s="8"/>
      <c r="D1380" s="8">
        <v>1379</v>
      </c>
      <c r="E1380" s="9">
        <v>2018</v>
      </c>
      <c r="F1380" s="9">
        <v>5</v>
      </c>
      <c r="G1380" s="9">
        <v>26</v>
      </c>
      <c r="H1380" s="4">
        <v>43246</v>
      </c>
      <c r="I1380" s="10" t="s">
        <v>248</v>
      </c>
      <c r="K1380" s="11" t="s">
        <v>4949</v>
      </c>
      <c r="U1380" t="s">
        <v>53</v>
      </c>
      <c r="V1380" t="s">
        <v>1077</v>
      </c>
      <c r="W1380" s="13">
        <v>43246</v>
      </c>
      <c r="X1380" s="14">
        <v>1.5</v>
      </c>
    </row>
    <row r="1381" spans="1:24" hidden="1" x14ac:dyDescent="0.25">
      <c r="A1381" t="s">
        <v>2675</v>
      </c>
      <c r="B1381" t="s">
        <v>2676</v>
      </c>
      <c r="C1381" s="8"/>
      <c r="D1381" s="8">
        <v>1380</v>
      </c>
      <c r="E1381" s="9">
        <v>2018</v>
      </c>
      <c r="F1381" s="9">
        <v>5</v>
      </c>
      <c r="G1381" s="9">
        <v>26</v>
      </c>
      <c r="H1381" s="4">
        <v>43224</v>
      </c>
      <c r="I1381" s="10" t="s">
        <v>248</v>
      </c>
      <c r="K1381" s="11" t="s">
        <v>20</v>
      </c>
      <c r="L1381" s="8" t="s">
        <v>2168</v>
      </c>
      <c r="M1381" t="s">
        <v>605</v>
      </c>
      <c r="U1381" t="s">
        <v>53</v>
      </c>
      <c r="V1381" t="s">
        <v>1077</v>
      </c>
      <c r="W1381" s="13">
        <v>43224</v>
      </c>
      <c r="X1381" s="14">
        <v>3</v>
      </c>
    </row>
    <row r="1382" spans="1:24" hidden="1" x14ac:dyDescent="0.25">
      <c r="A1382" t="s">
        <v>2677</v>
      </c>
      <c r="B1382" t="s">
        <v>2678</v>
      </c>
      <c r="C1382" s="8" t="s">
        <v>267</v>
      </c>
      <c r="D1382" s="8">
        <v>1381</v>
      </c>
      <c r="E1382" s="25">
        <f>YEAR(H1382)</f>
        <v>2018</v>
      </c>
      <c r="F1382" s="25">
        <f>MONTH(H1382)</f>
        <v>5</v>
      </c>
      <c r="G1382" s="25">
        <f>DAY(H1382)</f>
        <v>26</v>
      </c>
      <c r="H1382" s="4">
        <v>43246</v>
      </c>
      <c r="I1382" s="10" t="s">
        <v>19</v>
      </c>
      <c r="K1382" s="11" t="s">
        <v>268</v>
      </c>
      <c r="U1382" t="s">
        <v>53</v>
      </c>
      <c r="V1382" t="s">
        <v>1077</v>
      </c>
      <c r="W1382" s="13">
        <v>43246</v>
      </c>
      <c r="X1382" s="14">
        <v>1.5</v>
      </c>
    </row>
    <row r="1383" spans="1:24" hidden="1" x14ac:dyDescent="0.25">
      <c r="A1383" t="s">
        <v>2679</v>
      </c>
      <c r="B1383" t="s">
        <v>2680</v>
      </c>
      <c r="C1383" s="8" t="s">
        <v>267</v>
      </c>
      <c r="D1383" s="8">
        <v>1382</v>
      </c>
      <c r="E1383" s="25">
        <f>YEAR(H1383)</f>
        <v>2018</v>
      </c>
      <c r="F1383" s="25">
        <f>MONTH(H1383)</f>
        <v>5</v>
      </c>
      <c r="G1383" s="25">
        <f>DAY(H1383)</f>
        <v>26</v>
      </c>
      <c r="H1383" s="4">
        <v>43246</v>
      </c>
      <c r="I1383" s="10" t="s">
        <v>19</v>
      </c>
      <c r="K1383" s="11" t="s">
        <v>268</v>
      </c>
      <c r="U1383" t="s">
        <v>53</v>
      </c>
      <c r="V1383" t="s">
        <v>1077</v>
      </c>
      <c r="W1383" s="13">
        <v>43246</v>
      </c>
      <c r="X1383" s="14">
        <v>1</v>
      </c>
    </row>
    <row r="1384" spans="1:24" hidden="1" x14ac:dyDescent="0.25">
      <c r="A1384" t="s">
        <v>148</v>
      </c>
      <c r="B1384" t="s">
        <v>2681</v>
      </c>
      <c r="C1384" s="8"/>
      <c r="D1384" s="8">
        <v>1383</v>
      </c>
      <c r="E1384" s="9">
        <v>2018</v>
      </c>
      <c r="F1384" s="9">
        <v>5</v>
      </c>
      <c r="G1384" s="9">
        <v>27</v>
      </c>
      <c r="H1384" s="4">
        <v>43246</v>
      </c>
      <c r="I1384" s="10" t="s">
        <v>19</v>
      </c>
      <c r="K1384" s="11" t="s">
        <v>4949</v>
      </c>
      <c r="U1384" t="s">
        <v>53</v>
      </c>
      <c r="V1384" t="s">
        <v>1077</v>
      </c>
      <c r="W1384" s="13">
        <v>43246</v>
      </c>
      <c r="X1384" s="14">
        <v>1</v>
      </c>
    </row>
    <row r="1385" spans="1:24" hidden="1" x14ac:dyDescent="0.25">
      <c r="A1385" t="s">
        <v>305</v>
      </c>
      <c r="B1385" t="s">
        <v>2682</v>
      </c>
      <c r="C1385" s="8"/>
      <c r="D1385" s="8">
        <v>1384</v>
      </c>
      <c r="E1385" s="9">
        <v>2018</v>
      </c>
      <c r="F1385" s="9">
        <v>5</v>
      </c>
      <c r="G1385" s="9">
        <v>27</v>
      </c>
      <c r="H1385" s="4">
        <v>43246</v>
      </c>
      <c r="I1385" s="10" t="s">
        <v>19</v>
      </c>
      <c r="K1385" s="11" t="s">
        <v>4949</v>
      </c>
      <c r="T1385" t="s">
        <v>2683</v>
      </c>
      <c r="U1385" t="s">
        <v>53</v>
      </c>
      <c r="V1385" t="s">
        <v>1077</v>
      </c>
      <c r="W1385" s="13">
        <v>43246</v>
      </c>
      <c r="X1385" s="14">
        <v>1</v>
      </c>
    </row>
    <row r="1386" spans="1:24" hidden="1" x14ac:dyDescent="0.25">
      <c r="A1386" t="s">
        <v>2439</v>
      </c>
      <c r="B1386" t="s">
        <v>2684</v>
      </c>
      <c r="C1386" s="8"/>
      <c r="D1386" s="8">
        <v>1385</v>
      </c>
      <c r="E1386" s="9">
        <v>2018</v>
      </c>
      <c r="F1386" s="9">
        <v>5</v>
      </c>
      <c r="G1386" s="9">
        <v>27</v>
      </c>
      <c r="H1386" s="4">
        <v>43225</v>
      </c>
      <c r="I1386" s="10" t="s">
        <v>248</v>
      </c>
      <c r="K1386" s="11" t="s">
        <v>20</v>
      </c>
      <c r="L1386" s="8" t="s">
        <v>52</v>
      </c>
      <c r="M1386" t="s">
        <v>1552</v>
      </c>
      <c r="U1386" t="s">
        <v>53</v>
      </c>
      <c r="V1386" t="s">
        <v>1077</v>
      </c>
      <c r="W1386" s="13">
        <v>43225</v>
      </c>
      <c r="X1386" s="14">
        <v>3</v>
      </c>
    </row>
    <row r="1387" spans="1:24" hidden="1" x14ac:dyDescent="0.25">
      <c r="A1387" t="s">
        <v>1166</v>
      </c>
      <c r="B1387" t="s">
        <v>2685</v>
      </c>
      <c r="C1387" s="8"/>
      <c r="D1387" s="8">
        <v>1386</v>
      </c>
      <c r="E1387" s="9">
        <v>2018</v>
      </c>
      <c r="F1387" s="9">
        <v>5</v>
      </c>
      <c r="G1387" s="9">
        <v>28</v>
      </c>
      <c r="H1387" s="4">
        <v>43243</v>
      </c>
      <c r="I1387" s="10" t="s">
        <v>19</v>
      </c>
      <c r="K1387" s="11" t="s">
        <v>20</v>
      </c>
      <c r="L1387" s="8" t="s">
        <v>31</v>
      </c>
      <c r="M1387" t="s">
        <v>2217</v>
      </c>
      <c r="R1387" t="s">
        <v>2219</v>
      </c>
      <c r="U1387" t="s">
        <v>53</v>
      </c>
      <c r="V1387" t="s">
        <v>2665</v>
      </c>
      <c r="W1387" s="13">
        <v>43243</v>
      </c>
      <c r="X1387" s="14">
        <v>7.5</v>
      </c>
    </row>
    <row r="1388" spans="1:24" hidden="1" x14ac:dyDescent="0.25">
      <c r="A1388" t="s">
        <v>2686</v>
      </c>
      <c r="B1388" t="s">
        <v>2687</v>
      </c>
      <c r="C1388" s="8"/>
      <c r="D1388" s="8">
        <v>1387</v>
      </c>
      <c r="E1388" s="9">
        <v>2018</v>
      </c>
      <c r="F1388" s="9">
        <v>5</v>
      </c>
      <c r="G1388" s="9">
        <v>28</v>
      </c>
      <c r="H1388" s="4">
        <v>43246</v>
      </c>
      <c r="I1388" s="10" t="s">
        <v>248</v>
      </c>
      <c r="K1388" s="11" t="s">
        <v>20</v>
      </c>
      <c r="L1388" s="8" t="s">
        <v>48</v>
      </c>
      <c r="M1388" t="s">
        <v>2688</v>
      </c>
      <c r="U1388" t="s">
        <v>53</v>
      </c>
      <c r="V1388" t="s">
        <v>1077</v>
      </c>
      <c r="W1388" s="13">
        <v>43246</v>
      </c>
      <c r="X1388" s="14">
        <v>1.5</v>
      </c>
    </row>
    <row r="1389" spans="1:24" hidden="1" x14ac:dyDescent="0.25">
      <c r="A1389" t="s">
        <v>2410</v>
      </c>
      <c r="B1389" t="s">
        <v>2689</v>
      </c>
      <c r="C1389" s="8"/>
      <c r="D1389" s="8">
        <v>1388</v>
      </c>
      <c r="E1389" s="9">
        <v>2018</v>
      </c>
      <c r="F1389" s="9">
        <v>5</v>
      </c>
      <c r="G1389" s="9">
        <v>29</v>
      </c>
      <c r="H1389" s="4">
        <v>43225</v>
      </c>
      <c r="I1389" s="10" t="s">
        <v>248</v>
      </c>
      <c r="K1389" s="11" t="s">
        <v>20</v>
      </c>
      <c r="M1389" t="s">
        <v>2412</v>
      </c>
      <c r="U1389" t="s">
        <v>53</v>
      </c>
      <c r="V1389" t="s">
        <v>1077</v>
      </c>
      <c r="W1389" s="13">
        <v>43225</v>
      </c>
      <c r="X1389" s="14">
        <v>3</v>
      </c>
    </row>
    <row r="1390" spans="1:24" hidden="1" x14ac:dyDescent="0.25">
      <c r="A1390" t="s">
        <v>1166</v>
      </c>
      <c r="B1390" t="s">
        <v>2690</v>
      </c>
      <c r="C1390" s="8"/>
      <c r="D1390" s="8">
        <v>1389</v>
      </c>
      <c r="E1390" s="9">
        <v>2018</v>
      </c>
      <c r="F1390" s="9">
        <v>5</v>
      </c>
      <c r="G1390" s="9">
        <v>30</v>
      </c>
      <c r="H1390" s="4">
        <v>43242</v>
      </c>
      <c r="I1390" s="10" t="s">
        <v>19</v>
      </c>
      <c r="K1390" s="11" t="s">
        <v>20</v>
      </c>
      <c r="L1390" s="8" t="s">
        <v>48</v>
      </c>
      <c r="M1390" t="s">
        <v>2691</v>
      </c>
      <c r="R1390" t="s">
        <v>2219</v>
      </c>
      <c r="S1390" t="s">
        <v>2692</v>
      </c>
      <c r="T1390" t="s">
        <v>276</v>
      </c>
      <c r="U1390" t="s">
        <v>100</v>
      </c>
      <c r="V1390" t="s">
        <v>2663</v>
      </c>
      <c r="W1390" s="13">
        <v>43242</v>
      </c>
      <c r="X1390" s="14">
        <v>20.51</v>
      </c>
    </row>
    <row r="1391" spans="1:24" hidden="1" x14ac:dyDescent="0.25">
      <c r="A1391" t="s">
        <v>2693</v>
      </c>
      <c r="B1391" t="s">
        <v>2694</v>
      </c>
      <c r="C1391" s="8"/>
      <c r="D1391" s="8">
        <v>1390</v>
      </c>
      <c r="E1391" s="9">
        <v>2018</v>
      </c>
      <c r="F1391" s="9">
        <v>5</v>
      </c>
      <c r="G1391" s="9">
        <v>31</v>
      </c>
      <c r="H1391" s="4">
        <v>43251</v>
      </c>
      <c r="I1391" s="10" t="s">
        <v>19</v>
      </c>
      <c r="K1391" s="11" t="s">
        <v>4949</v>
      </c>
      <c r="O1391">
        <v>2018</v>
      </c>
      <c r="U1391" t="s">
        <v>100</v>
      </c>
      <c r="V1391" t="s">
        <v>174</v>
      </c>
      <c r="W1391" s="13">
        <v>43251</v>
      </c>
      <c r="X1391" s="14">
        <v>12.99</v>
      </c>
    </row>
    <row r="1392" spans="1:24" hidden="1" x14ac:dyDescent="0.25">
      <c r="A1392" t="s">
        <v>2695</v>
      </c>
      <c r="B1392" t="s">
        <v>2696</v>
      </c>
      <c r="C1392" s="8"/>
      <c r="D1392" s="8">
        <v>1391</v>
      </c>
      <c r="E1392" s="9">
        <v>2018</v>
      </c>
      <c r="F1392" s="9">
        <v>5</v>
      </c>
      <c r="G1392" s="9">
        <v>31</v>
      </c>
      <c r="H1392" s="4">
        <v>43228</v>
      </c>
      <c r="I1392" s="10" t="s">
        <v>19</v>
      </c>
      <c r="K1392" s="11" t="s">
        <v>20</v>
      </c>
      <c r="L1392" s="8" t="s">
        <v>48</v>
      </c>
      <c r="M1392" t="s">
        <v>605</v>
      </c>
      <c r="U1392" t="s">
        <v>53</v>
      </c>
      <c r="V1392" t="s">
        <v>1077</v>
      </c>
      <c r="W1392" s="13">
        <v>43228</v>
      </c>
      <c r="X1392" s="14">
        <v>2</v>
      </c>
    </row>
    <row r="1393" spans="1:24" hidden="1" x14ac:dyDescent="0.25">
      <c r="A1393" t="s">
        <v>5219</v>
      </c>
      <c r="B1393" t="s">
        <v>1514</v>
      </c>
      <c r="C1393" s="8"/>
      <c r="D1393" s="8">
        <v>1392</v>
      </c>
      <c r="E1393" s="9">
        <v>2018</v>
      </c>
      <c r="F1393" s="9">
        <v>6</v>
      </c>
      <c r="G1393" s="9">
        <v>2</v>
      </c>
      <c r="H1393" s="4">
        <v>43220</v>
      </c>
      <c r="I1393" s="10" t="s">
        <v>19</v>
      </c>
      <c r="K1393" s="11" t="s">
        <v>20</v>
      </c>
      <c r="L1393" s="8" t="s">
        <v>790</v>
      </c>
      <c r="M1393" t="s">
        <v>373</v>
      </c>
      <c r="Q1393" s="12" t="s">
        <v>248</v>
      </c>
      <c r="U1393" t="s">
        <v>53</v>
      </c>
      <c r="V1393" t="s">
        <v>1077</v>
      </c>
      <c r="W1393" s="13">
        <v>43220</v>
      </c>
      <c r="X1393" s="14">
        <v>1.99</v>
      </c>
    </row>
    <row r="1394" spans="1:24" hidden="1" x14ac:dyDescent="0.25">
      <c r="A1394" t="s">
        <v>1166</v>
      </c>
      <c r="B1394" t="s">
        <v>2528</v>
      </c>
      <c r="C1394" s="8"/>
      <c r="D1394" s="8">
        <v>1393</v>
      </c>
      <c r="E1394" s="9">
        <v>2018</v>
      </c>
      <c r="F1394" s="9">
        <v>6</v>
      </c>
      <c r="G1394" s="9">
        <v>3</v>
      </c>
      <c r="H1394" s="4">
        <v>43250</v>
      </c>
      <c r="I1394" s="10" t="s">
        <v>19</v>
      </c>
      <c r="J1394" s="10">
        <v>3</v>
      </c>
      <c r="K1394" s="11" t="s">
        <v>20</v>
      </c>
      <c r="L1394" s="8" t="s">
        <v>31</v>
      </c>
      <c r="M1394" t="s">
        <v>2217</v>
      </c>
      <c r="R1394" t="s">
        <v>2501</v>
      </c>
      <c r="U1394" t="s">
        <v>100</v>
      </c>
      <c r="V1394" t="s">
        <v>54</v>
      </c>
      <c r="W1394" s="13">
        <v>43250</v>
      </c>
      <c r="X1394" s="14">
        <v>24.99</v>
      </c>
    </row>
    <row r="1395" spans="1:24" hidden="1" x14ac:dyDescent="0.25">
      <c r="A1395" t="s">
        <v>289</v>
      </c>
      <c r="B1395" t="s">
        <v>290</v>
      </c>
      <c r="C1395" s="8"/>
      <c r="D1395" s="8">
        <v>1394</v>
      </c>
      <c r="E1395" s="9">
        <v>2018</v>
      </c>
      <c r="F1395" s="9">
        <v>6</v>
      </c>
      <c r="G1395" s="9">
        <v>3</v>
      </c>
      <c r="H1395" s="4">
        <v>43246</v>
      </c>
      <c r="I1395" s="10" t="s">
        <v>248</v>
      </c>
      <c r="K1395" s="11" t="s">
        <v>4949</v>
      </c>
      <c r="M1395" t="s">
        <v>1733</v>
      </c>
      <c r="T1395" t="s">
        <v>269</v>
      </c>
      <c r="U1395" t="s">
        <v>53</v>
      </c>
      <c r="V1395" t="s">
        <v>1077</v>
      </c>
      <c r="W1395" s="13">
        <v>43246</v>
      </c>
      <c r="X1395" s="14">
        <v>5</v>
      </c>
    </row>
    <row r="1396" spans="1:24" hidden="1" x14ac:dyDescent="0.25">
      <c r="A1396" t="s">
        <v>1591</v>
      </c>
      <c r="B1396" t="s">
        <v>2697</v>
      </c>
      <c r="C1396" s="8"/>
      <c r="D1396" s="8">
        <v>1395</v>
      </c>
      <c r="E1396" s="9">
        <v>2018</v>
      </c>
      <c r="F1396" s="9">
        <v>6</v>
      </c>
      <c r="G1396" s="9">
        <v>3</v>
      </c>
      <c r="H1396" s="4">
        <v>43253</v>
      </c>
      <c r="I1396" s="10" t="s">
        <v>248</v>
      </c>
      <c r="K1396" s="11" t="s">
        <v>20</v>
      </c>
      <c r="L1396" s="8" t="s">
        <v>48</v>
      </c>
      <c r="M1396" t="s">
        <v>605</v>
      </c>
      <c r="U1396" t="s">
        <v>53</v>
      </c>
      <c r="V1396" t="s">
        <v>1077</v>
      </c>
      <c r="W1396" s="13">
        <v>43253</v>
      </c>
      <c r="X1396" s="14">
        <v>2.99</v>
      </c>
    </row>
    <row r="1397" spans="1:24" hidden="1" x14ac:dyDescent="0.25">
      <c r="A1397" t="s">
        <v>2439</v>
      </c>
      <c r="B1397" t="s">
        <v>2698</v>
      </c>
      <c r="C1397" s="8"/>
      <c r="D1397" s="8">
        <v>1396</v>
      </c>
      <c r="E1397" s="9">
        <v>2018</v>
      </c>
      <c r="F1397" s="9">
        <v>6</v>
      </c>
      <c r="G1397" s="9">
        <v>3</v>
      </c>
      <c r="H1397" s="4">
        <v>43206</v>
      </c>
      <c r="I1397" s="10" t="s">
        <v>248</v>
      </c>
      <c r="K1397" s="11" t="s">
        <v>20</v>
      </c>
      <c r="L1397" s="8" t="s">
        <v>63</v>
      </c>
      <c r="M1397" t="s">
        <v>1552</v>
      </c>
      <c r="U1397" t="s">
        <v>53</v>
      </c>
      <c r="V1397" t="s">
        <v>1077</v>
      </c>
      <c r="W1397" s="13">
        <v>43206</v>
      </c>
      <c r="X1397" s="14">
        <v>3</v>
      </c>
    </row>
    <row r="1398" spans="1:24" hidden="1" x14ac:dyDescent="0.25">
      <c r="A1398" t="s">
        <v>2699</v>
      </c>
      <c r="B1398" t="s">
        <v>2700</v>
      </c>
      <c r="C1398" s="8"/>
      <c r="D1398" s="8">
        <v>1397</v>
      </c>
      <c r="E1398" s="9">
        <v>2018</v>
      </c>
      <c r="F1398" s="9">
        <v>6</v>
      </c>
      <c r="G1398" s="9">
        <v>3</v>
      </c>
      <c r="H1398" s="4">
        <v>43250</v>
      </c>
      <c r="I1398" s="10" t="s">
        <v>19</v>
      </c>
      <c r="K1398" s="11" t="s">
        <v>20</v>
      </c>
      <c r="L1398" s="8" t="s">
        <v>48</v>
      </c>
      <c r="M1398" t="s">
        <v>2217</v>
      </c>
      <c r="U1398" t="s">
        <v>53</v>
      </c>
      <c r="V1398" t="s">
        <v>54</v>
      </c>
      <c r="W1398" s="13">
        <v>43250</v>
      </c>
      <c r="X1398" s="14">
        <v>7.99</v>
      </c>
    </row>
    <row r="1399" spans="1:24" hidden="1" x14ac:dyDescent="0.25">
      <c r="A1399" t="s">
        <v>1556</v>
      </c>
      <c r="B1399" t="s">
        <v>2281</v>
      </c>
      <c r="C1399" s="8"/>
      <c r="D1399" s="8">
        <v>1398</v>
      </c>
      <c r="E1399" s="9">
        <v>2018</v>
      </c>
      <c r="F1399" s="9">
        <v>6</v>
      </c>
      <c r="G1399" s="9">
        <v>4</v>
      </c>
      <c r="H1399" s="4">
        <v>43242</v>
      </c>
      <c r="I1399" s="10" t="s">
        <v>248</v>
      </c>
      <c r="K1399" s="11" t="s">
        <v>20</v>
      </c>
      <c r="L1399" s="8" t="s">
        <v>44</v>
      </c>
      <c r="M1399" t="s">
        <v>1558</v>
      </c>
      <c r="N1399" t="s">
        <v>2401</v>
      </c>
      <c r="O1399">
        <v>1982</v>
      </c>
      <c r="T1399" t="s">
        <v>269</v>
      </c>
      <c r="U1399" t="s">
        <v>53</v>
      </c>
      <c r="V1399" t="s">
        <v>2657</v>
      </c>
      <c r="W1399" s="13">
        <v>43242</v>
      </c>
      <c r="X1399" s="14">
        <v>6.99</v>
      </c>
    </row>
    <row r="1400" spans="1:24" hidden="1" x14ac:dyDescent="0.25">
      <c r="A1400" t="s">
        <v>2701</v>
      </c>
      <c r="B1400" t="s">
        <v>481</v>
      </c>
      <c r="C1400" s="8"/>
      <c r="D1400" s="8">
        <v>1399</v>
      </c>
      <c r="E1400" s="9">
        <v>2018</v>
      </c>
      <c r="F1400" s="9">
        <v>6</v>
      </c>
      <c r="G1400" s="9">
        <v>4</v>
      </c>
      <c r="H1400" s="4">
        <v>43195</v>
      </c>
      <c r="I1400" s="10" t="s">
        <v>248</v>
      </c>
      <c r="K1400" s="11" t="s">
        <v>20</v>
      </c>
      <c r="L1400" s="8" t="s">
        <v>116</v>
      </c>
      <c r="M1400" t="s">
        <v>605</v>
      </c>
      <c r="U1400" t="s">
        <v>53</v>
      </c>
      <c r="V1400" t="s">
        <v>2491</v>
      </c>
      <c r="W1400" s="13">
        <v>43195</v>
      </c>
      <c r="X1400" s="14">
        <v>4.99</v>
      </c>
    </row>
    <row r="1401" spans="1:24" hidden="1" x14ac:dyDescent="0.25">
      <c r="A1401" t="s">
        <v>2702</v>
      </c>
      <c r="B1401" t="s">
        <v>2703</v>
      </c>
      <c r="C1401" s="8"/>
      <c r="D1401" s="8">
        <v>1400</v>
      </c>
      <c r="E1401" s="9">
        <v>2018</v>
      </c>
      <c r="F1401" s="9">
        <v>6</v>
      </c>
      <c r="G1401" s="9">
        <v>4</v>
      </c>
      <c r="H1401" s="4">
        <v>43255</v>
      </c>
      <c r="I1401" s="10" t="s">
        <v>248</v>
      </c>
      <c r="K1401" s="11" t="s">
        <v>20</v>
      </c>
      <c r="L1401" s="8" t="s">
        <v>2490</v>
      </c>
      <c r="M1401" t="s">
        <v>2323</v>
      </c>
      <c r="U1401" t="s">
        <v>53</v>
      </c>
      <c r="V1401" t="s">
        <v>1077</v>
      </c>
      <c r="W1401" s="13">
        <v>43255</v>
      </c>
      <c r="X1401" s="14">
        <v>2.99</v>
      </c>
    </row>
    <row r="1402" spans="1:24" hidden="1" x14ac:dyDescent="0.25">
      <c r="A1402" t="s">
        <v>2704</v>
      </c>
      <c r="B1402" t="s">
        <v>2575</v>
      </c>
      <c r="C1402" s="8"/>
      <c r="D1402" s="8">
        <v>1401</v>
      </c>
      <c r="E1402" s="9">
        <v>2018</v>
      </c>
      <c r="F1402" s="9">
        <v>6</v>
      </c>
      <c r="G1402" s="9">
        <v>4</v>
      </c>
      <c r="H1402" s="4">
        <v>43246</v>
      </c>
      <c r="I1402" s="10" t="s">
        <v>248</v>
      </c>
      <c r="K1402" s="11" t="s">
        <v>20</v>
      </c>
      <c r="L1402" s="8" t="s">
        <v>21</v>
      </c>
      <c r="M1402" t="s">
        <v>2705</v>
      </c>
      <c r="U1402" t="s">
        <v>53</v>
      </c>
      <c r="V1402" t="s">
        <v>1077</v>
      </c>
      <c r="W1402" s="13">
        <v>43246</v>
      </c>
      <c r="X1402" s="14">
        <v>1.5</v>
      </c>
    </row>
    <row r="1403" spans="1:24" hidden="1" x14ac:dyDescent="0.25">
      <c r="A1403" t="s">
        <v>2706</v>
      </c>
      <c r="B1403" t="s">
        <v>2707</v>
      </c>
      <c r="C1403" s="8"/>
      <c r="D1403" s="8">
        <v>1402</v>
      </c>
      <c r="E1403" s="9">
        <v>2018</v>
      </c>
      <c r="F1403" s="9">
        <v>6</v>
      </c>
      <c r="G1403" s="9">
        <v>4</v>
      </c>
      <c r="H1403" s="4">
        <v>43246</v>
      </c>
      <c r="I1403" s="10" t="s">
        <v>248</v>
      </c>
      <c r="K1403" s="11" t="s">
        <v>20</v>
      </c>
      <c r="L1403" s="8" t="s">
        <v>1593</v>
      </c>
      <c r="M1403" t="s">
        <v>1991</v>
      </c>
      <c r="S1403" t="s">
        <v>2708</v>
      </c>
      <c r="U1403" t="s">
        <v>53</v>
      </c>
      <c r="V1403" t="s">
        <v>1077</v>
      </c>
      <c r="W1403" s="13">
        <v>43246</v>
      </c>
      <c r="X1403" s="14">
        <v>1.5</v>
      </c>
    </row>
    <row r="1404" spans="1:24" hidden="1" x14ac:dyDescent="0.25">
      <c r="A1404" t="s">
        <v>2439</v>
      </c>
      <c r="B1404" t="s">
        <v>2709</v>
      </c>
      <c r="C1404" s="8"/>
      <c r="D1404" s="8">
        <v>1403</v>
      </c>
      <c r="E1404" s="9">
        <v>2018</v>
      </c>
      <c r="F1404" s="9">
        <v>6</v>
      </c>
      <c r="G1404" s="9">
        <v>5</v>
      </c>
      <c r="H1404" s="4">
        <v>43227</v>
      </c>
      <c r="I1404" s="10" t="s">
        <v>248</v>
      </c>
      <c r="K1404" s="11" t="s">
        <v>20</v>
      </c>
      <c r="L1404" s="8" t="s">
        <v>52</v>
      </c>
      <c r="M1404" t="s">
        <v>1552</v>
      </c>
      <c r="U1404" t="s">
        <v>53</v>
      </c>
      <c r="V1404" t="s">
        <v>1077</v>
      </c>
      <c r="W1404" s="13">
        <v>43227</v>
      </c>
      <c r="X1404" s="14">
        <v>3</v>
      </c>
    </row>
    <row r="1405" spans="1:24" hidden="1" x14ac:dyDescent="0.25">
      <c r="A1405" t="s">
        <v>2710</v>
      </c>
      <c r="B1405" t="s">
        <v>1611</v>
      </c>
      <c r="C1405" s="8"/>
      <c r="D1405" s="8">
        <v>1404</v>
      </c>
      <c r="E1405" s="9">
        <v>2018</v>
      </c>
      <c r="F1405" s="9">
        <v>6</v>
      </c>
      <c r="G1405" s="9">
        <v>5</v>
      </c>
      <c r="H1405" s="4">
        <v>43246</v>
      </c>
      <c r="I1405" s="10" t="s">
        <v>248</v>
      </c>
      <c r="K1405" s="11" t="s">
        <v>20</v>
      </c>
      <c r="L1405" s="8" t="s">
        <v>1612</v>
      </c>
      <c r="M1405" t="s">
        <v>1558</v>
      </c>
      <c r="U1405" t="s">
        <v>53</v>
      </c>
      <c r="V1405" t="s">
        <v>1077</v>
      </c>
      <c r="W1405" s="13">
        <v>43246</v>
      </c>
      <c r="X1405" s="14">
        <v>1.5</v>
      </c>
    </row>
    <row r="1406" spans="1:24" hidden="1" x14ac:dyDescent="0.25">
      <c r="A1406" t="s">
        <v>2711</v>
      </c>
      <c r="B1406" t="s">
        <v>2712</v>
      </c>
      <c r="C1406" s="8"/>
      <c r="D1406" s="8">
        <v>1405</v>
      </c>
      <c r="E1406" s="9">
        <v>2018</v>
      </c>
      <c r="F1406" s="9">
        <v>6</v>
      </c>
      <c r="G1406" s="9">
        <v>5</v>
      </c>
      <c r="H1406" s="4">
        <v>43255</v>
      </c>
      <c r="I1406" s="10" t="s">
        <v>248</v>
      </c>
      <c r="K1406" s="11" t="s">
        <v>20</v>
      </c>
      <c r="L1406" s="8" t="s">
        <v>48</v>
      </c>
      <c r="M1406" t="s">
        <v>2021</v>
      </c>
      <c r="U1406" t="s">
        <v>53</v>
      </c>
      <c r="V1406" t="s">
        <v>1077</v>
      </c>
      <c r="W1406" s="13">
        <v>43255</v>
      </c>
      <c r="X1406" s="14">
        <v>2.99</v>
      </c>
    </row>
    <row r="1407" spans="1:24" hidden="1" x14ac:dyDescent="0.25">
      <c r="A1407" t="s">
        <v>148</v>
      </c>
      <c r="B1407" t="s">
        <v>2713</v>
      </c>
      <c r="C1407" s="8"/>
      <c r="D1407" s="8">
        <v>1406</v>
      </c>
      <c r="E1407" s="9">
        <v>2018</v>
      </c>
      <c r="F1407" s="9">
        <v>6</v>
      </c>
      <c r="G1407" s="9">
        <v>6</v>
      </c>
      <c r="H1407" s="4">
        <v>43246</v>
      </c>
      <c r="I1407" s="10" t="s">
        <v>19</v>
      </c>
      <c r="K1407" s="11" t="s">
        <v>4949</v>
      </c>
      <c r="U1407" t="s">
        <v>53</v>
      </c>
      <c r="V1407" t="s">
        <v>1077</v>
      </c>
      <c r="W1407" s="13">
        <v>43246</v>
      </c>
      <c r="X1407" s="14">
        <v>1</v>
      </c>
    </row>
    <row r="1408" spans="1:24" hidden="1" x14ac:dyDescent="0.25">
      <c r="A1408" t="s">
        <v>509</v>
      </c>
      <c r="B1408" t="s">
        <v>2714</v>
      </c>
      <c r="C1408" s="8"/>
      <c r="D1408" s="8">
        <v>1407</v>
      </c>
      <c r="E1408" s="9">
        <v>2018</v>
      </c>
      <c r="F1408" s="9">
        <v>6</v>
      </c>
      <c r="G1408" s="9">
        <v>6</v>
      </c>
      <c r="H1408" s="4">
        <v>43220</v>
      </c>
      <c r="I1408" s="10" t="s">
        <v>248</v>
      </c>
      <c r="K1408" s="11" t="s">
        <v>4949</v>
      </c>
      <c r="M1408" t="s">
        <v>2715</v>
      </c>
      <c r="U1408" t="s">
        <v>53</v>
      </c>
      <c r="V1408" t="s">
        <v>1077</v>
      </c>
      <c r="W1408" s="13">
        <v>43220</v>
      </c>
      <c r="X1408" s="14">
        <v>2.99</v>
      </c>
    </row>
    <row r="1409" spans="1:24" hidden="1" x14ac:dyDescent="0.25">
      <c r="A1409" t="s">
        <v>1166</v>
      </c>
      <c r="B1409" t="s">
        <v>2716</v>
      </c>
      <c r="C1409" s="8"/>
      <c r="D1409" s="8">
        <v>1408</v>
      </c>
      <c r="E1409" s="9">
        <v>2018</v>
      </c>
      <c r="F1409" s="9">
        <v>6</v>
      </c>
      <c r="G1409" s="9">
        <v>7</v>
      </c>
      <c r="H1409" s="4">
        <v>43215</v>
      </c>
      <c r="I1409" s="10" t="s">
        <v>19</v>
      </c>
      <c r="K1409" s="11" t="s">
        <v>20</v>
      </c>
      <c r="L1409" s="8" t="s">
        <v>48</v>
      </c>
      <c r="M1409" t="s">
        <v>2500</v>
      </c>
      <c r="U1409" t="s">
        <v>100</v>
      </c>
      <c r="V1409" t="s">
        <v>54</v>
      </c>
      <c r="W1409" s="13">
        <v>43215</v>
      </c>
      <c r="X1409" s="14">
        <v>29.99</v>
      </c>
    </row>
    <row r="1410" spans="1:24" hidden="1" x14ac:dyDescent="0.25">
      <c r="A1410" t="s">
        <v>1972</v>
      </c>
      <c r="B1410" t="s">
        <v>2403</v>
      </c>
      <c r="C1410" s="8"/>
      <c r="D1410" s="8">
        <v>1409</v>
      </c>
      <c r="E1410" s="9">
        <v>2018</v>
      </c>
      <c r="F1410" s="9">
        <v>6</v>
      </c>
      <c r="G1410" s="9">
        <v>8</v>
      </c>
      <c r="H1410" s="4">
        <v>43257</v>
      </c>
      <c r="I1410" s="10" t="s">
        <v>19</v>
      </c>
      <c r="K1410" s="11" t="s">
        <v>20</v>
      </c>
      <c r="L1410" s="8" t="s">
        <v>505</v>
      </c>
      <c r="M1410" t="s">
        <v>605</v>
      </c>
      <c r="Q1410" s="12" t="s">
        <v>248</v>
      </c>
      <c r="U1410" t="s">
        <v>53</v>
      </c>
      <c r="V1410" t="s">
        <v>2717</v>
      </c>
      <c r="W1410" s="13">
        <v>43257</v>
      </c>
      <c r="X1410" s="14">
        <v>8</v>
      </c>
    </row>
    <row r="1411" spans="1:24" hidden="1" x14ac:dyDescent="0.25">
      <c r="A1411" t="s">
        <v>132</v>
      </c>
      <c r="B1411" t="s">
        <v>2718</v>
      </c>
      <c r="C1411" s="8"/>
      <c r="D1411" s="8">
        <v>1410</v>
      </c>
      <c r="E1411" s="9">
        <v>2018</v>
      </c>
      <c r="F1411" s="9">
        <v>6</v>
      </c>
      <c r="G1411" s="9">
        <v>9</v>
      </c>
      <c r="H1411" s="4">
        <v>43243</v>
      </c>
      <c r="I1411" s="10" t="s">
        <v>19</v>
      </c>
      <c r="K1411" s="11" t="s">
        <v>20</v>
      </c>
      <c r="L1411" s="8" t="s">
        <v>135</v>
      </c>
      <c r="M1411" t="s">
        <v>2719</v>
      </c>
      <c r="T1411" t="s">
        <v>2683</v>
      </c>
      <c r="U1411" t="s">
        <v>53</v>
      </c>
      <c r="V1411" t="s">
        <v>1077</v>
      </c>
      <c r="W1411" s="13">
        <v>43243</v>
      </c>
      <c r="X1411" s="14">
        <v>2</v>
      </c>
    </row>
    <row r="1412" spans="1:24" hidden="1" x14ac:dyDescent="0.25">
      <c r="A1412" t="s">
        <v>1166</v>
      </c>
      <c r="B1412" t="s">
        <v>2720</v>
      </c>
      <c r="C1412" s="8"/>
      <c r="D1412" s="8">
        <v>1411</v>
      </c>
      <c r="E1412" s="9">
        <v>2018</v>
      </c>
      <c r="F1412" s="9">
        <v>6</v>
      </c>
      <c r="G1412" s="9">
        <v>9</v>
      </c>
      <c r="H1412" s="4">
        <v>43249</v>
      </c>
      <c r="I1412" s="10" t="s">
        <v>19</v>
      </c>
      <c r="K1412" s="11" t="s">
        <v>20</v>
      </c>
      <c r="L1412" s="8" t="s">
        <v>116</v>
      </c>
      <c r="M1412" t="s">
        <v>2217</v>
      </c>
      <c r="T1412" t="s">
        <v>276</v>
      </c>
      <c r="U1412" t="s">
        <v>53</v>
      </c>
      <c r="V1412" t="s">
        <v>2721</v>
      </c>
      <c r="W1412" s="13">
        <v>43249</v>
      </c>
      <c r="X1412" s="14">
        <v>9.99</v>
      </c>
    </row>
    <row r="1413" spans="1:24" hidden="1" x14ac:dyDescent="0.25">
      <c r="A1413" t="s">
        <v>1530</v>
      </c>
      <c r="B1413" t="s">
        <v>1531</v>
      </c>
      <c r="C1413" s="8"/>
      <c r="D1413" s="8">
        <v>1412</v>
      </c>
      <c r="E1413" s="9">
        <v>2018</v>
      </c>
      <c r="F1413" s="9">
        <v>6</v>
      </c>
      <c r="G1413" s="9">
        <v>9</v>
      </c>
      <c r="H1413" s="4">
        <v>43238</v>
      </c>
      <c r="I1413" s="10" t="s">
        <v>248</v>
      </c>
      <c r="K1413" s="11" t="s">
        <v>4949</v>
      </c>
      <c r="T1413" t="s">
        <v>269</v>
      </c>
      <c r="U1413" t="s">
        <v>53</v>
      </c>
      <c r="V1413" t="s">
        <v>412</v>
      </c>
      <c r="W1413" s="13">
        <v>43238</v>
      </c>
      <c r="X1413" s="14">
        <v>15</v>
      </c>
    </row>
    <row r="1414" spans="1:24" hidden="1" x14ac:dyDescent="0.25">
      <c r="A1414" t="s">
        <v>2722</v>
      </c>
      <c r="B1414" t="s">
        <v>2723</v>
      </c>
      <c r="C1414" s="8"/>
      <c r="D1414" s="8">
        <v>1413</v>
      </c>
      <c r="E1414" s="9">
        <v>2018</v>
      </c>
      <c r="F1414" s="9">
        <v>6</v>
      </c>
      <c r="G1414" s="9">
        <v>9</v>
      </c>
      <c r="H1414" s="4">
        <v>43227</v>
      </c>
      <c r="I1414" s="10" t="s">
        <v>248</v>
      </c>
      <c r="K1414" s="11" t="s">
        <v>4949</v>
      </c>
      <c r="M1414" t="s">
        <v>2724</v>
      </c>
      <c r="O1414">
        <v>1983</v>
      </c>
      <c r="U1414" t="s">
        <v>53</v>
      </c>
      <c r="V1414" t="s">
        <v>1077</v>
      </c>
      <c r="W1414" s="13">
        <v>43227</v>
      </c>
      <c r="X1414" s="14">
        <v>3</v>
      </c>
    </row>
    <row r="1415" spans="1:24" hidden="1" x14ac:dyDescent="0.25">
      <c r="A1415" t="s">
        <v>2725</v>
      </c>
      <c r="B1415" t="s">
        <v>2726</v>
      </c>
      <c r="C1415" s="8"/>
      <c r="D1415" s="8">
        <v>1414</v>
      </c>
      <c r="E1415" s="9">
        <v>2018</v>
      </c>
      <c r="F1415" s="9">
        <v>6</v>
      </c>
      <c r="G1415" s="9">
        <v>9</v>
      </c>
      <c r="H1415" s="4">
        <v>43238</v>
      </c>
      <c r="I1415" s="10" t="s">
        <v>248</v>
      </c>
      <c r="K1415" s="11" t="s">
        <v>937</v>
      </c>
      <c r="M1415" t="s">
        <v>2727</v>
      </c>
      <c r="U1415" t="s">
        <v>53</v>
      </c>
      <c r="V1415" t="s">
        <v>951</v>
      </c>
      <c r="W1415" s="13">
        <v>43238</v>
      </c>
      <c r="X1415" s="14">
        <v>10</v>
      </c>
    </row>
    <row r="1416" spans="1:24" hidden="1" x14ac:dyDescent="0.25">
      <c r="A1416" t="s">
        <v>1166</v>
      </c>
      <c r="B1416" t="s">
        <v>2728</v>
      </c>
      <c r="C1416" s="8"/>
      <c r="D1416" s="8">
        <v>1415</v>
      </c>
      <c r="E1416" s="9">
        <v>2018</v>
      </c>
      <c r="F1416" s="9">
        <v>6</v>
      </c>
      <c r="G1416" s="9">
        <v>10</v>
      </c>
      <c r="H1416" s="4">
        <v>43249</v>
      </c>
      <c r="I1416" s="10" t="s">
        <v>19</v>
      </c>
      <c r="K1416" s="11" t="s">
        <v>20</v>
      </c>
      <c r="L1416" s="8" t="s">
        <v>48</v>
      </c>
      <c r="M1416" t="s">
        <v>2217</v>
      </c>
      <c r="R1416" t="s">
        <v>2219</v>
      </c>
      <c r="T1416" t="s">
        <v>2683</v>
      </c>
      <c r="U1416" t="s">
        <v>53</v>
      </c>
      <c r="V1416" t="s">
        <v>2721</v>
      </c>
      <c r="W1416" s="13">
        <v>43249</v>
      </c>
      <c r="X1416" s="14">
        <v>14.99</v>
      </c>
    </row>
    <row r="1417" spans="1:24" hidden="1" x14ac:dyDescent="0.25">
      <c r="A1417" t="s">
        <v>231</v>
      </c>
      <c r="B1417" t="s">
        <v>2729</v>
      </c>
      <c r="C1417" s="8"/>
      <c r="D1417" s="8">
        <v>1416</v>
      </c>
      <c r="E1417" s="9">
        <v>2018</v>
      </c>
      <c r="F1417" s="9">
        <v>6</v>
      </c>
      <c r="G1417" s="9">
        <v>10</v>
      </c>
      <c r="H1417" s="4">
        <v>43261</v>
      </c>
      <c r="I1417" s="10" t="s">
        <v>248</v>
      </c>
      <c r="K1417" s="11" t="s">
        <v>4949</v>
      </c>
      <c r="U1417" t="s">
        <v>100</v>
      </c>
      <c r="V1417" t="s">
        <v>2730</v>
      </c>
      <c r="W1417" s="13">
        <v>43261</v>
      </c>
      <c r="X1417" s="14">
        <v>11</v>
      </c>
    </row>
    <row r="1418" spans="1:24" hidden="1" x14ac:dyDescent="0.25">
      <c r="A1418" t="s">
        <v>2731</v>
      </c>
      <c r="B1418" t="s">
        <v>2732</v>
      </c>
      <c r="C1418" s="8"/>
      <c r="D1418" s="8">
        <v>1417</v>
      </c>
      <c r="E1418" s="9">
        <v>2018</v>
      </c>
      <c r="F1418" s="9">
        <v>6</v>
      </c>
      <c r="G1418" s="9">
        <v>10</v>
      </c>
      <c r="H1418" s="4">
        <v>43246</v>
      </c>
      <c r="I1418" s="10" t="s">
        <v>248</v>
      </c>
      <c r="K1418" s="11" t="s">
        <v>4949</v>
      </c>
      <c r="U1418" t="s">
        <v>53</v>
      </c>
      <c r="V1418" t="s">
        <v>1077</v>
      </c>
      <c r="W1418" s="13">
        <v>43246</v>
      </c>
      <c r="X1418" s="14">
        <v>1.5</v>
      </c>
    </row>
    <row r="1419" spans="1:24" hidden="1" x14ac:dyDescent="0.25">
      <c r="A1419" t="s">
        <v>2733</v>
      </c>
      <c r="B1419" t="s">
        <v>2734</v>
      </c>
      <c r="C1419" s="8"/>
      <c r="D1419" s="8">
        <v>1418</v>
      </c>
      <c r="E1419" s="9">
        <v>2018</v>
      </c>
      <c r="F1419" s="9">
        <v>6</v>
      </c>
      <c r="G1419" s="9">
        <v>10</v>
      </c>
      <c r="H1419" s="4">
        <v>43255</v>
      </c>
      <c r="I1419" s="10" t="s">
        <v>19</v>
      </c>
      <c r="K1419" s="11" t="s">
        <v>4949</v>
      </c>
      <c r="U1419" t="s">
        <v>53</v>
      </c>
      <c r="V1419" t="s">
        <v>1077</v>
      </c>
      <c r="W1419" s="13">
        <v>43255</v>
      </c>
      <c r="X1419" s="14">
        <v>1.99</v>
      </c>
    </row>
    <row r="1420" spans="1:24" hidden="1" x14ac:dyDescent="0.25">
      <c r="A1420" t="s">
        <v>127</v>
      </c>
      <c r="B1420" t="s">
        <v>128</v>
      </c>
      <c r="C1420" s="8"/>
      <c r="D1420" s="8">
        <v>1419</v>
      </c>
      <c r="E1420" s="9">
        <v>2018</v>
      </c>
      <c r="F1420" s="9">
        <v>6</v>
      </c>
      <c r="G1420" s="9">
        <v>11</v>
      </c>
      <c r="H1420" s="4">
        <v>43250</v>
      </c>
      <c r="I1420" s="10" t="s">
        <v>19</v>
      </c>
      <c r="K1420" s="11" t="s">
        <v>20</v>
      </c>
      <c r="L1420" s="8" t="s">
        <v>129</v>
      </c>
      <c r="M1420" t="s">
        <v>1162</v>
      </c>
      <c r="U1420" t="s">
        <v>53</v>
      </c>
      <c r="V1420" t="s">
        <v>657</v>
      </c>
      <c r="W1420" s="13">
        <v>43250</v>
      </c>
      <c r="X1420" s="14">
        <v>8.98</v>
      </c>
    </row>
    <row r="1421" spans="1:24" hidden="1" x14ac:dyDescent="0.25">
      <c r="A1421" t="s">
        <v>2735</v>
      </c>
      <c r="B1421" t="s">
        <v>2736</v>
      </c>
      <c r="C1421" s="8"/>
      <c r="D1421" s="8">
        <v>1420</v>
      </c>
      <c r="E1421" s="9">
        <v>2018</v>
      </c>
      <c r="F1421" s="9">
        <v>6</v>
      </c>
      <c r="G1421" s="9">
        <v>11</v>
      </c>
      <c r="H1421" s="4">
        <v>43209</v>
      </c>
      <c r="I1421" s="10" t="s">
        <v>19</v>
      </c>
      <c r="K1421" s="11" t="s">
        <v>937</v>
      </c>
      <c r="M1421" t="s">
        <v>28</v>
      </c>
      <c r="N1421" t="s">
        <v>2737</v>
      </c>
      <c r="O1421">
        <v>2011</v>
      </c>
      <c r="U1421" t="s">
        <v>53</v>
      </c>
      <c r="V1421" t="s">
        <v>54</v>
      </c>
      <c r="W1421" s="13">
        <v>43209</v>
      </c>
      <c r="X1421" s="14">
        <v>9.99</v>
      </c>
    </row>
    <row r="1422" spans="1:24" hidden="1" x14ac:dyDescent="0.25">
      <c r="A1422" t="s">
        <v>2738</v>
      </c>
      <c r="B1422" t="s">
        <v>2739</v>
      </c>
      <c r="C1422" s="8"/>
      <c r="D1422" s="8">
        <v>1421</v>
      </c>
      <c r="E1422" s="9">
        <v>2018</v>
      </c>
      <c r="F1422" s="9">
        <v>6</v>
      </c>
      <c r="G1422" s="9">
        <v>11</v>
      </c>
      <c r="H1422" s="4">
        <v>43262</v>
      </c>
      <c r="I1422" s="10" t="s">
        <v>19</v>
      </c>
      <c r="K1422" s="11" t="s">
        <v>4949</v>
      </c>
      <c r="U1422" t="s">
        <v>53</v>
      </c>
      <c r="V1422" t="s">
        <v>1077</v>
      </c>
      <c r="W1422" s="13">
        <v>43262</v>
      </c>
      <c r="X1422" s="14">
        <v>2</v>
      </c>
    </row>
    <row r="1423" spans="1:24" hidden="1" x14ac:dyDescent="0.25">
      <c r="A1423" t="s">
        <v>2740</v>
      </c>
      <c r="B1423" t="s">
        <v>247</v>
      </c>
      <c r="C1423" s="8"/>
      <c r="D1423" s="8">
        <v>1422</v>
      </c>
      <c r="E1423" s="9">
        <v>2018</v>
      </c>
      <c r="F1423" s="9">
        <v>6</v>
      </c>
      <c r="G1423" s="9">
        <v>11</v>
      </c>
      <c r="H1423" s="4">
        <v>43258</v>
      </c>
      <c r="I1423" s="10" t="s">
        <v>19</v>
      </c>
      <c r="K1423" s="11" t="s">
        <v>4949</v>
      </c>
      <c r="M1423" t="s">
        <v>2741</v>
      </c>
      <c r="U1423" t="s">
        <v>53</v>
      </c>
      <c r="V1423" t="s">
        <v>1077</v>
      </c>
      <c r="W1423" s="13">
        <v>43258</v>
      </c>
      <c r="X1423" s="14">
        <v>2</v>
      </c>
    </row>
    <row r="1424" spans="1:24" hidden="1" x14ac:dyDescent="0.25">
      <c r="A1424" t="s">
        <v>2742</v>
      </c>
      <c r="B1424" t="s">
        <v>2743</v>
      </c>
      <c r="C1424" s="8"/>
      <c r="D1424" s="8">
        <v>1423</v>
      </c>
      <c r="E1424" s="9">
        <v>2018</v>
      </c>
      <c r="F1424" s="9">
        <v>6</v>
      </c>
      <c r="G1424" s="9">
        <v>11</v>
      </c>
      <c r="H1424" s="4">
        <v>43246</v>
      </c>
      <c r="I1424" s="10" t="s">
        <v>19</v>
      </c>
      <c r="K1424" s="11" t="s">
        <v>20</v>
      </c>
      <c r="L1424" s="8" t="s">
        <v>48</v>
      </c>
      <c r="M1424" t="s">
        <v>1552</v>
      </c>
      <c r="U1424" t="s">
        <v>53</v>
      </c>
      <c r="V1424" t="s">
        <v>1077</v>
      </c>
      <c r="W1424" s="13">
        <v>43246</v>
      </c>
      <c r="X1424" s="14">
        <v>1</v>
      </c>
    </row>
    <row r="1425" spans="1:24" hidden="1" x14ac:dyDescent="0.25">
      <c r="A1425" t="s">
        <v>305</v>
      </c>
      <c r="B1425" t="s">
        <v>2744</v>
      </c>
      <c r="C1425" s="8"/>
      <c r="D1425" s="8">
        <v>1424</v>
      </c>
      <c r="E1425" s="9">
        <v>2018</v>
      </c>
      <c r="F1425" s="9">
        <v>6</v>
      </c>
      <c r="G1425" s="9">
        <v>24</v>
      </c>
      <c r="H1425" s="4">
        <v>43268</v>
      </c>
      <c r="I1425" s="10" t="s">
        <v>695</v>
      </c>
      <c r="K1425" s="11" t="s">
        <v>4949</v>
      </c>
      <c r="M1425" t="s">
        <v>621</v>
      </c>
      <c r="O1425">
        <v>1983</v>
      </c>
      <c r="U1425" t="s">
        <v>53</v>
      </c>
      <c r="V1425" t="s">
        <v>2745</v>
      </c>
      <c r="W1425" s="13">
        <v>43268</v>
      </c>
      <c r="X1425" s="14">
        <v>9.99</v>
      </c>
    </row>
    <row r="1426" spans="1:24" hidden="1" x14ac:dyDescent="0.25">
      <c r="A1426" t="s">
        <v>305</v>
      </c>
      <c r="B1426" t="s">
        <v>2746</v>
      </c>
      <c r="C1426" s="8"/>
      <c r="D1426" s="8">
        <v>1425</v>
      </c>
      <c r="E1426" s="9">
        <v>2018</v>
      </c>
      <c r="F1426" s="9">
        <v>6</v>
      </c>
      <c r="G1426" s="9">
        <v>24</v>
      </c>
      <c r="H1426" s="4">
        <v>43268</v>
      </c>
      <c r="I1426" s="10" t="s">
        <v>695</v>
      </c>
      <c r="K1426" s="11" t="s">
        <v>4949</v>
      </c>
      <c r="M1426" t="s">
        <v>621</v>
      </c>
      <c r="O1426">
        <v>1980</v>
      </c>
      <c r="U1426" t="s">
        <v>53</v>
      </c>
      <c r="V1426" t="s">
        <v>2745</v>
      </c>
      <c r="W1426" s="13">
        <v>43268</v>
      </c>
      <c r="X1426" s="14">
        <v>9.99</v>
      </c>
    </row>
    <row r="1427" spans="1:24" hidden="1" x14ac:dyDescent="0.25">
      <c r="A1427" t="s">
        <v>305</v>
      </c>
      <c r="B1427" t="s">
        <v>2744</v>
      </c>
      <c r="C1427" s="8"/>
      <c r="D1427" s="8">
        <v>1426</v>
      </c>
      <c r="E1427" s="9">
        <v>2018</v>
      </c>
      <c r="F1427" s="9">
        <v>6</v>
      </c>
      <c r="G1427" s="9">
        <v>24</v>
      </c>
      <c r="H1427" s="4">
        <v>43267</v>
      </c>
      <c r="I1427" s="10" t="s">
        <v>307</v>
      </c>
      <c r="K1427" s="11" t="s">
        <v>4949</v>
      </c>
      <c r="M1427" t="s">
        <v>621</v>
      </c>
      <c r="O1427">
        <v>1983</v>
      </c>
      <c r="S1427" t="s">
        <v>2747</v>
      </c>
      <c r="U1427" t="s">
        <v>53</v>
      </c>
      <c r="V1427" t="s">
        <v>2748</v>
      </c>
      <c r="W1427" s="13">
        <v>43267</v>
      </c>
      <c r="X1427" s="14">
        <v>10</v>
      </c>
    </row>
    <row r="1428" spans="1:24" hidden="1" x14ac:dyDescent="0.25">
      <c r="A1428" t="s">
        <v>148</v>
      </c>
      <c r="B1428" t="s">
        <v>2749</v>
      </c>
      <c r="C1428" s="8"/>
      <c r="D1428" s="8">
        <v>1427</v>
      </c>
      <c r="E1428" s="9">
        <v>2018</v>
      </c>
      <c r="F1428" s="9">
        <v>6</v>
      </c>
      <c r="G1428" s="9">
        <v>24</v>
      </c>
      <c r="H1428" s="4">
        <v>43242</v>
      </c>
      <c r="I1428" s="10" t="s">
        <v>19</v>
      </c>
      <c r="K1428" s="11" t="s">
        <v>4949</v>
      </c>
      <c r="M1428" t="s">
        <v>2750</v>
      </c>
      <c r="U1428" t="s">
        <v>53</v>
      </c>
      <c r="V1428" t="s">
        <v>1077</v>
      </c>
      <c r="W1428" s="13">
        <v>43242</v>
      </c>
      <c r="X1428" s="14">
        <v>2</v>
      </c>
    </row>
    <row r="1429" spans="1:24" hidden="1" x14ac:dyDescent="0.25">
      <c r="A1429" t="s">
        <v>1637</v>
      </c>
      <c r="B1429" t="s">
        <v>2751</v>
      </c>
      <c r="C1429" s="8"/>
      <c r="D1429" s="8">
        <v>1428</v>
      </c>
      <c r="E1429" s="9">
        <v>2018</v>
      </c>
      <c r="F1429" s="9">
        <v>6</v>
      </c>
      <c r="G1429" s="9">
        <v>24</v>
      </c>
      <c r="H1429" s="4">
        <v>43269</v>
      </c>
      <c r="I1429" s="10" t="s">
        <v>248</v>
      </c>
      <c r="K1429" s="11" t="s">
        <v>937</v>
      </c>
      <c r="M1429" t="s">
        <v>28</v>
      </c>
      <c r="N1429" t="s">
        <v>2752</v>
      </c>
      <c r="O1429">
        <v>1977</v>
      </c>
      <c r="U1429" t="s">
        <v>53</v>
      </c>
      <c r="V1429" t="s">
        <v>2745</v>
      </c>
      <c r="W1429" s="13">
        <v>43269</v>
      </c>
      <c r="X1429" s="14">
        <v>29.99</v>
      </c>
    </row>
    <row r="1430" spans="1:24" hidden="1" x14ac:dyDescent="0.25">
      <c r="A1430" t="s">
        <v>1166</v>
      </c>
      <c r="B1430" t="s">
        <v>2424</v>
      </c>
      <c r="C1430" s="8"/>
      <c r="D1430" s="8">
        <v>1429</v>
      </c>
      <c r="E1430" s="9">
        <v>2018</v>
      </c>
      <c r="F1430" s="9">
        <v>6</v>
      </c>
      <c r="G1430" s="9">
        <v>24</v>
      </c>
      <c r="H1430" s="4">
        <v>43267</v>
      </c>
      <c r="I1430" s="10" t="s">
        <v>248</v>
      </c>
      <c r="K1430" s="11" t="s">
        <v>20</v>
      </c>
      <c r="L1430" s="8" t="s">
        <v>27</v>
      </c>
      <c r="M1430" t="s">
        <v>1538</v>
      </c>
      <c r="N1430" t="s">
        <v>2753</v>
      </c>
      <c r="O1430">
        <v>1955</v>
      </c>
      <c r="S1430" t="s">
        <v>601</v>
      </c>
      <c r="U1430" t="s">
        <v>53</v>
      </c>
      <c r="V1430" t="s">
        <v>2754</v>
      </c>
      <c r="W1430" s="13">
        <v>43267</v>
      </c>
      <c r="X1430" s="14">
        <v>19.989999999999998</v>
      </c>
    </row>
    <row r="1431" spans="1:24" hidden="1" x14ac:dyDescent="0.25">
      <c r="A1431" t="s">
        <v>2755</v>
      </c>
      <c r="B1431" t="s">
        <v>2756</v>
      </c>
      <c r="C1431" s="8"/>
      <c r="D1431" s="8">
        <v>1430</v>
      </c>
      <c r="E1431" s="9">
        <v>2018</v>
      </c>
      <c r="F1431" s="9">
        <v>6</v>
      </c>
      <c r="G1431" s="9">
        <v>24</v>
      </c>
      <c r="H1431" s="4">
        <v>43224</v>
      </c>
      <c r="I1431" s="10" t="s">
        <v>248</v>
      </c>
      <c r="K1431" s="11" t="s">
        <v>20</v>
      </c>
      <c r="L1431" s="8" t="s">
        <v>31</v>
      </c>
      <c r="M1431" t="s">
        <v>1552</v>
      </c>
      <c r="U1431" t="s">
        <v>53</v>
      </c>
      <c r="V1431" t="s">
        <v>1077</v>
      </c>
      <c r="W1431" s="13">
        <v>43224</v>
      </c>
      <c r="X1431" s="14">
        <v>3</v>
      </c>
    </row>
    <row r="1432" spans="1:24" hidden="1" x14ac:dyDescent="0.25">
      <c r="A1432" t="s">
        <v>1166</v>
      </c>
      <c r="B1432" t="s">
        <v>2757</v>
      </c>
      <c r="C1432" s="8"/>
      <c r="D1432" s="8">
        <v>1431</v>
      </c>
      <c r="E1432" s="9">
        <v>2018</v>
      </c>
      <c r="F1432" s="9">
        <v>6</v>
      </c>
      <c r="G1432" s="9">
        <v>26</v>
      </c>
      <c r="H1432" s="4">
        <v>43267</v>
      </c>
      <c r="I1432" s="10" t="s">
        <v>248</v>
      </c>
      <c r="K1432" s="11" t="s">
        <v>20</v>
      </c>
      <c r="L1432" s="8" t="s">
        <v>2758</v>
      </c>
      <c r="M1432" t="s">
        <v>1538</v>
      </c>
      <c r="N1432" t="s">
        <v>2759</v>
      </c>
      <c r="O1432">
        <v>1973</v>
      </c>
      <c r="U1432" t="s">
        <v>53</v>
      </c>
      <c r="V1432" t="s">
        <v>2754</v>
      </c>
      <c r="W1432" s="13">
        <v>43267</v>
      </c>
      <c r="X1432" s="14">
        <v>9.99</v>
      </c>
    </row>
    <row r="1433" spans="1:24" hidden="1" x14ac:dyDescent="0.25">
      <c r="A1433" t="s">
        <v>2760</v>
      </c>
      <c r="B1433" t="s">
        <v>329</v>
      </c>
      <c r="C1433" s="8" t="s">
        <v>272</v>
      </c>
      <c r="D1433" s="8">
        <v>1432</v>
      </c>
      <c r="E1433" s="25">
        <f t="shared" ref="E1433:E1440" si="0">YEAR(H1433)</f>
        <v>2018</v>
      </c>
      <c r="F1433" s="25">
        <f t="shared" ref="F1433:F1440" si="1">MONTH(H1433)</f>
        <v>6</v>
      </c>
      <c r="G1433" s="25">
        <f t="shared" ref="G1433:G1440" si="2">DAY(H1433)</f>
        <v>26</v>
      </c>
      <c r="H1433" s="4">
        <v>43277</v>
      </c>
      <c r="I1433" s="10" t="s">
        <v>248</v>
      </c>
      <c r="K1433" s="11" t="s">
        <v>20</v>
      </c>
      <c r="L1433" s="8" t="s">
        <v>31</v>
      </c>
      <c r="M1433" t="s">
        <v>2021</v>
      </c>
      <c r="S1433" t="s">
        <v>1342</v>
      </c>
      <c r="T1433" t="s">
        <v>228</v>
      </c>
      <c r="U1433" t="s">
        <v>53</v>
      </c>
      <c r="V1433" t="s">
        <v>1077</v>
      </c>
      <c r="W1433" s="13">
        <v>43277</v>
      </c>
      <c r="X1433" s="14">
        <v>2.99</v>
      </c>
    </row>
    <row r="1434" spans="1:24" hidden="1" x14ac:dyDescent="0.25">
      <c r="A1434" t="s">
        <v>2761</v>
      </c>
      <c r="B1434" t="s">
        <v>2762</v>
      </c>
      <c r="C1434" s="8" t="s">
        <v>272</v>
      </c>
      <c r="D1434" s="8">
        <v>1433</v>
      </c>
      <c r="E1434" s="25">
        <f t="shared" si="0"/>
        <v>2018</v>
      </c>
      <c r="F1434" s="25">
        <f t="shared" si="1"/>
        <v>6</v>
      </c>
      <c r="G1434" s="25">
        <f t="shared" si="2"/>
        <v>26</v>
      </c>
      <c r="H1434" s="4">
        <v>43277</v>
      </c>
      <c r="I1434" s="10" t="s">
        <v>2763</v>
      </c>
      <c r="K1434" s="11" t="s">
        <v>20</v>
      </c>
      <c r="L1434" s="8" t="s">
        <v>2764</v>
      </c>
      <c r="M1434" t="s">
        <v>49</v>
      </c>
      <c r="T1434" t="s">
        <v>2683</v>
      </c>
      <c r="U1434" t="s">
        <v>53</v>
      </c>
      <c r="V1434" t="s">
        <v>1077</v>
      </c>
      <c r="W1434" s="13">
        <v>43277</v>
      </c>
      <c r="X1434" s="14">
        <v>2</v>
      </c>
    </row>
    <row r="1435" spans="1:24" hidden="1" x14ac:dyDescent="0.25">
      <c r="A1435" t="s">
        <v>2765</v>
      </c>
      <c r="B1435" t="s">
        <v>2766</v>
      </c>
      <c r="C1435" s="8" t="s">
        <v>272</v>
      </c>
      <c r="D1435" s="8">
        <v>1434</v>
      </c>
      <c r="E1435" s="25">
        <f t="shared" si="0"/>
        <v>2018</v>
      </c>
      <c r="F1435" s="25">
        <f t="shared" si="1"/>
        <v>6</v>
      </c>
      <c r="G1435" s="25">
        <f t="shared" si="2"/>
        <v>26</v>
      </c>
      <c r="H1435" s="4">
        <v>43277</v>
      </c>
      <c r="I1435" s="10" t="s">
        <v>248</v>
      </c>
      <c r="K1435" s="11" t="s">
        <v>4949</v>
      </c>
      <c r="U1435" t="s">
        <v>53</v>
      </c>
      <c r="V1435" t="s">
        <v>1077</v>
      </c>
      <c r="W1435" s="13">
        <v>43277</v>
      </c>
      <c r="X1435" s="14">
        <v>2.99</v>
      </c>
    </row>
    <row r="1436" spans="1:24" hidden="1" x14ac:dyDescent="0.25">
      <c r="A1436" t="s">
        <v>2765</v>
      </c>
      <c r="B1436" t="s">
        <v>2767</v>
      </c>
      <c r="C1436" s="8" t="s">
        <v>272</v>
      </c>
      <c r="D1436" s="8">
        <v>1435</v>
      </c>
      <c r="E1436" s="25">
        <f t="shared" si="0"/>
        <v>2018</v>
      </c>
      <c r="F1436" s="25">
        <f t="shared" si="1"/>
        <v>6</v>
      </c>
      <c r="G1436" s="25">
        <f t="shared" si="2"/>
        <v>26</v>
      </c>
      <c r="H1436" s="4">
        <v>43277</v>
      </c>
      <c r="I1436" s="10" t="s">
        <v>248</v>
      </c>
      <c r="K1436" s="11" t="s">
        <v>4949</v>
      </c>
      <c r="U1436" t="s">
        <v>53</v>
      </c>
      <c r="V1436" t="s">
        <v>1077</v>
      </c>
      <c r="W1436" s="13">
        <v>43277</v>
      </c>
      <c r="X1436" s="14">
        <v>2.99</v>
      </c>
    </row>
    <row r="1437" spans="1:24" hidden="1" x14ac:dyDescent="0.25">
      <c r="A1437" t="s">
        <v>148</v>
      </c>
      <c r="B1437" t="s">
        <v>2768</v>
      </c>
      <c r="C1437" s="8" t="s">
        <v>272</v>
      </c>
      <c r="D1437" s="8">
        <v>1436</v>
      </c>
      <c r="E1437" s="25">
        <f t="shared" si="0"/>
        <v>2018</v>
      </c>
      <c r="F1437" s="25">
        <f t="shared" si="1"/>
        <v>6</v>
      </c>
      <c r="G1437" s="25">
        <f t="shared" si="2"/>
        <v>26</v>
      </c>
      <c r="H1437" s="4">
        <v>43277</v>
      </c>
      <c r="I1437" s="10" t="s">
        <v>248</v>
      </c>
      <c r="K1437" s="11" t="s">
        <v>4949</v>
      </c>
      <c r="U1437" t="s">
        <v>53</v>
      </c>
      <c r="V1437" t="s">
        <v>1077</v>
      </c>
      <c r="W1437" s="13">
        <v>43277</v>
      </c>
      <c r="X1437" s="14">
        <v>3.99</v>
      </c>
    </row>
    <row r="1438" spans="1:24" hidden="1" x14ac:dyDescent="0.25">
      <c r="A1438" t="s">
        <v>270</v>
      </c>
      <c r="B1438" t="s">
        <v>271</v>
      </c>
      <c r="C1438" s="8" t="s">
        <v>272</v>
      </c>
      <c r="D1438" s="8">
        <v>1437</v>
      </c>
      <c r="E1438" s="25">
        <f t="shared" si="0"/>
        <v>2018</v>
      </c>
      <c r="F1438" s="25">
        <f t="shared" si="1"/>
        <v>6</v>
      </c>
      <c r="G1438" s="25">
        <f t="shared" si="2"/>
        <v>26</v>
      </c>
      <c r="H1438" s="4">
        <v>43277</v>
      </c>
      <c r="I1438" s="10" t="s">
        <v>248</v>
      </c>
      <c r="K1438" s="11" t="s">
        <v>4949</v>
      </c>
      <c r="T1438" t="s">
        <v>269</v>
      </c>
      <c r="U1438" t="s">
        <v>53</v>
      </c>
      <c r="V1438" t="s">
        <v>1077</v>
      </c>
      <c r="W1438" s="13">
        <v>43277</v>
      </c>
      <c r="X1438" s="14">
        <v>3.99</v>
      </c>
    </row>
    <row r="1439" spans="1:24" hidden="1" x14ac:dyDescent="0.25">
      <c r="A1439" t="s">
        <v>270</v>
      </c>
      <c r="B1439" t="s">
        <v>273</v>
      </c>
      <c r="C1439" s="8" t="s">
        <v>272</v>
      </c>
      <c r="D1439" s="8">
        <v>1438</v>
      </c>
      <c r="E1439" s="25">
        <f t="shared" si="0"/>
        <v>2018</v>
      </c>
      <c r="F1439" s="25">
        <f t="shared" si="1"/>
        <v>6</v>
      </c>
      <c r="G1439" s="25">
        <f t="shared" si="2"/>
        <v>26</v>
      </c>
      <c r="H1439" s="4">
        <v>43277</v>
      </c>
      <c r="I1439" s="10" t="s">
        <v>248</v>
      </c>
      <c r="K1439" s="11" t="s">
        <v>4949</v>
      </c>
      <c r="T1439" t="s">
        <v>269</v>
      </c>
      <c r="U1439" t="s">
        <v>53</v>
      </c>
      <c r="V1439" t="s">
        <v>1077</v>
      </c>
      <c r="W1439" s="13">
        <v>43277</v>
      </c>
      <c r="X1439" s="14">
        <v>3.99</v>
      </c>
    </row>
    <row r="1440" spans="1:24" hidden="1" x14ac:dyDescent="0.25">
      <c r="A1440" t="s">
        <v>2769</v>
      </c>
      <c r="B1440" t="s">
        <v>2770</v>
      </c>
      <c r="C1440" s="8" t="s">
        <v>272</v>
      </c>
      <c r="D1440" s="8">
        <v>1439</v>
      </c>
      <c r="E1440" s="25">
        <f t="shared" si="0"/>
        <v>2018</v>
      </c>
      <c r="F1440" s="25">
        <f t="shared" si="1"/>
        <v>6</v>
      </c>
      <c r="G1440" s="25">
        <f t="shared" si="2"/>
        <v>26</v>
      </c>
      <c r="H1440" s="4">
        <v>43277</v>
      </c>
      <c r="I1440" s="10" t="s">
        <v>248</v>
      </c>
      <c r="K1440" s="11" t="s">
        <v>4949</v>
      </c>
      <c r="U1440" t="s">
        <v>53</v>
      </c>
      <c r="V1440" t="s">
        <v>1077</v>
      </c>
      <c r="W1440" s="13">
        <v>43277</v>
      </c>
      <c r="X1440" s="14">
        <v>3.99</v>
      </c>
    </row>
    <row r="1441" spans="1:27" hidden="1" x14ac:dyDescent="0.25">
      <c r="A1441" t="s">
        <v>213</v>
      </c>
      <c r="B1441" t="s">
        <v>2771</v>
      </c>
      <c r="C1441" s="8"/>
      <c r="D1441" s="8">
        <v>1440</v>
      </c>
      <c r="E1441" s="9">
        <v>2018</v>
      </c>
      <c r="F1441" s="9">
        <v>6</v>
      </c>
      <c r="G1441" s="9">
        <v>27</v>
      </c>
      <c r="H1441" s="4">
        <v>43278</v>
      </c>
      <c r="I1441" s="10" t="s">
        <v>19</v>
      </c>
      <c r="K1441" s="11" t="s">
        <v>937</v>
      </c>
      <c r="M1441" t="s">
        <v>28</v>
      </c>
      <c r="N1441" t="s">
        <v>2772</v>
      </c>
      <c r="O1441">
        <v>2018</v>
      </c>
      <c r="U1441" t="s">
        <v>100</v>
      </c>
      <c r="V1441" t="s">
        <v>174</v>
      </c>
      <c r="W1441" s="13">
        <v>43278</v>
      </c>
      <c r="X1441" s="14">
        <v>14.99</v>
      </c>
    </row>
    <row r="1442" spans="1:27" hidden="1" x14ac:dyDescent="0.25">
      <c r="A1442" t="s">
        <v>429</v>
      </c>
      <c r="B1442" t="s">
        <v>2773</v>
      </c>
      <c r="C1442" s="8" t="s">
        <v>272</v>
      </c>
      <c r="D1442" s="8">
        <v>1441</v>
      </c>
      <c r="E1442" s="25">
        <f>YEAR(H1442)</f>
        <v>2018</v>
      </c>
      <c r="F1442" s="25">
        <f>MONTH(H1442)</f>
        <v>6</v>
      </c>
      <c r="G1442" s="25">
        <f>DAY(H1442)</f>
        <v>28</v>
      </c>
      <c r="H1442" s="4">
        <v>43279</v>
      </c>
      <c r="I1442" s="10" t="s">
        <v>248</v>
      </c>
      <c r="K1442" s="11" t="s">
        <v>4949</v>
      </c>
      <c r="P1442">
        <v>2017</v>
      </c>
      <c r="Q1442" s="12" t="s">
        <v>19</v>
      </c>
      <c r="R1442" t="s">
        <v>1458</v>
      </c>
      <c r="U1442" t="s">
        <v>100</v>
      </c>
      <c r="V1442" t="s">
        <v>657</v>
      </c>
      <c r="W1442" s="13">
        <v>43279</v>
      </c>
      <c r="X1442" s="14">
        <v>33.979999999999997</v>
      </c>
      <c r="Y1442" t="s">
        <v>618</v>
      </c>
      <c r="Z1442" t="s">
        <v>432</v>
      </c>
      <c r="AA1442" s="13">
        <v>43342</v>
      </c>
    </row>
    <row r="1443" spans="1:27" hidden="1" x14ac:dyDescent="0.25">
      <c r="A1443" t="s">
        <v>2774</v>
      </c>
      <c r="B1443" t="s">
        <v>2775</v>
      </c>
      <c r="C1443" s="8"/>
      <c r="D1443" s="8">
        <v>1442</v>
      </c>
      <c r="E1443" s="9">
        <v>2018</v>
      </c>
      <c r="F1443" s="9">
        <v>6</v>
      </c>
      <c r="G1443" s="9">
        <v>29</v>
      </c>
      <c r="H1443" s="4">
        <v>43279</v>
      </c>
      <c r="I1443" s="10" t="s">
        <v>248</v>
      </c>
      <c r="K1443" s="11" t="s">
        <v>4949</v>
      </c>
      <c r="M1443" t="s">
        <v>2776</v>
      </c>
      <c r="S1443" t="s">
        <v>2777</v>
      </c>
      <c r="U1443" t="s">
        <v>53</v>
      </c>
      <c r="V1443" t="s">
        <v>1077</v>
      </c>
      <c r="W1443" s="13">
        <v>43279</v>
      </c>
      <c r="X1443" s="14">
        <v>2.99</v>
      </c>
    </row>
    <row r="1444" spans="1:27" hidden="1" x14ac:dyDescent="0.25">
      <c r="A1444" t="s">
        <v>919</v>
      </c>
      <c r="B1444" t="s">
        <v>2778</v>
      </c>
      <c r="C1444" s="8"/>
      <c r="D1444" s="8">
        <v>1443</v>
      </c>
      <c r="E1444" s="9">
        <v>2018</v>
      </c>
      <c r="F1444" s="9">
        <v>6</v>
      </c>
      <c r="G1444" s="9">
        <v>29</v>
      </c>
      <c r="H1444" s="4">
        <v>43267</v>
      </c>
      <c r="I1444" s="10" t="s">
        <v>248</v>
      </c>
      <c r="K1444" s="11" t="s">
        <v>937</v>
      </c>
      <c r="M1444" t="s">
        <v>28</v>
      </c>
      <c r="N1444" t="s">
        <v>2779</v>
      </c>
      <c r="O1444">
        <v>1978</v>
      </c>
      <c r="U1444" t="s">
        <v>53</v>
      </c>
      <c r="V1444" t="s">
        <v>2780</v>
      </c>
      <c r="W1444" s="13">
        <v>43267</v>
      </c>
      <c r="X1444" s="14">
        <v>12</v>
      </c>
    </row>
    <row r="1445" spans="1:27" hidden="1" x14ac:dyDescent="0.25">
      <c r="A1445" t="s">
        <v>1760</v>
      </c>
      <c r="B1445" t="s">
        <v>2781</v>
      </c>
      <c r="C1445" s="8"/>
      <c r="D1445" s="8">
        <v>1444</v>
      </c>
      <c r="E1445" s="9">
        <v>2018</v>
      </c>
      <c r="F1445" s="9">
        <v>6</v>
      </c>
      <c r="G1445" s="9">
        <v>29</v>
      </c>
      <c r="H1445" s="4">
        <v>43279</v>
      </c>
      <c r="I1445" s="10" t="s">
        <v>248</v>
      </c>
      <c r="K1445" s="11" t="s">
        <v>937</v>
      </c>
      <c r="M1445" t="s">
        <v>1538</v>
      </c>
      <c r="S1445" t="s">
        <v>2782</v>
      </c>
      <c r="T1445" t="s">
        <v>228</v>
      </c>
      <c r="U1445" t="s">
        <v>53</v>
      </c>
      <c r="V1445" t="s">
        <v>1077</v>
      </c>
      <c r="W1445" s="13">
        <v>43279</v>
      </c>
      <c r="X1445" s="14">
        <v>2.99</v>
      </c>
    </row>
    <row r="1446" spans="1:27" hidden="1" x14ac:dyDescent="0.25">
      <c r="A1446" t="s">
        <v>2783</v>
      </c>
      <c r="B1446" t="s">
        <v>2784</v>
      </c>
      <c r="C1446" s="8"/>
      <c r="D1446" s="8">
        <v>1445</v>
      </c>
      <c r="E1446" s="9">
        <v>2018</v>
      </c>
      <c r="F1446" s="9">
        <v>6</v>
      </c>
      <c r="G1446" s="9">
        <v>29</v>
      </c>
      <c r="H1446" s="4">
        <v>43277</v>
      </c>
      <c r="I1446" s="10" t="s">
        <v>248</v>
      </c>
      <c r="K1446" s="11" t="s">
        <v>4949</v>
      </c>
      <c r="U1446" t="s">
        <v>53</v>
      </c>
      <c r="V1446" t="s">
        <v>1077</v>
      </c>
      <c r="W1446" s="13">
        <v>43277</v>
      </c>
      <c r="X1446" s="14">
        <v>2.99</v>
      </c>
    </row>
    <row r="1447" spans="1:27" hidden="1" x14ac:dyDescent="0.25">
      <c r="A1447" t="s">
        <v>2769</v>
      </c>
      <c r="B1447" t="s">
        <v>2785</v>
      </c>
      <c r="C1447" s="8"/>
      <c r="D1447" s="8">
        <v>1446</v>
      </c>
      <c r="E1447" s="9">
        <v>2018</v>
      </c>
      <c r="F1447" s="9">
        <v>6</v>
      </c>
      <c r="G1447" s="9">
        <v>29</v>
      </c>
      <c r="H1447" s="4">
        <v>43277</v>
      </c>
      <c r="I1447" s="10" t="s">
        <v>248</v>
      </c>
      <c r="K1447" s="11" t="s">
        <v>4949</v>
      </c>
      <c r="U1447" t="s">
        <v>53</v>
      </c>
      <c r="V1447" t="s">
        <v>1077</v>
      </c>
      <c r="W1447" s="13">
        <v>43277</v>
      </c>
      <c r="X1447" s="14">
        <v>3.99</v>
      </c>
    </row>
    <row r="1448" spans="1:27" hidden="1" x14ac:dyDescent="0.25">
      <c r="A1448" t="s">
        <v>2786</v>
      </c>
      <c r="B1448" t="s">
        <v>2787</v>
      </c>
      <c r="C1448" s="8"/>
      <c r="D1448" s="8">
        <v>1447</v>
      </c>
      <c r="E1448" s="9">
        <v>2018</v>
      </c>
      <c r="F1448" s="9">
        <v>6</v>
      </c>
      <c r="G1448" s="9">
        <v>29</v>
      </c>
      <c r="H1448" s="4">
        <v>43228</v>
      </c>
      <c r="I1448" s="10" t="s">
        <v>248</v>
      </c>
      <c r="K1448" s="11" t="s">
        <v>20</v>
      </c>
      <c r="L1448" s="8" t="s">
        <v>2203</v>
      </c>
      <c r="M1448" t="s">
        <v>1538</v>
      </c>
      <c r="U1448" t="s">
        <v>53</v>
      </c>
      <c r="V1448" t="s">
        <v>1077</v>
      </c>
      <c r="W1448" s="13">
        <v>43228</v>
      </c>
      <c r="X1448" s="14">
        <v>3</v>
      </c>
    </row>
    <row r="1449" spans="1:27" hidden="1" x14ac:dyDescent="0.25">
      <c r="A1449" t="s">
        <v>2439</v>
      </c>
      <c r="B1449" t="s">
        <v>2788</v>
      </c>
      <c r="C1449" s="8"/>
      <c r="D1449" s="8">
        <v>1448</v>
      </c>
      <c r="E1449" s="9">
        <v>2018</v>
      </c>
      <c r="F1449" s="9">
        <v>6</v>
      </c>
      <c r="G1449" s="9">
        <v>30</v>
      </c>
      <c r="H1449" s="4">
        <v>43255</v>
      </c>
      <c r="I1449" s="10" t="s">
        <v>19</v>
      </c>
      <c r="K1449" s="11" t="s">
        <v>20</v>
      </c>
      <c r="L1449" s="8" t="s">
        <v>63</v>
      </c>
      <c r="M1449" t="s">
        <v>2789</v>
      </c>
      <c r="U1449" t="s">
        <v>53</v>
      </c>
      <c r="V1449" t="s">
        <v>1077</v>
      </c>
      <c r="W1449" s="13">
        <v>43255</v>
      </c>
      <c r="X1449" s="14">
        <v>1.99</v>
      </c>
    </row>
    <row r="1450" spans="1:27" hidden="1" x14ac:dyDescent="0.25">
      <c r="A1450" t="s">
        <v>5460</v>
      </c>
      <c r="B1450" t="s">
        <v>2790</v>
      </c>
      <c r="C1450" s="8"/>
      <c r="D1450" s="8">
        <v>1449</v>
      </c>
      <c r="E1450" s="9">
        <v>2018</v>
      </c>
      <c r="F1450" s="9">
        <v>6</v>
      </c>
      <c r="G1450" s="9">
        <v>30</v>
      </c>
      <c r="H1450" s="4">
        <v>43281</v>
      </c>
      <c r="I1450" s="10" t="s">
        <v>19</v>
      </c>
      <c r="K1450" s="11" t="s">
        <v>4949</v>
      </c>
      <c r="U1450" t="s">
        <v>53</v>
      </c>
      <c r="V1450" t="s">
        <v>1077</v>
      </c>
      <c r="W1450" s="13">
        <v>43281</v>
      </c>
      <c r="X1450" s="14">
        <v>2</v>
      </c>
    </row>
    <row r="1451" spans="1:27" hidden="1" x14ac:dyDescent="0.25">
      <c r="A1451" t="s">
        <v>2791</v>
      </c>
      <c r="B1451" t="s">
        <v>2792</v>
      </c>
      <c r="C1451" s="8"/>
      <c r="D1451" s="8">
        <v>1450</v>
      </c>
      <c r="E1451" s="9">
        <v>2018</v>
      </c>
      <c r="F1451" s="9">
        <v>6</v>
      </c>
      <c r="G1451" s="9">
        <v>30</v>
      </c>
      <c r="H1451" s="4">
        <v>43277</v>
      </c>
      <c r="I1451" s="10" t="s">
        <v>19</v>
      </c>
      <c r="K1451" s="11" t="s">
        <v>937</v>
      </c>
      <c r="U1451" t="s">
        <v>53</v>
      </c>
      <c r="V1451" t="s">
        <v>1077</v>
      </c>
      <c r="W1451" s="13">
        <v>43277</v>
      </c>
      <c r="X1451" s="14">
        <v>2</v>
      </c>
    </row>
    <row r="1452" spans="1:27" hidden="1" x14ac:dyDescent="0.25">
      <c r="A1452" t="s">
        <v>1404</v>
      </c>
      <c r="B1452" t="s">
        <v>2793</v>
      </c>
      <c r="C1452" s="8"/>
      <c r="D1452" s="8">
        <v>1451</v>
      </c>
      <c r="E1452" s="9">
        <v>2018</v>
      </c>
      <c r="F1452" s="9">
        <v>7</v>
      </c>
      <c r="G1452" s="9">
        <v>1</v>
      </c>
      <c r="H1452" s="4">
        <v>43278</v>
      </c>
      <c r="I1452" s="10" t="s">
        <v>19</v>
      </c>
      <c r="J1452" s="10">
        <v>2</v>
      </c>
      <c r="K1452" s="11" t="s">
        <v>20</v>
      </c>
      <c r="L1452" s="8" t="s">
        <v>27</v>
      </c>
      <c r="M1452" t="s">
        <v>29</v>
      </c>
      <c r="N1452" t="s">
        <v>2794</v>
      </c>
      <c r="O1452">
        <v>2017</v>
      </c>
      <c r="U1452" t="s">
        <v>100</v>
      </c>
      <c r="V1452" t="s">
        <v>174</v>
      </c>
      <c r="W1452" s="13">
        <v>43278</v>
      </c>
      <c r="X1452" s="14">
        <v>31.99</v>
      </c>
    </row>
    <row r="1453" spans="1:27" hidden="1" x14ac:dyDescent="0.25">
      <c r="A1453" t="s">
        <v>794</v>
      </c>
      <c r="B1453" t="s">
        <v>2795</v>
      </c>
      <c r="C1453" s="8"/>
      <c r="D1453" s="8">
        <v>1452</v>
      </c>
      <c r="E1453" s="9">
        <v>2018</v>
      </c>
      <c r="F1453" s="9">
        <v>7</v>
      </c>
      <c r="G1453" s="9">
        <v>1</v>
      </c>
      <c r="H1453" s="4">
        <v>43277</v>
      </c>
      <c r="I1453" s="10" t="s">
        <v>248</v>
      </c>
      <c r="K1453" s="11" t="s">
        <v>4949</v>
      </c>
      <c r="U1453" t="s">
        <v>53</v>
      </c>
      <c r="V1453" t="s">
        <v>1077</v>
      </c>
      <c r="W1453" s="13">
        <v>43277</v>
      </c>
      <c r="X1453" s="14">
        <v>2.99</v>
      </c>
    </row>
    <row r="1454" spans="1:27" hidden="1" x14ac:dyDescent="0.25">
      <c r="A1454" t="s">
        <v>2410</v>
      </c>
      <c r="B1454" t="s">
        <v>2796</v>
      </c>
      <c r="C1454" s="8"/>
      <c r="D1454" s="8">
        <v>1453</v>
      </c>
      <c r="E1454" s="9">
        <v>2018</v>
      </c>
      <c r="F1454" s="9">
        <v>7</v>
      </c>
      <c r="G1454" s="9">
        <v>1</v>
      </c>
      <c r="H1454" s="4">
        <v>43225</v>
      </c>
      <c r="I1454" s="10" t="s">
        <v>248</v>
      </c>
      <c r="K1454" s="11" t="s">
        <v>20</v>
      </c>
      <c r="M1454" t="s">
        <v>2412</v>
      </c>
      <c r="U1454" t="s">
        <v>53</v>
      </c>
      <c r="V1454" t="s">
        <v>1077</v>
      </c>
      <c r="W1454" s="13">
        <v>43225</v>
      </c>
      <c r="X1454" s="14">
        <v>3</v>
      </c>
    </row>
    <row r="1455" spans="1:27" hidden="1" x14ac:dyDescent="0.25">
      <c r="A1455" t="s">
        <v>2797</v>
      </c>
      <c r="B1455" t="s">
        <v>2798</v>
      </c>
      <c r="C1455" s="8"/>
      <c r="D1455" s="8">
        <v>1454</v>
      </c>
      <c r="E1455" s="9">
        <v>2018</v>
      </c>
      <c r="F1455" s="9">
        <v>7</v>
      </c>
      <c r="G1455" s="9">
        <v>2</v>
      </c>
      <c r="H1455" s="4">
        <v>43253</v>
      </c>
      <c r="I1455" s="10" t="s">
        <v>248</v>
      </c>
      <c r="K1455" s="11" t="s">
        <v>20</v>
      </c>
      <c r="L1455" s="8" t="s">
        <v>57</v>
      </c>
      <c r="M1455" t="s">
        <v>2799</v>
      </c>
      <c r="U1455" t="s">
        <v>53</v>
      </c>
      <c r="V1455" t="s">
        <v>1077</v>
      </c>
      <c r="W1455" s="13">
        <v>43253</v>
      </c>
      <c r="X1455" s="14">
        <v>2.99</v>
      </c>
    </row>
    <row r="1456" spans="1:27" hidden="1" x14ac:dyDescent="0.25">
      <c r="A1456" t="s">
        <v>2800</v>
      </c>
      <c r="B1456" t="s">
        <v>2801</v>
      </c>
      <c r="C1456" s="8"/>
      <c r="D1456" s="8">
        <v>1455</v>
      </c>
      <c r="E1456" s="9">
        <v>2018</v>
      </c>
      <c r="F1456" s="9">
        <v>7</v>
      </c>
      <c r="G1456" s="9">
        <v>3</v>
      </c>
      <c r="H1456" s="4">
        <v>43258</v>
      </c>
      <c r="I1456" s="10" t="s">
        <v>19</v>
      </c>
      <c r="K1456" s="11" t="s">
        <v>20</v>
      </c>
      <c r="L1456" s="8" t="s">
        <v>2802</v>
      </c>
      <c r="M1456" t="s">
        <v>1162</v>
      </c>
      <c r="U1456" t="s">
        <v>53</v>
      </c>
      <c r="V1456" t="s">
        <v>1077</v>
      </c>
      <c r="W1456" s="13">
        <v>43258</v>
      </c>
      <c r="X1456" s="14">
        <v>2</v>
      </c>
    </row>
    <row r="1457" spans="1:24" hidden="1" x14ac:dyDescent="0.25">
      <c r="A1457" t="s">
        <v>1166</v>
      </c>
      <c r="B1457" t="s">
        <v>2803</v>
      </c>
      <c r="C1457" s="8"/>
      <c r="D1457" s="8">
        <v>1456</v>
      </c>
      <c r="E1457" s="9">
        <v>2018</v>
      </c>
      <c r="F1457" s="9">
        <v>7</v>
      </c>
      <c r="G1457" s="9">
        <v>4</v>
      </c>
      <c r="H1457" s="4">
        <v>43277</v>
      </c>
      <c r="I1457" s="10" t="s">
        <v>248</v>
      </c>
      <c r="J1457" s="10">
        <v>2</v>
      </c>
      <c r="K1457" s="11" t="s">
        <v>20</v>
      </c>
      <c r="L1457" s="8" t="s">
        <v>2758</v>
      </c>
      <c r="M1457" t="s">
        <v>2313</v>
      </c>
      <c r="U1457" t="s">
        <v>53</v>
      </c>
      <c r="V1457" t="s">
        <v>2804</v>
      </c>
      <c r="W1457" s="13">
        <v>43277</v>
      </c>
      <c r="X1457" s="14">
        <v>18</v>
      </c>
    </row>
    <row r="1458" spans="1:24" hidden="1" x14ac:dyDescent="0.25">
      <c r="A1458" t="s">
        <v>127</v>
      </c>
      <c r="B1458" t="s">
        <v>2805</v>
      </c>
      <c r="C1458" s="8"/>
      <c r="D1458" s="8">
        <v>1457</v>
      </c>
      <c r="E1458" s="9">
        <v>2018</v>
      </c>
      <c r="F1458" s="9">
        <v>7</v>
      </c>
      <c r="G1458" s="9">
        <v>4</v>
      </c>
      <c r="H1458" s="4">
        <v>43284</v>
      </c>
      <c r="I1458" s="10" t="s">
        <v>248</v>
      </c>
      <c r="K1458" s="11" t="s">
        <v>20</v>
      </c>
      <c r="L1458" s="8" t="s">
        <v>129</v>
      </c>
      <c r="M1458" t="s">
        <v>29</v>
      </c>
      <c r="N1458" t="s">
        <v>2806</v>
      </c>
      <c r="O1458">
        <v>1982</v>
      </c>
      <c r="U1458" t="s">
        <v>53</v>
      </c>
      <c r="V1458" t="s">
        <v>2807</v>
      </c>
      <c r="W1458" s="13">
        <v>43284</v>
      </c>
      <c r="X1458" s="14">
        <v>15</v>
      </c>
    </row>
    <row r="1459" spans="1:24" hidden="1" x14ac:dyDescent="0.25">
      <c r="A1459" t="s">
        <v>1166</v>
      </c>
      <c r="B1459" t="s">
        <v>2808</v>
      </c>
      <c r="C1459" s="8"/>
      <c r="D1459" s="8">
        <v>1458</v>
      </c>
      <c r="E1459" s="9">
        <v>2018</v>
      </c>
      <c r="F1459" s="9">
        <v>7</v>
      </c>
      <c r="G1459" s="9">
        <v>4</v>
      </c>
      <c r="H1459" s="4">
        <v>43259</v>
      </c>
      <c r="I1459" s="10" t="s">
        <v>19</v>
      </c>
      <c r="K1459" s="11" t="s">
        <v>20</v>
      </c>
      <c r="L1459" s="8" t="s">
        <v>2809</v>
      </c>
      <c r="M1459" t="s">
        <v>2217</v>
      </c>
      <c r="U1459" t="s">
        <v>53</v>
      </c>
      <c r="V1459" t="s">
        <v>2810</v>
      </c>
      <c r="W1459" s="13">
        <v>43259</v>
      </c>
      <c r="X1459" s="14">
        <v>5</v>
      </c>
    </row>
    <row r="1460" spans="1:24" hidden="1" x14ac:dyDescent="0.25">
      <c r="A1460" t="s">
        <v>2711</v>
      </c>
      <c r="B1460" t="s">
        <v>2703</v>
      </c>
      <c r="C1460" s="8"/>
      <c r="D1460" s="8">
        <v>1459</v>
      </c>
      <c r="E1460" s="9">
        <v>2018</v>
      </c>
      <c r="F1460" s="9">
        <v>7</v>
      </c>
      <c r="G1460" s="9">
        <v>4</v>
      </c>
      <c r="H1460" s="4">
        <v>43255</v>
      </c>
      <c r="I1460" s="10" t="s">
        <v>19</v>
      </c>
      <c r="K1460" s="11" t="s">
        <v>20</v>
      </c>
      <c r="L1460" s="8" t="s">
        <v>2490</v>
      </c>
      <c r="M1460" t="s">
        <v>2789</v>
      </c>
      <c r="U1460" t="s">
        <v>53</v>
      </c>
      <c r="V1460" t="s">
        <v>1077</v>
      </c>
      <c r="W1460" s="13">
        <v>43255</v>
      </c>
      <c r="X1460" s="14">
        <v>1.99</v>
      </c>
    </row>
    <row r="1461" spans="1:24" hidden="1" x14ac:dyDescent="0.25">
      <c r="A1461" t="s">
        <v>305</v>
      </c>
      <c r="B1461" t="s">
        <v>2811</v>
      </c>
      <c r="C1461" s="8"/>
      <c r="D1461" s="8">
        <v>1460</v>
      </c>
      <c r="E1461" s="9">
        <v>2018</v>
      </c>
      <c r="F1461" s="9">
        <v>7</v>
      </c>
      <c r="G1461" s="9">
        <v>4</v>
      </c>
      <c r="H1461" s="4">
        <v>43284</v>
      </c>
      <c r="I1461" s="10" t="s">
        <v>248</v>
      </c>
      <c r="K1461" s="11" t="s">
        <v>4949</v>
      </c>
      <c r="M1461" t="s">
        <v>621</v>
      </c>
      <c r="O1461">
        <v>1977</v>
      </c>
      <c r="U1461" t="s">
        <v>53</v>
      </c>
      <c r="V1461" t="s">
        <v>2807</v>
      </c>
      <c r="W1461" s="13">
        <v>43284</v>
      </c>
      <c r="X1461" s="14">
        <v>15</v>
      </c>
    </row>
    <row r="1462" spans="1:24" hidden="1" x14ac:dyDescent="0.25">
      <c r="A1462" t="s">
        <v>2812</v>
      </c>
      <c r="B1462" t="s">
        <v>2813</v>
      </c>
      <c r="C1462" s="8"/>
      <c r="D1462" s="8">
        <v>1461</v>
      </c>
      <c r="E1462" s="9">
        <v>2018</v>
      </c>
      <c r="F1462" s="9">
        <v>7</v>
      </c>
      <c r="G1462" s="9">
        <v>4</v>
      </c>
      <c r="H1462" s="4">
        <v>43284</v>
      </c>
      <c r="I1462" s="10" t="s">
        <v>248</v>
      </c>
      <c r="K1462" s="11" t="s">
        <v>937</v>
      </c>
      <c r="M1462" t="s">
        <v>28</v>
      </c>
      <c r="N1462" t="s">
        <v>2814</v>
      </c>
      <c r="O1462">
        <v>1979</v>
      </c>
      <c r="U1462" t="s">
        <v>53</v>
      </c>
      <c r="V1462" t="s">
        <v>2807</v>
      </c>
      <c r="W1462" s="13">
        <v>43284</v>
      </c>
      <c r="X1462" s="14">
        <v>15</v>
      </c>
    </row>
    <row r="1463" spans="1:24" hidden="1" x14ac:dyDescent="0.25">
      <c r="A1463" t="s">
        <v>2605</v>
      </c>
      <c r="B1463" t="s">
        <v>2815</v>
      </c>
      <c r="C1463" s="8"/>
      <c r="D1463" s="8">
        <v>1462</v>
      </c>
      <c r="E1463" s="9">
        <v>2018</v>
      </c>
      <c r="F1463" s="9">
        <v>7</v>
      </c>
      <c r="G1463" s="9">
        <v>4</v>
      </c>
      <c r="H1463" s="4">
        <v>43279</v>
      </c>
      <c r="I1463" s="10" t="s">
        <v>248</v>
      </c>
      <c r="K1463" s="11" t="s">
        <v>20</v>
      </c>
      <c r="L1463" s="8" t="s">
        <v>552</v>
      </c>
      <c r="M1463" t="s">
        <v>605</v>
      </c>
      <c r="N1463" t="s">
        <v>2816</v>
      </c>
      <c r="U1463" t="s">
        <v>53</v>
      </c>
      <c r="V1463" t="s">
        <v>1077</v>
      </c>
      <c r="W1463" s="13">
        <v>43279</v>
      </c>
      <c r="X1463" s="14">
        <v>2.99</v>
      </c>
    </row>
    <row r="1464" spans="1:24" hidden="1" x14ac:dyDescent="0.25">
      <c r="A1464" t="s">
        <v>2123</v>
      </c>
      <c r="B1464" t="s">
        <v>2817</v>
      </c>
      <c r="C1464" s="8"/>
      <c r="D1464" s="8">
        <v>1463</v>
      </c>
      <c r="E1464" s="9">
        <v>2018</v>
      </c>
      <c r="F1464" s="9">
        <v>7</v>
      </c>
      <c r="G1464" s="9">
        <v>5</v>
      </c>
      <c r="H1464" s="4">
        <v>43286</v>
      </c>
      <c r="I1464" s="10" t="s">
        <v>19</v>
      </c>
      <c r="K1464" s="11" t="s">
        <v>937</v>
      </c>
      <c r="M1464" t="s">
        <v>28</v>
      </c>
      <c r="N1464" t="s">
        <v>2818</v>
      </c>
      <c r="O1464">
        <v>1994</v>
      </c>
      <c r="U1464" t="s">
        <v>53</v>
      </c>
      <c r="V1464" t="s">
        <v>174</v>
      </c>
      <c r="W1464" s="13">
        <v>43286</v>
      </c>
      <c r="X1464" s="14">
        <v>9.99</v>
      </c>
    </row>
    <row r="1465" spans="1:24" hidden="1" x14ac:dyDescent="0.25">
      <c r="A1465" t="s">
        <v>1166</v>
      </c>
      <c r="B1465" t="s">
        <v>2690</v>
      </c>
      <c r="C1465" s="8"/>
      <c r="D1465" s="8">
        <v>1464</v>
      </c>
      <c r="E1465" s="9">
        <v>2018</v>
      </c>
      <c r="F1465" s="9">
        <v>7</v>
      </c>
      <c r="G1465" s="9">
        <v>6</v>
      </c>
      <c r="H1465" s="4">
        <v>43249</v>
      </c>
      <c r="I1465" s="10" t="s">
        <v>19</v>
      </c>
      <c r="K1465" s="11" t="s">
        <v>20</v>
      </c>
      <c r="L1465" s="8" t="s">
        <v>48</v>
      </c>
      <c r="M1465" t="s">
        <v>2217</v>
      </c>
      <c r="R1465" t="s">
        <v>2219</v>
      </c>
      <c r="T1465" t="s">
        <v>2683</v>
      </c>
      <c r="U1465" t="s">
        <v>53</v>
      </c>
      <c r="V1465" t="s">
        <v>2721</v>
      </c>
      <c r="W1465" s="13">
        <v>43249</v>
      </c>
      <c r="X1465" s="14">
        <v>4.99</v>
      </c>
    </row>
    <row r="1466" spans="1:24" hidden="1" x14ac:dyDescent="0.25">
      <c r="A1466" t="s">
        <v>1166</v>
      </c>
      <c r="B1466" t="s">
        <v>2819</v>
      </c>
      <c r="C1466" s="8"/>
      <c r="D1466" s="8">
        <v>1465</v>
      </c>
      <c r="E1466" s="9">
        <v>2018</v>
      </c>
      <c r="F1466" s="9">
        <v>7</v>
      </c>
      <c r="G1466" s="9">
        <v>8</v>
      </c>
      <c r="H1466" s="4">
        <v>43277</v>
      </c>
      <c r="I1466" s="10" t="s">
        <v>248</v>
      </c>
      <c r="J1466" s="10">
        <v>2</v>
      </c>
      <c r="K1466" s="11" t="s">
        <v>20</v>
      </c>
      <c r="L1466" s="8" t="s">
        <v>2758</v>
      </c>
      <c r="M1466" t="s">
        <v>2313</v>
      </c>
      <c r="U1466" t="s">
        <v>53</v>
      </c>
      <c r="V1466" t="s">
        <v>2804</v>
      </c>
      <c r="W1466" s="13">
        <v>43277</v>
      </c>
      <c r="X1466" s="14">
        <v>12</v>
      </c>
    </row>
    <row r="1467" spans="1:24" hidden="1" x14ac:dyDescent="0.25">
      <c r="A1467" t="s">
        <v>571</v>
      </c>
      <c r="B1467" t="s">
        <v>2820</v>
      </c>
      <c r="C1467" s="8"/>
      <c r="D1467" s="8">
        <v>1466</v>
      </c>
      <c r="E1467" s="9">
        <v>2018</v>
      </c>
      <c r="F1467" s="9">
        <v>7</v>
      </c>
      <c r="G1467" s="9">
        <v>9</v>
      </c>
      <c r="H1467" s="4">
        <v>43288</v>
      </c>
      <c r="I1467" s="10" t="s">
        <v>248</v>
      </c>
      <c r="K1467" s="11" t="s">
        <v>937</v>
      </c>
      <c r="M1467" t="s">
        <v>1242</v>
      </c>
      <c r="U1467" t="s">
        <v>53</v>
      </c>
      <c r="V1467" t="s">
        <v>1077</v>
      </c>
      <c r="W1467" s="13">
        <v>43288</v>
      </c>
      <c r="X1467" s="14">
        <v>3</v>
      </c>
    </row>
    <row r="1468" spans="1:24" hidden="1" x14ac:dyDescent="0.25">
      <c r="A1468" t="s">
        <v>399</v>
      </c>
      <c r="B1468" t="s">
        <v>2821</v>
      </c>
      <c r="C1468" s="8"/>
      <c r="D1468" s="8">
        <v>1467</v>
      </c>
      <c r="E1468" s="9">
        <v>2018</v>
      </c>
      <c r="F1468" s="9">
        <v>7</v>
      </c>
      <c r="G1468" s="9">
        <v>9</v>
      </c>
      <c r="H1468" s="4">
        <v>43288</v>
      </c>
      <c r="I1468" s="10" t="s">
        <v>248</v>
      </c>
      <c r="J1468" s="10">
        <v>2</v>
      </c>
      <c r="K1468" s="11" t="s">
        <v>4949</v>
      </c>
      <c r="M1468" t="s">
        <v>1538</v>
      </c>
      <c r="U1468" t="s">
        <v>53</v>
      </c>
      <c r="V1468" t="s">
        <v>1077</v>
      </c>
      <c r="W1468" s="13">
        <v>43288</v>
      </c>
      <c r="X1468" s="14">
        <v>3</v>
      </c>
    </row>
    <row r="1469" spans="1:24" hidden="1" x14ac:dyDescent="0.25">
      <c r="A1469" t="s">
        <v>2822</v>
      </c>
      <c r="B1469" t="s">
        <v>2823</v>
      </c>
      <c r="C1469" s="8"/>
      <c r="D1469" s="8">
        <v>1468</v>
      </c>
      <c r="E1469" s="9">
        <v>2018</v>
      </c>
      <c r="F1469" s="9">
        <v>7</v>
      </c>
      <c r="G1469" s="9">
        <v>9</v>
      </c>
      <c r="H1469" s="4">
        <v>43288</v>
      </c>
      <c r="I1469" s="10" t="s">
        <v>248</v>
      </c>
      <c r="K1469" s="11" t="s">
        <v>20</v>
      </c>
      <c r="L1469" s="8" t="s">
        <v>1593</v>
      </c>
      <c r="M1469" t="s">
        <v>605</v>
      </c>
      <c r="U1469" t="s">
        <v>53</v>
      </c>
      <c r="V1469" t="s">
        <v>1077</v>
      </c>
      <c r="W1469" s="13">
        <v>43288</v>
      </c>
      <c r="X1469" s="14">
        <v>3</v>
      </c>
    </row>
    <row r="1470" spans="1:24" hidden="1" x14ac:dyDescent="0.25">
      <c r="A1470" t="s">
        <v>781</v>
      </c>
      <c r="B1470" t="s">
        <v>2824</v>
      </c>
      <c r="C1470" s="8"/>
      <c r="D1470" s="8">
        <v>1469</v>
      </c>
      <c r="E1470" s="9">
        <v>2018</v>
      </c>
      <c r="F1470" s="9">
        <v>7</v>
      </c>
      <c r="G1470" s="9">
        <v>10</v>
      </c>
      <c r="H1470" s="4">
        <v>43291</v>
      </c>
      <c r="I1470" s="10" t="s">
        <v>248</v>
      </c>
      <c r="K1470" s="11" t="s">
        <v>4949</v>
      </c>
      <c r="M1470" t="s">
        <v>1153</v>
      </c>
      <c r="O1470">
        <v>2018</v>
      </c>
      <c r="T1470" t="s">
        <v>228</v>
      </c>
      <c r="U1470" t="s">
        <v>100</v>
      </c>
      <c r="V1470" t="s">
        <v>2062</v>
      </c>
      <c r="W1470" s="13">
        <v>43291</v>
      </c>
    </row>
    <row r="1471" spans="1:24" hidden="1" x14ac:dyDescent="0.25">
      <c r="A1471" t="s">
        <v>781</v>
      </c>
      <c r="B1471" t="s">
        <v>2824</v>
      </c>
      <c r="C1471" s="8" t="s">
        <v>272</v>
      </c>
      <c r="D1471" s="8">
        <v>1470</v>
      </c>
      <c r="E1471" s="25">
        <f>YEAR(H1471)</f>
        <v>2018</v>
      </c>
      <c r="F1471" s="25">
        <f>MONTH(H1471)</f>
        <v>7</v>
      </c>
      <c r="G1471" s="25">
        <f>DAY(H1471)</f>
        <v>10</v>
      </c>
      <c r="H1471" s="4">
        <v>43291</v>
      </c>
      <c r="I1471" s="10" t="s">
        <v>248</v>
      </c>
      <c r="K1471" s="11" t="s">
        <v>4949</v>
      </c>
      <c r="M1471" t="s">
        <v>1153</v>
      </c>
      <c r="O1471">
        <v>2018</v>
      </c>
      <c r="T1471" t="s">
        <v>269</v>
      </c>
      <c r="U1471" t="s">
        <v>100</v>
      </c>
      <c r="V1471" t="s">
        <v>2062</v>
      </c>
      <c r="W1471" s="13">
        <v>43291</v>
      </c>
    </row>
    <row r="1472" spans="1:24" hidden="1" x14ac:dyDescent="0.25">
      <c r="A1472" t="s">
        <v>2825</v>
      </c>
      <c r="B1472" t="s">
        <v>2826</v>
      </c>
      <c r="C1472" s="8"/>
      <c r="D1472" s="8">
        <v>1471</v>
      </c>
      <c r="E1472" s="9">
        <v>2018</v>
      </c>
      <c r="F1472" s="9">
        <v>7</v>
      </c>
      <c r="G1472" s="9">
        <v>12</v>
      </c>
      <c r="H1472" s="4">
        <v>43246</v>
      </c>
      <c r="I1472" s="10" t="s">
        <v>248</v>
      </c>
      <c r="K1472" s="11" t="s">
        <v>20</v>
      </c>
      <c r="L1472" s="8" t="s">
        <v>63</v>
      </c>
      <c r="M1472" t="s">
        <v>2827</v>
      </c>
      <c r="U1472" t="s">
        <v>53</v>
      </c>
      <c r="V1472" t="s">
        <v>1077</v>
      </c>
      <c r="W1472" s="13">
        <v>43246</v>
      </c>
      <c r="X1472" s="14">
        <v>1.5</v>
      </c>
    </row>
    <row r="1473" spans="1:24" hidden="1" x14ac:dyDescent="0.25">
      <c r="A1473" t="s">
        <v>2828</v>
      </c>
      <c r="B1473" t="s">
        <v>2829</v>
      </c>
      <c r="C1473" s="8"/>
      <c r="D1473" s="8">
        <v>1472</v>
      </c>
      <c r="E1473" s="9">
        <v>2018</v>
      </c>
      <c r="F1473" s="9">
        <v>7</v>
      </c>
      <c r="G1473" s="9">
        <v>13</v>
      </c>
      <c r="H1473" s="4">
        <v>43246</v>
      </c>
      <c r="I1473" s="10" t="s">
        <v>248</v>
      </c>
      <c r="K1473" s="11" t="s">
        <v>20</v>
      </c>
      <c r="L1473" s="8" t="s">
        <v>48</v>
      </c>
      <c r="M1473" t="s">
        <v>2830</v>
      </c>
      <c r="S1473" t="s">
        <v>2831</v>
      </c>
      <c r="U1473" t="s">
        <v>53</v>
      </c>
      <c r="V1473" t="s">
        <v>1077</v>
      </c>
      <c r="W1473" s="13">
        <v>43246</v>
      </c>
      <c r="X1473" s="14">
        <v>1.5</v>
      </c>
    </row>
    <row r="1474" spans="1:24" hidden="1" x14ac:dyDescent="0.25">
      <c r="A1474" t="s">
        <v>2832</v>
      </c>
      <c r="B1474" t="s">
        <v>2833</v>
      </c>
      <c r="C1474" s="8"/>
      <c r="D1474" s="8">
        <v>1473</v>
      </c>
      <c r="E1474" s="9">
        <v>2018</v>
      </c>
      <c r="F1474" s="9">
        <v>7</v>
      </c>
      <c r="G1474" s="9">
        <v>13</v>
      </c>
      <c r="H1474" s="4">
        <v>43246</v>
      </c>
      <c r="I1474" s="10" t="s">
        <v>248</v>
      </c>
      <c r="K1474" s="11" t="s">
        <v>20</v>
      </c>
      <c r="L1474" s="8" t="s">
        <v>48</v>
      </c>
      <c r="M1474" t="s">
        <v>2834</v>
      </c>
      <c r="U1474" t="s">
        <v>53</v>
      </c>
      <c r="V1474" t="s">
        <v>1077</v>
      </c>
      <c r="W1474" s="13">
        <v>43246</v>
      </c>
      <c r="X1474" s="14">
        <v>1.5</v>
      </c>
    </row>
    <row r="1475" spans="1:24" hidden="1" x14ac:dyDescent="0.25">
      <c r="A1475" t="s">
        <v>2364</v>
      </c>
      <c r="B1475" t="s">
        <v>2835</v>
      </c>
      <c r="C1475" s="8" t="s">
        <v>272</v>
      </c>
      <c r="D1475" s="8">
        <v>1474</v>
      </c>
      <c r="E1475" s="25">
        <f>YEAR(H1475)</f>
        <v>2018</v>
      </c>
      <c r="F1475" s="25">
        <f>MONTH(H1475)</f>
        <v>7</v>
      </c>
      <c r="G1475" s="25">
        <f>DAY(H1475)</f>
        <v>14</v>
      </c>
      <c r="H1475" s="4">
        <v>43295</v>
      </c>
      <c r="I1475" s="10" t="s">
        <v>248</v>
      </c>
      <c r="K1475" s="11" t="s">
        <v>461</v>
      </c>
      <c r="M1475" t="s">
        <v>463</v>
      </c>
      <c r="N1475">
        <v>3963</v>
      </c>
      <c r="U1475" t="s">
        <v>53</v>
      </c>
      <c r="V1475" t="s">
        <v>1077</v>
      </c>
      <c r="W1475" s="13">
        <v>43295</v>
      </c>
      <c r="X1475" s="14">
        <v>1.5</v>
      </c>
    </row>
    <row r="1476" spans="1:24" hidden="1" x14ac:dyDescent="0.25">
      <c r="A1476" t="s">
        <v>1586</v>
      </c>
      <c r="B1476" t="s">
        <v>2836</v>
      </c>
      <c r="C1476" s="8"/>
      <c r="D1476" s="8">
        <v>1475</v>
      </c>
      <c r="E1476" s="9">
        <v>2018</v>
      </c>
      <c r="F1476" s="9">
        <v>7</v>
      </c>
      <c r="G1476" s="9">
        <v>15</v>
      </c>
      <c r="H1476" s="4">
        <v>43225</v>
      </c>
      <c r="I1476" s="10" t="s">
        <v>248</v>
      </c>
      <c r="K1476" s="11" t="s">
        <v>20</v>
      </c>
      <c r="L1476" s="8" t="s">
        <v>52</v>
      </c>
      <c r="M1476" t="s">
        <v>1552</v>
      </c>
      <c r="U1476" t="s">
        <v>53</v>
      </c>
      <c r="V1476" t="s">
        <v>1077</v>
      </c>
      <c r="W1476" s="13">
        <v>43225</v>
      </c>
      <c r="X1476" s="14">
        <v>3</v>
      </c>
    </row>
    <row r="1477" spans="1:24" hidden="1" x14ac:dyDescent="0.25">
      <c r="A1477" t="s">
        <v>2837</v>
      </c>
      <c r="B1477" t="s">
        <v>2838</v>
      </c>
      <c r="C1477" s="8"/>
      <c r="D1477" s="8">
        <v>1476</v>
      </c>
      <c r="E1477" s="9">
        <v>2018</v>
      </c>
      <c r="F1477" s="9">
        <v>7</v>
      </c>
      <c r="G1477" s="9">
        <v>15</v>
      </c>
      <c r="H1477" s="4">
        <v>43288</v>
      </c>
      <c r="I1477" s="10" t="s">
        <v>19</v>
      </c>
      <c r="K1477" s="11" t="s">
        <v>20</v>
      </c>
      <c r="L1477" s="8" t="s">
        <v>505</v>
      </c>
      <c r="M1477" t="s">
        <v>2839</v>
      </c>
      <c r="O1477">
        <v>2007</v>
      </c>
      <c r="U1477" t="s">
        <v>53</v>
      </c>
      <c r="V1477" t="s">
        <v>1077</v>
      </c>
      <c r="W1477" s="13">
        <v>43288</v>
      </c>
      <c r="X1477" s="14">
        <v>2</v>
      </c>
    </row>
    <row r="1478" spans="1:24" hidden="1" x14ac:dyDescent="0.25">
      <c r="A1478" t="s">
        <v>1166</v>
      </c>
      <c r="B1478" t="s">
        <v>2840</v>
      </c>
      <c r="C1478" s="8"/>
      <c r="D1478" s="8">
        <v>1477</v>
      </c>
      <c r="E1478" s="9">
        <v>2018</v>
      </c>
      <c r="F1478" s="9">
        <v>7</v>
      </c>
      <c r="G1478" s="9">
        <v>19</v>
      </c>
      <c r="H1478" s="4">
        <v>43300</v>
      </c>
      <c r="I1478" s="10" t="s">
        <v>19</v>
      </c>
      <c r="J1478" s="10">
        <v>2</v>
      </c>
      <c r="K1478" s="11" t="s">
        <v>20</v>
      </c>
      <c r="L1478" s="8" t="s">
        <v>27</v>
      </c>
      <c r="M1478" t="s">
        <v>2217</v>
      </c>
      <c r="R1478" t="s">
        <v>2219</v>
      </c>
      <c r="S1478" t="s">
        <v>2841</v>
      </c>
      <c r="U1478" t="s">
        <v>53</v>
      </c>
      <c r="V1478" t="s">
        <v>2842</v>
      </c>
      <c r="W1478" s="13">
        <v>43300</v>
      </c>
      <c r="X1478" s="14">
        <v>12.344827586206897</v>
      </c>
    </row>
    <row r="1479" spans="1:24" hidden="1" x14ac:dyDescent="0.25">
      <c r="A1479" t="s">
        <v>1166</v>
      </c>
      <c r="B1479" t="s">
        <v>2523</v>
      </c>
      <c r="C1479" s="8"/>
      <c r="D1479" s="8">
        <v>1478</v>
      </c>
      <c r="E1479" s="9">
        <v>2018</v>
      </c>
      <c r="F1479" s="9">
        <v>7</v>
      </c>
      <c r="G1479" s="9">
        <v>19</v>
      </c>
      <c r="H1479" s="4">
        <v>43300</v>
      </c>
      <c r="I1479" s="10" t="s">
        <v>19</v>
      </c>
      <c r="J1479" s="10">
        <v>1</v>
      </c>
      <c r="K1479" s="11" t="s">
        <v>20</v>
      </c>
      <c r="L1479" s="8" t="s">
        <v>2524</v>
      </c>
      <c r="M1479" t="s">
        <v>2217</v>
      </c>
      <c r="R1479" t="s">
        <v>2219</v>
      </c>
      <c r="S1479" t="s">
        <v>2841</v>
      </c>
      <c r="U1479" t="s">
        <v>53</v>
      </c>
      <c r="V1479" t="s">
        <v>2842</v>
      </c>
      <c r="W1479" s="13">
        <v>43300</v>
      </c>
      <c r="X1479" s="14">
        <v>6.1724137931034484</v>
      </c>
    </row>
    <row r="1480" spans="1:24" hidden="1" x14ac:dyDescent="0.25">
      <c r="A1480" t="s">
        <v>1166</v>
      </c>
      <c r="B1480" t="s">
        <v>2843</v>
      </c>
      <c r="C1480" s="8"/>
      <c r="D1480" s="8">
        <v>1479</v>
      </c>
      <c r="E1480" s="9">
        <v>2018</v>
      </c>
      <c r="F1480" s="9">
        <v>7</v>
      </c>
      <c r="G1480" s="9">
        <v>26</v>
      </c>
      <c r="H1480" s="4">
        <v>43300</v>
      </c>
      <c r="I1480" s="10" t="s">
        <v>19</v>
      </c>
      <c r="J1480" s="10">
        <v>3</v>
      </c>
      <c r="K1480" s="11" t="s">
        <v>20</v>
      </c>
      <c r="L1480" s="8" t="s">
        <v>31</v>
      </c>
      <c r="M1480" t="s">
        <v>2217</v>
      </c>
      <c r="R1480" t="s">
        <v>2219</v>
      </c>
      <c r="S1480" t="s">
        <v>2841</v>
      </c>
      <c r="U1480" t="s">
        <v>53</v>
      </c>
      <c r="V1480" t="s">
        <v>2842</v>
      </c>
      <c r="W1480" s="13">
        <v>43300</v>
      </c>
      <c r="X1480" s="14">
        <v>18.517241379310345</v>
      </c>
    </row>
    <row r="1481" spans="1:24" hidden="1" x14ac:dyDescent="0.25">
      <c r="A1481" t="s">
        <v>2375</v>
      </c>
      <c r="B1481" t="s">
        <v>2376</v>
      </c>
      <c r="C1481" s="8"/>
      <c r="D1481" s="8">
        <v>1480</v>
      </c>
      <c r="E1481" s="9">
        <v>2018</v>
      </c>
      <c r="F1481" s="9">
        <v>7</v>
      </c>
      <c r="G1481" s="9">
        <v>26</v>
      </c>
      <c r="H1481" s="4">
        <v>43288</v>
      </c>
      <c r="I1481" s="10" t="s">
        <v>248</v>
      </c>
      <c r="K1481" s="11" t="s">
        <v>4949</v>
      </c>
      <c r="M1481" t="s">
        <v>1628</v>
      </c>
      <c r="S1481" t="s">
        <v>601</v>
      </c>
      <c r="U1481" t="s">
        <v>53</v>
      </c>
      <c r="V1481" t="s">
        <v>1077</v>
      </c>
      <c r="W1481" s="13">
        <v>43288</v>
      </c>
      <c r="X1481" s="14">
        <v>3</v>
      </c>
    </row>
    <row r="1482" spans="1:24" hidden="1" x14ac:dyDescent="0.25">
      <c r="A1482" t="s">
        <v>517</v>
      </c>
      <c r="B1482" t="s">
        <v>2844</v>
      </c>
      <c r="C1482" s="8"/>
      <c r="D1482" s="8">
        <v>1481</v>
      </c>
      <c r="E1482" s="9">
        <v>2018</v>
      </c>
      <c r="F1482" s="9">
        <v>7</v>
      </c>
      <c r="G1482" s="9">
        <v>27</v>
      </c>
      <c r="H1482" s="4">
        <v>43308</v>
      </c>
      <c r="I1482" s="10" t="s">
        <v>248</v>
      </c>
      <c r="K1482" s="11" t="s">
        <v>4949</v>
      </c>
      <c r="M1482" t="s">
        <v>1427</v>
      </c>
      <c r="R1482" t="s">
        <v>2845</v>
      </c>
      <c r="U1482" t="s">
        <v>53</v>
      </c>
      <c r="V1482" t="s">
        <v>719</v>
      </c>
      <c r="W1482" s="13">
        <v>43308</v>
      </c>
      <c r="X1482" s="14">
        <v>50</v>
      </c>
    </row>
    <row r="1483" spans="1:24" hidden="1" x14ac:dyDescent="0.25">
      <c r="A1483" t="s">
        <v>2846</v>
      </c>
      <c r="B1483" t="s">
        <v>2847</v>
      </c>
      <c r="C1483" s="8"/>
      <c r="D1483" s="8">
        <v>1482</v>
      </c>
      <c r="E1483" s="9">
        <v>2018</v>
      </c>
      <c r="F1483" s="9">
        <v>8</v>
      </c>
      <c r="G1483" s="9">
        <v>4</v>
      </c>
      <c r="H1483" s="4">
        <v>43308</v>
      </c>
      <c r="I1483" s="10" t="s">
        <v>248</v>
      </c>
      <c r="K1483" s="11" t="s">
        <v>20</v>
      </c>
      <c r="L1483" s="8" t="s">
        <v>63</v>
      </c>
      <c r="M1483" t="s">
        <v>2484</v>
      </c>
      <c r="U1483" t="s">
        <v>53</v>
      </c>
      <c r="V1483" t="s">
        <v>876</v>
      </c>
      <c r="W1483" s="13">
        <v>43308</v>
      </c>
      <c r="X1483" s="14">
        <v>2</v>
      </c>
    </row>
    <row r="1484" spans="1:24" hidden="1" x14ac:dyDescent="0.25">
      <c r="A1484" t="s">
        <v>1166</v>
      </c>
      <c r="B1484" t="s">
        <v>2848</v>
      </c>
      <c r="C1484" s="8"/>
      <c r="D1484" s="8">
        <v>1483</v>
      </c>
      <c r="E1484" s="9">
        <v>2018</v>
      </c>
      <c r="F1484" s="9">
        <v>8</v>
      </c>
      <c r="G1484" s="9">
        <v>4</v>
      </c>
      <c r="H1484" s="4">
        <v>43314</v>
      </c>
      <c r="I1484" s="10" t="s">
        <v>248</v>
      </c>
      <c r="K1484" s="11" t="s">
        <v>20</v>
      </c>
      <c r="L1484" s="8" t="s">
        <v>27</v>
      </c>
      <c r="M1484" t="s">
        <v>1538</v>
      </c>
      <c r="U1484" t="s">
        <v>53</v>
      </c>
      <c r="V1484" t="s">
        <v>657</v>
      </c>
      <c r="W1484" s="13">
        <v>43314</v>
      </c>
      <c r="X1484" s="14">
        <v>12.98</v>
      </c>
    </row>
    <row r="1485" spans="1:24" hidden="1" x14ac:dyDescent="0.25">
      <c r="A1485" t="s">
        <v>164</v>
      </c>
      <c r="B1485" t="s">
        <v>2849</v>
      </c>
      <c r="C1485" s="8"/>
      <c r="D1485" s="8">
        <v>1484</v>
      </c>
      <c r="E1485" s="9">
        <v>2018</v>
      </c>
      <c r="F1485" s="9">
        <v>8</v>
      </c>
      <c r="G1485" s="9">
        <v>4</v>
      </c>
      <c r="H1485" s="4">
        <v>43060</v>
      </c>
      <c r="I1485" s="10" t="s">
        <v>248</v>
      </c>
      <c r="K1485" s="11" t="s">
        <v>937</v>
      </c>
      <c r="M1485" t="s">
        <v>1538</v>
      </c>
      <c r="N1485" t="s">
        <v>2850</v>
      </c>
      <c r="O1485">
        <v>1958</v>
      </c>
      <c r="P1485">
        <v>1983</v>
      </c>
      <c r="Q1485" s="12" t="s">
        <v>19</v>
      </c>
      <c r="R1485" t="s">
        <v>2851</v>
      </c>
      <c r="S1485" t="s">
        <v>601</v>
      </c>
      <c r="U1485" t="s">
        <v>53</v>
      </c>
      <c r="V1485" t="s">
        <v>332</v>
      </c>
      <c r="W1485" s="13">
        <v>43060</v>
      </c>
      <c r="X1485" s="14">
        <v>5</v>
      </c>
    </row>
    <row r="1486" spans="1:24" hidden="1" x14ac:dyDescent="0.25">
      <c r="A1486" t="s">
        <v>2364</v>
      </c>
      <c r="B1486" t="s">
        <v>2852</v>
      </c>
      <c r="C1486" s="8" t="s">
        <v>272</v>
      </c>
      <c r="D1486" s="8">
        <v>1485</v>
      </c>
      <c r="E1486" s="25">
        <f>YEAR(H1486)</f>
        <v>2018</v>
      </c>
      <c r="F1486" s="25">
        <f>MONTH(H1486)</f>
        <v>8</v>
      </c>
      <c r="G1486" s="25">
        <f>DAY(H1486)</f>
        <v>4</v>
      </c>
      <c r="H1486" s="4">
        <v>43316</v>
      </c>
      <c r="I1486" s="10" t="s">
        <v>19</v>
      </c>
      <c r="K1486" s="11" t="s">
        <v>461</v>
      </c>
      <c r="U1486" t="s">
        <v>53</v>
      </c>
      <c r="V1486" t="s">
        <v>1077</v>
      </c>
      <c r="W1486" s="13">
        <v>43316</v>
      </c>
      <c r="X1486" s="14">
        <v>2</v>
      </c>
    </row>
    <row r="1487" spans="1:24" hidden="1" x14ac:dyDescent="0.25">
      <c r="A1487" t="s">
        <v>132</v>
      </c>
      <c r="B1487" t="s">
        <v>2853</v>
      </c>
      <c r="C1487" s="8"/>
      <c r="D1487" s="8">
        <v>1486</v>
      </c>
      <c r="E1487" s="9">
        <v>2018</v>
      </c>
      <c r="F1487" s="9">
        <v>8</v>
      </c>
      <c r="G1487" s="9">
        <v>5</v>
      </c>
      <c r="H1487" s="4">
        <v>43250</v>
      </c>
      <c r="I1487" s="10" t="s">
        <v>19</v>
      </c>
      <c r="K1487" s="11" t="s">
        <v>20</v>
      </c>
      <c r="L1487" s="8" t="s">
        <v>48</v>
      </c>
      <c r="M1487" t="s">
        <v>2719</v>
      </c>
      <c r="U1487" t="s">
        <v>53</v>
      </c>
      <c r="V1487" t="s">
        <v>54</v>
      </c>
      <c r="W1487" s="13">
        <v>43250</v>
      </c>
      <c r="X1487" s="14">
        <v>7.99</v>
      </c>
    </row>
    <row r="1488" spans="1:24" hidden="1" x14ac:dyDescent="0.25">
      <c r="A1488" t="s">
        <v>1166</v>
      </c>
      <c r="B1488" t="s">
        <v>2854</v>
      </c>
      <c r="C1488" s="8"/>
      <c r="D1488" s="8">
        <v>1487</v>
      </c>
      <c r="E1488" s="9">
        <v>2018</v>
      </c>
      <c r="F1488" s="9">
        <v>8</v>
      </c>
      <c r="G1488" s="9">
        <v>5</v>
      </c>
      <c r="H1488" s="4">
        <v>43257</v>
      </c>
      <c r="I1488" s="10" t="s">
        <v>19</v>
      </c>
      <c r="K1488" s="11" t="s">
        <v>20</v>
      </c>
      <c r="L1488" s="8" t="s">
        <v>48</v>
      </c>
      <c r="M1488" t="s">
        <v>2217</v>
      </c>
      <c r="R1488" t="s">
        <v>2219</v>
      </c>
      <c r="U1488" t="s">
        <v>53</v>
      </c>
      <c r="V1488" t="s">
        <v>2717</v>
      </c>
      <c r="W1488" s="13">
        <v>43257</v>
      </c>
      <c r="X1488" s="14">
        <v>6</v>
      </c>
    </row>
    <row r="1489" spans="1:24" hidden="1" x14ac:dyDescent="0.25">
      <c r="A1489" t="s">
        <v>2855</v>
      </c>
      <c r="B1489" t="s">
        <v>2856</v>
      </c>
      <c r="C1489" s="8"/>
      <c r="D1489" s="8">
        <v>1488</v>
      </c>
      <c r="E1489" s="9">
        <v>2018</v>
      </c>
      <c r="F1489" s="9">
        <v>8</v>
      </c>
      <c r="G1489" s="9">
        <v>5</v>
      </c>
      <c r="H1489" s="4">
        <v>43253</v>
      </c>
      <c r="I1489" s="10" t="s">
        <v>248</v>
      </c>
      <c r="K1489" s="11" t="s">
        <v>20</v>
      </c>
      <c r="L1489" s="8" t="s">
        <v>31</v>
      </c>
      <c r="M1489" t="s">
        <v>1552</v>
      </c>
      <c r="U1489" t="s">
        <v>53</v>
      </c>
      <c r="V1489" t="s">
        <v>1077</v>
      </c>
      <c r="W1489" s="13">
        <v>43253</v>
      </c>
      <c r="X1489" s="14">
        <v>2.99</v>
      </c>
    </row>
    <row r="1490" spans="1:24" hidden="1" x14ac:dyDescent="0.25">
      <c r="A1490" t="s">
        <v>1309</v>
      </c>
      <c r="B1490" t="s">
        <v>1310</v>
      </c>
      <c r="C1490" s="8"/>
      <c r="D1490" s="8">
        <v>1489</v>
      </c>
      <c r="E1490" s="9">
        <v>2018</v>
      </c>
      <c r="F1490" s="9">
        <v>8</v>
      </c>
      <c r="G1490" s="9">
        <v>5</v>
      </c>
      <c r="H1490" s="4">
        <v>43313</v>
      </c>
      <c r="I1490" s="10" t="s">
        <v>248</v>
      </c>
      <c r="K1490" s="11" t="s">
        <v>937</v>
      </c>
      <c r="M1490" t="s">
        <v>28</v>
      </c>
      <c r="N1490" t="s">
        <v>1311</v>
      </c>
      <c r="Q1490" s="12" t="s">
        <v>19</v>
      </c>
      <c r="U1490" t="s">
        <v>53</v>
      </c>
      <c r="V1490" t="s">
        <v>675</v>
      </c>
      <c r="W1490" s="13">
        <v>43313</v>
      </c>
      <c r="X1490" s="14">
        <v>15</v>
      </c>
    </row>
    <row r="1491" spans="1:24" hidden="1" x14ac:dyDescent="0.25">
      <c r="A1491" t="s">
        <v>2123</v>
      </c>
      <c r="B1491" t="s">
        <v>2857</v>
      </c>
      <c r="C1491" s="8"/>
      <c r="D1491" s="8">
        <v>1490</v>
      </c>
      <c r="E1491" s="9">
        <v>2018</v>
      </c>
      <c r="F1491" s="9">
        <v>8</v>
      </c>
      <c r="G1491" s="9">
        <v>5</v>
      </c>
      <c r="H1491" s="4">
        <v>43312</v>
      </c>
      <c r="I1491" s="10" t="s">
        <v>248</v>
      </c>
      <c r="K1491" s="11" t="s">
        <v>937</v>
      </c>
      <c r="M1491" t="s">
        <v>28</v>
      </c>
      <c r="N1491" t="s">
        <v>2858</v>
      </c>
      <c r="T1491" t="s">
        <v>228</v>
      </c>
      <c r="U1491" t="s">
        <v>53</v>
      </c>
      <c r="V1491" t="s">
        <v>672</v>
      </c>
      <c r="W1491" s="13">
        <v>43312</v>
      </c>
      <c r="X1491" s="14">
        <v>15</v>
      </c>
    </row>
    <row r="1492" spans="1:24" hidden="1" x14ac:dyDescent="0.25">
      <c r="A1492" t="s">
        <v>2859</v>
      </c>
      <c r="B1492" t="s">
        <v>2860</v>
      </c>
      <c r="C1492" s="8"/>
      <c r="D1492" s="8">
        <v>1491</v>
      </c>
      <c r="E1492" s="9">
        <v>2018</v>
      </c>
      <c r="F1492" s="9">
        <v>8</v>
      </c>
      <c r="G1492" s="9">
        <v>5</v>
      </c>
      <c r="H1492" s="4">
        <v>43316</v>
      </c>
      <c r="I1492" s="10" t="s">
        <v>248</v>
      </c>
      <c r="K1492" s="11" t="s">
        <v>4949</v>
      </c>
      <c r="M1492" t="s">
        <v>1538</v>
      </c>
      <c r="U1492" t="s">
        <v>53</v>
      </c>
      <c r="V1492" t="s">
        <v>1077</v>
      </c>
      <c r="W1492" s="13">
        <v>43316</v>
      </c>
      <c r="X1492" s="14">
        <v>3</v>
      </c>
    </row>
    <row r="1493" spans="1:24" hidden="1" x14ac:dyDescent="0.25">
      <c r="A1493" t="s">
        <v>2861</v>
      </c>
      <c r="B1493" t="s">
        <v>2862</v>
      </c>
      <c r="C1493" s="8"/>
      <c r="D1493" s="8">
        <v>1492</v>
      </c>
      <c r="E1493" s="9">
        <v>2018</v>
      </c>
      <c r="F1493" s="9">
        <v>8</v>
      </c>
      <c r="G1493" s="9">
        <v>6</v>
      </c>
      <c r="H1493" s="4">
        <v>43299</v>
      </c>
      <c r="I1493" s="10" t="s">
        <v>248</v>
      </c>
      <c r="K1493" s="11" t="s">
        <v>4949</v>
      </c>
      <c r="S1493" t="s">
        <v>2863</v>
      </c>
      <c r="T1493" t="s">
        <v>228</v>
      </c>
      <c r="U1493" t="s">
        <v>53</v>
      </c>
      <c r="V1493" t="s">
        <v>719</v>
      </c>
      <c r="W1493" s="13">
        <v>43299</v>
      </c>
      <c r="X1493" s="14">
        <v>17.989999999999998</v>
      </c>
    </row>
    <row r="1494" spans="1:24" hidden="1" x14ac:dyDescent="0.25">
      <c r="A1494" t="s">
        <v>569</v>
      </c>
      <c r="B1494" t="s">
        <v>2864</v>
      </c>
      <c r="C1494" s="8"/>
      <c r="D1494" s="8">
        <v>1493</v>
      </c>
      <c r="E1494" s="9">
        <v>2018</v>
      </c>
      <c r="F1494" s="9">
        <v>8</v>
      </c>
      <c r="G1494" s="9">
        <v>6</v>
      </c>
      <c r="H1494" s="4">
        <v>43299</v>
      </c>
      <c r="I1494" s="10" t="s">
        <v>248</v>
      </c>
      <c r="K1494" s="11" t="s">
        <v>4949</v>
      </c>
      <c r="U1494" t="s">
        <v>53</v>
      </c>
      <c r="V1494" t="s">
        <v>719</v>
      </c>
      <c r="W1494" s="13">
        <v>43299</v>
      </c>
      <c r="X1494" s="14">
        <v>18.989999999999998</v>
      </c>
    </row>
    <row r="1495" spans="1:24" hidden="1" x14ac:dyDescent="0.25">
      <c r="A1495" t="s">
        <v>517</v>
      </c>
      <c r="B1495" t="s">
        <v>518</v>
      </c>
      <c r="C1495" s="8"/>
      <c r="D1495" s="8">
        <v>1494</v>
      </c>
      <c r="E1495" s="9">
        <v>2018</v>
      </c>
      <c r="F1495" s="9">
        <v>8</v>
      </c>
      <c r="G1495" s="9">
        <v>6</v>
      </c>
      <c r="H1495" s="4">
        <v>43308</v>
      </c>
      <c r="I1495" s="10" t="s">
        <v>248</v>
      </c>
      <c r="K1495" s="11" t="s">
        <v>4949</v>
      </c>
      <c r="M1495" t="s">
        <v>1427</v>
      </c>
      <c r="R1495" t="s">
        <v>2845</v>
      </c>
      <c r="T1495" t="s">
        <v>2865</v>
      </c>
      <c r="U1495" t="s">
        <v>53</v>
      </c>
      <c r="V1495" t="s">
        <v>719</v>
      </c>
      <c r="W1495" s="13">
        <v>43308</v>
      </c>
      <c r="X1495" s="14">
        <v>50</v>
      </c>
    </row>
    <row r="1496" spans="1:24" hidden="1" x14ac:dyDescent="0.25">
      <c r="A1496" t="s">
        <v>379</v>
      </c>
      <c r="B1496" t="s">
        <v>2866</v>
      </c>
      <c r="C1496" s="8"/>
      <c r="D1496" s="8">
        <v>1495</v>
      </c>
      <c r="E1496" s="9">
        <v>2018</v>
      </c>
      <c r="F1496" s="9">
        <v>8</v>
      </c>
      <c r="G1496" s="9">
        <v>6</v>
      </c>
      <c r="H1496" s="4">
        <v>43259</v>
      </c>
      <c r="I1496" s="10" t="s">
        <v>19</v>
      </c>
      <c r="K1496" s="11" t="s">
        <v>20</v>
      </c>
      <c r="L1496" s="8" t="s">
        <v>2867</v>
      </c>
      <c r="M1496" t="s">
        <v>621</v>
      </c>
      <c r="U1496" t="s">
        <v>53</v>
      </c>
      <c r="V1496" t="s">
        <v>2810</v>
      </c>
      <c r="W1496" s="13">
        <v>43259</v>
      </c>
      <c r="X1496" s="14">
        <v>5</v>
      </c>
    </row>
    <row r="1497" spans="1:24" hidden="1" x14ac:dyDescent="0.25">
      <c r="A1497" t="s">
        <v>2868</v>
      </c>
      <c r="B1497" t="s">
        <v>2869</v>
      </c>
      <c r="C1497" s="8"/>
      <c r="D1497" s="8">
        <v>1496</v>
      </c>
      <c r="E1497" s="9">
        <v>2018</v>
      </c>
      <c r="F1497" s="9">
        <v>8</v>
      </c>
      <c r="G1497" s="9">
        <v>7</v>
      </c>
      <c r="H1497" s="4">
        <v>43316</v>
      </c>
      <c r="I1497" s="10" t="s">
        <v>248</v>
      </c>
      <c r="K1497" s="11" t="s">
        <v>20</v>
      </c>
      <c r="L1497" s="8" t="s">
        <v>27</v>
      </c>
      <c r="M1497" t="s">
        <v>373</v>
      </c>
      <c r="U1497" t="s">
        <v>53</v>
      </c>
      <c r="V1497" t="s">
        <v>1077</v>
      </c>
      <c r="W1497" s="13">
        <v>43316</v>
      </c>
      <c r="X1497" s="14">
        <v>3</v>
      </c>
    </row>
    <row r="1498" spans="1:24" hidden="1" x14ac:dyDescent="0.25">
      <c r="A1498" t="s">
        <v>2870</v>
      </c>
      <c r="B1498" t="s">
        <v>2575</v>
      </c>
      <c r="C1498" s="8"/>
      <c r="D1498" s="8">
        <v>1497</v>
      </c>
      <c r="E1498" s="9">
        <v>2018</v>
      </c>
      <c r="F1498" s="9">
        <v>8</v>
      </c>
      <c r="G1498" s="9">
        <v>7</v>
      </c>
      <c r="H1498" s="4">
        <v>43253</v>
      </c>
      <c r="I1498" s="10" t="s">
        <v>248</v>
      </c>
      <c r="K1498" s="11" t="s">
        <v>20</v>
      </c>
      <c r="L1498" s="8" t="s">
        <v>21</v>
      </c>
      <c r="M1498" t="s">
        <v>2871</v>
      </c>
      <c r="U1498" t="s">
        <v>53</v>
      </c>
      <c r="V1498" t="s">
        <v>1077</v>
      </c>
      <c r="W1498" s="13">
        <v>43253</v>
      </c>
      <c r="X1498" s="14">
        <v>2.99</v>
      </c>
    </row>
    <row r="1499" spans="1:24" hidden="1" x14ac:dyDescent="0.25">
      <c r="A1499" t="s">
        <v>2872</v>
      </c>
      <c r="B1499" t="s">
        <v>2872</v>
      </c>
      <c r="C1499" s="8"/>
      <c r="D1499" s="8">
        <v>1498</v>
      </c>
      <c r="E1499" s="9">
        <v>2018</v>
      </c>
      <c r="F1499" s="9">
        <v>8</v>
      </c>
      <c r="G1499" s="9">
        <v>9</v>
      </c>
      <c r="H1499" s="4">
        <v>43319</v>
      </c>
      <c r="I1499" s="10" t="s">
        <v>248</v>
      </c>
      <c r="K1499" s="11" t="s">
        <v>937</v>
      </c>
      <c r="M1499" t="s">
        <v>28</v>
      </c>
      <c r="U1499" t="s">
        <v>53</v>
      </c>
      <c r="V1499" t="s">
        <v>686</v>
      </c>
      <c r="W1499" s="13">
        <v>43319</v>
      </c>
      <c r="X1499" s="14">
        <v>19</v>
      </c>
    </row>
    <row r="1500" spans="1:24" hidden="1" x14ac:dyDescent="0.25">
      <c r="A1500" t="s">
        <v>1166</v>
      </c>
      <c r="B1500" t="s">
        <v>2873</v>
      </c>
      <c r="C1500" s="8"/>
      <c r="D1500" s="8">
        <v>1499</v>
      </c>
      <c r="E1500" s="9">
        <v>2018</v>
      </c>
      <c r="F1500" s="9">
        <v>8</v>
      </c>
      <c r="G1500" s="9">
        <v>10</v>
      </c>
      <c r="H1500" s="4">
        <v>43300</v>
      </c>
      <c r="I1500" s="10" t="s">
        <v>19</v>
      </c>
      <c r="J1500" s="10">
        <v>3</v>
      </c>
      <c r="K1500" s="11" t="s">
        <v>20</v>
      </c>
      <c r="L1500" s="8" t="s">
        <v>31</v>
      </c>
      <c r="M1500" t="s">
        <v>2217</v>
      </c>
      <c r="R1500" t="s">
        <v>2219</v>
      </c>
      <c r="S1500" t="s">
        <v>2841</v>
      </c>
      <c r="T1500" t="s">
        <v>2683</v>
      </c>
      <c r="U1500" t="s">
        <v>53</v>
      </c>
      <c r="V1500" t="s">
        <v>2842</v>
      </c>
      <c r="W1500" s="13">
        <v>43300</v>
      </c>
      <c r="X1500" s="14">
        <v>18.517241379310345</v>
      </c>
    </row>
    <row r="1501" spans="1:24" hidden="1" x14ac:dyDescent="0.25">
      <c r="A1501" t="s">
        <v>2874</v>
      </c>
      <c r="B1501" t="s">
        <v>2875</v>
      </c>
      <c r="C1501" s="8"/>
      <c r="D1501" s="8">
        <v>1500</v>
      </c>
      <c r="E1501" s="9">
        <v>2018</v>
      </c>
      <c r="F1501" s="9">
        <v>8</v>
      </c>
      <c r="G1501" s="9">
        <v>11</v>
      </c>
      <c r="H1501" s="4">
        <v>43323</v>
      </c>
      <c r="I1501" s="10" t="s">
        <v>248</v>
      </c>
      <c r="J1501" s="10">
        <v>2</v>
      </c>
      <c r="K1501" s="11" t="s">
        <v>4949</v>
      </c>
      <c r="M1501" t="s">
        <v>1225</v>
      </c>
      <c r="U1501" t="s">
        <v>53</v>
      </c>
      <c r="V1501" t="s">
        <v>1077</v>
      </c>
      <c r="W1501" s="13">
        <v>43323</v>
      </c>
      <c r="X1501" s="14">
        <v>4</v>
      </c>
    </row>
    <row r="1502" spans="1:24" hidden="1" x14ac:dyDescent="0.25">
      <c r="A1502" t="s">
        <v>162</v>
      </c>
      <c r="B1502" t="s">
        <v>2876</v>
      </c>
      <c r="C1502" s="8"/>
      <c r="D1502" s="8">
        <v>1501</v>
      </c>
      <c r="E1502" s="9">
        <v>2018</v>
      </c>
      <c r="F1502" s="9">
        <v>8</v>
      </c>
      <c r="G1502" s="9">
        <v>11</v>
      </c>
      <c r="H1502" s="4">
        <v>43314</v>
      </c>
      <c r="I1502" s="10" t="s">
        <v>248</v>
      </c>
      <c r="K1502" s="11" t="s">
        <v>937</v>
      </c>
      <c r="M1502" t="s">
        <v>28</v>
      </c>
      <c r="N1502" t="s">
        <v>2877</v>
      </c>
      <c r="S1502" t="s">
        <v>2878</v>
      </c>
      <c r="U1502" t="s">
        <v>53</v>
      </c>
      <c r="V1502" t="s">
        <v>657</v>
      </c>
      <c r="W1502" s="13">
        <v>43314</v>
      </c>
      <c r="X1502" s="14">
        <v>10.98</v>
      </c>
    </row>
    <row r="1503" spans="1:24" hidden="1" x14ac:dyDescent="0.25">
      <c r="A1503" t="s">
        <v>187</v>
      </c>
      <c r="B1503" t="s">
        <v>1271</v>
      </c>
      <c r="C1503" s="8"/>
      <c r="D1503" s="8">
        <v>1502</v>
      </c>
      <c r="E1503" s="9">
        <v>2018</v>
      </c>
      <c r="F1503" s="9">
        <v>8</v>
      </c>
      <c r="G1503" s="9">
        <v>11</v>
      </c>
      <c r="H1503" s="4">
        <v>43279</v>
      </c>
      <c r="I1503" s="10" t="s">
        <v>248</v>
      </c>
      <c r="K1503" s="11" t="s">
        <v>937</v>
      </c>
      <c r="M1503" t="s">
        <v>28</v>
      </c>
      <c r="N1503" t="s">
        <v>1272</v>
      </c>
      <c r="O1503">
        <v>1988</v>
      </c>
      <c r="Q1503" s="12" t="s">
        <v>19</v>
      </c>
      <c r="U1503" t="s">
        <v>53</v>
      </c>
      <c r="V1503" t="s">
        <v>657</v>
      </c>
      <c r="W1503" s="13">
        <v>43279</v>
      </c>
      <c r="X1503" s="14">
        <v>14.98</v>
      </c>
    </row>
    <row r="1504" spans="1:24" hidden="1" x14ac:dyDescent="0.25">
      <c r="A1504" t="s">
        <v>2879</v>
      </c>
      <c r="B1504" t="s">
        <v>2880</v>
      </c>
      <c r="C1504" s="8"/>
      <c r="D1504" s="8">
        <v>1503</v>
      </c>
      <c r="E1504" s="9">
        <v>2018</v>
      </c>
      <c r="F1504" s="9">
        <v>8</v>
      </c>
      <c r="G1504" s="9">
        <v>12</v>
      </c>
      <c r="H1504" s="4">
        <v>43220</v>
      </c>
      <c r="I1504" s="10" t="s">
        <v>248</v>
      </c>
      <c r="K1504" s="11" t="s">
        <v>20</v>
      </c>
      <c r="L1504" s="8" t="s">
        <v>466</v>
      </c>
      <c r="M1504" t="s">
        <v>373</v>
      </c>
      <c r="U1504" t="s">
        <v>53</v>
      </c>
      <c r="V1504" t="s">
        <v>1077</v>
      </c>
      <c r="W1504" s="13">
        <v>43220</v>
      </c>
      <c r="X1504" s="14">
        <v>2.99</v>
      </c>
    </row>
    <row r="1505" spans="1:24" hidden="1" x14ac:dyDescent="0.25">
      <c r="A1505" t="s">
        <v>2881</v>
      </c>
      <c r="B1505" t="s">
        <v>2882</v>
      </c>
      <c r="C1505" s="8"/>
      <c r="D1505" s="8">
        <v>1504</v>
      </c>
      <c r="E1505" s="9">
        <v>2018</v>
      </c>
      <c r="F1505" s="9">
        <v>8</v>
      </c>
      <c r="G1505" s="9">
        <v>12</v>
      </c>
      <c r="H1505" s="4">
        <v>43308</v>
      </c>
      <c r="I1505" s="10" t="s">
        <v>248</v>
      </c>
      <c r="K1505" s="11" t="s">
        <v>20</v>
      </c>
      <c r="L1505" s="8" t="s">
        <v>27</v>
      </c>
      <c r="M1505" t="s">
        <v>2830</v>
      </c>
      <c r="U1505" t="s">
        <v>53</v>
      </c>
      <c r="V1505" t="s">
        <v>876</v>
      </c>
      <c r="W1505" s="13">
        <v>43308</v>
      </c>
      <c r="X1505" s="14">
        <v>2</v>
      </c>
    </row>
    <row r="1506" spans="1:24" hidden="1" x14ac:dyDescent="0.25">
      <c r="A1506" t="s">
        <v>2883</v>
      </c>
      <c r="B1506" t="s">
        <v>2884</v>
      </c>
      <c r="C1506" s="8"/>
      <c r="D1506" s="8">
        <v>1505</v>
      </c>
      <c r="E1506" s="9">
        <v>2018</v>
      </c>
      <c r="F1506" s="9">
        <v>8</v>
      </c>
      <c r="G1506" s="9">
        <v>12</v>
      </c>
      <c r="H1506" s="4">
        <v>43253</v>
      </c>
      <c r="I1506" s="10" t="s">
        <v>248</v>
      </c>
      <c r="K1506" s="11" t="s">
        <v>20</v>
      </c>
      <c r="L1506" s="8" t="s">
        <v>63</v>
      </c>
      <c r="M1506" t="s">
        <v>2021</v>
      </c>
      <c r="U1506" t="s">
        <v>53</v>
      </c>
      <c r="V1506" t="s">
        <v>1077</v>
      </c>
      <c r="W1506" s="13">
        <v>43253</v>
      </c>
      <c r="X1506" s="14">
        <v>2.99</v>
      </c>
    </row>
    <row r="1507" spans="1:24" hidden="1" x14ac:dyDescent="0.25">
      <c r="A1507" t="s">
        <v>2885</v>
      </c>
      <c r="B1507" t="s">
        <v>2886</v>
      </c>
      <c r="C1507" s="8"/>
      <c r="D1507" s="8">
        <v>1506</v>
      </c>
      <c r="E1507" s="9">
        <v>2018</v>
      </c>
      <c r="F1507" s="9">
        <v>8</v>
      </c>
      <c r="G1507" s="9">
        <v>12</v>
      </c>
      <c r="H1507" s="4">
        <v>43308</v>
      </c>
      <c r="I1507" s="10" t="s">
        <v>248</v>
      </c>
      <c r="K1507" s="11" t="s">
        <v>20</v>
      </c>
      <c r="L1507" s="8" t="s">
        <v>860</v>
      </c>
      <c r="M1507" t="s">
        <v>2789</v>
      </c>
      <c r="U1507" t="s">
        <v>53</v>
      </c>
      <c r="V1507" t="s">
        <v>876</v>
      </c>
      <c r="W1507" s="13">
        <v>43308</v>
      </c>
      <c r="X1507" s="14">
        <v>2</v>
      </c>
    </row>
    <row r="1508" spans="1:24" hidden="1" x14ac:dyDescent="0.25">
      <c r="A1508" t="s">
        <v>5111</v>
      </c>
      <c r="B1508" t="s">
        <v>2887</v>
      </c>
      <c r="C1508" s="8"/>
      <c r="D1508" s="8">
        <v>1507</v>
      </c>
      <c r="E1508" s="9">
        <v>2018</v>
      </c>
      <c r="F1508" s="9">
        <v>8</v>
      </c>
      <c r="G1508" s="9">
        <v>12</v>
      </c>
      <c r="H1508" s="4">
        <v>43238</v>
      </c>
      <c r="I1508" s="10" t="s">
        <v>248</v>
      </c>
      <c r="K1508" s="11" t="s">
        <v>20</v>
      </c>
      <c r="L1508" s="8" t="s">
        <v>1633</v>
      </c>
      <c r="M1508" t="s">
        <v>1558</v>
      </c>
      <c r="U1508" t="s">
        <v>53</v>
      </c>
      <c r="V1508" t="s">
        <v>414</v>
      </c>
      <c r="W1508" s="13">
        <v>43238</v>
      </c>
      <c r="X1508" s="14">
        <f>10/2</f>
        <v>5</v>
      </c>
    </row>
    <row r="1509" spans="1:24" hidden="1" x14ac:dyDescent="0.25">
      <c r="A1509" t="s">
        <v>1166</v>
      </c>
      <c r="B1509" t="s">
        <v>2888</v>
      </c>
      <c r="C1509" s="8"/>
      <c r="D1509" s="8">
        <v>1508</v>
      </c>
      <c r="E1509" s="9">
        <v>2018</v>
      </c>
      <c r="F1509" s="9">
        <v>8</v>
      </c>
      <c r="G1509" s="9">
        <v>12</v>
      </c>
      <c r="H1509" s="4">
        <v>43300</v>
      </c>
      <c r="I1509" s="10" t="s">
        <v>19</v>
      </c>
      <c r="J1509" s="10">
        <v>2</v>
      </c>
      <c r="K1509" s="11" t="s">
        <v>20</v>
      </c>
      <c r="L1509" s="8" t="s">
        <v>52</v>
      </c>
      <c r="M1509" t="s">
        <v>2217</v>
      </c>
      <c r="R1509" t="s">
        <v>2219</v>
      </c>
      <c r="S1509" t="s">
        <v>2841</v>
      </c>
      <c r="U1509" t="s">
        <v>53</v>
      </c>
      <c r="V1509" t="s">
        <v>2842</v>
      </c>
      <c r="W1509" s="13">
        <v>43300</v>
      </c>
      <c r="X1509" s="14">
        <v>12.344827586206897</v>
      </c>
    </row>
    <row r="1510" spans="1:24" hidden="1" x14ac:dyDescent="0.25">
      <c r="A1510" t="s">
        <v>2889</v>
      </c>
      <c r="B1510" t="s">
        <v>2890</v>
      </c>
      <c r="C1510" s="8"/>
      <c r="D1510" s="8">
        <v>1509</v>
      </c>
      <c r="E1510" s="9">
        <v>2018</v>
      </c>
      <c r="F1510" s="9">
        <v>8</v>
      </c>
      <c r="G1510" s="9">
        <v>13</v>
      </c>
      <c r="H1510" s="4">
        <v>43323</v>
      </c>
      <c r="I1510" s="10" t="s">
        <v>248</v>
      </c>
      <c r="K1510" s="11" t="s">
        <v>20</v>
      </c>
      <c r="L1510" s="8" t="s">
        <v>48</v>
      </c>
      <c r="M1510" t="s">
        <v>1538</v>
      </c>
      <c r="N1510" t="s">
        <v>2891</v>
      </c>
      <c r="S1510" t="s">
        <v>2028</v>
      </c>
      <c r="U1510" t="s">
        <v>53</v>
      </c>
      <c r="V1510" t="s">
        <v>1077</v>
      </c>
      <c r="W1510" s="13">
        <v>43323</v>
      </c>
      <c r="X1510" s="14">
        <v>3</v>
      </c>
    </row>
    <row r="1511" spans="1:24" hidden="1" x14ac:dyDescent="0.25">
      <c r="A1511" t="s">
        <v>1166</v>
      </c>
      <c r="B1511" t="s">
        <v>2892</v>
      </c>
      <c r="C1511" s="8"/>
      <c r="D1511" s="8">
        <v>1510</v>
      </c>
      <c r="E1511" s="9">
        <v>2018</v>
      </c>
      <c r="F1511" s="9">
        <v>8</v>
      </c>
      <c r="G1511" s="9">
        <v>13</v>
      </c>
      <c r="H1511" s="4">
        <v>43308</v>
      </c>
      <c r="I1511" s="10" t="s">
        <v>248</v>
      </c>
      <c r="K1511" s="11" t="s">
        <v>20</v>
      </c>
      <c r="L1511" s="8" t="s">
        <v>31</v>
      </c>
      <c r="M1511" t="s">
        <v>1168</v>
      </c>
      <c r="Q1511" s="12" t="s">
        <v>248</v>
      </c>
      <c r="U1511" t="s">
        <v>53</v>
      </c>
      <c r="V1511" t="s">
        <v>876</v>
      </c>
      <c r="W1511" s="13">
        <v>43308</v>
      </c>
      <c r="X1511" s="14">
        <v>2</v>
      </c>
    </row>
    <row r="1512" spans="1:24" hidden="1" x14ac:dyDescent="0.25">
      <c r="A1512" t="s">
        <v>2893</v>
      </c>
      <c r="B1512" t="s">
        <v>2894</v>
      </c>
      <c r="C1512" s="8"/>
      <c r="D1512" s="8">
        <v>1511</v>
      </c>
      <c r="E1512" s="9">
        <v>2018</v>
      </c>
      <c r="F1512" s="9">
        <v>8</v>
      </c>
      <c r="G1512" s="9">
        <v>13</v>
      </c>
      <c r="H1512" s="4">
        <v>43314</v>
      </c>
      <c r="I1512" s="10" t="s">
        <v>19</v>
      </c>
      <c r="K1512" s="11" t="s">
        <v>20</v>
      </c>
      <c r="L1512" s="8" t="s">
        <v>2895</v>
      </c>
      <c r="M1512" t="s">
        <v>2484</v>
      </c>
      <c r="U1512" t="s">
        <v>53</v>
      </c>
      <c r="V1512" t="s">
        <v>1077</v>
      </c>
      <c r="W1512" s="13">
        <v>43314</v>
      </c>
      <c r="X1512" s="14">
        <v>2</v>
      </c>
    </row>
    <row r="1513" spans="1:24" hidden="1" x14ac:dyDescent="0.25">
      <c r="A1513" t="s">
        <v>1166</v>
      </c>
      <c r="B1513" t="s">
        <v>2896</v>
      </c>
      <c r="C1513" s="8"/>
      <c r="D1513" s="8">
        <v>1512</v>
      </c>
      <c r="E1513" s="9">
        <v>2018</v>
      </c>
      <c r="F1513" s="9">
        <v>8</v>
      </c>
      <c r="G1513" s="9">
        <v>14</v>
      </c>
      <c r="H1513" s="4">
        <v>43323</v>
      </c>
      <c r="I1513" s="10" t="s">
        <v>248</v>
      </c>
      <c r="K1513" s="11" t="s">
        <v>20</v>
      </c>
      <c r="L1513" s="8" t="s">
        <v>48</v>
      </c>
      <c r="M1513" t="s">
        <v>1538</v>
      </c>
      <c r="S1513" t="s">
        <v>601</v>
      </c>
      <c r="U1513" t="s">
        <v>53</v>
      </c>
      <c r="V1513" t="s">
        <v>1077</v>
      </c>
      <c r="W1513" s="13">
        <v>43323</v>
      </c>
      <c r="X1513" s="14">
        <v>3</v>
      </c>
    </row>
    <row r="1514" spans="1:24" hidden="1" x14ac:dyDescent="0.25">
      <c r="A1514" t="s">
        <v>2054</v>
      </c>
      <c r="B1514" t="s">
        <v>2897</v>
      </c>
      <c r="C1514" s="8"/>
      <c r="D1514" s="8">
        <v>1513</v>
      </c>
      <c r="E1514" s="9">
        <v>2018</v>
      </c>
      <c r="F1514" s="9">
        <v>8</v>
      </c>
      <c r="G1514" s="9">
        <v>14</v>
      </c>
      <c r="H1514" s="4">
        <v>43286</v>
      </c>
      <c r="I1514" s="10" t="s">
        <v>19</v>
      </c>
      <c r="K1514" s="11" t="s">
        <v>20</v>
      </c>
      <c r="L1514" s="8" t="s">
        <v>48</v>
      </c>
      <c r="M1514" t="s">
        <v>29</v>
      </c>
      <c r="N1514" t="s">
        <v>2898</v>
      </c>
      <c r="O1514">
        <v>1986</v>
      </c>
      <c r="U1514" t="s">
        <v>53</v>
      </c>
      <c r="V1514" t="s">
        <v>174</v>
      </c>
      <c r="W1514" s="13">
        <v>43286</v>
      </c>
      <c r="X1514" s="14">
        <v>12.99</v>
      </c>
    </row>
    <row r="1515" spans="1:24" hidden="1" x14ac:dyDescent="0.25">
      <c r="A1515" t="s">
        <v>1273</v>
      </c>
      <c r="B1515" t="s">
        <v>2899</v>
      </c>
      <c r="C1515" s="8"/>
      <c r="D1515" s="8">
        <v>1514</v>
      </c>
      <c r="E1515" s="9">
        <v>2018</v>
      </c>
      <c r="F1515" s="9">
        <v>8</v>
      </c>
      <c r="G1515" s="9">
        <v>15</v>
      </c>
      <c r="H1515" s="4">
        <v>43313</v>
      </c>
      <c r="I1515" s="10" t="s">
        <v>248</v>
      </c>
      <c r="K1515" s="11" t="s">
        <v>937</v>
      </c>
      <c r="M1515" t="s">
        <v>28</v>
      </c>
      <c r="N1515" t="s">
        <v>2900</v>
      </c>
      <c r="U1515" t="s">
        <v>53</v>
      </c>
      <c r="V1515" t="s">
        <v>675</v>
      </c>
      <c r="W1515" s="13">
        <v>43313</v>
      </c>
      <c r="X1515" s="14">
        <v>20</v>
      </c>
    </row>
    <row r="1516" spans="1:24" hidden="1" x14ac:dyDescent="0.25">
      <c r="A1516" t="s">
        <v>2032</v>
      </c>
      <c r="B1516" t="s">
        <v>2901</v>
      </c>
      <c r="C1516" s="8"/>
      <c r="D1516" s="8">
        <v>1515</v>
      </c>
      <c r="E1516" s="9">
        <v>2018</v>
      </c>
      <c r="F1516" s="9">
        <v>8</v>
      </c>
      <c r="G1516" s="9">
        <v>16</v>
      </c>
      <c r="H1516" s="4">
        <v>43327</v>
      </c>
      <c r="I1516" s="10" t="s">
        <v>248</v>
      </c>
      <c r="K1516" s="11" t="s">
        <v>4949</v>
      </c>
      <c r="M1516" t="s">
        <v>1257</v>
      </c>
      <c r="Q1516" s="12" t="s">
        <v>19</v>
      </c>
      <c r="U1516" t="s">
        <v>53</v>
      </c>
      <c r="V1516" t="s">
        <v>719</v>
      </c>
      <c r="W1516" s="13">
        <v>43327</v>
      </c>
      <c r="X1516" s="14">
        <f>17.95*0.7</f>
        <v>12.565</v>
      </c>
    </row>
    <row r="1517" spans="1:24" hidden="1" x14ac:dyDescent="0.25">
      <c r="A1517" t="s">
        <v>162</v>
      </c>
      <c r="B1517" t="s">
        <v>889</v>
      </c>
      <c r="C1517" s="8"/>
      <c r="D1517" s="8">
        <v>1516</v>
      </c>
      <c r="E1517" s="9">
        <v>2018</v>
      </c>
      <c r="F1517" s="9">
        <v>8</v>
      </c>
      <c r="G1517" s="9">
        <v>16</v>
      </c>
      <c r="H1517" s="4">
        <v>43327</v>
      </c>
      <c r="I1517" s="10" t="s">
        <v>248</v>
      </c>
      <c r="K1517" s="11" t="s">
        <v>4949</v>
      </c>
      <c r="M1517" t="s">
        <v>2902</v>
      </c>
      <c r="Q1517" s="12" t="s">
        <v>19</v>
      </c>
      <c r="U1517" t="s">
        <v>53</v>
      </c>
      <c r="V1517" t="s">
        <v>719</v>
      </c>
      <c r="W1517" s="13">
        <v>43327</v>
      </c>
      <c r="X1517" s="14">
        <v>11.99</v>
      </c>
    </row>
    <row r="1518" spans="1:24" hidden="1" x14ac:dyDescent="0.25">
      <c r="A1518" t="s">
        <v>1012</v>
      </c>
      <c r="B1518" t="s">
        <v>2903</v>
      </c>
      <c r="C1518" s="8"/>
      <c r="D1518" s="8">
        <v>1517</v>
      </c>
      <c r="E1518" s="9">
        <v>2018</v>
      </c>
      <c r="F1518" s="9">
        <v>8</v>
      </c>
      <c r="G1518" s="9">
        <v>17</v>
      </c>
      <c r="H1518" s="4">
        <v>43323</v>
      </c>
      <c r="I1518" s="10" t="s">
        <v>19</v>
      </c>
      <c r="K1518" s="11" t="s">
        <v>20</v>
      </c>
      <c r="L1518" s="8" t="s">
        <v>74</v>
      </c>
      <c r="M1518" t="s">
        <v>29</v>
      </c>
      <c r="N1518" t="s">
        <v>2904</v>
      </c>
      <c r="U1518" t="s">
        <v>100</v>
      </c>
      <c r="V1518" t="s">
        <v>174</v>
      </c>
      <c r="W1518" s="13">
        <v>43323</v>
      </c>
      <c r="X1518" s="14">
        <v>14.99</v>
      </c>
    </row>
    <row r="1519" spans="1:24" hidden="1" x14ac:dyDescent="0.25">
      <c r="A1519" t="s">
        <v>2905</v>
      </c>
      <c r="B1519" t="s">
        <v>2906</v>
      </c>
      <c r="C1519" s="8"/>
      <c r="D1519" s="8">
        <v>1518</v>
      </c>
      <c r="E1519" s="9">
        <v>2018</v>
      </c>
      <c r="F1519" s="9">
        <v>8</v>
      </c>
      <c r="G1519" s="9">
        <v>17</v>
      </c>
      <c r="H1519" s="4">
        <v>43315</v>
      </c>
      <c r="I1519" s="10" t="s">
        <v>19</v>
      </c>
      <c r="K1519" s="11" t="s">
        <v>20</v>
      </c>
      <c r="L1519" s="8" t="s">
        <v>57</v>
      </c>
      <c r="M1519" t="s">
        <v>2484</v>
      </c>
      <c r="U1519" t="s">
        <v>53</v>
      </c>
      <c r="V1519" t="s">
        <v>2907</v>
      </c>
      <c r="W1519" s="13">
        <v>43315</v>
      </c>
      <c r="X1519" s="14">
        <v>16.559999999999999</v>
      </c>
    </row>
    <row r="1520" spans="1:24" hidden="1" x14ac:dyDescent="0.25">
      <c r="A1520" s="35" t="s">
        <v>2908</v>
      </c>
      <c r="B1520" t="s">
        <v>2909</v>
      </c>
      <c r="C1520" s="8"/>
      <c r="D1520" s="8">
        <v>1519</v>
      </c>
      <c r="E1520" s="9">
        <v>2018</v>
      </c>
      <c r="F1520" s="9">
        <v>8</v>
      </c>
      <c r="G1520" s="9">
        <v>17</v>
      </c>
      <c r="H1520" s="4">
        <v>43253</v>
      </c>
      <c r="I1520" s="10" t="s">
        <v>19</v>
      </c>
      <c r="K1520" s="11" t="s">
        <v>20</v>
      </c>
      <c r="L1520" s="8" t="s">
        <v>2490</v>
      </c>
      <c r="M1520" t="s">
        <v>605</v>
      </c>
      <c r="U1520" t="s">
        <v>53</v>
      </c>
      <c r="V1520" t="s">
        <v>1077</v>
      </c>
      <c r="W1520" s="13">
        <v>43253</v>
      </c>
      <c r="X1520" s="14">
        <v>1.99</v>
      </c>
    </row>
    <row r="1521" spans="1:24" hidden="1" x14ac:dyDescent="0.25">
      <c r="A1521" t="s">
        <v>2375</v>
      </c>
      <c r="B1521" t="s">
        <v>2910</v>
      </c>
      <c r="C1521" s="8" t="s">
        <v>272</v>
      </c>
      <c r="D1521" s="8">
        <v>1520</v>
      </c>
      <c r="E1521" s="25">
        <f>YEAR(H1521)</f>
        <v>2018</v>
      </c>
      <c r="F1521" s="25">
        <f>MONTH(H1521)</f>
        <v>8</v>
      </c>
      <c r="G1521" s="25">
        <f>DAY(H1521)</f>
        <v>17</v>
      </c>
      <c r="H1521" s="4">
        <v>43329</v>
      </c>
      <c r="I1521" s="10" t="s">
        <v>248</v>
      </c>
      <c r="K1521" s="11" t="s">
        <v>4949</v>
      </c>
      <c r="M1521" t="s">
        <v>2021</v>
      </c>
      <c r="U1521" t="s">
        <v>53</v>
      </c>
      <c r="V1521" t="s">
        <v>876</v>
      </c>
      <c r="W1521" s="13">
        <v>43329</v>
      </c>
      <c r="X1521" s="14">
        <v>2</v>
      </c>
    </row>
    <row r="1522" spans="1:24" hidden="1" x14ac:dyDescent="0.25">
      <c r="A1522" t="s">
        <v>2911</v>
      </c>
      <c r="B1522" t="s">
        <v>2912</v>
      </c>
      <c r="C1522" s="8"/>
      <c r="D1522" s="8">
        <v>1521</v>
      </c>
      <c r="E1522" s="9">
        <v>2018</v>
      </c>
      <c r="F1522" s="9">
        <v>8</v>
      </c>
      <c r="G1522" s="9">
        <v>18</v>
      </c>
      <c r="H1522" s="4">
        <v>43329</v>
      </c>
      <c r="I1522" s="10" t="s">
        <v>248</v>
      </c>
      <c r="K1522" s="11" t="s">
        <v>4949</v>
      </c>
      <c r="M1522" t="s">
        <v>1538</v>
      </c>
      <c r="U1522" t="s">
        <v>53</v>
      </c>
      <c r="V1522" t="s">
        <v>719</v>
      </c>
      <c r="W1522" s="13">
        <v>43329</v>
      </c>
      <c r="X1522" s="14">
        <v>17.989999999999998</v>
      </c>
    </row>
    <row r="1523" spans="1:24" hidden="1" x14ac:dyDescent="0.25">
      <c r="A1523" t="s">
        <v>2874</v>
      </c>
      <c r="B1523" t="s">
        <v>2913</v>
      </c>
      <c r="C1523" s="8"/>
      <c r="D1523" s="8">
        <v>1522</v>
      </c>
      <c r="E1523" s="9">
        <v>2018</v>
      </c>
      <c r="F1523" s="9">
        <v>8</v>
      </c>
      <c r="G1523" s="9">
        <v>18</v>
      </c>
      <c r="H1523" s="4">
        <v>0</v>
      </c>
      <c r="I1523" s="10" t="s">
        <v>248</v>
      </c>
      <c r="K1523" s="11" t="s">
        <v>4949</v>
      </c>
      <c r="M1523" t="s">
        <v>1225</v>
      </c>
      <c r="S1523" t="s">
        <v>2914</v>
      </c>
      <c r="W1523" s="13"/>
    </row>
    <row r="1524" spans="1:24" hidden="1" x14ac:dyDescent="0.25">
      <c r="A1524" t="s">
        <v>1166</v>
      </c>
      <c r="B1524" t="s">
        <v>2915</v>
      </c>
      <c r="C1524" s="8"/>
      <c r="D1524" s="8">
        <v>1523</v>
      </c>
      <c r="E1524" s="9">
        <v>2018</v>
      </c>
      <c r="F1524" s="9">
        <v>8</v>
      </c>
      <c r="G1524" s="9">
        <v>19</v>
      </c>
      <c r="H1524" s="4">
        <v>43286</v>
      </c>
      <c r="I1524" s="10" t="s">
        <v>248</v>
      </c>
      <c r="K1524" s="11" t="s">
        <v>20</v>
      </c>
      <c r="L1524" s="8" t="s">
        <v>63</v>
      </c>
      <c r="M1524" t="s">
        <v>1538</v>
      </c>
      <c r="U1524" t="s">
        <v>53</v>
      </c>
      <c r="V1524" t="s">
        <v>2916</v>
      </c>
      <c r="W1524" s="13">
        <v>43286</v>
      </c>
      <c r="X1524" s="14">
        <f>1.54*10.99</f>
        <v>16.924600000000002</v>
      </c>
    </row>
    <row r="1525" spans="1:24" hidden="1" x14ac:dyDescent="0.25">
      <c r="A1525" t="s">
        <v>166</v>
      </c>
      <c r="B1525" t="s">
        <v>2917</v>
      </c>
      <c r="C1525" s="8"/>
      <c r="D1525" s="8">
        <v>1524</v>
      </c>
      <c r="E1525" s="9">
        <v>2018</v>
      </c>
      <c r="F1525" s="9">
        <v>8</v>
      </c>
      <c r="G1525" s="9">
        <v>20</v>
      </c>
      <c r="H1525" s="4">
        <v>43329</v>
      </c>
      <c r="I1525" s="10" t="s">
        <v>248</v>
      </c>
      <c r="K1525" s="11" t="s">
        <v>4949</v>
      </c>
      <c r="M1525" t="s">
        <v>1991</v>
      </c>
      <c r="U1525" t="s">
        <v>53</v>
      </c>
      <c r="V1525" t="s">
        <v>719</v>
      </c>
      <c r="W1525" s="13">
        <v>43329</v>
      </c>
      <c r="X1525" s="14">
        <v>29.99</v>
      </c>
    </row>
    <row r="1526" spans="1:24" hidden="1" x14ac:dyDescent="0.25">
      <c r="A1526" t="s">
        <v>2918</v>
      </c>
      <c r="B1526" t="s">
        <v>2919</v>
      </c>
      <c r="C1526" s="8"/>
      <c r="D1526" s="8">
        <v>1525</v>
      </c>
      <c r="E1526" s="9">
        <v>2018</v>
      </c>
      <c r="F1526" s="9">
        <v>8</v>
      </c>
      <c r="G1526" s="9">
        <v>20</v>
      </c>
      <c r="H1526" s="4">
        <v>43316</v>
      </c>
      <c r="I1526" s="10" t="s">
        <v>248</v>
      </c>
      <c r="K1526" s="11" t="s">
        <v>4949</v>
      </c>
      <c r="M1526" t="s">
        <v>2418</v>
      </c>
      <c r="U1526" t="s">
        <v>53</v>
      </c>
      <c r="V1526" t="s">
        <v>1077</v>
      </c>
      <c r="W1526" s="13">
        <v>43316</v>
      </c>
      <c r="X1526" s="14">
        <v>3</v>
      </c>
    </row>
    <row r="1527" spans="1:24" hidden="1" x14ac:dyDescent="0.25">
      <c r="A1527" t="s">
        <v>2123</v>
      </c>
      <c r="B1527" t="s">
        <v>2920</v>
      </c>
      <c r="C1527" s="8"/>
      <c r="D1527" s="8">
        <v>1526</v>
      </c>
      <c r="E1527" s="9">
        <v>2018</v>
      </c>
      <c r="F1527" s="9">
        <v>8</v>
      </c>
      <c r="G1527" s="9">
        <v>20</v>
      </c>
      <c r="H1527" s="4">
        <v>43323</v>
      </c>
      <c r="I1527" s="10" t="s">
        <v>19</v>
      </c>
      <c r="K1527" s="11" t="s">
        <v>937</v>
      </c>
      <c r="M1527" t="s">
        <v>28</v>
      </c>
      <c r="N1527" t="s">
        <v>2921</v>
      </c>
      <c r="O1527">
        <v>2002</v>
      </c>
      <c r="U1527" t="s">
        <v>53</v>
      </c>
      <c r="V1527" t="s">
        <v>174</v>
      </c>
      <c r="W1527" s="13">
        <v>43323</v>
      </c>
      <c r="X1527" s="14">
        <v>12.99</v>
      </c>
    </row>
    <row r="1528" spans="1:24" hidden="1" x14ac:dyDescent="0.25">
      <c r="A1528" t="s">
        <v>1166</v>
      </c>
      <c r="B1528" t="s">
        <v>2922</v>
      </c>
      <c r="C1528" s="8"/>
      <c r="D1528" s="8">
        <v>1527</v>
      </c>
      <c r="E1528" s="9">
        <v>2018</v>
      </c>
      <c r="F1528" s="9">
        <v>8</v>
      </c>
      <c r="G1528" s="9">
        <v>21</v>
      </c>
      <c r="H1528" s="4">
        <v>43238</v>
      </c>
      <c r="I1528" s="10" t="s">
        <v>248</v>
      </c>
      <c r="J1528" s="10">
        <v>2</v>
      </c>
      <c r="K1528" s="11" t="s">
        <v>20</v>
      </c>
      <c r="L1528" s="8" t="s">
        <v>48</v>
      </c>
      <c r="M1528" t="s">
        <v>2323</v>
      </c>
      <c r="U1528" t="s">
        <v>53</v>
      </c>
      <c r="V1528" t="s">
        <v>414</v>
      </c>
      <c r="W1528" s="13">
        <v>43238</v>
      </c>
      <c r="X1528" s="14">
        <v>20</v>
      </c>
    </row>
    <row r="1529" spans="1:24" hidden="1" x14ac:dyDescent="0.25">
      <c r="A1529" t="s">
        <v>2859</v>
      </c>
      <c r="B1529" t="s">
        <v>2923</v>
      </c>
      <c r="C1529" s="8"/>
      <c r="D1529" s="8">
        <v>1528</v>
      </c>
      <c r="E1529" s="9">
        <v>2018</v>
      </c>
      <c r="F1529" s="9">
        <v>8</v>
      </c>
      <c r="G1529" s="9">
        <v>21</v>
      </c>
      <c r="H1529" s="4">
        <v>43316</v>
      </c>
      <c r="I1529" s="10" t="s">
        <v>248</v>
      </c>
      <c r="K1529" s="11" t="s">
        <v>4949</v>
      </c>
      <c r="M1529" t="s">
        <v>1538</v>
      </c>
      <c r="U1529" t="s">
        <v>53</v>
      </c>
      <c r="V1529" t="s">
        <v>1077</v>
      </c>
      <c r="W1529" s="13">
        <v>43316</v>
      </c>
      <c r="X1529" s="14">
        <v>3</v>
      </c>
    </row>
    <row r="1530" spans="1:24" hidden="1" x14ac:dyDescent="0.25">
      <c r="A1530" t="s">
        <v>571</v>
      </c>
      <c r="B1530" t="s">
        <v>2145</v>
      </c>
      <c r="C1530" s="8"/>
      <c r="D1530" s="8">
        <v>1529</v>
      </c>
      <c r="E1530" s="9">
        <v>2018</v>
      </c>
      <c r="F1530" s="9">
        <v>8</v>
      </c>
      <c r="G1530" s="9">
        <v>22</v>
      </c>
      <c r="H1530" s="4">
        <v>43288</v>
      </c>
      <c r="I1530" s="10" t="s">
        <v>248</v>
      </c>
      <c r="K1530" s="11" t="s">
        <v>937</v>
      </c>
      <c r="M1530" t="s">
        <v>1242</v>
      </c>
      <c r="U1530" t="s">
        <v>53</v>
      </c>
      <c r="V1530" t="s">
        <v>1077</v>
      </c>
      <c r="W1530" s="13">
        <v>43288</v>
      </c>
      <c r="X1530" s="14">
        <v>3</v>
      </c>
    </row>
    <row r="1531" spans="1:24" hidden="1" x14ac:dyDescent="0.25">
      <c r="A1531" t="s">
        <v>2924</v>
      </c>
      <c r="B1531" t="s">
        <v>2925</v>
      </c>
      <c r="C1531" s="8"/>
      <c r="D1531" s="8">
        <v>1530</v>
      </c>
      <c r="E1531" s="9">
        <v>2018</v>
      </c>
      <c r="F1531" s="9">
        <v>8</v>
      </c>
      <c r="G1531" s="9">
        <v>22</v>
      </c>
      <c r="H1531" s="4">
        <v>43243</v>
      </c>
      <c r="I1531" s="10" t="s">
        <v>248</v>
      </c>
      <c r="K1531" s="11" t="s">
        <v>20</v>
      </c>
      <c r="L1531" s="8" t="s">
        <v>27</v>
      </c>
      <c r="M1531" t="s">
        <v>1538</v>
      </c>
      <c r="U1531" t="s">
        <v>53</v>
      </c>
      <c r="V1531" t="s">
        <v>1077</v>
      </c>
      <c r="W1531" s="13">
        <v>43243</v>
      </c>
      <c r="X1531" s="14">
        <v>3</v>
      </c>
    </row>
    <row r="1532" spans="1:24" hidden="1" x14ac:dyDescent="0.25">
      <c r="A1532" t="s">
        <v>1166</v>
      </c>
      <c r="B1532" t="s">
        <v>1832</v>
      </c>
      <c r="C1532" s="8"/>
      <c r="D1532" s="8">
        <v>1531</v>
      </c>
      <c r="E1532" s="9">
        <v>2018</v>
      </c>
      <c r="F1532" s="9">
        <v>8</v>
      </c>
      <c r="G1532" s="9">
        <v>22</v>
      </c>
      <c r="H1532" s="4">
        <v>43242</v>
      </c>
      <c r="I1532" s="10" t="s">
        <v>248</v>
      </c>
      <c r="K1532" s="11" t="s">
        <v>20</v>
      </c>
      <c r="L1532" s="8" t="s">
        <v>31</v>
      </c>
      <c r="M1532" t="s">
        <v>1538</v>
      </c>
      <c r="U1532" t="s">
        <v>53</v>
      </c>
      <c r="V1532" t="s">
        <v>2657</v>
      </c>
      <c r="W1532" s="13">
        <v>43242</v>
      </c>
      <c r="X1532" s="14">
        <v>9.99</v>
      </c>
    </row>
    <row r="1533" spans="1:24" hidden="1" x14ac:dyDescent="0.25">
      <c r="A1533" t="s">
        <v>2822</v>
      </c>
      <c r="B1533" t="s">
        <v>2926</v>
      </c>
      <c r="C1533" s="8"/>
      <c r="D1533" s="8">
        <v>1532</v>
      </c>
      <c r="E1533" s="9">
        <v>2018</v>
      </c>
      <c r="F1533" s="9">
        <v>8</v>
      </c>
      <c r="G1533" s="9">
        <v>22</v>
      </c>
      <c r="H1533" s="4">
        <v>43323</v>
      </c>
      <c r="I1533" s="10" t="s">
        <v>248</v>
      </c>
      <c r="K1533" s="11" t="s">
        <v>20</v>
      </c>
      <c r="L1533" s="8" t="s">
        <v>48</v>
      </c>
      <c r="M1533" t="s">
        <v>605</v>
      </c>
      <c r="U1533" t="s">
        <v>53</v>
      </c>
      <c r="V1533" t="s">
        <v>1077</v>
      </c>
      <c r="W1533" s="13">
        <v>43323</v>
      </c>
      <c r="X1533" s="14">
        <v>3</v>
      </c>
    </row>
    <row r="1534" spans="1:24" hidden="1" x14ac:dyDescent="0.25">
      <c r="A1534" t="s">
        <v>2927</v>
      </c>
      <c r="B1534" t="s">
        <v>2928</v>
      </c>
      <c r="C1534" s="8"/>
      <c r="D1534" s="8">
        <v>1533</v>
      </c>
      <c r="E1534" s="9">
        <v>2018</v>
      </c>
      <c r="F1534" s="9">
        <v>8</v>
      </c>
      <c r="G1534" s="9">
        <v>22</v>
      </c>
      <c r="H1534" s="4">
        <v>43295</v>
      </c>
      <c r="I1534" s="10" t="s">
        <v>248</v>
      </c>
      <c r="K1534" s="11" t="s">
        <v>20</v>
      </c>
      <c r="L1534" s="8" t="s">
        <v>48</v>
      </c>
      <c r="M1534" t="s">
        <v>605</v>
      </c>
      <c r="U1534" t="s">
        <v>53</v>
      </c>
      <c r="V1534" t="s">
        <v>1077</v>
      </c>
      <c r="W1534" s="13">
        <v>43295</v>
      </c>
      <c r="X1534" s="14">
        <v>1.5</v>
      </c>
    </row>
    <row r="1535" spans="1:24" hidden="1" x14ac:dyDescent="0.25">
      <c r="A1535" t="s">
        <v>2343</v>
      </c>
      <c r="B1535" t="s">
        <v>2929</v>
      </c>
      <c r="C1535" s="8"/>
      <c r="D1535" s="8">
        <v>1534</v>
      </c>
      <c r="E1535" s="9">
        <v>2018</v>
      </c>
      <c r="F1535" s="9">
        <v>8</v>
      </c>
      <c r="G1535" s="9">
        <v>23</v>
      </c>
      <c r="H1535" s="4">
        <v>43334</v>
      </c>
      <c r="I1535" s="10" t="s">
        <v>19</v>
      </c>
      <c r="K1535" s="11" t="s">
        <v>4949</v>
      </c>
      <c r="Q1535" s="12" t="s">
        <v>248</v>
      </c>
      <c r="U1535" t="s">
        <v>53</v>
      </c>
      <c r="V1535" t="s">
        <v>1077</v>
      </c>
      <c r="W1535" s="13">
        <v>43334</v>
      </c>
      <c r="X1535" s="14">
        <v>2</v>
      </c>
    </row>
    <row r="1536" spans="1:24" hidden="1" x14ac:dyDescent="0.25">
      <c r="A1536" t="s">
        <v>1439</v>
      </c>
      <c r="B1536" t="s">
        <v>2930</v>
      </c>
      <c r="C1536" s="8"/>
      <c r="D1536" s="8">
        <v>1535</v>
      </c>
      <c r="E1536" s="9">
        <v>2018</v>
      </c>
      <c r="F1536" s="9">
        <v>8</v>
      </c>
      <c r="G1536" s="9">
        <v>23</v>
      </c>
      <c r="H1536" s="4">
        <v>43060</v>
      </c>
      <c r="I1536" s="10" t="s">
        <v>248</v>
      </c>
      <c r="K1536" s="11" t="s">
        <v>4949</v>
      </c>
      <c r="M1536" t="s">
        <v>1991</v>
      </c>
      <c r="N1536" t="s">
        <v>2931</v>
      </c>
      <c r="O1536">
        <v>1987</v>
      </c>
      <c r="U1536" t="s">
        <v>53</v>
      </c>
      <c r="V1536" t="s">
        <v>332</v>
      </c>
      <c r="W1536" s="13">
        <v>43060</v>
      </c>
      <c r="X1536" s="14">
        <v>5</v>
      </c>
    </row>
    <row r="1537" spans="1:24" hidden="1" x14ac:dyDescent="0.25">
      <c r="A1537" t="s">
        <v>2932</v>
      </c>
      <c r="B1537" t="s">
        <v>2933</v>
      </c>
      <c r="C1537" s="8"/>
      <c r="D1537" s="8">
        <v>1536</v>
      </c>
      <c r="E1537" s="9">
        <v>2018</v>
      </c>
      <c r="F1537" s="9">
        <v>8</v>
      </c>
      <c r="G1537" s="9">
        <v>23</v>
      </c>
      <c r="H1537" s="4">
        <v>43295</v>
      </c>
      <c r="I1537" s="10" t="s">
        <v>248</v>
      </c>
      <c r="K1537" s="11" t="s">
        <v>4949</v>
      </c>
      <c r="M1537" t="s">
        <v>1242</v>
      </c>
      <c r="U1537" t="s">
        <v>53</v>
      </c>
      <c r="V1537" t="s">
        <v>1077</v>
      </c>
      <c r="W1537" s="13">
        <v>43295</v>
      </c>
      <c r="X1537" s="14">
        <v>1.5</v>
      </c>
    </row>
    <row r="1538" spans="1:24" hidden="1" x14ac:dyDescent="0.25">
      <c r="A1538" t="s">
        <v>1166</v>
      </c>
      <c r="B1538" t="s">
        <v>2934</v>
      </c>
      <c r="C1538" s="8"/>
      <c r="D1538" s="8">
        <v>1537</v>
      </c>
      <c r="E1538" s="9">
        <v>2018</v>
      </c>
      <c r="F1538" s="9">
        <v>8</v>
      </c>
      <c r="G1538" s="9">
        <v>23</v>
      </c>
      <c r="H1538" s="4">
        <v>43315</v>
      </c>
      <c r="I1538" s="10" t="s">
        <v>19</v>
      </c>
      <c r="K1538" s="11" t="s">
        <v>20</v>
      </c>
      <c r="L1538" s="8" t="s">
        <v>48</v>
      </c>
      <c r="M1538" t="s">
        <v>2217</v>
      </c>
      <c r="R1538" t="s">
        <v>2219</v>
      </c>
      <c r="U1538" t="s">
        <v>53</v>
      </c>
      <c r="V1538" t="s">
        <v>2935</v>
      </c>
      <c r="W1538" s="13">
        <v>43315</v>
      </c>
      <c r="X1538" s="14">
        <v>15.05</v>
      </c>
    </row>
    <row r="1539" spans="1:24" hidden="1" x14ac:dyDescent="0.25">
      <c r="A1539" t="s">
        <v>2936</v>
      </c>
      <c r="B1539" t="s">
        <v>2937</v>
      </c>
      <c r="C1539" s="8"/>
      <c r="D1539" s="8">
        <v>1538</v>
      </c>
      <c r="E1539" s="9">
        <v>2018</v>
      </c>
      <c r="F1539" s="9">
        <v>8</v>
      </c>
      <c r="G1539" s="9">
        <v>24</v>
      </c>
      <c r="H1539" s="4">
        <v>43336</v>
      </c>
      <c r="I1539" s="10" t="s">
        <v>248</v>
      </c>
      <c r="K1539" s="11" t="s">
        <v>4949</v>
      </c>
      <c r="U1539" t="s">
        <v>53</v>
      </c>
      <c r="V1539" t="s">
        <v>719</v>
      </c>
      <c r="W1539" s="13">
        <v>43336</v>
      </c>
      <c r="X1539" s="14">
        <v>50</v>
      </c>
    </row>
    <row r="1540" spans="1:24" hidden="1" x14ac:dyDescent="0.25">
      <c r="A1540" t="s">
        <v>1166</v>
      </c>
      <c r="B1540" t="s">
        <v>2938</v>
      </c>
      <c r="C1540" s="8"/>
      <c r="D1540" s="8">
        <v>1539</v>
      </c>
      <c r="E1540" s="9">
        <v>2018</v>
      </c>
      <c r="F1540" s="9">
        <v>8</v>
      </c>
      <c r="G1540" s="9">
        <v>24</v>
      </c>
      <c r="H1540" s="4">
        <v>43286</v>
      </c>
      <c r="I1540" s="10" t="s">
        <v>248</v>
      </c>
      <c r="K1540" s="11" t="s">
        <v>20</v>
      </c>
      <c r="L1540" s="8" t="s">
        <v>63</v>
      </c>
      <c r="M1540" t="s">
        <v>1538</v>
      </c>
      <c r="U1540" t="s">
        <v>53</v>
      </c>
      <c r="V1540" t="s">
        <v>2916</v>
      </c>
      <c r="W1540" s="13">
        <v>43286</v>
      </c>
      <c r="X1540" s="14">
        <f>1.54*9.99</f>
        <v>15.384600000000001</v>
      </c>
    </row>
    <row r="1541" spans="1:24" hidden="1" x14ac:dyDescent="0.25">
      <c r="A1541" t="s">
        <v>2939</v>
      </c>
      <c r="B1541" t="s">
        <v>2940</v>
      </c>
      <c r="C1541" s="8"/>
      <c r="D1541" s="8">
        <v>1540</v>
      </c>
      <c r="E1541" s="9">
        <v>2018</v>
      </c>
      <c r="F1541" s="9">
        <v>8</v>
      </c>
      <c r="G1541" s="9">
        <v>25</v>
      </c>
      <c r="H1541" s="4">
        <v>43281</v>
      </c>
      <c r="I1541" s="10" t="s">
        <v>19</v>
      </c>
      <c r="J1541" s="10">
        <v>2</v>
      </c>
      <c r="K1541" s="11" t="s">
        <v>20</v>
      </c>
      <c r="L1541" s="8" t="s">
        <v>27</v>
      </c>
      <c r="M1541" t="s">
        <v>2217</v>
      </c>
      <c r="O1541">
        <v>1997</v>
      </c>
      <c r="U1541" t="s">
        <v>53</v>
      </c>
      <c r="V1541" t="s">
        <v>1077</v>
      </c>
      <c r="W1541" s="13">
        <v>43281</v>
      </c>
      <c r="X1541" s="14">
        <v>3</v>
      </c>
    </row>
    <row r="1542" spans="1:24" hidden="1" x14ac:dyDescent="0.25">
      <c r="A1542" t="s">
        <v>196</v>
      </c>
      <c r="B1542" t="s">
        <v>2941</v>
      </c>
      <c r="C1542" s="8"/>
      <c r="D1542" s="8">
        <v>1541</v>
      </c>
      <c r="E1542" s="9">
        <v>2018</v>
      </c>
      <c r="F1542" s="9">
        <v>8</v>
      </c>
      <c r="G1542" s="9">
        <v>25</v>
      </c>
      <c r="H1542" s="4">
        <v>43316</v>
      </c>
      <c r="I1542" s="10" t="s">
        <v>19</v>
      </c>
      <c r="K1542" s="11" t="s">
        <v>4949</v>
      </c>
      <c r="U1542" t="s">
        <v>53</v>
      </c>
      <c r="V1542" t="s">
        <v>1077</v>
      </c>
      <c r="W1542" s="13">
        <v>43316</v>
      </c>
      <c r="X1542" s="14">
        <v>2</v>
      </c>
    </row>
    <row r="1543" spans="1:24" hidden="1" x14ac:dyDescent="0.25">
      <c r="A1543" t="s">
        <v>487</v>
      </c>
      <c r="B1543" t="s">
        <v>247</v>
      </c>
      <c r="C1543" s="8"/>
      <c r="D1543" s="8">
        <v>1542</v>
      </c>
      <c r="E1543" s="9">
        <v>2018</v>
      </c>
      <c r="F1543" s="9">
        <v>8</v>
      </c>
      <c r="G1543" s="9">
        <v>25</v>
      </c>
      <c r="H1543" s="4">
        <v>43295</v>
      </c>
      <c r="I1543" s="10" t="s">
        <v>19</v>
      </c>
      <c r="K1543" s="11" t="s">
        <v>4949</v>
      </c>
      <c r="U1543" t="s">
        <v>53</v>
      </c>
      <c r="V1543" t="s">
        <v>1077</v>
      </c>
      <c r="W1543" s="13">
        <v>43295</v>
      </c>
      <c r="X1543" s="14">
        <v>1</v>
      </c>
    </row>
    <row r="1544" spans="1:24" hidden="1" x14ac:dyDescent="0.25">
      <c r="A1544" t="s">
        <v>571</v>
      </c>
      <c r="B1544" t="s">
        <v>2942</v>
      </c>
      <c r="C1544" s="8"/>
      <c r="D1544" s="8">
        <v>1543</v>
      </c>
      <c r="E1544" s="9">
        <v>2018</v>
      </c>
      <c r="F1544" s="9">
        <v>8</v>
      </c>
      <c r="G1544" s="9">
        <v>25</v>
      </c>
      <c r="H1544" s="4">
        <v>43243</v>
      </c>
      <c r="I1544" s="10" t="s">
        <v>19</v>
      </c>
      <c r="K1544" s="11" t="s">
        <v>937</v>
      </c>
      <c r="M1544" t="s">
        <v>2943</v>
      </c>
      <c r="U1544" t="s">
        <v>53</v>
      </c>
      <c r="V1544" t="s">
        <v>1077</v>
      </c>
      <c r="W1544" s="13">
        <v>43243</v>
      </c>
      <c r="X1544" s="14">
        <v>2</v>
      </c>
    </row>
    <row r="1545" spans="1:24" hidden="1" x14ac:dyDescent="0.25">
      <c r="A1545" t="s">
        <v>1166</v>
      </c>
      <c r="B1545" t="s">
        <v>2944</v>
      </c>
      <c r="C1545" s="8"/>
      <c r="D1545" s="8">
        <v>1544</v>
      </c>
      <c r="E1545" s="9">
        <v>2018</v>
      </c>
      <c r="F1545" s="9">
        <v>8</v>
      </c>
      <c r="G1545" s="9">
        <v>26</v>
      </c>
      <c r="H1545" s="4">
        <v>43315</v>
      </c>
      <c r="I1545" s="10" t="s">
        <v>19</v>
      </c>
      <c r="J1545" s="10">
        <v>2</v>
      </c>
      <c r="K1545" s="11" t="s">
        <v>20</v>
      </c>
      <c r="L1545" s="8" t="s">
        <v>2490</v>
      </c>
      <c r="M1545" t="s">
        <v>2217</v>
      </c>
      <c r="R1545" t="s">
        <v>2219</v>
      </c>
      <c r="U1545" t="s">
        <v>53</v>
      </c>
      <c r="V1545" t="s">
        <v>2935</v>
      </c>
      <c r="W1545" s="13">
        <v>43315</v>
      </c>
      <c r="X1545" s="14">
        <v>15.05</v>
      </c>
    </row>
    <row r="1546" spans="1:24" hidden="1" x14ac:dyDescent="0.25">
      <c r="A1546" t="s">
        <v>594</v>
      </c>
      <c r="B1546" t="s">
        <v>2945</v>
      </c>
      <c r="C1546" s="8"/>
      <c r="D1546" s="8">
        <v>1545</v>
      </c>
      <c r="E1546" s="9">
        <v>2018</v>
      </c>
      <c r="F1546" s="9">
        <v>8</v>
      </c>
      <c r="G1546" s="9">
        <v>26</v>
      </c>
      <c r="H1546" s="4">
        <v>43199</v>
      </c>
      <c r="I1546" s="10" t="s">
        <v>248</v>
      </c>
      <c r="K1546" s="11" t="s">
        <v>20</v>
      </c>
      <c r="L1546" s="8" t="s">
        <v>52</v>
      </c>
      <c r="M1546" t="s">
        <v>1552</v>
      </c>
      <c r="U1546" t="s">
        <v>53</v>
      </c>
      <c r="V1546" t="s">
        <v>1077</v>
      </c>
      <c r="W1546" s="13">
        <v>43199</v>
      </c>
      <c r="X1546" s="14">
        <v>3</v>
      </c>
    </row>
    <row r="1547" spans="1:24" hidden="1" x14ac:dyDescent="0.25">
      <c r="A1547" t="s">
        <v>902</v>
      </c>
      <c r="B1547" t="s">
        <v>2946</v>
      </c>
      <c r="C1547" s="8"/>
      <c r="D1547" s="8">
        <v>1546</v>
      </c>
      <c r="E1547" s="9">
        <v>2018</v>
      </c>
      <c r="F1547" s="9">
        <v>8</v>
      </c>
      <c r="G1547" s="9">
        <v>27</v>
      </c>
      <c r="H1547" s="4">
        <v>43284</v>
      </c>
      <c r="I1547" s="10" t="s">
        <v>248</v>
      </c>
      <c r="K1547" s="11" t="s">
        <v>937</v>
      </c>
      <c r="M1547" t="s">
        <v>28</v>
      </c>
      <c r="N1547" t="s">
        <v>2947</v>
      </c>
      <c r="O1547">
        <v>1976</v>
      </c>
      <c r="U1547" t="s">
        <v>53</v>
      </c>
      <c r="V1547" t="s">
        <v>2807</v>
      </c>
      <c r="W1547" s="13">
        <v>43284</v>
      </c>
      <c r="X1547" s="14">
        <v>25</v>
      </c>
    </row>
    <row r="1548" spans="1:24" hidden="1" x14ac:dyDescent="0.25">
      <c r="A1548" t="s">
        <v>2936</v>
      </c>
      <c r="B1548" t="s">
        <v>2948</v>
      </c>
      <c r="C1548" s="8"/>
      <c r="D1548" s="8">
        <v>1547</v>
      </c>
      <c r="E1548" s="9">
        <v>2018</v>
      </c>
      <c r="F1548" s="9">
        <v>8</v>
      </c>
      <c r="G1548" s="9">
        <v>28</v>
      </c>
      <c r="H1548" s="4">
        <v>43336</v>
      </c>
      <c r="I1548" s="10" t="s">
        <v>248</v>
      </c>
      <c r="K1548" s="11" t="s">
        <v>4949</v>
      </c>
      <c r="Q1548" s="12" t="s">
        <v>19</v>
      </c>
      <c r="U1548" t="s">
        <v>53</v>
      </c>
      <c r="V1548" t="s">
        <v>719</v>
      </c>
      <c r="W1548" s="13">
        <v>43336</v>
      </c>
      <c r="X1548" s="14">
        <v>50</v>
      </c>
    </row>
    <row r="1549" spans="1:24" hidden="1" x14ac:dyDescent="0.25">
      <c r="A1549" t="s">
        <v>1766</v>
      </c>
      <c r="B1549" t="s">
        <v>2949</v>
      </c>
      <c r="C1549" s="8"/>
      <c r="D1549" s="8">
        <v>1548</v>
      </c>
      <c r="E1549" s="9">
        <v>2018</v>
      </c>
      <c r="F1549" s="9">
        <v>8</v>
      </c>
      <c r="G1549" s="9">
        <v>30</v>
      </c>
      <c r="H1549" s="4">
        <v>43341</v>
      </c>
      <c r="I1549" s="10" t="s">
        <v>248</v>
      </c>
      <c r="K1549" s="11" t="s">
        <v>4949</v>
      </c>
      <c r="U1549" t="s">
        <v>53</v>
      </c>
      <c r="V1549" t="s">
        <v>186</v>
      </c>
      <c r="W1549" s="13">
        <v>43341</v>
      </c>
      <c r="X1549" s="14">
        <f>14.95*0.8</f>
        <v>11.96</v>
      </c>
    </row>
    <row r="1550" spans="1:24" hidden="1" x14ac:dyDescent="0.25">
      <c r="A1550" t="s">
        <v>2936</v>
      </c>
      <c r="B1550" t="s">
        <v>2950</v>
      </c>
      <c r="C1550" s="8"/>
      <c r="D1550" s="8">
        <v>1549</v>
      </c>
      <c r="E1550" s="9">
        <v>2018</v>
      </c>
      <c r="F1550" s="9">
        <v>8</v>
      </c>
      <c r="G1550" s="9">
        <v>30</v>
      </c>
      <c r="H1550" s="4">
        <v>43342</v>
      </c>
      <c r="I1550" s="10" t="s">
        <v>248</v>
      </c>
      <c r="K1550" s="11" t="s">
        <v>4949</v>
      </c>
      <c r="P1550">
        <v>2017</v>
      </c>
      <c r="Q1550" s="12" t="s">
        <v>248</v>
      </c>
      <c r="S1550" t="s">
        <v>2951</v>
      </c>
      <c r="U1550" t="s">
        <v>100</v>
      </c>
      <c r="V1550" t="s">
        <v>432</v>
      </c>
      <c r="W1550" s="13">
        <v>43342</v>
      </c>
      <c r="X1550" s="14">
        <v>0</v>
      </c>
    </row>
    <row r="1551" spans="1:24" hidden="1" x14ac:dyDescent="0.25">
      <c r="A1551" t="s">
        <v>2738</v>
      </c>
      <c r="B1551" t="s">
        <v>2952</v>
      </c>
      <c r="C1551" s="8"/>
      <c r="D1551" s="8">
        <v>1550</v>
      </c>
      <c r="E1551" s="9">
        <v>2018</v>
      </c>
      <c r="F1551" s="9">
        <v>8</v>
      </c>
      <c r="G1551" s="9">
        <v>30</v>
      </c>
      <c r="H1551" s="4">
        <v>43342</v>
      </c>
      <c r="I1551" s="10" t="s">
        <v>248</v>
      </c>
      <c r="K1551" s="11" t="s">
        <v>4949</v>
      </c>
      <c r="U1551" t="s">
        <v>53</v>
      </c>
      <c r="V1551" t="s">
        <v>719</v>
      </c>
      <c r="W1551" s="13">
        <v>43342</v>
      </c>
      <c r="X1551" s="14">
        <v>17.95</v>
      </c>
    </row>
    <row r="1552" spans="1:24" hidden="1" x14ac:dyDescent="0.25">
      <c r="A1552" t="s">
        <v>2953</v>
      </c>
      <c r="B1552" t="s">
        <v>2954</v>
      </c>
      <c r="C1552" s="8"/>
      <c r="D1552" s="8">
        <v>1551</v>
      </c>
      <c r="E1552" s="9">
        <v>2018</v>
      </c>
      <c r="F1552" s="9">
        <v>8</v>
      </c>
      <c r="G1552" s="9">
        <v>30</v>
      </c>
      <c r="H1552" s="4">
        <v>43334</v>
      </c>
      <c r="I1552" s="10" t="s">
        <v>248</v>
      </c>
      <c r="K1552" s="11" t="s">
        <v>4949</v>
      </c>
      <c r="U1552" t="s">
        <v>53</v>
      </c>
      <c r="V1552" t="s">
        <v>1077</v>
      </c>
      <c r="W1552" s="13">
        <v>43334</v>
      </c>
      <c r="X1552" s="14">
        <v>3</v>
      </c>
    </row>
    <row r="1553" spans="1:26" hidden="1" x14ac:dyDescent="0.25">
      <c r="A1553" t="s">
        <v>2955</v>
      </c>
      <c r="B1553" t="s">
        <v>2956</v>
      </c>
      <c r="C1553" s="8"/>
      <c r="D1553" s="8">
        <v>1552</v>
      </c>
      <c r="E1553" s="9">
        <v>2018</v>
      </c>
      <c r="F1553" s="9">
        <v>9</v>
      </c>
      <c r="G1553" s="9">
        <v>10</v>
      </c>
      <c r="H1553" s="4">
        <v>43225</v>
      </c>
      <c r="I1553" s="10" t="s">
        <v>248</v>
      </c>
      <c r="K1553" s="11" t="s">
        <v>20</v>
      </c>
      <c r="L1553" s="8" t="s">
        <v>118</v>
      </c>
      <c r="M1553" t="s">
        <v>1538</v>
      </c>
      <c r="U1553" t="s">
        <v>53</v>
      </c>
      <c r="V1553" t="s">
        <v>1077</v>
      </c>
      <c r="W1553" s="13">
        <v>43225</v>
      </c>
      <c r="X1553" s="14">
        <v>3</v>
      </c>
    </row>
    <row r="1554" spans="1:26" hidden="1" x14ac:dyDescent="0.25">
      <c r="A1554" t="s">
        <v>2957</v>
      </c>
      <c r="B1554" t="s">
        <v>2958</v>
      </c>
      <c r="C1554" s="8"/>
      <c r="D1554" s="8">
        <v>1553</v>
      </c>
      <c r="E1554" s="9">
        <v>2018</v>
      </c>
      <c r="F1554" s="9">
        <v>9</v>
      </c>
      <c r="G1554" s="9">
        <v>10</v>
      </c>
      <c r="H1554" s="4">
        <v>43323</v>
      </c>
      <c r="I1554" s="10" t="s">
        <v>248</v>
      </c>
      <c r="K1554" s="11" t="s">
        <v>20</v>
      </c>
      <c r="L1554" s="8" t="s">
        <v>44</v>
      </c>
      <c r="M1554" t="s">
        <v>2959</v>
      </c>
      <c r="U1554" t="s">
        <v>53</v>
      </c>
      <c r="V1554" t="s">
        <v>1077</v>
      </c>
      <c r="W1554" s="13">
        <v>43323</v>
      </c>
      <c r="X1554" s="14">
        <v>3</v>
      </c>
    </row>
    <row r="1555" spans="1:26" hidden="1" x14ac:dyDescent="0.25">
      <c r="A1555" t="s">
        <v>781</v>
      </c>
      <c r="B1555" t="s">
        <v>2824</v>
      </c>
      <c r="C1555" s="8"/>
      <c r="D1555" s="8">
        <v>1554</v>
      </c>
      <c r="E1555" s="9">
        <v>2018</v>
      </c>
      <c r="F1555" s="9">
        <v>9</v>
      </c>
      <c r="G1555" s="9">
        <v>11</v>
      </c>
      <c r="H1555" s="4">
        <v>43342</v>
      </c>
      <c r="I1555" s="10" t="s">
        <v>19</v>
      </c>
      <c r="K1555" s="11" t="s">
        <v>4949</v>
      </c>
      <c r="Q1555" s="12" t="s">
        <v>248</v>
      </c>
      <c r="S1555" t="s">
        <v>2960</v>
      </c>
      <c r="T1555" t="s">
        <v>276</v>
      </c>
      <c r="U1555" t="s">
        <v>100</v>
      </c>
      <c r="V1555" t="s">
        <v>2062</v>
      </c>
      <c r="W1555" s="13">
        <v>43342</v>
      </c>
      <c r="X1555" s="14">
        <f>10.83</f>
        <v>10.83</v>
      </c>
    </row>
    <row r="1556" spans="1:26" hidden="1" x14ac:dyDescent="0.25">
      <c r="A1556" t="s">
        <v>781</v>
      </c>
      <c r="B1556" t="s">
        <v>2824</v>
      </c>
      <c r="C1556" s="8" t="s">
        <v>272</v>
      </c>
      <c r="D1556" s="8">
        <v>1555</v>
      </c>
      <c r="E1556" s="25">
        <f>YEAR(H1556)</f>
        <v>2018</v>
      </c>
      <c r="F1556" s="25">
        <f>MONTH(H1556)</f>
        <v>9</v>
      </c>
      <c r="G1556" s="25">
        <f>DAY(H1556)</f>
        <v>11</v>
      </c>
      <c r="H1556" s="4">
        <v>43354</v>
      </c>
      <c r="I1556" s="10" t="s">
        <v>19</v>
      </c>
      <c r="K1556" s="11" t="s">
        <v>4949</v>
      </c>
      <c r="Q1556" s="12" t="s">
        <v>248</v>
      </c>
      <c r="S1556" t="s">
        <v>2960</v>
      </c>
      <c r="T1556" t="s">
        <v>2683</v>
      </c>
      <c r="U1556" t="s">
        <v>100</v>
      </c>
      <c r="V1556" t="s">
        <v>2062</v>
      </c>
      <c r="W1556" s="13">
        <v>43354</v>
      </c>
      <c r="X1556" s="14">
        <f>10.83</f>
        <v>10.83</v>
      </c>
      <c r="Y1556" t="s">
        <v>891</v>
      </c>
      <c r="Z1556" t="s">
        <v>2961</v>
      </c>
    </row>
    <row r="1557" spans="1:26" hidden="1" x14ac:dyDescent="0.25">
      <c r="A1557" t="s">
        <v>1166</v>
      </c>
      <c r="B1557" t="s">
        <v>2962</v>
      </c>
      <c r="C1557" s="8"/>
      <c r="D1557" s="8">
        <v>1556</v>
      </c>
      <c r="E1557" s="9">
        <v>2018</v>
      </c>
      <c r="F1557" s="9">
        <v>9</v>
      </c>
      <c r="G1557" s="9">
        <v>11</v>
      </c>
      <c r="H1557" s="4">
        <v>43354</v>
      </c>
      <c r="I1557" s="10" t="s">
        <v>248</v>
      </c>
      <c r="K1557" s="11" t="s">
        <v>20</v>
      </c>
      <c r="L1557" s="8" t="s">
        <v>2490</v>
      </c>
      <c r="M1557" t="s">
        <v>1538</v>
      </c>
      <c r="Q1557" s="12" t="s">
        <v>19</v>
      </c>
      <c r="U1557" t="s">
        <v>53</v>
      </c>
      <c r="V1557" t="s">
        <v>2963</v>
      </c>
      <c r="W1557" s="13">
        <v>43354</v>
      </c>
      <c r="X1557" s="14">
        <f>(7.91+(24.5/3))/0.76</f>
        <v>21.153508771929825</v>
      </c>
    </row>
    <row r="1558" spans="1:26" hidden="1" x14ac:dyDescent="0.25">
      <c r="A1558" t="s">
        <v>592</v>
      </c>
      <c r="B1558" t="s">
        <v>2964</v>
      </c>
      <c r="C1558" s="8"/>
      <c r="D1558" s="8">
        <v>1557</v>
      </c>
      <c r="E1558" s="9">
        <v>2018</v>
      </c>
      <c r="F1558" s="9">
        <v>9</v>
      </c>
      <c r="G1558" s="9">
        <v>11</v>
      </c>
      <c r="H1558" s="4">
        <v>43354</v>
      </c>
      <c r="I1558" s="10" t="s">
        <v>248</v>
      </c>
      <c r="K1558" s="11" t="s">
        <v>20</v>
      </c>
      <c r="L1558" s="8" t="s">
        <v>466</v>
      </c>
      <c r="M1558" t="s">
        <v>1552</v>
      </c>
      <c r="T1558" t="s">
        <v>269</v>
      </c>
      <c r="U1558" t="s">
        <v>53</v>
      </c>
      <c r="V1558" t="s">
        <v>876</v>
      </c>
      <c r="W1558" s="13">
        <v>43354</v>
      </c>
      <c r="X1558" s="14">
        <v>2</v>
      </c>
    </row>
    <row r="1559" spans="1:26" hidden="1" x14ac:dyDescent="0.25">
      <c r="A1559" t="s">
        <v>1166</v>
      </c>
      <c r="B1559" t="s">
        <v>2965</v>
      </c>
      <c r="C1559" s="36" t="s">
        <v>272</v>
      </c>
      <c r="D1559" s="8">
        <v>1558</v>
      </c>
      <c r="E1559" s="25">
        <f>YEAR(H1559)</f>
        <v>2018</v>
      </c>
      <c r="F1559" s="25">
        <f>MONTH(H1559)</f>
        <v>9</v>
      </c>
      <c r="G1559" s="25">
        <f>DAY(H1559)</f>
        <v>11</v>
      </c>
      <c r="H1559" s="4">
        <v>43354</v>
      </c>
      <c r="I1559" s="10" t="s">
        <v>19</v>
      </c>
      <c r="K1559" s="11" t="s">
        <v>20</v>
      </c>
      <c r="L1559" s="8" t="s">
        <v>27</v>
      </c>
      <c r="M1559" t="s">
        <v>2500</v>
      </c>
      <c r="S1559" s="37" t="s">
        <v>1342</v>
      </c>
      <c r="T1559" t="s">
        <v>276</v>
      </c>
      <c r="U1559" t="s">
        <v>53</v>
      </c>
      <c r="V1559" t="s">
        <v>2966</v>
      </c>
      <c r="W1559" s="13">
        <v>43354</v>
      </c>
      <c r="X1559" s="14">
        <v>9.99</v>
      </c>
    </row>
    <row r="1560" spans="1:26" hidden="1" x14ac:dyDescent="0.25">
      <c r="A1560" t="s">
        <v>461</v>
      </c>
      <c r="B1560" t="s">
        <v>2967</v>
      </c>
      <c r="C1560" s="8" t="s">
        <v>267</v>
      </c>
      <c r="D1560" s="8">
        <v>1559</v>
      </c>
      <c r="E1560" s="25">
        <f>YEAR(H1560)</f>
        <v>2018</v>
      </c>
      <c r="F1560" s="25">
        <f>MONTH(H1560)</f>
        <v>9</v>
      </c>
      <c r="G1560" s="25">
        <f>DAY(H1560)</f>
        <v>12</v>
      </c>
      <c r="H1560" s="4">
        <v>43355</v>
      </c>
      <c r="I1560" s="10" t="s">
        <v>248</v>
      </c>
      <c r="K1560" s="11" t="s">
        <v>268</v>
      </c>
      <c r="M1560" t="s">
        <v>461</v>
      </c>
      <c r="U1560" t="s">
        <v>53</v>
      </c>
      <c r="V1560" t="s">
        <v>1077</v>
      </c>
      <c r="W1560" s="13">
        <v>43355</v>
      </c>
      <c r="X1560" s="14">
        <v>3</v>
      </c>
    </row>
    <row r="1561" spans="1:26" hidden="1" x14ac:dyDescent="0.25">
      <c r="A1561" t="s">
        <v>833</v>
      </c>
      <c r="B1561" t="s">
        <v>1026</v>
      </c>
      <c r="C1561" s="8" t="s">
        <v>272</v>
      </c>
      <c r="D1561" s="8">
        <v>1560</v>
      </c>
      <c r="E1561" s="25">
        <f>YEAR(H1561)</f>
        <v>2018</v>
      </c>
      <c r="F1561" s="25">
        <f>MONTH(H1561)</f>
        <v>9</v>
      </c>
      <c r="G1561" s="25">
        <f>DAY(H1561)</f>
        <v>12</v>
      </c>
      <c r="H1561" s="4">
        <v>43355</v>
      </c>
      <c r="I1561" s="10" t="s">
        <v>248</v>
      </c>
      <c r="K1561" s="11" t="s">
        <v>461</v>
      </c>
      <c r="M1561" t="s">
        <v>461</v>
      </c>
      <c r="Q1561" s="12" t="s">
        <v>248</v>
      </c>
      <c r="S1561" t="s">
        <v>2968</v>
      </c>
      <c r="T1561" t="s">
        <v>269</v>
      </c>
      <c r="U1561" t="s">
        <v>53</v>
      </c>
      <c r="V1561" t="s">
        <v>1077</v>
      </c>
      <c r="W1561" s="13">
        <v>43355</v>
      </c>
      <c r="X1561" s="14">
        <v>3</v>
      </c>
    </row>
    <row r="1562" spans="1:26" hidden="1" x14ac:dyDescent="0.25">
      <c r="A1562" t="s">
        <v>148</v>
      </c>
      <c r="B1562" t="s">
        <v>2969</v>
      </c>
      <c r="C1562" s="8" t="s">
        <v>272</v>
      </c>
      <c r="D1562" s="8">
        <v>1561</v>
      </c>
      <c r="E1562" s="25">
        <f>YEAR(H1562)</f>
        <v>2018</v>
      </c>
      <c r="F1562" s="25">
        <f>MONTH(H1562)</f>
        <v>9</v>
      </c>
      <c r="G1562" s="25">
        <f>DAY(H1562)</f>
        <v>12</v>
      </c>
      <c r="H1562" s="4">
        <v>43355</v>
      </c>
      <c r="I1562" s="10" t="s">
        <v>248</v>
      </c>
      <c r="K1562" s="11" t="s">
        <v>461</v>
      </c>
      <c r="M1562" t="s">
        <v>461</v>
      </c>
      <c r="U1562" t="s">
        <v>53</v>
      </c>
      <c r="V1562" t="s">
        <v>1077</v>
      </c>
      <c r="W1562" s="13">
        <v>43355</v>
      </c>
      <c r="X1562" s="14">
        <v>3</v>
      </c>
    </row>
    <row r="1563" spans="1:26" hidden="1" x14ac:dyDescent="0.25">
      <c r="A1563" t="s">
        <v>833</v>
      </c>
      <c r="B1563" t="s">
        <v>1026</v>
      </c>
      <c r="C1563" s="8" t="s">
        <v>272</v>
      </c>
      <c r="D1563" s="8">
        <v>1562</v>
      </c>
      <c r="E1563" s="25">
        <f>YEAR(H1563)</f>
        <v>2018</v>
      </c>
      <c r="F1563" s="25">
        <f>MONTH(H1563)</f>
        <v>9</v>
      </c>
      <c r="G1563" s="25">
        <f>DAY(H1563)</f>
        <v>12</v>
      </c>
      <c r="H1563" s="4">
        <v>43355</v>
      </c>
      <c r="I1563" s="10" t="s">
        <v>248</v>
      </c>
      <c r="K1563" s="11" t="s">
        <v>461</v>
      </c>
      <c r="M1563" t="s">
        <v>461</v>
      </c>
      <c r="Q1563" s="12" t="s">
        <v>248</v>
      </c>
      <c r="S1563" t="s">
        <v>2970</v>
      </c>
      <c r="T1563" t="s">
        <v>1863</v>
      </c>
      <c r="U1563" t="s">
        <v>53</v>
      </c>
      <c r="V1563" t="s">
        <v>1077</v>
      </c>
      <c r="W1563" s="13">
        <v>43355</v>
      </c>
      <c r="X1563" s="14">
        <v>3</v>
      </c>
    </row>
    <row r="1564" spans="1:26" hidden="1" x14ac:dyDescent="0.25">
      <c r="A1564" t="s">
        <v>2971</v>
      </c>
      <c r="B1564" t="s">
        <v>2972</v>
      </c>
      <c r="C1564" s="8"/>
      <c r="D1564" s="8">
        <v>1563</v>
      </c>
      <c r="E1564" s="9">
        <v>2018</v>
      </c>
      <c r="F1564" s="9">
        <v>9</v>
      </c>
      <c r="G1564" s="9">
        <v>13</v>
      </c>
      <c r="H1564" s="4">
        <v>43355</v>
      </c>
      <c r="I1564" s="10" t="s">
        <v>248</v>
      </c>
      <c r="K1564" s="11" t="s">
        <v>20</v>
      </c>
      <c r="L1564" s="8" t="s">
        <v>2224</v>
      </c>
      <c r="M1564" t="s">
        <v>2973</v>
      </c>
      <c r="U1564" t="s">
        <v>53</v>
      </c>
      <c r="V1564" t="s">
        <v>1077</v>
      </c>
      <c r="W1564" s="13">
        <v>43355</v>
      </c>
      <c r="X1564" s="14">
        <v>3</v>
      </c>
    </row>
    <row r="1565" spans="1:26" hidden="1" x14ac:dyDescent="0.25">
      <c r="A1565" t="s">
        <v>2974</v>
      </c>
      <c r="B1565" t="s">
        <v>2975</v>
      </c>
      <c r="C1565" s="8"/>
      <c r="D1565" s="8">
        <v>1564</v>
      </c>
      <c r="E1565" s="9">
        <v>2018</v>
      </c>
      <c r="F1565" s="9">
        <v>9</v>
      </c>
      <c r="G1565" s="9">
        <v>13</v>
      </c>
      <c r="H1565" s="4">
        <v>43355</v>
      </c>
      <c r="I1565" s="10" t="s">
        <v>248</v>
      </c>
      <c r="K1565" s="11" t="s">
        <v>20</v>
      </c>
      <c r="L1565" s="8" t="s">
        <v>798</v>
      </c>
      <c r="M1565" t="s">
        <v>2021</v>
      </c>
      <c r="U1565" t="s">
        <v>53</v>
      </c>
      <c r="V1565" t="s">
        <v>1077</v>
      </c>
      <c r="W1565" s="13">
        <v>43355</v>
      </c>
      <c r="X1565" s="14">
        <v>3</v>
      </c>
    </row>
    <row r="1566" spans="1:26" hidden="1" x14ac:dyDescent="0.25">
      <c r="A1566" t="s">
        <v>2375</v>
      </c>
      <c r="B1566" t="s">
        <v>2976</v>
      </c>
      <c r="C1566" s="8"/>
      <c r="D1566" s="8">
        <v>1565</v>
      </c>
      <c r="E1566" s="9">
        <v>2018</v>
      </c>
      <c r="F1566" s="9">
        <v>9</v>
      </c>
      <c r="G1566" s="9">
        <v>14</v>
      </c>
      <c r="H1566" s="4">
        <v>43355</v>
      </c>
      <c r="I1566" s="10" t="s">
        <v>248</v>
      </c>
      <c r="K1566" s="11" t="s">
        <v>4949</v>
      </c>
      <c r="M1566" t="s">
        <v>2021</v>
      </c>
      <c r="U1566" t="s">
        <v>53</v>
      </c>
      <c r="V1566" t="s">
        <v>1077</v>
      </c>
      <c r="W1566" s="13">
        <v>43355</v>
      </c>
      <c r="X1566" s="14">
        <v>3</v>
      </c>
    </row>
    <row r="1567" spans="1:26" hidden="1" x14ac:dyDescent="0.25">
      <c r="A1567" t="s">
        <v>1471</v>
      </c>
      <c r="B1567" t="s">
        <v>2977</v>
      </c>
      <c r="C1567" s="8"/>
      <c r="D1567" s="8">
        <v>1566</v>
      </c>
      <c r="E1567" s="9">
        <v>2018</v>
      </c>
      <c r="F1567" s="9">
        <v>9</v>
      </c>
      <c r="G1567" s="9">
        <v>14</v>
      </c>
      <c r="H1567" s="4">
        <v>43354</v>
      </c>
      <c r="I1567" s="10" t="s">
        <v>248</v>
      </c>
      <c r="K1567" s="11" t="s">
        <v>937</v>
      </c>
      <c r="M1567" t="s">
        <v>28</v>
      </c>
      <c r="N1567" t="s">
        <v>2978</v>
      </c>
      <c r="U1567" t="s">
        <v>53</v>
      </c>
      <c r="V1567" t="s">
        <v>719</v>
      </c>
      <c r="W1567" s="13">
        <v>43354</v>
      </c>
      <c r="X1567" s="14">
        <v>17.989999999999998</v>
      </c>
    </row>
    <row r="1568" spans="1:26" hidden="1" x14ac:dyDescent="0.25">
      <c r="A1568" t="s">
        <v>148</v>
      </c>
      <c r="B1568" t="s">
        <v>2979</v>
      </c>
      <c r="C1568" s="8" t="s">
        <v>272</v>
      </c>
      <c r="D1568" s="8">
        <v>1567</v>
      </c>
      <c r="E1568" s="25">
        <f>YEAR(H1568)</f>
        <v>2018</v>
      </c>
      <c r="F1568" s="25">
        <f>MONTH(H1568)</f>
        <v>9</v>
      </c>
      <c r="G1568" s="25">
        <f>DAY(H1568)</f>
        <v>14</v>
      </c>
      <c r="H1568" s="4">
        <v>43357</v>
      </c>
      <c r="I1568" s="10" t="s">
        <v>248</v>
      </c>
      <c r="K1568" s="11" t="s">
        <v>4949</v>
      </c>
      <c r="M1568" t="s">
        <v>2980</v>
      </c>
      <c r="U1568" t="s">
        <v>53</v>
      </c>
      <c r="V1568" t="s">
        <v>1077</v>
      </c>
      <c r="W1568" s="13">
        <v>43357</v>
      </c>
      <c r="X1568" s="14">
        <f>0.4*3</f>
        <v>1.2000000000000002</v>
      </c>
    </row>
    <row r="1569" spans="1:24" hidden="1" x14ac:dyDescent="0.25">
      <c r="A1569" t="s">
        <v>2375</v>
      </c>
      <c r="B1569" t="s">
        <v>2981</v>
      </c>
      <c r="C1569" s="8" t="s">
        <v>272</v>
      </c>
      <c r="D1569" s="8">
        <v>1568</v>
      </c>
      <c r="E1569" s="25">
        <f>YEAR(H1569)</f>
        <v>2018</v>
      </c>
      <c r="F1569" s="25">
        <f>MONTH(H1569)</f>
        <v>9</v>
      </c>
      <c r="G1569" s="25">
        <f>DAY(H1569)</f>
        <v>14</v>
      </c>
      <c r="H1569" s="4">
        <v>43357</v>
      </c>
      <c r="I1569" s="10" t="s">
        <v>248</v>
      </c>
      <c r="K1569" s="11" t="s">
        <v>4949</v>
      </c>
      <c r="M1569" t="s">
        <v>2021</v>
      </c>
      <c r="U1569" t="s">
        <v>53</v>
      </c>
      <c r="V1569" t="s">
        <v>1077</v>
      </c>
      <c r="W1569" s="13">
        <v>43357</v>
      </c>
      <c r="X1569" s="14">
        <f>0.4*3</f>
        <v>1.2000000000000002</v>
      </c>
    </row>
    <row r="1570" spans="1:24" hidden="1" x14ac:dyDescent="0.25">
      <c r="A1570" t="s">
        <v>2982</v>
      </c>
      <c r="B1570" t="s">
        <v>2983</v>
      </c>
      <c r="C1570" s="8" t="s">
        <v>272</v>
      </c>
      <c r="D1570" s="8">
        <v>1569</v>
      </c>
      <c r="E1570" s="25">
        <f>YEAR(H1570)</f>
        <v>2018</v>
      </c>
      <c r="F1570" s="25">
        <f>MONTH(H1570)</f>
        <v>9</v>
      </c>
      <c r="G1570" s="25">
        <f>DAY(H1570)</f>
        <v>14</v>
      </c>
      <c r="H1570" s="4">
        <v>43357</v>
      </c>
      <c r="I1570" s="10" t="s">
        <v>248</v>
      </c>
      <c r="K1570" s="11" t="s">
        <v>4949</v>
      </c>
      <c r="U1570" t="s">
        <v>53</v>
      </c>
      <c r="V1570" t="s">
        <v>1077</v>
      </c>
      <c r="W1570" s="13">
        <v>43357</v>
      </c>
      <c r="X1570" s="14">
        <f>0.4*3</f>
        <v>1.2000000000000002</v>
      </c>
    </row>
    <row r="1571" spans="1:24" hidden="1" x14ac:dyDescent="0.25">
      <c r="A1571" t="s">
        <v>2984</v>
      </c>
      <c r="B1571" t="s">
        <v>2985</v>
      </c>
      <c r="C1571" s="8" t="s">
        <v>272</v>
      </c>
      <c r="D1571" s="8">
        <v>1570</v>
      </c>
      <c r="E1571" s="25">
        <f>YEAR(H1571)</f>
        <v>2018</v>
      </c>
      <c r="F1571" s="25">
        <f>MONTH(H1571)</f>
        <v>9</v>
      </c>
      <c r="G1571" s="25">
        <f>DAY(H1571)</f>
        <v>14</v>
      </c>
      <c r="H1571" s="4">
        <v>43357</v>
      </c>
      <c r="I1571" s="10" t="s">
        <v>248</v>
      </c>
      <c r="K1571" s="11" t="s">
        <v>20</v>
      </c>
      <c r="L1571" s="8" t="s">
        <v>27</v>
      </c>
      <c r="M1571" t="s">
        <v>1538</v>
      </c>
      <c r="U1571" t="s">
        <v>53</v>
      </c>
      <c r="V1571" t="s">
        <v>1077</v>
      </c>
      <c r="W1571" s="13">
        <v>43357</v>
      </c>
      <c r="X1571" s="14">
        <f>0.4*2</f>
        <v>0.8</v>
      </c>
    </row>
    <row r="1572" spans="1:24" hidden="1" x14ac:dyDescent="0.25">
      <c r="A1572" t="s">
        <v>592</v>
      </c>
      <c r="B1572" t="s">
        <v>2964</v>
      </c>
      <c r="C1572" s="8"/>
      <c r="D1572" s="8">
        <v>1571</v>
      </c>
      <c r="E1572" s="9">
        <v>2018</v>
      </c>
      <c r="F1572" s="9">
        <v>9</v>
      </c>
      <c r="G1572" s="9">
        <v>15</v>
      </c>
      <c r="H1572" s="4">
        <v>43295</v>
      </c>
      <c r="I1572" s="10" t="s">
        <v>248</v>
      </c>
      <c r="K1572" s="11" t="s">
        <v>20</v>
      </c>
      <c r="L1572" s="8" t="s">
        <v>466</v>
      </c>
      <c r="M1572" t="s">
        <v>1552</v>
      </c>
      <c r="T1572" t="s">
        <v>228</v>
      </c>
      <c r="U1572" t="s">
        <v>53</v>
      </c>
      <c r="V1572" t="s">
        <v>1077</v>
      </c>
      <c r="W1572" s="13">
        <v>43295</v>
      </c>
      <c r="X1572" s="14">
        <v>1.5</v>
      </c>
    </row>
    <row r="1573" spans="1:24" hidden="1" x14ac:dyDescent="0.25">
      <c r="A1573" t="s">
        <v>2760</v>
      </c>
      <c r="B1573" t="s">
        <v>329</v>
      </c>
      <c r="C1573" s="8"/>
      <c r="D1573" s="8">
        <v>1572</v>
      </c>
      <c r="E1573" s="9">
        <v>2018</v>
      </c>
      <c r="F1573" s="9">
        <v>9</v>
      </c>
      <c r="G1573" s="9">
        <v>15</v>
      </c>
      <c r="H1573" s="4">
        <v>43354</v>
      </c>
      <c r="I1573" s="10" t="s">
        <v>248</v>
      </c>
      <c r="K1573" s="11" t="s">
        <v>20</v>
      </c>
      <c r="L1573" s="8" t="s">
        <v>31</v>
      </c>
      <c r="M1573" t="s">
        <v>2021</v>
      </c>
      <c r="T1573" t="s">
        <v>269</v>
      </c>
      <c r="U1573" t="s">
        <v>53</v>
      </c>
      <c r="V1573" t="s">
        <v>876</v>
      </c>
      <c r="W1573" s="13">
        <v>43354</v>
      </c>
      <c r="X1573" s="14">
        <v>2</v>
      </c>
    </row>
    <row r="1574" spans="1:24" hidden="1" x14ac:dyDescent="0.25">
      <c r="A1574" t="s">
        <v>1166</v>
      </c>
      <c r="B1574" t="s">
        <v>2986</v>
      </c>
      <c r="C1574" s="8"/>
      <c r="D1574" s="8">
        <v>1573</v>
      </c>
      <c r="E1574" s="9">
        <v>2018</v>
      </c>
      <c r="F1574" s="9">
        <v>9</v>
      </c>
      <c r="G1574" s="9">
        <v>15</v>
      </c>
      <c r="H1574" s="4">
        <v>43354</v>
      </c>
      <c r="I1574" s="10" t="s">
        <v>248</v>
      </c>
      <c r="K1574" s="11" t="s">
        <v>20</v>
      </c>
      <c r="L1574" s="8" t="s">
        <v>862</v>
      </c>
      <c r="M1574" t="s">
        <v>1538</v>
      </c>
      <c r="Q1574" s="12" t="s">
        <v>19</v>
      </c>
      <c r="U1574" t="s">
        <v>53</v>
      </c>
      <c r="V1574" t="s">
        <v>2963</v>
      </c>
      <c r="W1574" s="13">
        <v>43354</v>
      </c>
      <c r="X1574" s="14">
        <f>(2+(24.5/3))/0.76</f>
        <v>13.377192982456139</v>
      </c>
    </row>
    <row r="1575" spans="1:24" hidden="1" x14ac:dyDescent="0.25">
      <c r="A1575" t="s">
        <v>187</v>
      </c>
      <c r="B1575" t="s">
        <v>2987</v>
      </c>
      <c r="C1575" s="8"/>
      <c r="D1575" s="8">
        <v>1574</v>
      </c>
      <c r="E1575" s="9">
        <v>2018</v>
      </c>
      <c r="F1575" s="9">
        <v>9</v>
      </c>
      <c r="G1575" s="9">
        <v>15</v>
      </c>
      <c r="H1575" s="4">
        <v>43357</v>
      </c>
      <c r="I1575" s="10" t="s">
        <v>248</v>
      </c>
      <c r="K1575" s="11" t="s">
        <v>937</v>
      </c>
      <c r="M1575" t="s">
        <v>28</v>
      </c>
      <c r="N1575" t="s">
        <v>1511</v>
      </c>
      <c r="U1575" t="s">
        <v>53</v>
      </c>
      <c r="V1575" t="s">
        <v>174</v>
      </c>
      <c r="W1575" s="13">
        <v>43357</v>
      </c>
      <c r="X1575" s="14">
        <v>20</v>
      </c>
    </row>
    <row r="1576" spans="1:24" hidden="1" x14ac:dyDescent="0.25">
      <c r="A1576" t="s">
        <v>2123</v>
      </c>
      <c r="B1576" t="s">
        <v>2988</v>
      </c>
      <c r="C1576" s="8"/>
      <c r="D1576" s="8">
        <v>1575</v>
      </c>
      <c r="E1576" s="9">
        <v>2018</v>
      </c>
      <c r="F1576" s="9">
        <v>9</v>
      </c>
      <c r="G1576" s="9">
        <v>15</v>
      </c>
      <c r="H1576" s="4">
        <v>43332</v>
      </c>
      <c r="I1576" s="10" t="s">
        <v>19</v>
      </c>
      <c r="K1576" s="11" t="s">
        <v>937</v>
      </c>
      <c r="M1576" t="s">
        <v>28</v>
      </c>
      <c r="N1576" t="s">
        <v>2989</v>
      </c>
      <c r="U1576" t="s">
        <v>100</v>
      </c>
      <c r="V1576" t="s">
        <v>174</v>
      </c>
      <c r="W1576" s="13">
        <v>43332</v>
      </c>
      <c r="X1576" s="14">
        <v>19.989999999999998</v>
      </c>
    </row>
    <row r="1577" spans="1:24" hidden="1" x14ac:dyDescent="0.25">
      <c r="A1577" t="s">
        <v>1166</v>
      </c>
      <c r="B1577" t="s">
        <v>2305</v>
      </c>
      <c r="C1577" s="8"/>
      <c r="D1577" s="8">
        <v>1576</v>
      </c>
      <c r="E1577" s="9">
        <v>2018</v>
      </c>
      <c r="F1577" s="9">
        <v>9</v>
      </c>
      <c r="G1577" s="9">
        <v>16</v>
      </c>
      <c r="H1577" s="4">
        <v>43238</v>
      </c>
      <c r="I1577" s="10" t="s">
        <v>248</v>
      </c>
      <c r="K1577" s="11" t="s">
        <v>20</v>
      </c>
      <c r="L1577" s="8" t="s">
        <v>27</v>
      </c>
      <c r="M1577" t="s">
        <v>1538</v>
      </c>
      <c r="U1577" t="s">
        <v>53</v>
      </c>
      <c r="V1577" t="s">
        <v>412</v>
      </c>
      <c r="W1577" s="13">
        <v>43238</v>
      </c>
      <c r="X1577" s="14">
        <v>8</v>
      </c>
    </row>
    <row r="1578" spans="1:24" hidden="1" x14ac:dyDescent="0.25">
      <c r="A1578" t="s">
        <v>2990</v>
      </c>
      <c r="B1578" t="s">
        <v>2991</v>
      </c>
      <c r="C1578" s="8"/>
      <c r="D1578" s="8">
        <v>1577</v>
      </c>
      <c r="E1578" s="9">
        <v>2018</v>
      </c>
      <c r="F1578" s="9">
        <v>9</v>
      </c>
      <c r="G1578" s="9">
        <v>16</v>
      </c>
      <c r="H1578" s="4">
        <v>43280</v>
      </c>
      <c r="I1578" s="10" t="s">
        <v>19</v>
      </c>
      <c r="K1578" s="11" t="s">
        <v>937</v>
      </c>
      <c r="M1578" t="s">
        <v>28</v>
      </c>
      <c r="N1578" t="s">
        <v>2992</v>
      </c>
      <c r="O1578">
        <v>2009</v>
      </c>
      <c r="U1578" t="s">
        <v>53</v>
      </c>
      <c r="V1578" t="s">
        <v>54</v>
      </c>
      <c r="W1578" s="13">
        <v>43280</v>
      </c>
      <c r="X1578" s="14">
        <v>9.99</v>
      </c>
    </row>
    <row r="1579" spans="1:24" hidden="1" x14ac:dyDescent="0.25">
      <c r="A1579" t="s">
        <v>2993</v>
      </c>
      <c r="B1579" t="s">
        <v>2994</v>
      </c>
      <c r="C1579" s="8"/>
      <c r="D1579" s="8">
        <v>1578</v>
      </c>
      <c r="E1579" s="9">
        <v>2018</v>
      </c>
      <c r="F1579" s="9">
        <v>9</v>
      </c>
      <c r="G1579" s="9">
        <v>16</v>
      </c>
      <c r="H1579" s="4">
        <v>43357</v>
      </c>
      <c r="I1579" s="10" t="s">
        <v>248</v>
      </c>
      <c r="K1579" s="11" t="s">
        <v>937</v>
      </c>
      <c r="M1579" t="s">
        <v>28</v>
      </c>
      <c r="N1579" t="s">
        <v>2995</v>
      </c>
      <c r="T1579" t="s">
        <v>228</v>
      </c>
      <c r="U1579" t="s">
        <v>53</v>
      </c>
      <c r="V1579" t="s">
        <v>174</v>
      </c>
      <c r="W1579" s="13">
        <v>43357</v>
      </c>
      <c r="X1579" s="14">
        <v>15</v>
      </c>
    </row>
    <row r="1580" spans="1:24" hidden="1" x14ac:dyDescent="0.25">
      <c r="A1580" t="s">
        <v>2996</v>
      </c>
      <c r="B1580" t="s">
        <v>2997</v>
      </c>
      <c r="C1580" s="8"/>
      <c r="D1580" s="8">
        <v>1579</v>
      </c>
      <c r="E1580" s="9">
        <v>2018</v>
      </c>
      <c r="F1580" s="9">
        <v>9</v>
      </c>
      <c r="G1580" s="9">
        <v>16</v>
      </c>
      <c r="H1580" s="4">
        <v>43308</v>
      </c>
      <c r="I1580" s="10" t="s">
        <v>248</v>
      </c>
      <c r="K1580" s="11" t="s">
        <v>20</v>
      </c>
      <c r="L1580" s="8" t="s">
        <v>2998</v>
      </c>
      <c r="M1580" t="s">
        <v>683</v>
      </c>
      <c r="U1580" t="s">
        <v>53</v>
      </c>
      <c r="V1580" t="s">
        <v>876</v>
      </c>
      <c r="W1580" s="13">
        <v>43308</v>
      </c>
      <c r="X1580" s="14">
        <v>2</v>
      </c>
    </row>
    <row r="1581" spans="1:24" hidden="1" x14ac:dyDescent="0.25">
      <c r="A1581" t="s">
        <v>478</v>
      </c>
      <c r="B1581" t="s">
        <v>2202</v>
      </c>
      <c r="C1581" s="8"/>
      <c r="D1581" s="8">
        <v>1580</v>
      </c>
      <c r="E1581" s="9">
        <v>2018</v>
      </c>
      <c r="F1581" s="9">
        <v>9</v>
      </c>
      <c r="G1581" s="9">
        <v>16</v>
      </c>
      <c r="H1581" s="4">
        <v>43199</v>
      </c>
      <c r="I1581" s="10" t="s">
        <v>248</v>
      </c>
      <c r="K1581" s="11" t="s">
        <v>20</v>
      </c>
      <c r="L1581" s="8" t="s">
        <v>2203</v>
      </c>
      <c r="M1581" t="s">
        <v>605</v>
      </c>
      <c r="N1581" t="s">
        <v>2204</v>
      </c>
      <c r="T1581" t="s">
        <v>1863</v>
      </c>
      <c r="U1581" t="s">
        <v>53</v>
      </c>
      <c r="V1581" t="s">
        <v>1077</v>
      </c>
      <c r="W1581" s="13">
        <v>43199</v>
      </c>
      <c r="X1581" s="14">
        <v>3</v>
      </c>
    </row>
    <row r="1582" spans="1:24" hidden="1" x14ac:dyDescent="0.25">
      <c r="A1582" t="s">
        <v>509</v>
      </c>
      <c r="B1582" t="s">
        <v>510</v>
      </c>
      <c r="C1582" s="8"/>
      <c r="D1582" s="8">
        <v>1581</v>
      </c>
      <c r="E1582" s="9">
        <v>2018</v>
      </c>
      <c r="F1582" s="9">
        <v>9</v>
      </c>
      <c r="G1582" s="9">
        <v>17</v>
      </c>
      <c r="H1582" s="4">
        <v>43316</v>
      </c>
      <c r="I1582" s="10" t="s">
        <v>19</v>
      </c>
      <c r="K1582" s="11" t="s">
        <v>4949</v>
      </c>
      <c r="M1582" t="s">
        <v>1232</v>
      </c>
      <c r="Q1582" s="12" t="s">
        <v>248</v>
      </c>
      <c r="U1582" t="s">
        <v>53</v>
      </c>
      <c r="V1582" t="s">
        <v>1077</v>
      </c>
      <c r="W1582" s="13">
        <v>43316</v>
      </c>
      <c r="X1582" s="14">
        <v>2</v>
      </c>
    </row>
    <row r="1583" spans="1:24" hidden="1" x14ac:dyDescent="0.25">
      <c r="A1583" t="s">
        <v>2999</v>
      </c>
      <c r="B1583" t="s">
        <v>3000</v>
      </c>
      <c r="C1583" s="8"/>
      <c r="D1583" s="8">
        <v>1582</v>
      </c>
      <c r="E1583" s="9">
        <v>2018</v>
      </c>
      <c r="F1583" s="9">
        <v>9</v>
      </c>
      <c r="G1583" s="9">
        <v>18</v>
      </c>
      <c r="H1583" s="4">
        <v>43354</v>
      </c>
      <c r="I1583" s="10" t="s">
        <v>19</v>
      </c>
      <c r="K1583" s="11" t="s">
        <v>20</v>
      </c>
      <c r="M1583" t="s">
        <v>49</v>
      </c>
      <c r="U1583" t="s">
        <v>53</v>
      </c>
      <c r="V1583" t="s">
        <v>174</v>
      </c>
      <c r="W1583" s="13">
        <v>43354</v>
      </c>
      <c r="X1583" s="14">
        <v>11.99</v>
      </c>
    </row>
    <row r="1584" spans="1:24" hidden="1" x14ac:dyDescent="0.25">
      <c r="A1584" t="s">
        <v>2905</v>
      </c>
      <c r="B1584" t="s">
        <v>3001</v>
      </c>
      <c r="C1584" s="8"/>
      <c r="D1584" s="8">
        <v>1583</v>
      </c>
      <c r="E1584" s="9">
        <v>2018</v>
      </c>
      <c r="F1584" s="9">
        <v>9</v>
      </c>
      <c r="G1584" s="9">
        <v>18</v>
      </c>
      <c r="H1584" s="4">
        <v>43315</v>
      </c>
      <c r="I1584" s="10" t="s">
        <v>19</v>
      </c>
      <c r="K1584" s="11" t="s">
        <v>20</v>
      </c>
      <c r="L1584" s="8" t="s">
        <v>57</v>
      </c>
      <c r="M1584" t="s">
        <v>2484</v>
      </c>
      <c r="U1584" t="s">
        <v>53</v>
      </c>
      <c r="V1584" t="s">
        <v>2907</v>
      </c>
      <c r="W1584" s="13">
        <v>43315</v>
      </c>
      <c r="X1584" s="14">
        <v>6</v>
      </c>
    </row>
    <row r="1585" spans="1:24" hidden="1" x14ac:dyDescent="0.25">
      <c r="A1585" t="s">
        <v>1556</v>
      </c>
      <c r="B1585" t="s">
        <v>3002</v>
      </c>
      <c r="C1585" s="8"/>
      <c r="D1585" s="8">
        <v>1584</v>
      </c>
      <c r="E1585" s="9">
        <v>2018</v>
      </c>
      <c r="F1585" s="9">
        <v>9</v>
      </c>
      <c r="G1585" s="9">
        <v>18</v>
      </c>
      <c r="H1585" s="4">
        <v>43337</v>
      </c>
      <c r="I1585" s="10" t="s">
        <v>19</v>
      </c>
      <c r="K1585" s="11" t="s">
        <v>20</v>
      </c>
      <c r="L1585" s="8" t="s">
        <v>3003</v>
      </c>
      <c r="M1585" t="s">
        <v>1558</v>
      </c>
      <c r="U1585" t="s">
        <v>53</v>
      </c>
      <c r="V1585" t="s">
        <v>1077</v>
      </c>
      <c r="W1585" s="13">
        <v>43337</v>
      </c>
      <c r="X1585" s="14">
        <v>2</v>
      </c>
    </row>
    <row r="1586" spans="1:24" hidden="1" x14ac:dyDescent="0.25">
      <c r="A1586" t="s">
        <v>3004</v>
      </c>
      <c r="B1586" t="s">
        <v>3005</v>
      </c>
      <c r="C1586" s="8"/>
      <c r="D1586" s="8">
        <v>1585</v>
      </c>
      <c r="E1586" s="9">
        <v>2018</v>
      </c>
      <c r="F1586" s="9">
        <v>9</v>
      </c>
      <c r="G1586" s="9">
        <v>18</v>
      </c>
      <c r="H1586" s="4">
        <v>43288</v>
      </c>
      <c r="I1586" s="10" t="s">
        <v>19</v>
      </c>
      <c r="K1586" s="11" t="s">
        <v>20</v>
      </c>
      <c r="L1586" s="8" t="s">
        <v>1612</v>
      </c>
      <c r="M1586" t="s">
        <v>3006</v>
      </c>
      <c r="U1586" t="s">
        <v>53</v>
      </c>
      <c r="V1586" t="s">
        <v>1077</v>
      </c>
      <c r="W1586" s="13">
        <v>43288</v>
      </c>
      <c r="X1586" s="14">
        <v>2</v>
      </c>
    </row>
    <row r="1587" spans="1:24" hidden="1" x14ac:dyDescent="0.25">
      <c r="A1587" t="s">
        <v>3007</v>
      </c>
      <c r="B1587" t="s">
        <v>3008</v>
      </c>
      <c r="C1587" s="8"/>
      <c r="D1587" s="8">
        <v>1586</v>
      </c>
      <c r="E1587" s="9">
        <v>2018</v>
      </c>
      <c r="F1587" s="9">
        <v>9</v>
      </c>
      <c r="G1587" s="9">
        <v>18</v>
      </c>
      <c r="H1587" s="4">
        <v>43279</v>
      </c>
      <c r="I1587" s="10" t="s">
        <v>248</v>
      </c>
      <c r="K1587" s="11" t="s">
        <v>20</v>
      </c>
      <c r="L1587" s="8" t="s">
        <v>63</v>
      </c>
      <c r="M1587" t="s">
        <v>605</v>
      </c>
      <c r="N1587" t="s">
        <v>3009</v>
      </c>
      <c r="U1587" t="s">
        <v>53</v>
      </c>
      <c r="V1587" t="s">
        <v>1077</v>
      </c>
      <c r="W1587" s="13">
        <v>43279</v>
      </c>
      <c r="X1587" s="14">
        <v>2.99</v>
      </c>
    </row>
    <row r="1588" spans="1:24" hidden="1" x14ac:dyDescent="0.25">
      <c r="A1588" t="s">
        <v>1166</v>
      </c>
      <c r="B1588" t="s">
        <v>2285</v>
      </c>
      <c r="C1588" s="8"/>
      <c r="D1588" s="8">
        <v>1587</v>
      </c>
      <c r="E1588" s="9">
        <v>2018</v>
      </c>
      <c r="F1588" s="9">
        <v>9</v>
      </c>
      <c r="G1588" s="9">
        <v>18</v>
      </c>
      <c r="H1588" s="4">
        <v>43300</v>
      </c>
      <c r="I1588" s="10" t="s">
        <v>19</v>
      </c>
      <c r="J1588" s="10">
        <v>2</v>
      </c>
      <c r="K1588" s="11" t="s">
        <v>20</v>
      </c>
      <c r="L1588" s="8" t="s">
        <v>116</v>
      </c>
      <c r="M1588" t="s">
        <v>2217</v>
      </c>
      <c r="R1588" t="s">
        <v>2219</v>
      </c>
      <c r="S1588" t="s">
        <v>3010</v>
      </c>
      <c r="U1588" t="s">
        <v>53</v>
      </c>
      <c r="V1588" t="s">
        <v>2842</v>
      </c>
      <c r="W1588" s="13">
        <v>43300</v>
      </c>
      <c r="X1588" s="14">
        <v>12.344827586206897</v>
      </c>
    </row>
    <row r="1589" spans="1:24" hidden="1" x14ac:dyDescent="0.25">
      <c r="A1589" t="s">
        <v>1166</v>
      </c>
      <c r="B1589" t="s">
        <v>1167</v>
      </c>
      <c r="C1589" s="8"/>
      <c r="D1589" s="8">
        <v>1588</v>
      </c>
      <c r="E1589" s="9">
        <v>2018</v>
      </c>
      <c r="F1589" s="9">
        <v>9</v>
      </c>
      <c r="G1589" s="9">
        <v>18</v>
      </c>
      <c r="H1589" s="4">
        <v>43300</v>
      </c>
      <c r="I1589" s="10" t="s">
        <v>19</v>
      </c>
      <c r="J1589" s="10">
        <v>1</v>
      </c>
      <c r="K1589" s="11" t="s">
        <v>20</v>
      </c>
      <c r="L1589" s="8" t="s">
        <v>27</v>
      </c>
      <c r="M1589" t="s">
        <v>2217</v>
      </c>
      <c r="R1589" t="s">
        <v>2219</v>
      </c>
      <c r="S1589" t="s">
        <v>3010</v>
      </c>
      <c r="T1589" t="s">
        <v>2683</v>
      </c>
      <c r="U1589" t="s">
        <v>53</v>
      </c>
      <c r="V1589" t="s">
        <v>2842</v>
      </c>
      <c r="W1589" s="13">
        <v>43300</v>
      </c>
      <c r="X1589" s="14">
        <v>6.1724137931034484</v>
      </c>
    </row>
    <row r="1590" spans="1:24" hidden="1" x14ac:dyDescent="0.25">
      <c r="A1590" t="s">
        <v>3011</v>
      </c>
      <c r="B1590" t="s">
        <v>3012</v>
      </c>
      <c r="C1590" s="8" t="s">
        <v>2610</v>
      </c>
      <c r="D1590" s="8">
        <v>1589</v>
      </c>
      <c r="E1590" s="25">
        <f>YEAR(H1590)</f>
        <v>2018</v>
      </c>
      <c r="F1590" s="25">
        <f>MONTH(H1590)</f>
        <v>9</v>
      </c>
      <c r="G1590" s="25">
        <f>DAY(H1590)</f>
        <v>18</v>
      </c>
      <c r="H1590" s="4">
        <v>43361</v>
      </c>
      <c r="I1590" s="10" t="s">
        <v>19</v>
      </c>
      <c r="K1590" s="11" t="s">
        <v>4949</v>
      </c>
      <c r="U1590" t="s">
        <v>53</v>
      </c>
      <c r="V1590" t="s">
        <v>1077</v>
      </c>
      <c r="W1590" s="13">
        <v>43361</v>
      </c>
      <c r="X1590" s="14">
        <v>3</v>
      </c>
    </row>
    <row r="1591" spans="1:24" hidden="1" x14ac:dyDescent="0.25">
      <c r="A1591" t="s">
        <v>3013</v>
      </c>
      <c r="B1591" t="s">
        <v>3014</v>
      </c>
      <c r="C1591" s="8" t="s">
        <v>272</v>
      </c>
      <c r="D1591" s="8">
        <v>1590</v>
      </c>
      <c r="E1591" s="25">
        <f>YEAR(H1591)</f>
        <v>2018</v>
      </c>
      <c r="F1591" s="25">
        <f>MONTH(H1591)</f>
        <v>9</v>
      </c>
      <c r="G1591" s="25">
        <f>DAY(H1591)</f>
        <v>18</v>
      </c>
      <c r="H1591" s="4">
        <v>43361</v>
      </c>
      <c r="I1591" s="10" t="s">
        <v>248</v>
      </c>
      <c r="K1591" s="11" t="s">
        <v>4949</v>
      </c>
      <c r="U1591" t="s">
        <v>53</v>
      </c>
      <c r="V1591" t="s">
        <v>876</v>
      </c>
      <c r="W1591" s="13">
        <v>43361</v>
      </c>
      <c r="X1591" s="14">
        <v>2</v>
      </c>
    </row>
    <row r="1592" spans="1:24" hidden="1" x14ac:dyDescent="0.25">
      <c r="A1592" t="s">
        <v>3015</v>
      </c>
      <c r="B1592" t="s">
        <v>3016</v>
      </c>
      <c r="C1592" s="8" t="s">
        <v>272</v>
      </c>
      <c r="D1592" s="8">
        <v>1591</v>
      </c>
      <c r="E1592" s="25">
        <f>YEAR(H1592)</f>
        <v>2018</v>
      </c>
      <c r="F1592" s="25">
        <f>MONTH(H1592)</f>
        <v>9</v>
      </c>
      <c r="G1592" s="25">
        <f>DAY(H1592)</f>
        <v>18</v>
      </c>
      <c r="H1592" s="4">
        <v>43361</v>
      </c>
      <c r="I1592" s="10" t="s">
        <v>248</v>
      </c>
      <c r="K1592" s="11" t="s">
        <v>461</v>
      </c>
      <c r="M1592" t="s">
        <v>463</v>
      </c>
      <c r="U1592" t="s">
        <v>53</v>
      </c>
      <c r="V1592" t="s">
        <v>876</v>
      </c>
      <c r="W1592" s="13">
        <v>43361</v>
      </c>
      <c r="X1592" s="14">
        <v>2</v>
      </c>
    </row>
    <row r="1593" spans="1:24" hidden="1" x14ac:dyDescent="0.25">
      <c r="A1593" t="s">
        <v>1166</v>
      </c>
      <c r="B1593" t="s">
        <v>3017</v>
      </c>
      <c r="C1593" s="8"/>
      <c r="D1593" s="8">
        <v>1592</v>
      </c>
      <c r="E1593" s="9">
        <v>2018</v>
      </c>
      <c r="F1593" s="9">
        <v>9</v>
      </c>
      <c r="G1593" s="9">
        <v>19</v>
      </c>
      <c r="H1593" s="4">
        <v>43213</v>
      </c>
      <c r="I1593" s="10" t="s">
        <v>248</v>
      </c>
      <c r="K1593" s="11" t="s">
        <v>20</v>
      </c>
      <c r="L1593" s="8" t="s">
        <v>27</v>
      </c>
      <c r="M1593" t="s">
        <v>2323</v>
      </c>
      <c r="U1593" t="s">
        <v>53</v>
      </c>
      <c r="V1593" t="s">
        <v>2573</v>
      </c>
      <c r="W1593" s="13">
        <v>43213</v>
      </c>
      <c r="X1593" s="14">
        <v>15.1</v>
      </c>
    </row>
    <row r="1594" spans="1:24" hidden="1" x14ac:dyDescent="0.25">
      <c r="A1594" t="s">
        <v>1166</v>
      </c>
      <c r="B1594" t="s">
        <v>3018</v>
      </c>
      <c r="C1594" s="8"/>
      <c r="D1594" s="8">
        <v>1593</v>
      </c>
      <c r="E1594" s="9">
        <v>2018</v>
      </c>
      <c r="F1594" s="9">
        <v>9</v>
      </c>
      <c r="G1594" s="9">
        <v>19</v>
      </c>
      <c r="H1594" s="4">
        <v>43300</v>
      </c>
      <c r="I1594" s="10" t="s">
        <v>19</v>
      </c>
      <c r="J1594" s="10">
        <v>1</v>
      </c>
      <c r="K1594" s="11" t="s">
        <v>20</v>
      </c>
      <c r="L1594" s="8" t="s">
        <v>2758</v>
      </c>
      <c r="M1594" t="s">
        <v>2217</v>
      </c>
      <c r="R1594" t="s">
        <v>2219</v>
      </c>
      <c r="S1594" t="s">
        <v>3010</v>
      </c>
      <c r="T1594" t="s">
        <v>276</v>
      </c>
      <c r="U1594" t="s">
        <v>53</v>
      </c>
      <c r="V1594" t="s">
        <v>2842</v>
      </c>
      <c r="W1594" s="13">
        <v>43300</v>
      </c>
      <c r="X1594" s="14">
        <v>6.1724137931034484</v>
      </c>
    </row>
    <row r="1595" spans="1:24" hidden="1" x14ac:dyDescent="0.25">
      <c r="A1595" t="s">
        <v>3019</v>
      </c>
      <c r="B1595" t="s">
        <v>3020</v>
      </c>
      <c r="C1595" s="8"/>
      <c r="D1595" s="8">
        <v>1594</v>
      </c>
      <c r="E1595" s="9">
        <v>2018</v>
      </c>
      <c r="F1595" s="9">
        <v>9</v>
      </c>
      <c r="G1595" s="9">
        <v>19</v>
      </c>
      <c r="H1595" s="4">
        <v>43361</v>
      </c>
      <c r="I1595" s="10" t="s">
        <v>19</v>
      </c>
      <c r="K1595" s="11" t="s">
        <v>20</v>
      </c>
      <c r="L1595" s="8" t="s">
        <v>48</v>
      </c>
      <c r="M1595" t="s">
        <v>2217</v>
      </c>
      <c r="U1595" t="s">
        <v>53</v>
      </c>
      <c r="V1595" t="s">
        <v>1077</v>
      </c>
      <c r="W1595" s="13">
        <v>43361</v>
      </c>
      <c r="X1595" s="14">
        <v>3</v>
      </c>
    </row>
    <row r="1596" spans="1:24" hidden="1" x14ac:dyDescent="0.25">
      <c r="A1596" t="s">
        <v>2439</v>
      </c>
      <c r="B1596" t="s">
        <v>3021</v>
      </c>
      <c r="C1596" s="8"/>
      <c r="D1596" s="8">
        <v>1595</v>
      </c>
      <c r="E1596" s="9">
        <v>2018</v>
      </c>
      <c r="F1596" s="9">
        <v>9</v>
      </c>
      <c r="G1596" s="9">
        <v>19</v>
      </c>
      <c r="H1596" s="4">
        <v>43323</v>
      </c>
      <c r="I1596" s="10" t="s">
        <v>248</v>
      </c>
      <c r="K1596" s="11" t="s">
        <v>20</v>
      </c>
      <c r="L1596" s="8" t="s">
        <v>27</v>
      </c>
      <c r="M1596" t="s">
        <v>1371</v>
      </c>
      <c r="U1596" t="s">
        <v>53</v>
      </c>
      <c r="V1596" t="s">
        <v>1077</v>
      </c>
      <c r="W1596" s="13">
        <v>43323</v>
      </c>
      <c r="X1596" s="14">
        <v>3</v>
      </c>
    </row>
    <row r="1597" spans="1:24" hidden="1" x14ac:dyDescent="0.25">
      <c r="A1597" t="s">
        <v>2318</v>
      </c>
      <c r="B1597" t="s">
        <v>3022</v>
      </c>
      <c r="C1597" s="8"/>
      <c r="D1597" s="8">
        <v>1596</v>
      </c>
      <c r="E1597" s="9">
        <v>2018</v>
      </c>
      <c r="F1597" s="9">
        <v>9</v>
      </c>
      <c r="G1597" s="9">
        <v>20</v>
      </c>
      <c r="H1597" s="4">
        <v>43362</v>
      </c>
      <c r="I1597" s="10" t="s">
        <v>19</v>
      </c>
      <c r="K1597" s="11" t="s">
        <v>20</v>
      </c>
      <c r="L1597" s="8" t="s">
        <v>505</v>
      </c>
      <c r="M1597" t="s">
        <v>605</v>
      </c>
      <c r="U1597" t="s">
        <v>53</v>
      </c>
      <c r="V1597" t="s">
        <v>1077</v>
      </c>
      <c r="W1597" s="13">
        <v>43362</v>
      </c>
      <c r="X1597" s="14">
        <v>2</v>
      </c>
    </row>
    <row r="1598" spans="1:24" hidden="1" x14ac:dyDescent="0.25">
      <c r="A1598" t="s">
        <v>1992</v>
      </c>
      <c r="B1598" t="s">
        <v>3023</v>
      </c>
      <c r="C1598" s="8"/>
      <c r="D1598" s="8">
        <v>1597</v>
      </c>
      <c r="E1598" s="9">
        <v>2018</v>
      </c>
      <c r="F1598" s="9">
        <v>9</v>
      </c>
      <c r="G1598" s="9">
        <v>20</v>
      </c>
      <c r="H1598" s="4">
        <v>43286</v>
      </c>
      <c r="I1598" s="10" t="s">
        <v>248</v>
      </c>
      <c r="J1598" s="10">
        <v>2</v>
      </c>
      <c r="K1598" s="11" t="s">
        <v>20</v>
      </c>
      <c r="L1598" s="8" t="s">
        <v>88</v>
      </c>
      <c r="M1598" t="s">
        <v>1162</v>
      </c>
      <c r="U1598" t="s">
        <v>53</v>
      </c>
      <c r="V1598" t="s">
        <v>2916</v>
      </c>
      <c r="W1598" s="13">
        <v>43286</v>
      </c>
      <c r="X1598" s="14">
        <f>1.54*14.99</f>
        <v>23.084600000000002</v>
      </c>
    </row>
    <row r="1599" spans="1:24" hidden="1" x14ac:dyDescent="0.25">
      <c r="A1599" t="s">
        <v>1166</v>
      </c>
      <c r="B1599" t="s">
        <v>2432</v>
      </c>
      <c r="C1599" s="8"/>
      <c r="D1599" s="8">
        <v>1598</v>
      </c>
      <c r="E1599" s="9">
        <v>2018</v>
      </c>
      <c r="F1599" s="9">
        <v>9</v>
      </c>
      <c r="G1599" s="9">
        <v>21</v>
      </c>
      <c r="H1599" s="4">
        <v>43300</v>
      </c>
      <c r="I1599" s="10" t="s">
        <v>19</v>
      </c>
      <c r="J1599" s="10">
        <v>1</v>
      </c>
      <c r="K1599" s="11" t="s">
        <v>20</v>
      </c>
      <c r="L1599" s="8" t="s">
        <v>27</v>
      </c>
      <c r="M1599" t="s">
        <v>2217</v>
      </c>
      <c r="R1599" t="s">
        <v>2219</v>
      </c>
      <c r="S1599" t="s">
        <v>3010</v>
      </c>
      <c r="T1599" t="s">
        <v>276</v>
      </c>
      <c r="U1599" t="s">
        <v>53</v>
      </c>
      <c r="V1599" t="s">
        <v>2842</v>
      </c>
      <c r="W1599" s="13">
        <v>43300</v>
      </c>
      <c r="X1599" s="14">
        <v>6.1724137931034484</v>
      </c>
    </row>
    <row r="1600" spans="1:24" hidden="1" x14ac:dyDescent="0.25">
      <c r="A1600" t="s">
        <v>1166</v>
      </c>
      <c r="B1600" t="s">
        <v>3024</v>
      </c>
      <c r="C1600" s="8"/>
      <c r="D1600" s="8">
        <v>1599</v>
      </c>
      <c r="E1600" s="9">
        <v>2018</v>
      </c>
      <c r="F1600" s="9">
        <v>9</v>
      </c>
      <c r="G1600" s="9">
        <v>21</v>
      </c>
      <c r="H1600" s="4">
        <v>43300</v>
      </c>
      <c r="I1600" s="10" t="s">
        <v>19</v>
      </c>
      <c r="J1600" s="10">
        <v>1</v>
      </c>
      <c r="K1600" s="11" t="s">
        <v>20</v>
      </c>
      <c r="L1600" s="8" t="s">
        <v>31</v>
      </c>
      <c r="M1600" t="s">
        <v>2217</v>
      </c>
      <c r="R1600" t="s">
        <v>2219</v>
      </c>
      <c r="S1600" t="s">
        <v>3010</v>
      </c>
      <c r="U1600" t="s">
        <v>53</v>
      </c>
      <c r="V1600" t="s">
        <v>2842</v>
      </c>
      <c r="W1600" s="13">
        <v>43300</v>
      </c>
      <c r="X1600" s="14">
        <v>6.1724137931034484</v>
      </c>
    </row>
    <row r="1601" spans="1:24" hidden="1" x14ac:dyDescent="0.25">
      <c r="A1601" t="s">
        <v>2287</v>
      </c>
      <c r="B1601" t="s">
        <v>3025</v>
      </c>
      <c r="C1601" s="8"/>
      <c r="D1601" s="8">
        <v>1600</v>
      </c>
      <c r="E1601" s="9">
        <v>2018</v>
      </c>
      <c r="F1601" s="9">
        <v>9</v>
      </c>
      <c r="G1601" s="9">
        <v>21</v>
      </c>
      <c r="H1601" s="4">
        <v>43253</v>
      </c>
      <c r="I1601" s="10" t="s">
        <v>248</v>
      </c>
      <c r="K1601" s="11" t="s">
        <v>20</v>
      </c>
      <c r="L1601" s="8" t="s">
        <v>31</v>
      </c>
      <c r="M1601" t="s">
        <v>605</v>
      </c>
      <c r="U1601" t="s">
        <v>53</v>
      </c>
      <c r="V1601" t="s">
        <v>1077</v>
      </c>
      <c r="W1601" s="13">
        <v>43253</v>
      </c>
      <c r="X1601" s="14">
        <v>2.99</v>
      </c>
    </row>
    <row r="1602" spans="1:24" hidden="1" x14ac:dyDescent="0.25">
      <c r="A1602" t="s">
        <v>3026</v>
      </c>
      <c r="B1602" t="s">
        <v>3026</v>
      </c>
      <c r="C1602" s="8"/>
      <c r="D1602" s="8">
        <v>1601</v>
      </c>
      <c r="E1602" s="9">
        <v>2018</v>
      </c>
      <c r="F1602" s="9">
        <v>9</v>
      </c>
      <c r="G1602" s="9">
        <v>21</v>
      </c>
      <c r="H1602" s="4">
        <v>43363</v>
      </c>
      <c r="I1602" s="10" t="s">
        <v>248</v>
      </c>
      <c r="K1602" s="11" t="s">
        <v>937</v>
      </c>
      <c r="M1602" t="s">
        <v>28</v>
      </c>
      <c r="N1602" t="s">
        <v>3027</v>
      </c>
      <c r="U1602" t="s">
        <v>53</v>
      </c>
      <c r="V1602" t="s">
        <v>2807</v>
      </c>
      <c r="W1602" s="13">
        <v>43363</v>
      </c>
      <c r="X1602" s="14">
        <f>1.3*12</f>
        <v>15.600000000000001</v>
      </c>
    </row>
    <row r="1603" spans="1:24" hidden="1" x14ac:dyDescent="0.25">
      <c r="A1603" t="s">
        <v>983</v>
      </c>
      <c r="B1603" t="s">
        <v>3028</v>
      </c>
      <c r="C1603" s="8"/>
      <c r="D1603" s="8">
        <v>1602</v>
      </c>
      <c r="E1603" s="9">
        <v>2018</v>
      </c>
      <c r="F1603" s="9">
        <v>9</v>
      </c>
      <c r="G1603" s="9">
        <v>21</v>
      </c>
      <c r="H1603" s="4">
        <v>43363</v>
      </c>
      <c r="I1603" s="10" t="s">
        <v>248</v>
      </c>
      <c r="K1603" s="11" t="s">
        <v>937</v>
      </c>
      <c r="M1603" t="s">
        <v>28</v>
      </c>
      <c r="N1603" t="s">
        <v>3029</v>
      </c>
      <c r="U1603" t="s">
        <v>53</v>
      </c>
      <c r="V1603" t="s">
        <v>2807</v>
      </c>
      <c r="W1603" s="13">
        <v>43363</v>
      </c>
      <c r="X1603" s="14">
        <f>1.3*15</f>
        <v>19.5</v>
      </c>
    </row>
    <row r="1604" spans="1:24" hidden="1" x14ac:dyDescent="0.25">
      <c r="A1604" t="s">
        <v>3030</v>
      </c>
      <c r="B1604" t="s">
        <v>3031</v>
      </c>
      <c r="C1604" s="8"/>
      <c r="D1604" s="8">
        <v>1603</v>
      </c>
      <c r="E1604" s="9">
        <v>2018</v>
      </c>
      <c r="F1604" s="9">
        <v>9</v>
      </c>
      <c r="G1604" s="9">
        <v>21</v>
      </c>
      <c r="H1604" s="4">
        <v>43363</v>
      </c>
      <c r="I1604" s="10" t="s">
        <v>248</v>
      </c>
      <c r="K1604" s="11" t="s">
        <v>937</v>
      </c>
      <c r="M1604" t="s">
        <v>28</v>
      </c>
      <c r="N1604" t="s">
        <v>3032</v>
      </c>
      <c r="U1604" t="s">
        <v>53</v>
      </c>
      <c r="V1604" t="s">
        <v>2807</v>
      </c>
      <c r="W1604" s="13">
        <v>43363</v>
      </c>
      <c r="X1604" s="14">
        <f>1.3*15</f>
        <v>19.5</v>
      </c>
    </row>
    <row r="1605" spans="1:24" hidden="1" x14ac:dyDescent="0.25">
      <c r="A1605" t="s">
        <v>2123</v>
      </c>
      <c r="B1605" t="s">
        <v>3033</v>
      </c>
      <c r="C1605" s="8"/>
      <c r="D1605" s="8">
        <v>1604</v>
      </c>
      <c r="E1605" s="9">
        <v>2018</v>
      </c>
      <c r="F1605" s="9">
        <v>9</v>
      </c>
      <c r="G1605" s="9">
        <v>21</v>
      </c>
      <c r="H1605" s="4">
        <v>43354</v>
      </c>
      <c r="I1605" s="10" t="s">
        <v>19</v>
      </c>
      <c r="K1605" s="11" t="s">
        <v>937</v>
      </c>
      <c r="M1605" t="s">
        <v>28</v>
      </c>
      <c r="U1605" t="s">
        <v>100</v>
      </c>
      <c r="V1605" t="s">
        <v>174</v>
      </c>
      <c r="W1605" s="13">
        <v>43354</v>
      </c>
      <c r="X1605" s="14">
        <v>15.99</v>
      </c>
    </row>
    <row r="1606" spans="1:24" hidden="1" x14ac:dyDescent="0.25">
      <c r="A1606" t="s">
        <v>1166</v>
      </c>
      <c r="B1606" t="s">
        <v>3034</v>
      </c>
      <c r="C1606" s="8"/>
      <c r="D1606" s="8">
        <v>1605</v>
      </c>
      <c r="E1606" s="9">
        <v>2018</v>
      </c>
      <c r="F1606" s="9">
        <v>9</v>
      </c>
      <c r="G1606" s="9">
        <v>22</v>
      </c>
      <c r="H1606" s="4">
        <v>43354</v>
      </c>
      <c r="I1606" s="10" t="s">
        <v>248</v>
      </c>
      <c r="K1606" s="11" t="s">
        <v>20</v>
      </c>
      <c r="L1606" s="8" t="s">
        <v>27</v>
      </c>
      <c r="M1606" t="s">
        <v>1538</v>
      </c>
      <c r="Q1606" s="12" t="s">
        <v>19</v>
      </c>
      <c r="U1606" t="s">
        <v>53</v>
      </c>
      <c r="V1606" t="s">
        <v>2963</v>
      </c>
      <c r="W1606" s="13">
        <v>43354</v>
      </c>
      <c r="X1606" s="14">
        <f>(3.75+(24.5/3))/0.76</f>
        <v>15.679824561403509</v>
      </c>
    </row>
    <row r="1607" spans="1:24" hidden="1" x14ac:dyDescent="0.25">
      <c r="A1607" t="s">
        <v>3035</v>
      </c>
      <c r="B1607" t="s">
        <v>3036</v>
      </c>
      <c r="C1607" s="8"/>
      <c r="D1607" s="8">
        <v>1606</v>
      </c>
      <c r="E1607" s="9">
        <v>2018</v>
      </c>
      <c r="F1607" s="9">
        <v>9</v>
      </c>
      <c r="G1607" s="9">
        <v>22</v>
      </c>
      <c r="H1607" s="4">
        <v>43361</v>
      </c>
      <c r="I1607" s="10" t="s">
        <v>248</v>
      </c>
      <c r="K1607" s="11" t="s">
        <v>20</v>
      </c>
      <c r="L1607" s="8" t="s">
        <v>48</v>
      </c>
      <c r="M1607" t="s">
        <v>2021</v>
      </c>
      <c r="U1607" t="s">
        <v>53</v>
      </c>
      <c r="V1607" t="s">
        <v>876</v>
      </c>
      <c r="W1607" s="13">
        <v>43361</v>
      </c>
      <c r="X1607" s="14">
        <v>2</v>
      </c>
    </row>
    <row r="1608" spans="1:24" hidden="1" x14ac:dyDescent="0.25">
      <c r="A1608" t="s">
        <v>928</v>
      </c>
      <c r="B1608" t="s">
        <v>3037</v>
      </c>
      <c r="C1608" s="8"/>
      <c r="D1608" s="8">
        <v>1607</v>
      </c>
      <c r="E1608" s="9">
        <v>2018</v>
      </c>
      <c r="F1608" s="9">
        <v>9</v>
      </c>
      <c r="G1608" s="9">
        <v>22</v>
      </c>
      <c r="H1608" s="4">
        <v>43362</v>
      </c>
      <c r="I1608" s="10" t="s">
        <v>248</v>
      </c>
      <c r="K1608" s="11" t="s">
        <v>20</v>
      </c>
      <c r="L1608" s="8" t="s">
        <v>48</v>
      </c>
      <c r="M1608" t="s">
        <v>1168</v>
      </c>
      <c r="U1608" t="s">
        <v>53</v>
      </c>
      <c r="V1608" t="s">
        <v>1077</v>
      </c>
      <c r="W1608" s="13">
        <v>43362</v>
      </c>
      <c r="X1608" s="14">
        <v>3</v>
      </c>
    </row>
    <row r="1609" spans="1:24" hidden="1" x14ac:dyDescent="0.25">
      <c r="A1609" t="s">
        <v>3038</v>
      </c>
      <c r="B1609" t="s">
        <v>3039</v>
      </c>
      <c r="C1609" s="8"/>
      <c r="D1609" s="8">
        <v>1608</v>
      </c>
      <c r="E1609" s="9">
        <v>2018</v>
      </c>
      <c r="F1609" s="9">
        <v>9</v>
      </c>
      <c r="G1609" s="9">
        <v>23</v>
      </c>
      <c r="H1609" s="4">
        <v>43357</v>
      </c>
      <c r="I1609" s="10" t="s">
        <v>248</v>
      </c>
      <c r="K1609" s="11" t="s">
        <v>20</v>
      </c>
      <c r="L1609" s="8" t="s">
        <v>48</v>
      </c>
      <c r="M1609" t="s">
        <v>2789</v>
      </c>
      <c r="U1609" t="s">
        <v>53</v>
      </c>
      <c r="V1609" t="s">
        <v>1077</v>
      </c>
      <c r="W1609" s="13">
        <v>43357</v>
      </c>
      <c r="X1609" s="14">
        <f>0.4*3</f>
        <v>1.2000000000000002</v>
      </c>
    </row>
    <row r="1610" spans="1:24" hidden="1" x14ac:dyDescent="0.25">
      <c r="A1610" t="s">
        <v>2874</v>
      </c>
      <c r="B1610" t="s">
        <v>3040</v>
      </c>
      <c r="C1610" s="8"/>
      <c r="D1610" s="8">
        <v>1609</v>
      </c>
      <c r="E1610" s="9">
        <v>2018</v>
      </c>
      <c r="F1610" s="9">
        <v>9</v>
      </c>
      <c r="G1610" s="9">
        <v>23</v>
      </c>
      <c r="H1610" s="4">
        <v>43361</v>
      </c>
      <c r="I1610" s="10" t="s">
        <v>248</v>
      </c>
      <c r="K1610" s="11" t="s">
        <v>4949</v>
      </c>
      <c r="M1610" t="s">
        <v>1225</v>
      </c>
      <c r="U1610" t="s">
        <v>53</v>
      </c>
      <c r="V1610" t="s">
        <v>876</v>
      </c>
      <c r="W1610" s="13">
        <v>43361</v>
      </c>
      <c r="X1610" s="14">
        <v>2</v>
      </c>
    </row>
    <row r="1611" spans="1:24" hidden="1" x14ac:dyDescent="0.25">
      <c r="A1611" t="s">
        <v>2859</v>
      </c>
      <c r="B1611" t="s">
        <v>3041</v>
      </c>
      <c r="C1611" s="8"/>
      <c r="D1611" s="8">
        <v>1610</v>
      </c>
      <c r="E1611" s="9">
        <v>2018</v>
      </c>
      <c r="F1611" s="9">
        <v>9</v>
      </c>
      <c r="G1611" s="9">
        <v>23</v>
      </c>
      <c r="H1611" s="4">
        <v>43361</v>
      </c>
      <c r="I1611" s="10" t="s">
        <v>248</v>
      </c>
      <c r="K1611" s="11" t="s">
        <v>4949</v>
      </c>
      <c r="U1611" t="s">
        <v>53</v>
      </c>
      <c r="V1611" t="s">
        <v>876</v>
      </c>
      <c r="W1611" s="13">
        <v>43361</v>
      </c>
      <c r="X1611" s="14">
        <v>2</v>
      </c>
    </row>
    <row r="1612" spans="1:24" hidden="1" x14ac:dyDescent="0.25">
      <c r="A1612" t="s">
        <v>1166</v>
      </c>
      <c r="B1612" t="s">
        <v>3042</v>
      </c>
      <c r="C1612" s="8"/>
      <c r="D1612" s="8">
        <v>1611</v>
      </c>
      <c r="E1612" s="9">
        <v>2018</v>
      </c>
      <c r="F1612" s="9">
        <v>9</v>
      </c>
      <c r="G1612" s="9">
        <v>23</v>
      </c>
      <c r="H1612" s="4">
        <v>43300</v>
      </c>
      <c r="I1612" s="10" t="s">
        <v>19</v>
      </c>
      <c r="J1612" s="10">
        <v>4</v>
      </c>
      <c r="K1612" s="11" t="s">
        <v>20</v>
      </c>
      <c r="L1612" s="8" t="s">
        <v>63</v>
      </c>
      <c r="M1612" t="s">
        <v>2217</v>
      </c>
      <c r="R1612" t="s">
        <v>2219</v>
      </c>
      <c r="S1612" t="s">
        <v>3043</v>
      </c>
      <c r="U1612" t="s">
        <v>53</v>
      </c>
      <c r="V1612" t="s">
        <v>2842</v>
      </c>
      <c r="W1612" s="13">
        <v>43300</v>
      </c>
      <c r="X1612" s="14">
        <v>24.689655172413794</v>
      </c>
    </row>
    <row r="1613" spans="1:24" hidden="1" x14ac:dyDescent="0.25">
      <c r="A1613" t="s">
        <v>2160</v>
      </c>
      <c r="B1613" t="s">
        <v>3044</v>
      </c>
      <c r="C1613" s="8"/>
      <c r="D1613" s="8">
        <v>1612</v>
      </c>
      <c r="E1613" s="9">
        <v>2018</v>
      </c>
      <c r="F1613" s="9">
        <v>9</v>
      </c>
      <c r="G1613" s="9">
        <v>24</v>
      </c>
      <c r="H1613" s="4">
        <v>43363</v>
      </c>
      <c r="I1613" s="10" t="s">
        <v>248</v>
      </c>
      <c r="K1613" s="11" t="s">
        <v>937</v>
      </c>
      <c r="M1613" t="s">
        <v>28</v>
      </c>
      <c r="N1613" t="s">
        <v>3045</v>
      </c>
      <c r="U1613" t="s">
        <v>53</v>
      </c>
      <c r="V1613" t="s">
        <v>2807</v>
      </c>
      <c r="W1613" s="13">
        <v>43363</v>
      </c>
      <c r="X1613" s="14">
        <f>1.3*15</f>
        <v>19.5</v>
      </c>
    </row>
    <row r="1614" spans="1:24" hidden="1" x14ac:dyDescent="0.25">
      <c r="A1614" t="s">
        <v>2911</v>
      </c>
      <c r="B1614" t="s">
        <v>3046</v>
      </c>
      <c r="C1614" s="8"/>
      <c r="D1614" s="8">
        <v>1613</v>
      </c>
      <c r="E1614" s="9">
        <v>2018</v>
      </c>
      <c r="F1614" s="9">
        <v>9</v>
      </c>
      <c r="G1614" s="9">
        <v>24</v>
      </c>
      <c r="H1614" s="4">
        <v>43329</v>
      </c>
      <c r="I1614" s="10" t="s">
        <v>248</v>
      </c>
      <c r="K1614" s="11" t="s">
        <v>4949</v>
      </c>
      <c r="M1614" t="s">
        <v>2418</v>
      </c>
      <c r="U1614" t="s">
        <v>53</v>
      </c>
      <c r="V1614" t="s">
        <v>719</v>
      </c>
      <c r="W1614" s="13">
        <v>43329</v>
      </c>
      <c r="X1614" s="14">
        <v>17.989999999999998</v>
      </c>
    </row>
    <row r="1615" spans="1:24" hidden="1" x14ac:dyDescent="0.25">
      <c r="A1615" t="s">
        <v>3047</v>
      </c>
      <c r="B1615" t="s">
        <v>3048</v>
      </c>
      <c r="C1615" s="8"/>
      <c r="D1615" s="8">
        <v>1614</v>
      </c>
      <c r="E1615" s="9">
        <v>2018</v>
      </c>
      <c r="F1615" s="9">
        <v>9</v>
      </c>
      <c r="G1615" s="9">
        <v>24</v>
      </c>
      <c r="H1615" s="4">
        <v>43295</v>
      </c>
      <c r="I1615" s="10" t="s">
        <v>248</v>
      </c>
      <c r="J1615" s="10">
        <v>2</v>
      </c>
      <c r="K1615" s="11" t="s">
        <v>20</v>
      </c>
      <c r="L1615" s="8" t="s">
        <v>505</v>
      </c>
      <c r="M1615" t="s">
        <v>683</v>
      </c>
      <c r="U1615" t="s">
        <v>53</v>
      </c>
      <c r="V1615" t="s">
        <v>1077</v>
      </c>
      <c r="W1615" s="13">
        <v>43295</v>
      </c>
      <c r="X1615" s="14">
        <v>2</v>
      </c>
    </row>
    <row r="1616" spans="1:24" hidden="1" x14ac:dyDescent="0.25">
      <c r="A1616" t="s">
        <v>1166</v>
      </c>
      <c r="B1616" t="s">
        <v>3049</v>
      </c>
      <c r="C1616" s="36" t="s">
        <v>272</v>
      </c>
      <c r="D1616" s="8">
        <v>1615</v>
      </c>
      <c r="E1616" s="25">
        <f>YEAR(H1616)</f>
        <v>2018</v>
      </c>
      <c r="F1616" s="25">
        <f>MONTH(H1616)</f>
        <v>9</v>
      </c>
      <c r="G1616" s="25">
        <f>DAY(H1616)</f>
        <v>24</v>
      </c>
      <c r="H1616" s="4">
        <v>43367</v>
      </c>
      <c r="I1616" s="10" t="s">
        <v>19</v>
      </c>
      <c r="K1616" s="11" t="s">
        <v>20</v>
      </c>
      <c r="L1616" s="8" t="s">
        <v>48</v>
      </c>
      <c r="M1616" t="s">
        <v>2217</v>
      </c>
      <c r="R1616" t="s">
        <v>2219</v>
      </c>
      <c r="S1616" s="37" t="s">
        <v>1342</v>
      </c>
      <c r="T1616" t="s">
        <v>276</v>
      </c>
      <c r="U1616" t="s">
        <v>53</v>
      </c>
      <c r="V1616" t="s">
        <v>3050</v>
      </c>
      <c r="W1616" s="13">
        <v>43367</v>
      </c>
      <c r="X1616" s="14">
        <f>(9.99+6)</f>
        <v>15.99</v>
      </c>
    </row>
    <row r="1617" spans="1:24" hidden="1" x14ac:dyDescent="0.25">
      <c r="A1617" t="s">
        <v>1166</v>
      </c>
      <c r="B1617" t="s">
        <v>3051</v>
      </c>
      <c r="C1617" s="8"/>
      <c r="D1617" s="8">
        <v>1616</v>
      </c>
      <c r="E1617" s="9">
        <v>2018</v>
      </c>
      <c r="F1617" s="9">
        <v>9</v>
      </c>
      <c r="G1617" s="9">
        <v>26</v>
      </c>
      <c r="H1617" s="4">
        <v>43367</v>
      </c>
      <c r="I1617" s="10" t="s">
        <v>19</v>
      </c>
      <c r="J1617" s="10">
        <v>2</v>
      </c>
      <c r="K1617" s="11" t="s">
        <v>20</v>
      </c>
      <c r="L1617" s="8" t="s">
        <v>48</v>
      </c>
      <c r="M1617" t="s">
        <v>2217</v>
      </c>
      <c r="R1617" t="s">
        <v>2219</v>
      </c>
      <c r="U1617" t="s">
        <v>53</v>
      </c>
      <c r="V1617" t="s">
        <v>3050</v>
      </c>
      <c r="W1617" s="13">
        <v>43367</v>
      </c>
      <c r="X1617" s="14">
        <f>(9.99+6)</f>
        <v>15.99</v>
      </c>
    </row>
    <row r="1618" spans="1:24" hidden="1" x14ac:dyDescent="0.25">
      <c r="A1618" t="s">
        <v>305</v>
      </c>
      <c r="B1618" t="s">
        <v>620</v>
      </c>
      <c r="C1618" s="8"/>
      <c r="D1618" s="8">
        <v>1617</v>
      </c>
      <c r="E1618" s="9">
        <v>2018</v>
      </c>
      <c r="F1618" s="9">
        <v>9</v>
      </c>
      <c r="G1618" s="9">
        <v>27</v>
      </c>
      <c r="H1618" s="4">
        <v>43369</v>
      </c>
      <c r="I1618" s="10" t="s">
        <v>248</v>
      </c>
      <c r="K1618" s="11" t="s">
        <v>4949</v>
      </c>
      <c r="M1618" t="s">
        <v>621</v>
      </c>
      <c r="S1618" t="s">
        <v>3052</v>
      </c>
      <c r="T1618" t="s">
        <v>1863</v>
      </c>
      <c r="U1618" t="s">
        <v>53</v>
      </c>
      <c r="V1618" t="s">
        <v>719</v>
      </c>
      <c r="W1618" s="13">
        <v>43369</v>
      </c>
      <c r="X1618" s="14">
        <v>18.989999999999998</v>
      </c>
    </row>
    <row r="1619" spans="1:24" hidden="1" x14ac:dyDescent="0.25">
      <c r="A1619" t="s">
        <v>1166</v>
      </c>
      <c r="B1619" t="s">
        <v>2349</v>
      </c>
      <c r="C1619" s="8"/>
      <c r="D1619" s="8">
        <v>1618</v>
      </c>
      <c r="E1619" s="9">
        <v>2018</v>
      </c>
      <c r="F1619" s="9">
        <v>9</v>
      </c>
      <c r="G1619" s="9">
        <v>28</v>
      </c>
      <c r="H1619" s="4">
        <v>43300</v>
      </c>
      <c r="I1619" s="10" t="s">
        <v>19</v>
      </c>
      <c r="J1619" s="10">
        <v>2</v>
      </c>
      <c r="K1619" s="11" t="s">
        <v>20</v>
      </c>
      <c r="L1619" s="8" t="s">
        <v>27</v>
      </c>
      <c r="M1619" t="s">
        <v>2217</v>
      </c>
      <c r="R1619" t="s">
        <v>2219</v>
      </c>
      <c r="S1619" t="s">
        <v>3043</v>
      </c>
      <c r="U1619" t="s">
        <v>53</v>
      </c>
      <c r="V1619" t="s">
        <v>2842</v>
      </c>
      <c r="W1619" s="13">
        <v>43300</v>
      </c>
      <c r="X1619" s="14">
        <v>12.344827586206897</v>
      </c>
    </row>
    <row r="1620" spans="1:24" hidden="1" x14ac:dyDescent="0.25">
      <c r="A1620" t="s">
        <v>2547</v>
      </c>
      <c r="B1620" t="s">
        <v>3053</v>
      </c>
      <c r="C1620" s="8"/>
      <c r="D1620" s="8">
        <v>1619</v>
      </c>
      <c r="E1620" s="9">
        <v>2018</v>
      </c>
      <c r="F1620" s="9">
        <v>9</v>
      </c>
      <c r="G1620" s="9">
        <v>28</v>
      </c>
      <c r="H1620" s="4">
        <v>43295</v>
      </c>
      <c r="I1620" s="10" t="s">
        <v>19</v>
      </c>
      <c r="K1620" s="11" t="s">
        <v>20</v>
      </c>
      <c r="L1620" s="8" t="s">
        <v>31</v>
      </c>
      <c r="M1620" t="s">
        <v>605</v>
      </c>
      <c r="U1620" t="s">
        <v>53</v>
      </c>
      <c r="V1620" t="s">
        <v>1077</v>
      </c>
      <c r="W1620" s="13">
        <v>43295</v>
      </c>
      <c r="X1620" s="14">
        <v>1</v>
      </c>
    </row>
    <row r="1621" spans="1:24" hidden="1" x14ac:dyDescent="0.25">
      <c r="A1621" t="s">
        <v>919</v>
      </c>
      <c r="B1621" t="s">
        <v>3054</v>
      </c>
      <c r="C1621" s="8"/>
      <c r="D1621" s="8">
        <v>1620</v>
      </c>
      <c r="E1621" s="9">
        <v>2018</v>
      </c>
      <c r="F1621" s="9">
        <v>9</v>
      </c>
      <c r="G1621" s="9">
        <v>28</v>
      </c>
      <c r="H1621" s="4">
        <v>43369</v>
      </c>
      <c r="I1621" s="10" t="s">
        <v>248</v>
      </c>
      <c r="K1621" s="11" t="s">
        <v>937</v>
      </c>
      <c r="M1621" t="s">
        <v>28</v>
      </c>
      <c r="N1621" t="s">
        <v>3055</v>
      </c>
      <c r="U1621" t="s">
        <v>53</v>
      </c>
      <c r="V1621" t="s">
        <v>719</v>
      </c>
      <c r="W1621" s="13">
        <v>43369</v>
      </c>
      <c r="X1621" s="14">
        <v>25.99</v>
      </c>
    </row>
    <row r="1622" spans="1:24" hidden="1" x14ac:dyDescent="0.25">
      <c r="A1622" t="s">
        <v>2123</v>
      </c>
      <c r="B1622" t="s">
        <v>2303</v>
      </c>
      <c r="C1622" s="8"/>
      <c r="D1622" s="8">
        <v>1621</v>
      </c>
      <c r="E1622" s="9">
        <v>2018</v>
      </c>
      <c r="F1622" s="9">
        <v>9</v>
      </c>
      <c r="G1622" s="9">
        <v>28</v>
      </c>
      <c r="H1622" s="4">
        <v>43363</v>
      </c>
      <c r="I1622" s="10" t="s">
        <v>248</v>
      </c>
      <c r="K1622" s="11" t="s">
        <v>937</v>
      </c>
      <c r="M1622" t="s">
        <v>28</v>
      </c>
      <c r="N1622" t="s">
        <v>2304</v>
      </c>
      <c r="T1622" t="s">
        <v>269</v>
      </c>
      <c r="U1622" t="s">
        <v>53</v>
      </c>
      <c r="V1622" t="s">
        <v>2807</v>
      </c>
      <c r="W1622" s="13">
        <v>43363</v>
      </c>
      <c r="X1622" s="14">
        <f>1.3*25</f>
        <v>32.5</v>
      </c>
    </row>
    <row r="1623" spans="1:24" hidden="1" x14ac:dyDescent="0.25">
      <c r="A1623" t="s">
        <v>3056</v>
      </c>
      <c r="B1623" t="s">
        <v>3057</v>
      </c>
      <c r="C1623" s="8"/>
      <c r="D1623" s="8">
        <v>1622</v>
      </c>
      <c r="E1623" s="9">
        <v>2018</v>
      </c>
      <c r="F1623" s="9">
        <v>9</v>
      </c>
      <c r="G1623" s="9">
        <v>28</v>
      </c>
      <c r="H1623" s="4">
        <v>43311</v>
      </c>
      <c r="I1623" s="10" t="s">
        <v>19</v>
      </c>
      <c r="K1623" s="11" t="s">
        <v>937</v>
      </c>
      <c r="M1623" t="s">
        <v>28</v>
      </c>
      <c r="N1623" t="s">
        <v>3058</v>
      </c>
      <c r="U1623" t="s">
        <v>53</v>
      </c>
      <c r="V1623" t="s">
        <v>54</v>
      </c>
      <c r="W1623" s="13">
        <v>43311</v>
      </c>
      <c r="X1623" s="14">
        <v>9.99</v>
      </c>
    </row>
    <row r="1624" spans="1:24" hidden="1" x14ac:dyDescent="0.25">
      <c r="A1624" t="s">
        <v>172</v>
      </c>
      <c r="B1624" t="s">
        <v>3059</v>
      </c>
      <c r="C1624" s="8"/>
      <c r="D1624" s="8">
        <v>1623</v>
      </c>
      <c r="E1624" s="9">
        <v>2018</v>
      </c>
      <c r="F1624" s="9">
        <v>9</v>
      </c>
      <c r="G1624" s="9">
        <v>28</v>
      </c>
      <c r="H1624" s="4">
        <v>0</v>
      </c>
      <c r="I1624" s="10" t="s">
        <v>19</v>
      </c>
      <c r="K1624" s="11" t="s">
        <v>937</v>
      </c>
      <c r="M1624" t="s">
        <v>28</v>
      </c>
      <c r="N1624" t="s">
        <v>3060</v>
      </c>
      <c r="W1624" s="13"/>
    </row>
    <row r="1625" spans="1:24" hidden="1" x14ac:dyDescent="0.25">
      <c r="A1625" t="s">
        <v>1037</v>
      </c>
      <c r="B1625" t="s">
        <v>3061</v>
      </c>
      <c r="C1625" s="8"/>
      <c r="D1625" s="8">
        <v>1624</v>
      </c>
      <c r="E1625" s="9">
        <v>2018</v>
      </c>
      <c r="F1625" s="9">
        <v>9</v>
      </c>
      <c r="G1625" s="9">
        <v>28</v>
      </c>
      <c r="H1625" s="4">
        <v>0</v>
      </c>
      <c r="I1625" s="10" t="s">
        <v>19</v>
      </c>
      <c r="K1625" s="11" t="s">
        <v>937</v>
      </c>
      <c r="M1625" t="s">
        <v>28</v>
      </c>
      <c r="N1625" t="s">
        <v>3062</v>
      </c>
      <c r="W1625" s="13"/>
    </row>
    <row r="1626" spans="1:24" hidden="1" x14ac:dyDescent="0.25">
      <c r="A1626" t="s">
        <v>2643</v>
      </c>
      <c r="B1626" t="s">
        <v>3063</v>
      </c>
      <c r="C1626" s="8"/>
      <c r="D1626" s="8">
        <v>1625</v>
      </c>
      <c r="E1626" s="9">
        <v>2018</v>
      </c>
      <c r="F1626" s="9">
        <v>9</v>
      </c>
      <c r="G1626" s="9">
        <v>29</v>
      </c>
      <c r="H1626" s="4">
        <v>43225</v>
      </c>
      <c r="I1626" s="10" t="s">
        <v>248</v>
      </c>
      <c r="K1626" s="11" t="s">
        <v>20</v>
      </c>
      <c r="L1626" s="8" t="s">
        <v>48</v>
      </c>
      <c r="M1626" t="s">
        <v>2645</v>
      </c>
      <c r="U1626" t="s">
        <v>53</v>
      </c>
      <c r="V1626" t="s">
        <v>1077</v>
      </c>
      <c r="W1626" s="13">
        <v>43225</v>
      </c>
      <c r="X1626" s="14">
        <v>3</v>
      </c>
    </row>
    <row r="1627" spans="1:24" hidden="1" x14ac:dyDescent="0.25">
      <c r="A1627" t="s">
        <v>3064</v>
      </c>
      <c r="B1627" t="s">
        <v>3065</v>
      </c>
      <c r="C1627" s="8"/>
      <c r="D1627" s="8">
        <v>1626</v>
      </c>
      <c r="E1627" s="9">
        <v>2018</v>
      </c>
      <c r="F1627" s="9">
        <v>9</v>
      </c>
      <c r="G1627" s="9">
        <v>29</v>
      </c>
      <c r="H1627" s="4">
        <v>43246</v>
      </c>
      <c r="I1627" s="10" t="s">
        <v>248</v>
      </c>
      <c r="K1627" s="11" t="s">
        <v>20</v>
      </c>
      <c r="L1627" s="8" t="s">
        <v>3066</v>
      </c>
      <c r="M1627" t="s">
        <v>1552</v>
      </c>
      <c r="U1627" t="s">
        <v>53</v>
      </c>
      <c r="V1627" t="s">
        <v>1077</v>
      </c>
      <c r="W1627" s="13">
        <v>43246</v>
      </c>
      <c r="X1627" s="14">
        <v>1.5</v>
      </c>
    </row>
    <row r="1628" spans="1:24" hidden="1" x14ac:dyDescent="0.25">
      <c r="A1628" t="s">
        <v>250</v>
      </c>
      <c r="B1628" t="s">
        <v>251</v>
      </c>
      <c r="C1628" s="8"/>
      <c r="D1628" s="8">
        <v>1627</v>
      </c>
      <c r="E1628" s="9">
        <v>2018</v>
      </c>
      <c r="F1628" s="9">
        <v>9</v>
      </c>
      <c r="G1628" s="9">
        <v>29</v>
      </c>
      <c r="H1628" s="4">
        <v>0</v>
      </c>
      <c r="I1628" s="16" t="s">
        <v>248</v>
      </c>
      <c r="J1628" s="16"/>
      <c r="K1628" s="11" t="s">
        <v>4949</v>
      </c>
      <c r="L1628" s="11"/>
      <c r="Q1628" s="12" t="s">
        <v>19</v>
      </c>
      <c r="W1628" s="13"/>
    </row>
    <row r="1629" spans="1:24" hidden="1" x14ac:dyDescent="0.25">
      <c r="A1629" t="s">
        <v>1166</v>
      </c>
      <c r="B1629" t="s">
        <v>3067</v>
      </c>
      <c r="C1629" s="8"/>
      <c r="D1629" s="8">
        <v>1628</v>
      </c>
      <c r="E1629" s="9">
        <v>2018</v>
      </c>
      <c r="F1629" s="9">
        <v>9</v>
      </c>
      <c r="G1629" s="9">
        <v>30</v>
      </c>
      <c r="H1629" s="4">
        <v>43300</v>
      </c>
      <c r="I1629" s="10" t="s">
        <v>19</v>
      </c>
      <c r="J1629" s="10">
        <v>2</v>
      </c>
      <c r="K1629" s="11" t="s">
        <v>20</v>
      </c>
      <c r="L1629" s="8" t="s">
        <v>862</v>
      </c>
      <c r="M1629" t="s">
        <v>2217</v>
      </c>
      <c r="R1629" t="s">
        <v>2219</v>
      </c>
      <c r="S1629" t="s">
        <v>3043</v>
      </c>
      <c r="U1629" t="s">
        <v>53</v>
      </c>
      <c r="V1629" t="s">
        <v>2842</v>
      </c>
      <c r="W1629" s="13">
        <v>43300</v>
      </c>
      <c r="X1629" s="14">
        <v>12.344827586206897</v>
      </c>
    </row>
    <row r="1630" spans="1:24" hidden="1" x14ac:dyDescent="0.25">
      <c r="A1630" t="s">
        <v>3068</v>
      </c>
      <c r="B1630" t="s">
        <v>3069</v>
      </c>
      <c r="C1630" s="8"/>
      <c r="D1630" s="8">
        <v>1629</v>
      </c>
      <c r="E1630" s="9">
        <v>2018</v>
      </c>
      <c r="F1630" s="9">
        <v>9</v>
      </c>
      <c r="G1630" s="9">
        <v>30</v>
      </c>
      <c r="H1630" s="4">
        <v>43316</v>
      </c>
      <c r="I1630" s="10" t="s">
        <v>248</v>
      </c>
      <c r="K1630" s="11" t="s">
        <v>20</v>
      </c>
      <c r="L1630" s="8" t="s">
        <v>27</v>
      </c>
      <c r="M1630" t="s">
        <v>373</v>
      </c>
      <c r="U1630" t="s">
        <v>53</v>
      </c>
      <c r="V1630" t="s">
        <v>1077</v>
      </c>
      <c r="W1630" s="13">
        <v>43316</v>
      </c>
      <c r="X1630" s="14">
        <v>3</v>
      </c>
    </row>
    <row r="1631" spans="1:24" hidden="1" x14ac:dyDescent="0.25">
      <c r="A1631" t="s">
        <v>1166</v>
      </c>
      <c r="B1631" t="s">
        <v>3070</v>
      </c>
      <c r="C1631" s="8"/>
      <c r="D1631" s="8">
        <v>1630</v>
      </c>
      <c r="E1631" s="9">
        <v>2018</v>
      </c>
      <c r="F1631" s="9">
        <v>9</v>
      </c>
      <c r="G1631" s="9">
        <v>30</v>
      </c>
      <c r="H1631" s="4">
        <v>43250</v>
      </c>
      <c r="I1631" s="10" t="s">
        <v>19</v>
      </c>
      <c r="K1631" s="11" t="s">
        <v>20</v>
      </c>
      <c r="L1631" s="8" t="s">
        <v>27</v>
      </c>
      <c r="M1631" t="s">
        <v>2217</v>
      </c>
      <c r="S1631" t="s">
        <v>3071</v>
      </c>
      <c r="U1631" t="s">
        <v>53</v>
      </c>
      <c r="V1631" t="s">
        <v>657</v>
      </c>
      <c r="W1631" s="13">
        <v>43250</v>
      </c>
      <c r="X1631" s="14">
        <v>12.98</v>
      </c>
    </row>
    <row r="1632" spans="1:24" hidden="1" x14ac:dyDescent="0.25">
      <c r="A1632" t="s">
        <v>305</v>
      </c>
      <c r="B1632" t="s">
        <v>378</v>
      </c>
      <c r="C1632" s="8"/>
      <c r="D1632" s="8">
        <v>1631</v>
      </c>
      <c r="E1632" s="9">
        <v>2018</v>
      </c>
      <c r="F1632" s="9">
        <v>10</v>
      </c>
      <c r="G1632" s="9">
        <v>1</v>
      </c>
      <c r="H1632" s="4">
        <v>43354</v>
      </c>
      <c r="I1632" s="10" t="s">
        <v>19</v>
      </c>
      <c r="K1632" s="11" t="s">
        <v>4949</v>
      </c>
      <c r="M1632" t="s">
        <v>1153</v>
      </c>
      <c r="Q1632" s="12" t="s">
        <v>248</v>
      </c>
      <c r="U1632" t="s">
        <v>100</v>
      </c>
      <c r="V1632" t="s">
        <v>2062</v>
      </c>
      <c r="W1632" s="13">
        <v>43354</v>
      </c>
      <c r="X1632" s="14">
        <f>10.83</f>
        <v>10.83</v>
      </c>
    </row>
    <row r="1633" spans="1:24" hidden="1" x14ac:dyDescent="0.25">
      <c r="A1633" t="s">
        <v>2256</v>
      </c>
      <c r="B1633" t="s">
        <v>2616</v>
      </c>
      <c r="C1633" s="8"/>
      <c r="D1633" s="8">
        <v>1632</v>
      </c>
      <c r="E1633" s="9">
        <v>2018</v>
      </c>
      <c r="F1633" s="9">
        <v>10</v>
      </c>
      <c r="G1633" s="9">
        <v>1</v>
      </c>
      <c r="H1633" s="4">
        <v>43246</v>
      </c>
      <c r="I1633" s="10" t="s">
        <v>248</v>
      </c>
      <c r="K1633" s="11" t="s">
        <v>20</v>
      </c>
      <c r="L1633" s="8" t="s">
        <v>63</v>
      </c>
      <c r="M1633" t="s">
        <v>605</v>
      </c>
      <c r="T1633" t="s">
        <v>269</v>
      </c>
      <c r="U1633" t="s">
        <v>53</v>
      </c>
      <c r="V1633" t="s">
        <v>1077</v>
      </c>
      <c r="W1633" s="13">
        <v>43246</v>
      </c>
      <c r="X1633" s="14">
        <v>1.5</v>
      </c>
    </row>
    <row r="1634" spans="1:24" hidden="1" x14ac:dyDescent="0.25">
      <c r="A1634" t="s">
        <v>305</v>
      </c>
      <c r="B1634" t="s">
        <v>704</v>
      </c>
      <c r="C1634" s="8" t="s">
        <v>272</v>
      </c>
      <c r="D1634" s="8">
        <v>1633</v>
      </c>
      <c r="E1634" s="25">
        <f>YEAR(H1634)</f>
        <v>2018</v>
      </c>
      <c r="F1634" s="25">
        <f>MONTH(H1634)</f>
        <v>10</v>
      </c>
      <c r="G1634" s="25">
        <f>DAY(H1634)</f>
        <v>4</v>
      </c>
      <c r="H1634" s="4">
        <v>43377</v>
      </c>
      <c r="I1634" s="10" t="s">
        <v>3072</v>
      </c>
      <c r="K1634" s="11" t="s">
        <v>4949</v>
      </c>
      <c r="M1634" t="s">
        <v>621</v>
      </c>
      <c r="N1634" t="s">
        <v>3073</v>
      </c>
      <c r="S1634" t="s">
        <v>3074</v>
      </c>
      <c r="U1634" t="s">
        <v>53</v>
      </c>
      <c r="V1634" t="s">
        <v>677</v>
      </c>
      <c r="W1634" s="13">
        <v>43377</v>
      </c>
      <c r="X1634" s="14">
        <v>2.99</v>
      </c>
    </row>
    <row r="1635" spans="1:24" hidden="1" x14ac:dyDescent="0.25">
      <c r="A1635" t="s">
        <v>1866</v>
      </c>
      <c r="B1635" t="s">
        <v>3075</v>
      </c>
      <c r="C1635" s="8"/>
      <c r="D1635" s="8">
        <v>1634</v>
      </c>
      <c r="E1635" s="9">
        <v>2018</v>
      </c>
      <c r="F1635" s="9">
        <v>10</v>
      </c>
      <c r="G1635" s="9">
        <v>5</v>
      </c>
      <c r="H1635" s="4">
        <v>43378</v>
      </c>
      <c r="I1635" s="10" t="s">
        <v>248</v>
      </c>
      <c r="K1635" s="11" t="s">
        <v>4949</v>
      </c>
      <c r="S1635" t="s">
        <v>3076</v>
      </c>
      <c r="U1635" t="s">
        <v>53</v>
      </c>
      <c r="V1635" t="s">
        <v>1869</v>
      </c>
      <c r="W1635" s="13">
        <v>43378</v>
      </c>
      <c r="X1635" s="14">
        <v>10</v>
      </c>
    </row>
    <row r="1636" spans="1:24" hidden="1" x14ac:dyDescent="0.25">
      <c r="A1636" t="s">
        <v>2643</v>
      </c>
      <c r="B1636" t="s">
        <v>3077</v>
      </c>
      <c r="C1636" s="8"/>
      <c r="D1636" s="8">
        <v>1635</v>
      </c>
      <c r="E1636" s="9">
        <v>2018</v>
      </c>
      <c r="F1636" s="9">
        <v>10</v>
      </c>
      <c r="G1636" s="9">
        <v>6</v>
      </c>
      <c r="H1636" s="4">
        <v>43228</v>
      </c>
      <c r="I1636" s="10" t="s">
        <v>248</v>
      </c>
      <c r="K1636" s="11" t="s">
        <v>20</v>
      </c>
      <c r="L1636" s="8" t="s">
        <v>48</v>
      </c>
      <c r="M1636" t="s">
        <v>2645</v>
      </c>
      <c r="U1636" t="s">
        <v>53</v>
      </c>
      <c r="V1636" t="s">
        <v>1077</v>
      </c>
      <c r="W1636" s="13">
        <v>43228</v>
      </c>
      <c r="X1636" s="14">
        <v>3</v>
      </c>
    </row>
    <row r="1637" spans="1:24" hidden="1" x14ac:dyDescent="0.25">
      <c r="A1637" t="s">
        <v>1166</v>
      </c>
      <c r="B1637" t="s">
        <v>2571</v>
      </c>
      <c r="C1637" s="8"/>
      <c r="D1637" s="8">
        <v>1636</v>
      </c>
      <c r="E1637" s="9">
        <v>2018</v>
      </c>
      <c r="F1637" s="9">
        <v>10</v>
      </c>
      <c r="G1637" s="9">
        <v>7</v>
      </c>
      <c r="H1637" s="4">
        <v>43300</v>
      </c>
      <c r="I1637" s="10" t="s">
        <v>19</v>
      </c>
      <c r="J1637" s="10">
        <v>2</v>
      </c>
      <c r="K1637" s="11" t="s">
        <v>20</v>
      </c>
      <c r="L1637" s="8" t="s">
        <v>27</v>
      </c>
      <c r="M1637" t="s">
        <v>2217</v>
      </c>
      <c r="R1637" t="s">
        <v>2219</v>
      </c>
      <c r="S1637" t="s">
        <v>3043</v>
      </c>
      <c r="U1637" t="s">
        <v>53</v>
      </c>
      <c r="V1637" t="s">
        <v>2842</v>
      </c>
      <c r="W1637" s="13">
        <v>43300</v>
      </c>
      <c r="X1637" s="14">
        <v>12.344827586206897</v>
      </c>
    </row>
    <row r="1638" spans="1:24" hidden="1" x14ac:dyDescent="0.25">
      <c r="A1638" t="s">
        <v>1166</v>
      </c>
      <c r="B1638" t="s">
        <v>2288</v>
      </c>
      <c r="C1638" s="8"/>
      <c r="D1638" s="8">
        <v>1637</v>
      </c>
      <c r="E1638" s="9">
        <v>2018</v>
      </c>
      <c r="F1638" s="9">
        <v>10</v>
      </c>
      <c r="G1638" s="9">
        <v>7</v>
      </c>
      <c r="H1638" s="4">
        <v>43377</v>
      </c>
      <c r="I1638" s="10" t="s">
        <v>248</v>
      </c>
      <c r="K1638" s="11" t="s">
        <v>20</v>
      </c>
      <c r="L1638" s="8" t="s">
        <v>31</v>
      </c>
      <c r="M1638" t="s">
        <v>1538</v>
      </c>
      <c r="T1638" t="s">
        <v>269</v>
      </c>
      <c r="U1638" t="s">
        <v>53</v>
      </c>
      <c r="V1638" t="s">
        <v>677</v>
      </c>
      <c r="W1638" s="13">
        <v>43377</v>
      </c>
      <c r="X1638" s="14">
        <v>4</v>
      </c>
    </row>
    <row r="1639" spans="1:24" hidden="1" x14ac:dyDescent="0.25">
      <c r="A1639" t="s">
        <v>2534</v>
      </c>
      <c r="B1639" t="s">
        <v>3078</v>
      </c>
      <c r="C1639" s="8"/>
      <c r="D1639" s="8">
        <v>1638</v>
      </c>
      <c r="E1639" s="9">
        <v>2018</v>
      </c>
      <c r="F1639" s="9">
        <v>10</v>
      </c>
      <c r="G1639" s="9">
        <v>7</v>
      </c>
      <c r="H1639" s="4">
        <v>0</v>
      </c>
      <c r="I1639" s="10" t="s">
        <v>248</v>
      </c>
      <c r="K1639" s="11" t="s">
        <v>20</v>
      </c>
      <c r="L1639" s="8" t="s">
        <v>63</v>
      </c>
      <c r="M1639" t="s">
        <v>605</v>
      </c>
      <c r="S1639" t="s">
        <v>601</v>
      </c>
      <c r="W1639" s="13"/>
    </row>
    <row r="1640" spans="1:24" hidden="1" x14ac:dyDescent="0.25">
      <c r="A1640" t="s">
        <v>3079</v>
      </c>
      <c r="B1640" t="s">
        <v>3080</v>
      </c>
      <c r="C1640" s="8"/>
      <c r="D1640" s="8">
        <v>1639</v>
      </c>
      <c r="E1640" s="9">
        <v>2018</v>
      </c>
      <c r="F1640" s="9">
        <v>10</v>
      </c>
      <c r="G1640" s="9">
        <v>8</v>
      </c>
      <c r="H1640" s="4">
        <v>43362</v>
      </c>
      <c r="I1640" s="10" t="s">
        <v>19</v>
      </c>
      <c r="K1640" s="11" t="s">
        <v>20</v>
      </c>
      <c r="L1640" s="8" t="s">
        <v>48</v>
      </c>
      <c r="M1640" t="s">
        <v>3081</v>
      </c>
      <c r="U1640" t="s">
        <v>53</v>
      </c>
      <c r="V1640" t="s">
        <v>1077</v>
      </c>
      <c r="W1640" s="13">
        <v>43362</v>
      </c>
      <c r="X1640" s="14">
        <v>2</v>
      </c>
    </row>
    <row r="1641" spans="1:24" hidden="1" x14ac:dyDescent="0.25">
      <c r="A1641" t="s">
        <v>3082</v>
      </c>
      <c r="B1641" t="s">
        <v>3083</v>
      </c>
      <c r="C1641" s="8"/>
      <c r="D1641" s="8">
        <v>1640</v>
      </c>
      <c r="E1641" s="9">
        <v>2018</v>
      </c>
      <c r="F1641" s="9">
        <v>10</v>
      </c>
      <c r="G1641" s="9">
        <v>8</v>
      </c>
      <c r="H1641" s="4">
        <v>43378</v>
      </c>
      <c r="I1641" s="10" t="s">
        <v>248</v>
      </c>
      <c r="K1641" s="11" t="s">
        <v>20</v>
      </c>
      <c r="L1641" s="8" t="s">
        <v>505</v>
      </c>
      <c r="M1641" t="s">
        <v>2021</v>
      </c>
      <c r="U1641" t="s">
        <v>53</v>
      </c>
      <c r="V1641" t="s">
        <v>54</v>
      </c>
      <c r="W1641" s="13">
        <v>43378</v>
      </c>
      <c r="X1641" s="14">
        <v>9.99</v>
      </c>
    </row>
    <row r="1642" spans="1:24" hidden="1" x14ac:dyDescent="0.25">
      <c r="A1642" t="s">
        <v>3084</v>
      </c>
      <c r="B1642" t="s">
        <v>2228</v>
      </c>
      <c r="C1642" s="8"/>
      <c r="D1642" s="8">
        <v>1641</v>
      </c>
      <c r="E1642" s="9">
        <v>2018</v>
      </c>
      <c r="F1642" s="9">
        <v>10</v>
      </c>
      <c r="G1642" s="9">
        <v>8</v>
      </c>
      <c r="H1642" s="4">
        <v>43362</v>
      </c>
      <c r="I1642" s="10" t="s">
        <v>248</v>
      </c>
      <c r="K1642" s="11" t="s">
        <v>20</v>
      </c>
      <c r="L1642" s="8" t="s">
        <v>2203</v>
      </c>
      <c r="M1642" t="s">
        <v>1558</v>
      </c>
      <c r="U1642" t="s">
        <v>53</v>
      </c>
      <c r="V1642" t="s">
        <v>1077</v>
      </c>
      <c r="W1642" s="13">
        <v>43362</v>
      </c>
      <c r="X1642" s="14">
        <v>3</v>
      </c>
    </row>
    <row r="1643" spans="1:24" hidden="1" x14ac:dyDescent="0.25">
      <c r="A1643" t="s">
        <v>3085</v>
      </c>
      <c r="B1643" t="s">
        <v>1611</v>
      </c>
      <c r="C1643" s="8"/>
      <c r="D1643" s="8">
        <v>1642</v>
      </c>
      <c r="E1643" s="9">
        <v>2018</v>
      </c>
      <c r="F1643" s="9">
        <v>10</v>
      </c>
      <c r="G1643" s="9">
        <v>9</v>
      </c>
      <c r="H1643" s="4">
        <v>43253</v>
      </c>
      <c r="I1643" s="10" t="s">
        <v>248</v>
      </c>
      <c r="K1643" s="11" t="s">
        <v>20</v>
      </c>
      <c r="L1643" s="8" t="s">
        <v>1612</v>
      </c>
      <c r="M1643" t="s">
        <v>2021</v>
      </c>
      <c r="U1643" t="s">
        <v>53</v>
      </c>
      <c r="V1643" t="s">
        <v>1077</v>
      </c>
      <c r="W1643" s="13">
        <v>43253</v>
      </c>
      <c r="X1643" s="14">
        <v>2.99</v>
      </c>
    </row>
    <row r="1644" spans="1:24" hidden="1" x14ac:dyDescent="0.25">
      <c r="A1644" t="s">
        <v>2574</v>
      </c>
      <c r="B1644" t="s">
        <v>2575</v>
      </c>
      <c r="C1644" s="8"/>
      <c r="D1644" s="8">
        <v>1643</v>
      </c>
      <c r="E1644" s="9">
        <v>2018</v>
      </c>
      <c r="F1644" s="9">
        <v>10</v>
      </c>
      <c r="G1644" s="9">
        <v>9</v>
      </c>
      <c r="H1644" s="4">
        <v>43363</v>
      </c>
      <c r="I1644" s="10" t="s">
        <v>248</v>
      </c>
      <c r="K1644" s="11" t="s">
        <v>20</v>
      </c>
      <c r="L1644" s="8" t="s">
        <v>21</v>
      </c>
      <c r="M1644" t="s">
        <v>1558</v>
      </c>
      <c r="S1644" t="s">
        <v>3086</v>
      </c>
      <c r="U1644" t="s">
        <v>53</v>
      </c>
      <c r="V1644" t="s">
        <v>1077</v>
      </c>
      <c r="W1644" s="13">
        <v>43363</v>
      </c>
      <c r="X1644" s="14">
        <v>3</v>
      </c>
    </row>
    <row r="1645" spans="1:24" hidden="1" x14ac:dyDescent="0.25">
      <c r="A1645" t="s">
        <v>2035</v>
      </c>
      <c r="B1645" t="s">
        <v>3087</v>
      </c>
      <c r="C1645" s="8"/>
      <c r="D1645" s="8">
        <v>1644</v>
      </c>
      <c r="E1645" s="9">
        <v>2018</v>
      </c>
      <c r="F1645" s="9">
        <v>10</v>
      </c>
      <c r="G1645" s="9">
        <v>9</v>
      </c>
      <c r="H1645" s="4">
        <v>43308</v>
      </c>
      <c r="I1645" s="10" t="s">
        <v>248</v>
      </c>
      <c r="K1645" s="11" t="s">
        <v>20</v>
      </c>
      <c r="L1645" s="8" t="s">
        <v>860</v>
      </c>
      <c r="M1645" t="s">
        <v>1552</v>
      </c>
      <c r="U1645" t="s">
        <v>53</v>
      </c>
      <c r="V1645" t="s">
        <v>876</v>
      </c>
      <c r="W1645" s="13">
        <v>43308</v>
      </c>
      <c r="X1645" s="14">
        <v>2</v>
      </c>
    </row>
    <row r="1646" spans="1:24" hidden="1" x14ac:dyDescent="0.25">
      <c r="A1646" t="s">
        <v>2035</v>
      </c>
      <c r="B1646" t="s">
        <v>3088</v>
      </c>
      <c r="C1646" s="8"/>
      <c r="D1646" s="8">
        <v>1645</v>
      </c>
      <c r="E1646" s="9">
        <v>2018</v>
      </c>
      <c r="F1646" s="9">
        <v>10</v>
      </c>
      <c r="G1646" s="9">
        <v>10</v>
      </c>
      <c r="H1646" s="4">
        <v>43255</v>
      </c>
      <c r="I1646" s="10" t="s">
        <v>248</v>
      </c>
      <c r="K1646" s="11" t="s">
        <v>20</v>
      </c>
      <c r="L1646" s="8" t="s">
        <v>120</v>
      </c>
      <c r="M1646" t="s">
        <v>1552</v>
      </c>
      <c r="T1646" t="s">
        <v>269</v>
      </c>
      <c r="U1646" t="s">
        <v>53</v>
      </c>
      <c r="V1646" t="s">
        <v>1077</v>
      </c>
      <c r="W1646" s="13">
        <v>43255</v>
      </c>
      <c r="X1646" s="14">
        <v>2.99</v>
      </c>
    </row>
    <row r="1647" spans="1:24" hidden="1" x14ac:dyDescent="0.25">
      <c r="A1647" t="s">
        <v>3089</v>
      </c>
      <c r="B1647" t="s">
        <v>3090</v>
      </c>
      <c r="C1647" s="8"/>
      <c r="D1647" s="8">
        <v>1646</v>
      </c>
      <c r="E1647" s="9">
        <v>2018</v>
      </c>
      <c r="F1647" s="9">
        <v>10</v>
      </c>
      <c r="G1647" s="9">
        <v>10</v>
      </c>
      <c r="H1647" s="4">
        <v>43362</v>
      </c>
      <c r="I1647" s="10" t="s">
        <v>248</v>
      </c>
      <c r="K1647" s="11" t="s">
        <v>20</v>
      </c>
      <c r="L1647" s="8" t="s">
        <v>48</v>
      </c>
      <c r="M1647" t="s">
        <v>605</v>
      </c>
      <c r="U1647" t="s">
        <v>53</v>
      </c>
      <c r="V1647" t="s">
        <v>1077</v>
      </c>
      <c r="W1647" s="13">
        <v>43362</v>
      </c>
      <c r="X1647" s="14">
        <v>3</v>
      </c>
    </row>
    <row r="1648" spans="1:24" hidden="1" x14ac:dyDescent="0.25">
      <c r="A1648" t="s">
        <v>3091</v>
      </c>
      <c r="B1648" t="s">
        <v>3092</v>
      </c>
      <c r="C1648" s="8"/>
      <c r="D1648" s="8">
        <v>1647</v>
      </c>
      <c r="E1648" s="9">
        <v>2018</v>
      </c>
      <c r="F1648" s="9">
        <v>10</v>
      </c>
      <c r="G1648" s="9">
        <v>11</v>
      </c>
      <c r="H1648" s="4">
        <v>43354</v>
      </c>
      <c r="I1648" s="10" t="s">
        <v>19</v>
      </c>
      <c r="K1648" s="11" t="s">
        <v>20</v>
      </c>
      <c r="L1648" s="8" t="s">
        <v>381</v>
      </c>
      <c r="M1648" t="s">
        <v>284</v>
      </c>
      <c r="Q1648" s="12" t="s">
        <v>248</v>
      </c>
      <c r="U1648" t="s">
        <v>53</v>
      </c>
      <c r="V1648" t="s">
        <v>2966</v>
      </c>
      <c r="W1648" s="13">
        <v>43354</v>
      </c>
      <c r="X1648" s="14">
        <v>11.99</v>
      </c>
    </row>
    <row r="1649" spans="1:24" hidden="1" x14ac:dyDescent="0.25">
      <c r="A1649" t="s">
        <v>305</v>
      </c>
      <c r="B1649" t="s">
        <v>704</v>
      </c>
      <c r="C1649" s="8" t="s">
        <v>272</v>
      </c>
      <c r="D1649" s="8">
        <v>1648</v>
      </c>
      <c r="E1649" s="25">
        <f>YEAR(H1649)</f>
        <v>2018</v>
      </c>
      <c r="F1649" s="25">
        <f>MONTH(H1649)</f>
        <v>10</v>
      </c>
      <c r="G1649" s="25">
        <f>DAY(H1649)</f>
        <v>11</v>
      </c>
      <c r="H1649" s="4">
        <v>43384</v>
      </c>
      <c r="I1649" s="10" t="s">
        <v>248</v>
      </c>
      <c r="K1649" s="11" t="s">
        <v>4949</v>
      </c>
      <c r="P1649">
        <v>2018</v>
      </c>
      <c r="Q1649" s="12" t="s">
        <v>19</v>
      </c>
      <c r="U1649" t="s">
        <v>100</v>
      </c>
      <c r="V1649" t="s">
        <v>2062</v>
      </c>
      <c r="W1649" s="13">
        <v>43384</v>
      </c>
      <c r="X1649" s="14">
        <v>20</v>
      </c>
    </row>
    <row r="1650" spans="1:24" hidden="1" x14ac:dyDescent="0.25">
      <c r="A1650" t="s">
        <v>305</v>
      </c>
      <c r="B1650" t="s">
        <v>2682</v>
      </c>
      <c r="C1650" s="8" t="s">
        <v>272</v>
      </c>
      <c r="D1650" s="8">
        <v>1649</v>
      </c>
      <c r="E1650" s="25">
        <f>YEAR(H1650)</f>
        <v>2018</v>
      </c>
      <c r="F1650" s="25">
        <f>MONTH(H1650)</f>
        <v>10</v>
      </c>
      <c r="G1650" s="25">
        <f>DAY(H1650)</f>
        <v>11</v>
      </c>
      <c r="H1650" s="4">
        <v>43384</v>
      </c>
      <c r="I1650" s="10" t="s">
        <v>248</v>
      </c>
      <c r="K1650" s="11" t="s">
        <v>4949</v>
      </c>
      <c r="P1650">
        <v>2018</v>
      </c>
      <c r="Q1650" s="12" t="s">
        <v>19</v>
      </c>
      <c r="U1650" t="s">
        <v>100</v>
      </c>
      <c r="V1650" t="s">
        <v>2062</v>
      </c>
      <c r="W1650" s="13">
        <v>43384</v>
      </c>
      <c r="X1650" s="14">
        <v>20</v>
      </c>
    </row>
    <row r="1651" spans="1:24" hidden="1" x14ac:dyDescent="0.25">
      <c r="A1651" t="s">
        <v>305</v>
      </c>
      <c r="B1651" t="s">
        <v>3093</v>
      </c>
      <c r="C1651" s="8" t="s">
        <v>272</v>
      </c>
      <c r="D1651" s="8">
        <v>1650</v>
      </c>
      <c r="E1651" s="25">
        <f>YEAR(H1651)</f>
        <v>2018</v>
      </c>
      <c r="F1651" s="25">
        <f>MONTH(H1651)</f>
        <v>10</v>
      </c>
      <c r="G1651" s="25">
        <f>DAY(H1651)</f>
        <v>11</v>
      </c>
      <c r="H1651" s="4">
        <v>43384</v>
      </c>
      <c r="I1651" s="10" t="s">
        <v>248</v>
      </c>
      <c r="K1651" s="11" t="s">
        <v>4949</v>
      </c>
      <c r="P1651">
        <v>2018</v>
      </c>
      <c r="Q1651" s="12" t="s">
        <v>19</v>
      </c>
      <c r="U1651" t="s">
        <v>100</v>
      </c>
      <c r="V1651" t="s">
        <v>2062</v>
      </c>
      <c r="W1651" s="13">
        <v>43384</v>
      </c>
      <c r="X1651" s="14">
        <v>20</v>
      </c>
    </row>
    <row r="1652" spans="1:24" hidden="1" x14ac:dyDescent="0.25">
      <c r="A1652" t="s">
        <v>3094</v>
      </c>
      <c r="B1652" t="s">
        <v>3095</v>
      </c>
      <c r="C1652" s="8"/>
      <c r="D1652" s="8">
        <v>1651</v>
      </c>
      <c r="E1652" s="9">
        <v>2018</v>
      </c>
      <c r="F1652" s="9">
        <v>10</v>
      </c>
      <c r="G1652" s="9">
        <v>12</v>
      </c>
      <c r="H1652" s="4">
        <v>43238</v>
      </c>
      <c r="I1652" s="10" t="s">
        <v>248</v>
      </c>
      <c r="K1652" s="11" t="s">
        <v>20</v>
      </c>
      <c r="L1652" s="8" t="s">
        <v>31</v>
      </c>
      <c r="M1652" t="s">
        <v>605</v>
      </c>
      <c r="U1652" t="s">
        <v>53</v>
      </c>
      <c r="V1652" t="s">
        <v>955</v>
      </c>
      <c r="W1652" s="13">
        <v>43238</v>
      </c>
      <c r="X1652" s="14">
        <v>2.95</v>
      </c>
    </row>
    <row r="1653" spans="1:24" hidden="1" x14ac:dyDescent="0.25">
      <c r="A1653" t="s">
        <v>2439</v>
      </c>
      <c r="B1653" t="s">
        <v>3096</v>
      </c>
      <c r="C1653" s="8"/>
      <c r="D1653" s="8">
        <v>1652</v>
      </c>
      <c r="E1653" s="9">
        <v>2018</v>
      </c>
      <c r="F1653" s="9">
        <v>10</v>
      </c>
      <c r="G1653" s="9">
        <v>13</v>
      </c>
      <c r="H1653" s="4">
        <v>43227</v>
      </c>
      <c r="I1653" s="10" t="s">
        <v>248</v>
      </c>
      <c r="K1653" s="11" t="s">
        <v>20</v>
      </c>
      <c r="L1653" s="8" t="s">
        <v>52</v>
      </c>
      <c r="M1653" t="s">
        <v>1552</v>
      </c>
      <c r="U1653" t="s">
        <v>53</v>
      </c>
      <c r="V1653" t="s">
        <v>1077</v>
      </c>
      <c r="W1653" s="13">
        <v>43227</v>
      </c>
      <c r="X1653" s="14">
        <v>3</v>
      </c>
    </row>
    <row r="1654" spans="1:24" hidden="1" x14ac:dyDescent="0.25">
      <c r="A1654" t="s">
        <v>305</v>
      </c>
      <c r="B1654" t="s">
        <v>3097</v>
      </c>
      <c r="C1654" s="8"/>
      <c r="D1654" s="8">
        <v>1653</v>
      </c>
      <c r="E1654" s="9">
        <v>2018</v>
      </c>
      <c r="F1654" s="9">
        <v>10</v>
      </c>
      <c r="G1654" s="9">
        <v>13</v>
      </c>
      <c r="H1654" s="4">
        <v>43376</v>
      </c>
      <c r="I1654" s="10" t="s">
        <v>19</v>
      </c>
      <c r="K1654" s="11" t="s">
        <v>4949</v>
      </c>
      <c r="M1654" t="s">
        <v>3098</v>
      </c>
      <c r="U1654" t="s">
        <v>53</v>
      </c>
      <c r="V1654" t="s">
        <v>174</v>
      </c>
      <c r="W1654" s="13">
        <v>43376</v>
      </c>
      <c r="X1654" s="14">
        <v>44.99</v>
      </c>
    </row>
    <row r="1655" spans="1:24" hidden="1" x14ac:dyDescent="0.25">
      <c r="A1655" t="s">
        <v>1166</v>
      </c>
      <c r="B1655" t="s">
        <v>3099</v>
      </c>
      <c r="C1655" s="8"/>
      <c r="D1655" s="8">
        <v>1654</v>
      </c>
      <c r="E1655" s="9">
        <v>2018</v>
      </c>
      <c r="F1655" s="9">
        <v>10</v>
      </c>
      <c r="G1655" s="9">
        <v>21</v>
      </c>
      <c r="H1655" s="4">
        <v>43300</v>
      </c>
      <c r="I1655" s="10" t="s">
        <v>19</v>
      </c>
      <c r="J1655" s="10">
        <v>2</v>
      </c>
      <c r="K1655" s="11" t="s">
        <v>20</v>
      </c>
      <c r="L1655" s="8" t="s">
        <v>27</v>
      </c>
      <c r="M1655" t="s">
        <v>2217</v>
      </c>
      <c r="R1655" t="s">
        <v>2219</v>
      </c>
      <c r="S1655" t="s">
        <v>3043</v>
      </c>
      <c r="U1655" t="s">
        <v>53</v>
      </c>
      <c r="V1655" t="s">
        <v>2842</v>
      </c>
      <c r="W1655" s="13">
        <v>43300</v>
      </c>
      <c r="X1655" s="14">
        <v>12.344827586206897</v>
      </c>
    </row>
    <row r="1656" spans="1:24" hidden="1" x14ac:dyDescent="0.25">
      <c r="A1656" t="s">
        <v>3100</v>
      </c>
      <c r="B1656" t="s">
        <v>3101</v>
      </c>
      <c r="C1656" s="8"/>
      <c r="D1656" s="8">
        <v>1655</v>
      </c>
      <c r="E1656" s="9">
        <v>2018</v>
      </c>
      <c r="F1656" s="9">
        <v>10</v>
      </c>
      <c r="G1656" s="9">
        <v>24</v>
      </c>
      <c r="H1656" s="4">
        <v>43396</v>
      </c>
      <c r="I1656" s="10" t="s">
        <v>248</v>
      </c>
      <c r="K1656" s="11" t="s">
        <v>20</v>
      </c>
      <c r="L1656" s="8" t="s">
        <v>48</v>
      </c>
      <c r="M1656" t="s">
        <v>2871</v>
      </c>
      <c r="U1656" t="s">
        <v>53</v>
      </c>
      <c r="V1656" t="s">
        <v>1077</v>
      </c>
      <c r="W1656" s="13">
        <v>43396</v>
      </c>
      <c r="X1656" s="14">
        <v>3</v>
      </c>
    </row>
    <row r="1657" spans="1:24" hidden="1" x14ac:dyDescent="0.25">
      <c r="A1657" t="s">
        <v>2889</v>
      </c>
      <c r="B1657" t="s">
        <v>3102</v>
      </c>
      <c r="C1657" s="8"/>
      <c r="D1657" s="8">
        <v>1656</v>
      </c>
      <c r="E1657" s="9">
        <v>2018</v>
      </c>
      <c r="F1657" s="9">
        <v>10</v>
      </c>
      <c r="G1657" s="9">
        <v>24</v>
      </c>
      <c r="H1657" s="4">
        <v>43323</v>
      </c>
      <c r="I1657" s="10" t="s">
        <v>248</v>
      </c>
      <c r="K1657" s="11" t="s">
        <v>20</v>
      </c>
      <c r="L1657" s="8" t="s">
        <v>27</v>
      </c>
      <c r="M1657" t="s">
        <v>1538</v>
      </c>
      <c r="U1657" t="s">
        <v>53</v>
      </c>
      <c r="V1657" t="s">
        <v>1077</v>
      </c>
      <c r="W1657" s="13">
        <v>43323</v>
      </c>
      <c r="X1657" s="14">
        <v>3</v>
      </c>
    </row>
    <row r="1658" spans="1:24" hidden="1" x14ac:dyDescent="0.25">
      <c r="A1658" t="s">
        <v>1564</v>
      </c>
      <c r="B1658" t="s">
        <v>3103</v>
      </c>
      <c r="C1658" s="8"/>
      <c r="D1658" s="8">
        <v>1657</v>
      </c>
      <c r="E1658" s="9">
        <v>2018</v>
      </c>
      <c r="F1658" s="9">
        <v>10</v>
      </c>
      <c r="G1658" s="9">
        <v>25</v>
      </c>
      <c r="H1658" s="4">
        <v>43385</v>
      </c>
      <c r="I1658" s="10" t="s">
        <v>248</v>
      </c>
      <c r="K1658" s="11" t="s">
        <v>4949</v>
      </c>
      <c r="U1658" t="s">
        <v>53</v>
      </c>
      <c r="V1658" t="s">
        <v>1077</v>
      </c>
      <c r="W1658" s="13">
        <v>43385</v>
      </c>
      <c r="X1658" s="14">
        <v>3</v>
      </c>
    </row>
    <row r="1659" spans="1:24" hidden="1" x14ac:dyDescent="0.25">
      <c r="A1659" t="s">
        <v>3104</v>
      </c>
      <c r="B1659" t="s">
        <v>4359</v>
      </c>
      <c r="C1659" s="8"/>
      <c r="D1659" s="8">
        <v>1658</v>
      </c>
      <c r="E1659" s="9">
        <v>2018</v>
      </c>
      <c r="F1659" s="9">
        <v>10</v>
      </c>
      <c r="G1659" s="9">
        <v>25</v>
      </c>
      <c r="H1659" s="4">
        <v>43357</v>
      </c>
      <c r="I1659" s="10" t="s">
        <v>248</v>
      </c>
      <c r="K1659" s="11" t="s">
        <v>20</v>
      </c>
      <c r="L1659" s="8" t="s">
        <v>552</v>
      </c>
      <c r="M1659" t="s">
        <v>1558</v>
      </c>
      <c r="U1659" t="s">
        <v>53</v>
      </c>
      <c r="V1659" t="s">
        <v>1077</v>
      </c>
      <c r="W1659" s="13">
        <v>43357</v>
      </c>
      <c r="X1659" s="14">
        <f>0.4*3</f>
        <v>1.2000000000000002</v>
      </c>
    </row>
    <row r="1660" spans="1:24" hidden="1" x14ac:dyDescent="0.25">
      <c r="A1660" t="s">
        <v>3105</v>
      </c>
      <c r="B1660" t="s">
        <v>3106</v>
      </c>
      <c r="C1660" s="8"/>
      <c r="D1660" s="8">
        <v>1659</v>
      </c>
      <c r="E1660" s="9">
        <v>2018</v>
      </c>
      <c r="F1660" s="9">
        <v>10</v>
      </c>
      <c r="G1660" s="9">
        <v>25</v>
      </c>
      <c r="H1660" s="4">
        <v>43361</v>
      </c>
      <c r="I1660" s="10" t="s">
        <v>248</v>
      </c>
      <c r="K1660" s="11" t="s">
        <v>20</v>
      </c>
      <c r="L1660" s="8" t="s">
        <v>1593</v>
      </c>
      <c r="M1660" t="s">
        <v>605</v>
      </c>
      <c r="U1660" t="s">
        <v>53</v>
      </c>
      <c r="V1660" t="s">
        <v>876</v>
      </c>
      <c r="W1660" s="13">
        <v>43361</v>
      </c>
      <c r="X1660" s="14">
        <v>2</v>
      </c>
    </row>
    <row r="1661" spans="1:24" hidden="1" x14ac:dyDescent="0.25">
      <c r="A1661" t="s">
        <v>3107</v>
      </c>
      <c r="B1661" t="s">
        <v>3108</v>
      </c>
      <c r="C1661" s="8"/>
      <c r="D1661" s="8">
        <v>1660</v>
      </c>
      <c r="E1661" s="9">
        <v>2018</v>
      </c>
      <c r="F1661" s="9">
        <v>10</v>
      </c>
      <c r="G1661" s="9">
        <v>25</v>
      </c>
      <c r="H1661" s="4">
        <v>43398</v>
      </c>
      <c r="I1661" s="10" t="s">
        <v>248</v>
      </c>
      <c r="K1661" s="11" t="s">
        <v>20</v>
      </c>
      <c r="L1661" s="8" t="s">
        <v>2232</v>
      </c>
      <c r="M1661" t="s">
        <v>2021</v>
      </c>
      <c r="U1661" t="s">
        <v>53</v>
      </c>
      <c r="V1661" t="s">
        <v>1077</v>
      </c>
      <c r="W1661" s="13">
        <v>43398</v>
      </c>
      <c r="X1661" s="14">
        <v>2.7</v>
      </c>
    </row>
    <row r="1662" spans="1:24" hidden="1" x14ac:dyDescent="0.25">
      <c r="A1662" t="s">
        <v>3109</v>
      </c>
      <c r="B1662" t="s">
        <v>3110</v>
      </c>
      <c r="C1662" s="8"/>
      <c r="D1662" s="8">
        <v>1661</v>
      </c>
      <c r="E1662" s="9">
        <v>2018</v>
      </c>
      <c r="F1662" s="9">
        <v>10</v>
      </c>
      <c r="G1662" s="9">
        <v>25</v>
      </c>
      <c r="H1662" s="4">
        <v>43398</v>
      </c>
      <c r="I1662" s="10" t="s">
        <v>248</v>
      </c>
      <c r="K1662" s="11" t="s">
        <v>20</v>
      </c>
      <c r="L1662" s="8" t="s">
        <v>3111</v>
      </c>
      <c r="M1662" t="s">
        <v>1558</v>
      </c>
      <c r="U1662" t="s">
        <v>53</v>
      </c>
      <c r="V1662" t="s">
        <v>1077</v>
      </c>
      <c r="W1662" s="13">
        <v>43398</v>
      </c>
      <c r="X1662" s="14">
        <v>2.7</v>
      </c>
    </row>
    <row r="1663" spans="1:24" hidden="1" x14ac:dyDescent="0.25">
      <c r="A1663" t="s">
        <v>3112</v>
      </c>
      <c r="B1663" t="s">
        <v>3113</v>
      </c>
      <c r="C1663" s="8"/>
      <c r="D1663" s="8">
        <v>1662</v>
      </c>
      <c r="E1663" s="9">
        <v>2018</v>
      </c>
      <c r="F1663" s="9">
        <v>10</v>
      </c>
      <c r="G1663" s="9">
        <v>25</v>
      </c>
      <c r="H1663" s="4">
        <v>43396</v>
      </c>
      <c r="I1663" s="10" t="s">
        <v>248</v>
      </c>
      <c r="K1663" s="11" t="s">
        <v>20</v>
      </c>
      <c r="L1663" s="8" t="s">
        <v>3114</v>
      </c>
      <c r="M1663" t="s">
        <v>3115</v>
      </c>
      <c r="U1663" t="s">
        <v>53</v>
      </c>
      <c r="V1663" t="s">
        <v>1077</v>
      </c>
      <c r="W1663" s="13">
        <v>43396</v>
      </c>
      <c r="X1663" s="14">
        <v>2.7</v>
      </c>
    </row>
    <row r="1664" spans="1:24" hidden="1" x14ac:dyDescent="0.25">
      <c r="A1664" t="s">
        <v>1166</v>
      </c>
      <c r="B1664" t="s">
        <v>3116</v>
      </c>
      <c r="C1664" s="8"/>
      <c r="D1664" s="8">
        <v>1663</v>
      </c>
      <c r="E1664" s="9">
        <v>2018</v>
      </c>
      <c r="F1664" s="9">
        <v>10</v>
      </c>
      <c r="G1664" s="9">
        <v>26</v>
      </c>
      <c r="H1664" s="4">
        <v>43385</v>
      </c>
      <c r="I1664" s="10" t="s">
        <v>19</v>
      </c>
      <c r="K1664" s="11" t="s">
        <v>20</v>
      </c>
      <c r="L1664" s="8" t="s">
        <v>48</v>
      </c>
      <c r="M1664" t="s">
        <v>2217</v>
      </c>
      <c r="R1664" t="s">
        <v>2219</v>
      </c>
      <c r="T1664" t="s">
        <v>276</v>
      </c>
      <c r="U1664" t="s">
        <v>53</v>
      </c>
      <c r="V1664" t="s">
        <v>3117</v>
      </c>
      <c r="W1664" s="13">
        <v>43385</v>
      </c>
      <c r="X1664" s="14">
        <f>32.42/2</f>
        <v>16.21</v>
      </c>
    </row>
    <row r="1665" spans="1:24" hidden="1" x14ac:dyDescent="0.25">
      <c r="A1665" t="s">
        <v>3118</v>
      </c>
      <c r="B1665" t="s">
        <v>3119</v>
      </c>
      <c r="C1665" s="8"/>
      <c r="D1665" s="8">
        <v>1664</v>
      </c>
      <c r="E1665" s="9">
        <v>2018</v>
      </c>
      <c r="F1665" s="9">
        <v>10</v>
      </c>
      <c r="G1665" s="9">
        <v>26</v>
      </c>
      <c r="H1665" s="4">
        <v>43354</v>
      </c>
      <c r="I1665" s="10" t="s">
        <v>19</v>
      </c>
      <c r="K1665" s="11" t="s">
        <v>20</v>
      </c>
      <c r="L1665" s="8" t="s">
        <v>118</v>
      </c>
      <c r="M1665" t="s">
        <v>2484</v>
      </c>
      <c r="U1665" t="s">
        <v>53</v>
      </c>
      <c r="V1665" t="s">
        <v>1077</v>
      </c>
      <c r="W1665" s="13">
        <v>43354</v>
      </c>
      <c r="X1665" s="14">
        <v>2</v>
      </c>
    </row>
    <row r="1666" spans="1:24" hidden="1" x14ac:dyDescent="0.25">
      <c r="A1666" t="s">
        <v>2932</v>
      </c>
      <c r="B1666" t="s">
        <v>3120</v>
      </c>
      <c r="C1666" s="8"/>
      <c r="D1666" s="8">
        <v>1665</v>
      </c>
      <c r="E1666" s="9">
        <v>2018</v>
      </c>
      <c r="F1666" s="9">
        <v>10</v>
      </c>
      <c r="G1666" s="9">
        <v>26</v>
      </c>
      <c r="H1666" s="4">
        <v>43362</v>
      </c>
      <c r="I1666" s="10" t="s">
        <v>19</v>
      </c>
      <c r="K1666" s="11" t="s">
        <v>4949</v>
      </c>
      <c r="U1666" t="s">
        <v>53</v>
      </c>
      <c r="V1666" t="s">
        <v>1077</v>
      </c>
      <c r="W1666" s="13">
        <v>43362</v>
      </c>
      <c r="X1666" s="14">
        <v>2</v>
      </c>
    </row>
    <row r="1667" spans="1:24" hidden="1" x14ac:dyDescent="0.25">
      <c r="A1667" t="s">
        <v>3121</v>
      </c>
      <c r="B1667" t="s">
        <v>3122</v>
      </c>
      <c r="C1667" s="8"/>
      <c r="D1667" s="8">
        <v>1666</v>
      </c>
      <c r="E1667" s="9">
        <v>2018</v>
      </c>
      <c r="F1667" s="9">
        <v>10</v>
      </c>
      <c r="G1667" s="9">
        <v>27</v>
      </c>
      <c r="H1667" s="4">
        <v>43398</v>
      </c>
      <c r="I1667" s="10" t="s">
        <v>248</v>
      </c>
      <c r="K1667" s="11" t="s">
        <v>20</v>
      </c>
      <c r="L1667" s="8" t="s">
        <v>2232</v>
      </c>
      <c r="M1667" t="s">
        <v>2021</v>
      </c>
      <c r="U1667" t="s">
        <v>53</v>
      </c>
      <c r="V1667" t="s">
        <v>1077</v>
      </c>
      <c r="W1667" s="13">
        <v>43398</v>
      </c>
      <c r="X1667" s="14">
        <v>2.7</v>
      </c>
    </row>
    <row r="1668" spans="1:24" hidden="1" x14ac:dyDescent="0.25">
      <c r="A1668" t="s">
        <v>596</v>
      </c>
      <c r="B1668" t="s">
        <v>3123</v>
      </c>
      <c r="C1668" s="8"/>
      <c r="D1668" s="8">
        <v>1667</v>
      </c>
      <c r="E1668" s="9">
        <v>2018</v>
      </c>
      <c r="F1668" s="9">
        <v>10</v>
      </c>
      <c r="G1668" s="9">
        <v>27</v>
      </c>
      <c r="H1668" s="4">
        <v>43378</v>
      </c>
      <c r="I1668" s="10" t="s">
        <v>248</v>
      </c>
      <c r="K1668" s="11" t="s">
        <v>20</v>
      </c>
      <c r="L1668" s="8" t="s">
        <v>48</v>
      </c>
      <c r="M1668" t="s">
        <v>1991</v>
      </c>
      <c r="S1668" t="s">
        <v>2028</v>
      </c>
      <c r="U1668" t="s">
        <v>53</v>
      </c>
      <c r="V1668" t="s">
        <v>1077</v>
      </c>
      <c r="W1668" s="13">
        <v>43378</v>
      </c>
      <c r="X1668" s="14">
        <v>3</v>
      </c>
    </row>
    <row r="1669" spans="1:24" hidden="1" x14ac:dyDescent="0.25">
      <c r="A1669" t="s">
        <v>584</v>
      </c>
      <c r="B1669" t="s">
        <v>3124</v>
      </c>
      <c r="C1669" s="8"/>
      <c r="D1669" s="8">
        <v>1668</v>
      </c>
      <c r="E1669" s="9">
        <v>2018</v>
      </c>
      <c r="F1669" s="9">
        <v>10</v>
      </c>
      <c r="G1669" s="9">
        <v>28</v>
      </c>
      <c r="H1669" s="4">
        <v>43361</v>
      </c>
      <c r="I1669" s="10" t="s">
        <v>19</v>
      </c>
      <c r="K1669" s="11" t="s">
        <v>20</v>
      </c>
      <c r="L1669" s="8" t="s">
        <v>48</v>
      </c>
      <c r="M1669" t="s">
        <v>2789</v>
      </c>
      <c r="U1669" t="s">
        <v>53</v>
      </c>
      <c r="V1669" t="s">
        <v>1077</v>
      </c>
      <c r="W1669" s="13">
        <v>43361</v>
      </c>
      <c r="X1669" s="14">
        <v>3</v>
      </c>
    </row>
    <row r="1670" spans="1:24" hidden="1" x14ac:dyDescent="0.25">
      <c r="A1670" t="s">
        <v>3125</v>
      </c>
      <c r="B1670" t="s">
        <v>3126</v>
      </c>
      <c r="C1670" s="8"/>
      <c r="D1670" s="8">
        <v>1669</v>
      </c>
      <c r="E1670" s="9">
        <v>2018</v>
      </c>
      <c r="F1670" s="9">
        <v>10</v>
      </c>
      <c r="G1670" s="9">
        <v>28</v>
      </c>
      <c r="H1670" s="4">
        <v>43361</v>
      </c>
      <c r="I1670" s="10" t="s">
        <v>248</v>
      </c>
      <c r="K1670" s="11" t="s">
        <v>20</v>
      </c>
      <c r="L1670" s="8" t="s">
        <v>48</v>
      </c>
      <c r="M1670" t="s">
        <v>2871</v>
      </c>
      <c r="U1670" t="s">
        <v>53</v>
      </c>
      <c r="V1670" t="s">
        <v>876</v>
      </c>
      <c r="W1670" s="13">
        <v>43361</v>
      </c>
      <c r="X1670" s="14">
        <v>2</v>
      </c>
    </row>
    <row r="1671" spans="1:24" hidden="1" x14ac:dyDescent="0.25">
      <c r="A1671" t="s">
        <v>79</v>
      </c>
      <c r="B1671" t="s">
        <v>3127</v>
      </c>
      <c r="C1671" s="8"/>
      <c r="D1671" s="8">
        <v>1670</v>
      </c>
      <c r="E1671" s="9">
        <v>2018</v>
      </c>
      <c r="F1671" s="9">
        <v>10</v>
      </c>
      <c r="G1671" s="9">
        <v>28</v>
      </c>
      <c r="H1671" s="4">
        <v>43385</v>
      </c>
      <c r="I1671" s="10" t="s">
        <v>19</v>
      </c>
      <c r="K1671" s="11" t="s">
        <v>20</v>
      </c>
      <c r="L1671" s="8" t="s">
        <v>48</v>
      </c>
      <c r="M1671" t="s">
        <v>29</v>
      </c>
      <c r="N1671" t="s">
        <v>3128</v>
      </c>
      <c r="U1671" t="s">
        <v>53</v>
      </c>
      <c r="V1671" t="s">
        <v>3117</v>
      </c>
      <c r="W1671" s="13">
        <v>43385</v>
      </c>
      <c r="X1671" s="14">
        <f>32.42/2</f>
        <v>16.21</v>
      </c>
    </row>
    <row r="1672" spans="1:24" hidden="1" x14ac:dyDescent="0.25">
      <c r="A1672" t="s">
        <v>3129</v>
      </c>
      <c r="B1672" t="s">
        <v>3130</v>
      </c>
      <c r="C1672" s="8"/>
      <c r="D1672" s="8">
        <v>1671</v>
      </c>
      <c r="E1672" s="9">
        <v>2018</v>
      </c>
      <c r="F1672" s="9">
        <v>10</v>
      </c>
      <c r="G1672" s="9">
        <v>29</v>
      </c>
      <c r="H1672" s="4">
        <v>43398</v>
      </c>
      <c r="I1672" s="10" t="s">
        <v>248</v>
      </c>
      <c r="K1672" s="11" t="s">
        <v>20</v>
      </c>
      <c r="L1672" s="8" t="s">
        <v>57</v>
      </c>
      <c r="M1672" t="s">
        <v>2021</v>
      </c>
      <c r="U1672" t="s">
        <v>53</v>
      </c>
      <c r="V1672" t="s">
        <v>1077</v>
      </c>
      <c r="W1672" s="13">
        <v>43398</v>
      </c>
      <c r="X1672" s="14">
        <v>2.7</v>
      </c>
    </row>
    <row r="1673" spans="1:24" hidden="1" x14ac:dyDescent="0.25">
      <c r="A1673" t="s">
        <v>305</v>
      </c>
      <c r="B1673" t="s">
        <v>575</v>
      </c>
      <c r="C1673" s="8"/>
      <c r="D1673" s="8">
        <v>1672</v>
      </c>
      <c r="E1673" s="9">
        <v>2018</v>
      </c>
      <c r="F1673" s="9">
        <v>10</v>
      </c>
      <c r="G1673" s="9">
        <v>30</v>
      </c>
      <c r="H1673" s="4">
        <v>43403</v>
      </c>
      <c r="I1673" s="10" t="s">
        <v>19</v>
      </c>
      <c r="K1673" s="11" t="s">
        <v>4949</v>
      </c>
      <c r="M1673" t="s">
        <v>3131</v>
      </c>
      <c r="Q1673" s="12" t="s">
        <v>19</v>
      </c>
      <c r="U1673" t="s">
        <v>100</v>
      </c>
      <c r="V1673" t="s">
        <v>174</v>
      </c>
      <c r="W1673" s="13">
        <v>43403</v>
      </c>
      <c r="X1673" s="14">
        <v>16.989999999999998</v>
      </c>
    </row>
    <row r="1674" spans="1:24" hidden="1" x14ac:dyDescent="0.25">
      <c r="A1674" t="s">
        <v>1204</v>
      </c>
      <c r="B1674" t="s">
        <v>1205</v>
      </c>
      <c r="C1674" s="8"/>
      <c r="D1674" s="8">
        <v>1673</v>
      </c>
      <c r="E1674" s="9">
        <v>2018</v>
      </c>
      <c r="F1674" s="9">
        <v>11</v>
      </c>
      <c r="G1674" s="9">
        <v>1</v>
      </c>
      <c r="H1674" s="4">
        <v>43403</v>
      </c>
      <c r="I1674" s="10" t="s">
        <v>248</v>
      </c>
      <c r="K1674" s="11" t="s">
        <v>937</v>
      </c>
      <c r="M1674" t="s">
        <v>28</v>
      </c>
      <c r="N1674" t="s">
        <v>1206</v>
      </c>
      <c r="Q1674" s="12" t="s">
        <v>19</v>
      </c>
      <c r="U1674" t="s">
        <v>53</v>
      </c>
      <c r="V1674" t="s">
        <v>3132</v>
      </c>
      <c r="W1674" s="13">
        <v>43403</v>
      </c>
      <c r="X1674" s="14">
        <v>10</v>
      </c>
    </row>
    <row r="1675" spans="1:24" hidden="1" x14ac:dyDescent="0.25">
      <c r="A1675" t="s">
        <v>3133</v>
      </c>
      <c r="B1675" t="s">
        <v>1057</v>
      </c>
      <c r="C1675" s="8"/>
      <c r="D1675" s="8">
        <v>1674</v>
      </c>
      <c r="E1675" s="9">
        <v>2018</v>
      </c>
      <c r="F1675" s="9">
        <v>11</v>
      </c>
      <c r="G1675" s="9">
        <v>1</v>
      </c>
      <c r="H1675" s="4">
        <v>43404</v>
      </c>
      <c r="I1675" s="10" t="s">
        <v>19</v>
      </c>
      <c r="K1675" s="11" t="s">
        <v>937</v>
      </c>
      <c r="M1675" t="s">
        <v>28</v>
      </c>
      <c r="N1675" t="s">
        <v>3134</v>
      </c>
      <c r="U1675" t="s">
        <v>53</v>
      </c>
      <c r="V1675" t="s">
        <v>3135</v>
      </c>
      <c r="W1675" s="13">
        <v>43404</v>
      </c>
      <c r="X1675" s="14">
        <f>1.49+10</f>
        <v>11.49</v>
      </c>
    </row>
    <row r="1676" spans="1:24" hidden="1" x14ac:dyDescent="0.25">
      <c r="A1676" t="s">
        <v>2984</v>
      </c>
      <c r="B1676" t="s">
        <v>3136</v>
      </c>
      <c r="C1676" s="8"/>
      <c r="D1676" s="8">
        <v>1675</v>
      </c>
      <c r="E1676" s="9">
        <v>2018</v>
      </c>
      <c r="F1676" s="9">
        <v>11</v>
      </c>
      <c r="G1676" s="9">
        <v>2</v>
      </c>
      <c r="H1676" s="4">
        <v>43405</v>
      </c>
      <c r="I1676" s="10" t="s">
        <v>248</v>
      </c>
      <c r="K1676" s="11" t="s">
        <v>20</v>
      </c>
      <c r="L1676" s="8" t="s">
        <v>3137</v>
      </c>
      <c r="M1676" t="s">
        <v>605</v>
      </c>
      <c r="U1676" t="s">
        <v>53</v>
      </c>
      <c r="V1676" t="s">
        <v>1077</v>
      </c>
      <c r="W1676" s="13">
        <v>43405</v>
      </c>
      <c r="X1676" s="14">
        <v>4</v>
      </c>
    </row>
    <row r="1677" spans="1:24" hidden="1" x14ac:dyDescent="0.25">
      <c r="A1677" t="s">
        <v>2547</v>
      </c>
      <c r="B1677" t="s">
        <v>3138</v>
      </c>
      <c r="C1677" s="8"/>
      <c r="D1677" s="8">
        <v>1676</v>
      </c>
      <c r="E1677" s="9">
        <v>2018</v>
      </c>
      <c r="F1677" s="9">
        <v>11</v>
      </c>
      <c r="G1677" s="9">
        <v>2</v>
      </c>
      <c r="H1677" s="4">
        <v>43295</v>
      </c>
      <c r="I1677" s="10" t="s">
        <v>19</v>
      </c>
      <c r="K1677" s="11" t="s">
        <v>20</v>
      </c>
      <c r="L1677" s="8" t="s">
        <v>48</v>
      </c>
      <c r="M1677" t="s">
        <v>605</v>
      </c>
      <c r="U1677" t="s">
        <v>53</v>
      </c>
      <c r="V1677" t="s">
        <v>1077</v>
      </c>
      <c r="W1677" s="13">
        <v>43295</v>
      </c>
      <c r="X1677" s="14">
        <v>1</v>
      </c>
    </row>
    <row r="1678" spans="1:24" hidden="1" x14ac:dyDescent="0.25">
      <c r="A1678" t="s">
        <v>3139</v>
      </c>
      <c r="B1678" t="s">
        <v>3140</v>
      </c>
      <c r="C1678" s="8"/>
      <c r="D1678" s="8">
        <v>1677</v>
      </c>
      <c r="E1678" s="9">
        <v>2018</v>
      </c>
      <c r="F1678" s="9">
        <v>11</v>
      </c>
      <c r="G1678" s="9">
        <v>2</v>
      </c>
      <c r="H1678" s="4">
        <v>43398</v>
      </c>
      <c r="I1678" s="10" t="s">
        <v>248</v>
      </c>
      <c r="K1678" s="11" t="s">
        <v>20</v>
      </c>
      <c r="L1678" s="8" t="s">
        <v>48</v>
      </c>
      <c r="M1678" t="s">
        <v>3141</v>
      </c>
      <c r="U1678" t="s">
        <v>53</v>
      </c>
      <c r="V1678" t="s">
        <v>1077</v>
      </c>
      <c r="W1678" s="13">
        <v>43398</v>
      </c>
      <c r="X1678" s="14">
        <v>2.7</v>
      </c>
    </row>
    <row r="1679" spans="1:24" hidden="1" x14ac:dyDescent="0.25">
      <c r="A1679" t="s">
        <v>1135</v>
      </c>
      <c r="B1679" t="s">
        <v>1136</v>
      </c>
      <c r="C1679" s="8"/>
      <c r="D1679" s="8">
        <v>1678</v>
      </c>
      <c r="E1679" s="9">
        <v>2018</v>
      </c>
      <c r="F1679" s="9">
        <v>11</v>
      </c>
      <c r="G1679" s="9">
        <v>2</v>
      </c>
      <c r="H1679" s="4">
        <v>43378</v>
      </c>
      <c r="I1679" s="10" t="s">
        <v>248</v>
      </c>
      <c r="K1679" s="11" t="s">
        <v>4949</v>
      </c>
      <c r="T1679" t="s">
        <v>269</v>
      </c>
      <c r="U1679" t="s">
        <v>53</v>
      </c>
      <c r="V1679" t="s">
        <v>1869</v>
      </c>
      <c r="W1679" s="13">
        <v>43378</v>
      </c>
      <c r="X1679" s="14">
        <v>10</v>
      </c>
    </row>
    <row r="1680" spans="1:24" hidden="1" x14ac:dyDescent="0.25">
      <c r="A1680" t="s">
        <v>1166</v>
      </c>
      <c r="B1680" t="s">
        <v>3142</v>
      </c>
      <c r="C1680" s="8"/>
      <c r="D1680" s="8">
        <v>1679</v>
      </c>
      <c r="E1680" s="9">
        <v>2018</v>
      </c>
      <c r="F1680" s="9">
        <v>11</v>
      </c>
      <c r="G1680" s="9">
        <v>3</v>
      </c>
      <c r="H1680" s="4">
        <v>43403</v>
      </c>
      <c r="I1680" s="10" t="s">
        <v>248</v>
      </c>
      <c r="K1680" s="11" t="s">
        <v>20</v>
      </c>
      <c r="L1680" s="8" t="s">
        <v>27</v>
      </c>
      <c r="M1680" t="s">
        <v>1538</v>
      </c>
      <c r="Q1680" s="12" t="s">
        <v>19</v>
      </c>
      <c r="U1680" t="s">
        <v>53</v>
      </c>
      <c r="V1680" t="s">
        <v>3132</v>
      </c>
      <c r="W1680" s="13">
        <v>43403</v>
      </c>
      <c r="X1680" s="14">
        <v>8.75</v>
      </c>
    </row>
    <row r="1681" spans="1:24" hidden="1" x14ac:dyDescent="0.25">
      <c r="A1681" t="s">
        <v>1166</v>
      </c>
      <c r="B1681" t="s">
        <v>1167</v>
      </c>
      <c r="C1681" s="8"/>
      <c r="D1681" s="8">
        <v>1680</v>
      </c>
      <c r="E1681" s="9">
        <v>2018</v>
      </c>
      <c r="F1681" s="9">
        <v>11</v>
      </c>
      <c r="G1681" s="9">
        <v>3</v>
      </c>
      <c r="H1681" s="4">
        <v>43193</v>
      </c>
      <c r="I1681" s="10" t="s">
        <v>248</v>
      </c>
      <c r="K1681" s="11" t="s">
        <v>20</v>
      </c>
      <c r="L1681" s="8" t="s">
        <v>27</v>
      </c>
      <c r="M1681" t="s">
        <v>1168</v>
      </c>
      <c r="Q1681" s="12" t="s">
        <v>19</v>
      </c>
      <c r="T1681" t="s">
        <v>269</v>
      </c>
      <c r="U1681" t="s">
        <v>53</v>
      </c>
      <c r="V1681" t="s">
        <v>2491</v>
      </c>
      <c r="W1681" s="13">
        <v>43193</v>
      </c>
      <c r="X1681" s="14">
        <v>4.99</v>
      </c>
    </row>
    <row r="1682" spans="1:24" hidden="1" x14ac:dyDescent="0.25">
      <c r="A1682" t="s">
        <v>670</v>
      </c>
      <c r="B1682" t="s">
        <v>738</v>
      </c>
      <c r="C1682" s="8"/>
      <c r="D1682" s="8">
        <v>1681</v>
      </c>
      <c r="E1682" s="9">
        <v>2018</v>
      </c>
      <c r="F1682" s="9">
        <v>11</v>
      </c>
      <c r="G1682" s="9">
        <v>3</v>
      </c>
      <c r="H1682" s="4">
        <v>43354</v>
      </c>
      <c r="I1682" s="10" t="s">
        <v>248</v>
      </c>
      <c r="K1682" s="11" t="s">
        <v>4949</v>
      </c>
      <c r="Q1682" s="12" t="s">
        <v>19</v>
      </c>
      <c r="T1682" t="s">
        <v>269</v>
      </c>
      <c r="U1682" t="s">
        <v>53</v>
      </c>
      <c r="V1682" t="s">
        <v>1077</v>
      </c>
      <c r="W1682" s="13">
        <v>43354</v>
      </c>
      <c r="X1682" s="14">
        <v>3</v>
      </c>
    </row>
    <row r="1683" spans="1:24" hidden="1" x14ac:dyDescent="0.25">
      <c r="A1683" t="s">
        <v>148</v>
      </c>
      <c r="B1683" t="s">
        <v>3143</v>
      </c>
      <c r="C1683" s="8"/>
      <c r="D1683" s="8">
        <v>1682</v>
      </c>
      <c r="E1683" s="9">
        <v>2018</v>
      </c>
      <c r="F1683" s="9">
        <v>11</v>
      </c>
      <c r="G1683" s="9">
        <v>4</v>
      </c>
      <c r="H1683" s="4">
        <v>43403</v>
      </c>
      <c r="I1683" s="10" t="s">
        <v>248</v>
      </c>
      <c r="J1683" s="10">
        <v>2</v>
      </c>
      <c r="K1683" s="11" t="s">
        <v>4949</v>
      </c>
      <c r="U1683" t="s">
        <v>100</v>
      </c>
      <c r="V1683" t="s">
        <v>1976</v>
      </c>
      <c r="W1683" s="13">
        <v>43403</v>
      </c>
    </row>
    <row r="1684" spans="1:24" hidden="1" x14ac:dyDescent="0.25">
      <c r="A1684" t="s">
        <v>3144</v>
      </c>
      <c r="B1684" t="s">
        <v>247</v>
      </c>
      <c r="C1684" s="8"/>
      <c r="D1684" s="8">
        <v>1683</v>
      </c>
      <c r="E1684" s="9">
        <v>2018</v>
      </c>
      <c r="F1684" s="9">
        <v>11</v>
      </c>
      <c r="G1684" s="9">
        <v>4</v>
      </c>
      <c r="H1684" s="4">
        <v>43405</v>
      </c>
      <c r="I1684" s="10" t="s">
        <v>248</v>
      </c>
      <c r="K1684" s="11" t="s">
        <v>4949</v>
      </c>
      <c r="U1684" t="s">
        <v>53</v>
      </c>
      <c r="V1684" t="s">
        <v>1077</v>
      </c>
      <c r="W1684" s="13">
        <v>43405</v>
      </c>
      <c r="X1684" s="14">
        <v>3</v>
      </c>
    </row>
    <row r="1685" spans="1:24" hidden="1" x14ac:dyDescent="0.25">
      <c r="A1685" t="s">
        <v>274</v>
      </c>
      <c r="B1685" t="s">
        <v>275</v>
      </c>
      <c r="C1685" s="8"/>
      <c r="D1685" s="8">
        <v>1684</v>
      </c>
      <c r="E1685" s="9">
        <v>2018</v>
      </c>
      <c r="F1685" s="9">
        <v>11</v>
      </c>
      <c r="G1685" s="9">
        <v>4</v>
      </c>
      <c r="H1685" s="4">
        <v>43396</v>
      </c>
      <c r="I1685" s="10" t="s">
        <v>19</v>
      </c>
      <c r="K1685" s="11" t="s">
        <v>20</v>
      </c>
      <c r="L1685" s="8" t="s">
        <v>91</v>
      </c>
      <c r="M1685" t="s">
        <v>60</v>
      </c>
      <c r="T1685" t="s">
        <v>2683</v>
      </c>
      <c r="U1685" t="s">
        <v>53</v>
      </c>
      <c r="V1685" t="s">
        <v>1077</v>
      </c>
      <c r="W1685" s="13">
        <v>43396</v>
      </c>
      <c r="X1685" s="14">
        <v>2</v>
      </c>
    </row>
    <row r="1686" spans="1:24" hidden="1" x14ac:dyDescent="0.25">
      <c r="A1686" t="s">
        <v>305</v>
      </c>
      <c r="B1686" t="s">
        <v>575</v>
      </c>
      <c r="C1686" s="8"/>
      <c r="D1686" s="8">
        <v>1685</v>
      </c>
      <c r="E1686" s="9">
        <v>2018</v>
      </c>
      <c r="F1686" s="9">
        <v>11</v>
      </c>
      <c r="G1686" s="9">
        <v>8</v>
      </c>
      <c r="H1686" s="4">
        <v>43410</v>
      </c>
      <c r="I1686" s="10" t="s">
        <v>248</v>
      </c>
      <c r="K1686" s="11" t="s">
        <v>4949</v>
      </c>
      <c r="M1686" t="s">
        <v>621</v>
      </c>
      <c r="S1686" t="s">
        <v>3145</v>
      </c>
      <c r="T1686" t="s">
        <v>269</v>
      </c>
      <c r="U1686" t="s">
        <v>53</v>
      </c>
      <c r="V1686" t="s">
        <v>3146</v>
      </c>
      <c r="W1686" s="13">
        <v>43410</v>
      </c>
      <c r="X1686" s="14">
        <v>11.99</v>
      </c>
    </row>
    <row r="1687" spans="1:24" hidden="1" x14ac:dyDescent="0.25">
      <c r="A1687" t="s">
        <v>305</v>
      </c>
      <c r="B1687" t="s">
        <v>3147</v>
      </c>
      <c r="C1687" s="8"/>
      <c r="D1687" s="8">
        <v>1686</v>
      </c>
      <c r="E1687" s="9">
        <v>2018</v>
      </c>
      <c r="F1687" s="9">
        <v>11</v>
      </c>
      <c r="G1687" s="9">
        <v>9</v>
      </c>
      <c r="H1687" s="4">
        <v>43409</v>
      </c>
      <c r="I1687" s="10" t="s">
        <v>19</v>
      </c>
      <c r="K1687" s="11" t="s">
        <v>4949</v>
      </c>
      <c r="M1687" t="s">
        <v>935</v>
      </c>
      <c r="S1687" t="s">
        <v>3148</v>
      </c>
      <c r="U1687" t="s">
        <v>53</v>
      </c>
      <c r="V1687" t="s">
        <v>1474</v>
      </c>
      <c r="W1687" s="13">
        <v>43409</v>
      </c>
      <c r="X1687" s="14">
        <v>2.5</v>
      </c>
    </row>
    <row r="1688" spans="1:24" hidden="1" x14ac:dyDescent="0.25">
      <c r="A1688" t="s">
        <v>157</v>
      </c>
      <c r="B1688" t="s">
        <v>3149</v>
      </c>
      <c r="C1688" s="8"/>
      <c r="D1688" s="8">
        <v>1687</v>
      </c>
      <c r="E1688" s="9">
        <v>2018</v>
      </c>
      <c r="F1688" s="9">
        <v>11</v>
      </c>
      <c r="G1688" s="9">
        <v>9</v>
      </c>
      <c r="H1688" s="4">
        <v>43409</v>
      </c>
      <c r="I1688" s="10" t="s">
        <v>19</v>
      </c>
      <c r="K1688" s="11" t="s">
        <v>937</v>
      </c>
      <c r="M1688" s="15" t="s">
        <v>159</v>
      </c>
      <c r="U1688" t="s">
        <v>53</v>
      </c>
      <c r="V1688" t="s">
        <v>1474</v>
      </c>
      <c r="W1688" s="13">
        <v>43409</v>
      </c>
      <c r="X1688" s="14">
        <v>7</v>
      </c>
    </row>
    <row r="1689" spans="1:24" hidden="1" x14ac:dyDescent="0.25">
      <c r="A1689" t="s">
        <v>1166</v>
      </c>
      <c r="B1689" t="s">
        <v>3150</v>
      </c>
      <c r="C1689" s="8"/>
      <c r="D1689" s="8">
        <v>1688</v>
      </c>
      <c r="E1689" s="9">
        <v>2018</v>
      </c>
      <c r="F1689" s="9">
        <v>11</v>
      </c>
      <c r="G1689" s="9">
        <v>10</v>
      </c>
      <c r="H1689" s="4">
        <v>43238</v>
      </c>
      <c r="I1689" s="10" t="s">
        <v>248</v>
      </c>
      <c r="K1689" s="11" t="s">
        <v>20</v>
      </c>
      <c r="L1689" s="8" t="s">
        <v>27</v>
      </c>
      <c r="M1689" t="s">
        <v>2323</v>
      </c>
      <c r="U1689" t="s">
        <v>53</v>
      </c>
      <c r="V1689" t="s">
        <v>414</v>
      </c>
      <c r="W1689" s="13">
        <v>43238</v>
      </c>
      <c r="X1689" s="14">
        <f>16.5/2</f>
        <v>8.25</v>
      </c>
    </row>
    <row r="1690" spans="1:24" hidden="1" x14ac:dyDescent="0.25">
      <c r="A1690" t="s">
        <v>1166</v>
      </c>
      <c r="B1690" t="s">
        <v>2896</v>
      </c>
      <c r="C1690" s="8"/>
      <c r="D1690" s="8">
        <v>1689</v>
      </c>
      <c r="E1690" s="9">
        <v>2018</v>
      </c>
      <c r="F1690" s="9">
        <v>11</v>
      </c>
      <c r="G1690" s="9">
        <v>10</v>
      </c>
      <c r="H1690" s="4">
        <v>43403</v>
      </c>
      <c r="I1690" s="10" t="s">
        <v>248</v>
      </c>
      <c r="K1690" s="11" t="s">
        <v>20</v>
      </c>
      <c r="L1690" s="8" t="s">
        <v>48</v>
      </c>
      <c r="M1690" t="s">
        <v>1538</v>
      </c>
      <c r="Q1690" s="12" t="s">
        <v>248</v>
      </c>
      <c r="S1690" t="s">
        <v>762</v>
      </c>
      <c r="T1690" t="s">
        <v>228</v>
      </c>
      <c r="U1690" t="s">
        <v>53</v>
      </c>
      <c r="V1690" t="s">
        <v>3132</v>
      </c>
      <c r="W1690" s="13">
        <v>43403</v>
      </c>
      <c r="X1690" s="14">
        <v>15</v>
      </c>
    </row>
    <row r="1691" spans="1:24" hidden="1" x14ac:dyDescent="0.25">
      <c r="A1691" t="s">
        <v>571</v>
      </c>
      <c r="B1691" t="s">
        <v>3151</v>
      </c>
      <c r="C1691" s="8"/>
      <c r="D1691" s="8">
        <v>1690</v>
      </c>
      <c r="E1691" s="9">
        <v>2018</v>
      </c>
      <c r="F1691" s="9">
        <v>11</v>
      </c>
      <c r="G1691" s="9">
        <v>10</v>
      </c>
      <c r="H1691" s="4">
        <v>43288</v>
      </c>
      <c r="I1691" s="10" t="s">
        <v>248</v>
      </c>
      <c r="K1691" s="11" t="s">
        <v>937</v>
      </c>
      <c r="M1691" t="s">
        <v>1538</v>
      </c>
      <c r="U1691" t="s">
        <v>53</v>
      </c>
      <c r="V1691" t="s">
        <v>1077</v>
      </c>
      <c r="W1691" s="13">
        <v>43288</v>
      </c>
      <c r="X1691" s="14">
        <v>3</v>
      </c>
    </row>
    <row r="1692" spans="1:24" hidden="1" x14ac:dyDescent="0.25">
      <c r="A1692" t="s">
        <v>305</v>
      </c>
      <c r="B1692" t="s">
        <v>810</v>
      </c>
      <c r="C1692" s="8"/>
      <c r="D1692" s="8">
        <v>1691</v>
      </c>
      <c r="E1692" s="9">
        <v>2018</v>
      </c>
      <c r="F1692" s="9">
        <v>11</v>
      </c>
      <c r="G1692" s="9">
        <v>10</v>
      </c>
      <c r="H1692" s="4">
        <v>43414</v>
      </c>
      <c r="I1692" s="10" t="s">
        <v>248</v>
      </c>
      <c r="K1692" s="11" t="s">
        <v>4949</v>
      </c>
      <c r="T1692" t="s">
        <v>269</v>
      </c>
      <c r="U1692" t="s">
        <v>53</v>
      </c>
      <c r="V1692" t="s">
        <v>3152</v>
      </c>
      <c r="W1692" s="13">
        <v>43414</v>
      </c>
      <c r="X1692" s="14">
        <v>22</v>
      </c>
    </row>
    <row r="1693" spans="1:24" hidden="1" x14ac:dyDescent="0.25">
      <c r="A1693" t="s">
        <v>3153</v>
      </c>
      <c r="B1693" t="s">
        <v>3154</v>
      </c>
      <c r="C1693" s="8"/>
      <c r="D1693" s="8">
        <v>1692</v>
      </c>
      <c r="E1693" s="9">
        <v>2018</v>
      </c>
      <c r="F1693" s="9">
        <v>11</v>
      </c>
      <c r="G1693" s="9">
        <v>10</v>
      </c>
      <c r="H1693" s="4">
        <v>43414</v>
      </c>
      <c r="I1693" s="10" t="s">
        <v>248</v>
      </c>
      <c r="K1693" s="11" t="s">
        <v>4949</v>
      </c>
      <c r="M1693" t="s">
        <v>3155</v>
      </c>
      <c r="U1693" t="s">
        <v>53</v>
      </c>
      <c r="V1693" t="s">
        <v>3152</v>
      </c>
      <c r="W1693" s="13">
        <v>43414</v>
      </c>
      <c r="X1693" s="14">
        <v>12</v>
      </c>
    </row>
    <row r="1694" spans="1:24" hidden="1" x14ac:dyDescent="0.25">
      <c r="A1694" t="s">
        <v>461</v>
      </c>
      <c r="B1694" t="s">
        <v>3156</v>
      </c>
      <c r="C1694" s="8" t="s">
        <v>272</v>
      </c>
      <c r="D1694" s="8">
        <v>1693</v>
      </c>
      <c r="E1694" s="25">
        <f>YEAR(H1694)</f>
        <v>2018</v>
      </c>
      <c r="F1694" s="25">
        <f>MONTH(H1694)</f>
        <v>11</v>
      </c>
      <c r="G1694" s="25">
        <f>DAY(H1694)</f>
        <v>10</v>
      </c>
      <c r="H1694" s="4">
        <v>43414</v>
      </c>
      <c r="I1694" s="10" t="s">
        <v>248</v>
      </c>
      <c r="K1694" s="11" t="s">
        <v>461</v>
      </c>
      <c r="U1694" t="s">
        <v>53</v>
      </c>
      <c r="V1694" t="s">
        <v>3152</v>
      </c>
      <c r="W1694" s="13">
        <v>43414</v>
      </c>
      <c r="X1694" s="14">
        <v>3</v>
      </c>
    </row>
    <row r="1695" spans="1:24" hidden="1" x14ac:dyDescent="0.25">
      <c r="A1695" t="s">
        <v>277</v>
      </c>
      <c r="B1695" t="s">
        <v>1577</v>
      </c>
      <c r="C1695" s="8"/>
      <c r="D1695" s="8">
        <v>1694</v>
      </c>
      <c r="E1695" s="9">
        <v>2018</v>
      </c>
      <c r="F1695" s="9">
        <v>11</v>
      </c>
      <c r="G1695" s="9">
        <v>11</v>
      </c>
      <c r="H1695" s="4">
        <v>43395</v>
      </c>
      <c r="I1695" s="10" t="s">
        <v>19</v>
      </c>
      <c r="K1695" s="11" t="s">
        <v>937</v>
      </c>
      <c r="M1695" t="s">
        <v>28</v>
      </c>
      <c r="N1695" t="s">
        <v>1578</v>
      </c>
      <c r="Q1695" s="12" t="s">
        <v>248</v>
      </c>
      <c r="U1695" t="s">
        <v>53</v>
      </c>
      <c r="V1695" t="s">
        <v>3157</v>
      </c>
      <c r="W1695" s="13">
        <v>43395</v>
      </c>
      <c r="X1695" s="14">
        <v>6</v>
      </c>
    </row>
    <row r="1696" spans="1:24" hidden="1" x14ac:dyDescent="0.25">
      <c r="A1696" t="s">
        <v>157</v>
      </c>
      <c r="B1696" t="s">
        <v>3158</v>
      </c>
      <c r="C1696" s="8"/>
      <c r="D1696" s="8">
        <v>1695</v>
      </c>
      <c r="E1696" s="9">
        <v>2018</v>
      </c>
      <c r="F1696" s="9">
        <v>11</v>
      </c>
      <c r="G1696" s="9">
        <v>11</v>
      </c>
      <c r="H1696" s="4">
        <v>43403</v>
      </c>
      <c r="I1696" s="10" t="s">
        <v>19</v>
      </c>
      <c r="K1696" s="11" t="s">
        <v>937</v>
      </c>
      <c r="M1696" t="s">
        <v>28</v>
      </c>
      <c r="N1696" t="s">
        <v>3159</v>
      </c>
      <c r="U1696" t="s">
        <v>100</v>
      </c>
      <c r="V1696" t="s">
        <v>174</v>
      </c>
      <c r="W1696" s="13">
        <v>43403</v>
      </c>
      <c r="X1696" s="14">
        <v>16.989999999999998</v>
      </c>
    </row>
    <row r="1697" spans="1:24" hidden="1" x14ac:dyDescent="0.25">
      <c r="A1697" t="s">
        <v>1312</v>
      </c>
      <c r="B1697" t="s">
        <v>1313</v>
      </c>
      <c r="C1697" s="8"/>
      <c r="D1697" s="8">
        <v>1696</v>
      </c>
      <c r="E1697" s="9">
        <v>2018</v>
      </c>
      <c r="F1697" s="9">
        <v>11</v>
      </c>
      <c r="G1697" s="9">
        <v>11</v>
      </c>
      <c r="H1697" s="4">
        <v>43414</v>
      </c>
      <c r="I1697" s="10" t="s">
        <v>19</v>
      </c>
      <c r="K1697" s="11" t="s">
        <v>937</v>
      </c>
      <c r="M1697" t="s">
        <v>28</v>
      </c>
      <c r="N1697" t="s">
        <v>1314</v>
      </c>
      <c r="O1697">
        <v>2011</v>
      </c>
      <c r="T1697" t="s">
        <v>2683</v>
      </c>
      <c r="U1697" t="s">
        <v>53</v>
      </c>
      <c r="V1697" t="s">
        <v>3152</v>
      </c>
      <c r="W1697" s="13">
        <v>43414</v>
      </c>
      <c r="X1697" s="14">
        <v>5</v>
      </c>
    </row>
    <row r="1698" spans="1:24" hidden="1" x14ac:dyDescent="0.25">
      <c r="A1698" t="s">
        <v>1400</v>
      </c>
      <c r="B1698" t="s">
        <v>3160</v>
      </c>
      <c r="C1698" s="8"/>
      <c r="D1698" s="8">
        <v>1697</v>
      </c>
      <c r="E1698" s="9">
        <v>2018</v>
      </c>
      <c r="F1698" s="9">
        <v>11</v>
      </c>
      <c r="G1698" s="9">
        <v>11</v>
      </c>
      <c r="H1698" s="4">
        <v>43398</v>
      </c>
      <c r="I1698" s="10" t="s">
        <v>248</v>
      </c>
      <c r="K1698" s="11" t="s">
        <v>937</v>
      </c>
      <c r="M1698" t="s">
        <v>3161</v>
      </c>
      <c r="U1698" t="s">
        <v>53</v>
      </c>
      <c r="V1698" t="s">
        <v>1077</v>
      </c>
      <c r="W1698" s="13">
        <v>43398</v>
      </c>
      <c r="X1698" s="14">
        <v>3</v>
      </c>
    </row>
    <row r="1699" spans="1:24" hidden="1" x14ac:dyDescent="0.25">
      <c r="A1699" t="s">
        <v>148</v>
      </c>
      <c r="B1699" t="s">
        <v>3162</v>
      </c>
      <c r="C1699" s="8"/>
      <c r="D1699" s="8">
        <v>1698</v>
      </c>
      <c r="E1699" s="9">
        <v>2018</v>
      </c>
      <c r="F1699" s="9">
        <v>11</v>
      </c>
      <c r="G1699" s="9">
        <v>12</v>
      </c>
      <c r="H1699" s="4">
        <v>43361</v>
      </c>
      <c r="I1699" s="10" t="s">
        <v>19</v>
      </c>
      <c r="K1699" s="11" t="s">
        <v>4949</v>
      </c>
      <c r="M1699" t="s">
        <v>284</v>
      </c>
      <c r="U1699" t="s">
        <v>53</v>
      </c>
      <c r="V1699" t="s">
        <v>1077</v>
      </c>
      <c r="W1699" s="13">
        <v>43361</v>
      </c>
      <c r="X1699" s="14">
        <v>3</v>
      </c>
    </row>
    <row r="1700" spans="1:24" hidden="1" x14ac:dyDescent="0.25">
      <c r="A1700" t="s">
        <v>3163</v>
      </c>
      <c r="B1700" t="s">
        <v>3164</v>
      </c>
      <c r="C1700" s="8"/>
      <c r="D1700" s="8">
        <v>1699</v>
      </c>
      <c r="E1700" s="9">
        <v>2018</v>
      </c>
      <c r="F1700" s="9">
        <v>11</v>
      </c>
      <c r="G1700" s="9">
        <v>12</v>
      </c>
      <c r="H1700" s="4">
        <v>43416</v>
      </c>
      <c r="I1700" s="10" t="s">
        <v>248</v>
      </c>
      <c r="K1700" s="11" t="s">
        <v>20</v>
      </c>
      <c r="L1700" s="8" t="s">
        <v>2168</v>
      </c>
      <c r="M1700" t="s">
        <v>605</v>
      </c>
      <c r="S1700" t="s">
        <v>1563</v>
      </c>
      <c r="U1700" t="s">
        <v>53</v>
      </c>
      <c r="V1700" t="s">
        <v>1077</v>
      </c>
      <c r="W1700" s="13">
        <v>43416</v>
      </c>
      <c r="X1700" s="14">
        <v>3</v>
      </c>
    </row>
    <row r="1701" spans="1:24" hidden="1" x14ac:dyDescent="0.25">
      <c r="A1701" t="s">
        <v>1166</v>
      </c>
      <c r="B1701" t="s">
        <v>3165</v>
      </c>
      <c r="C1701" s="8"/>
      <c r="D1701" s="8">
        <v>1700</v>
      </c>
      <c r="E1701" s="9">
        <v>2018</v>
      </c>
      <c r="F1701" s="9">
        <v>11</v>
      </c>
      <c r="G1701" s="9">
        <v>12</v>
      </c>
      <c r="H1701" s="4">
        <v>43416</v>
      </c>
      <c r="I1701" s="10" t="s">
        <v>19</v>
      </c>
      <c r="K1701" s="11" t="s">
        <v>20</v>
      </c>
      <c r="L1701" s="8" t="s">
        <v>27</v>
      </c>
      <c r="U1701" t="s">
        <v>53</v>
      </c>
      <c r="V1701" t="s">
        <v>1077</v>
      </c>
      <c r="W1701" s="13">
        <v>43416</v>
      </c>
      <c r="X1701" s="14">
        <v>2</v>
      </c>
    </row>
    <row r="1702" spans="1:24" hidden="1" x14ac:dyDescent="0.25">
      <c r="A1702" t="s">
        <v>148</v>
      </c>
      <c r="B1702" t="s">
        <v>3166</v>
      </c>
      <c r="C1702" s="8" t="s">
        <v>267</v>
      </c>
      <c r="D1702" s="8">
        <v>1701</v>
      </c>
      <c r="E1702" s="25">
        <f>YEAR(H1702)</f>
        <v>2018</v>
      </c>
      <c r="F1702" s="25">
        <f>MONTH(H1702)</f>
        <v>11</v>
      </c>
      <c r="G1702" s="25">
        <f>DAY(H1702)</f>
        <v>12</v>
      </c>
      <c r="H1702" s="4">
        <v>43416</v>
      </c>
      <c r="I1702" s="10" t="s">
        <v>19</v>
      </c>
      <c r="K1702" s="11" t="s">
        <v>268</v>
      </c>
      <c r="U1702" t="s">
        <v>53</v>
      </c>
      <c r="V1702" t="s">
        <v>1077</v>
      </c>
      <c r="W1702" s="13">
        <v>43416</v>
      </c>
      <c r="X1702" s="14">
        <v>2</v>
      </c>
    </row>
    <row r="1703" spans="1:24" hidden="1" x14ac:dyDescent="0.25">
      <c r="A1703" t="s">
        <v>576</v>
      </c>
      <c r="B1703" t="s">
        <v>906</v>
      </c>
      <c r="C1703" s="8"/>
      <c r="D1703" s="8">
        <v>1702</v>
      </c>
      <c r="E1703" s="9">
        <v>2018</v>
      </c>
      <c r="F1703" s="9">
        <v>11</v>
      </c>
      <c r="G1703" s="9">
        <v>13</v>
      </c>
      <c r="H1703" s="4">
        <v>43417</v>
      </c>
      <c r="I1703" s="10" t="s">
        <v>248</v>
      </c>
      <c r="K1703" s="11" t="s">
        <v>4949</v>
      </c>
      <c r="M1703" t="s">
        <v>1427</v>
      </c>
      <c r="R1703" t="s">
        <v>2845</v>
      </c>
      <c r="U1703" t="s">
        <v>53</v>
      </c>
      <c r="V1703" t="s">
        <v>719</v>
      </c>
      <c r="W1703" s="13">
        <v>43417</v>
      </c>
      <c r="X1703" s="14">
        <v>45</v>
      </c>
    </row>
    <row r="1704" spans="1:24" hidden="1" x14ac:dyDescent="0.25">
      <c r="A1704" t="s">
        <v>2993</v>
      </c>
      <c r="B1704" t="s">
        <v>2994</v>
      </c>
      <c r="C1704" s="8"/>
      <c r="D1704" s="8">
        <v>1703</v>
      </c>
      <c r="E1704" s="9">
        <v>2018</v>
      </c>
      <c r="F1704" s="9">
        <v>11</v>
      </c>
      <c r="G1704" s="9">
        <v>13</v>
      </c>
      <c r="H1704" s="4">
        <v>43410</v>
      </c>
      <c r="I1704" s="10" t="s">
        <v>248</v>
      </c>
      <c r="K1704" s="11" t="s">
        <v>937</v>
      </c>
      <c r="M1704" t="s">
        <v>28</v>
      </c>
      <c r="N1704" t="s">
        <v>2995</v>
      </c>
      <c r="Q1704" s="12" t="s">
        <v>248</v>
      </c>
      <c r="S1704" t="s">
        <v>2405</v>
      </c>
      <c r="T1704" t="s">
        <v>269</v>
      </c>
      <c r="U1704" t="s">
        <v>53</v>
      </c>
      <c r="V1704" t="s">
        <v>3146</v>
      </c>
      <c r="W1704" s="13">
        <v>43410</v>
      </c>
      <c r="X1704" s="14">
        <v>14.99</v>
      </c>
    </row>
    <row r="1705" spans="1:24" hidden="1" x14ac:dyDescent="0.25">
      <c r="A1705" t="s">
        <v>3167</v>
      </c>
      <c r="B1705" t="s">
        <v>3168</v>
      </c>
      <c r="C1705" s="8" t="s">
        <v>272</v>
      </c>
      <c r="D1705" s="8">
        <v>1704</v>
      </c>
      <c r="E1705" s="25">
        <f>YEAR(H1705)</f>
        <v>2018</v>
      </c>
      <c r="F1705" s="25">
        <f>MONTH(H1705)</f>
        <v>11</v>
      </c>
      <c r="G1705" s="25">
        <f>DAY(H1705)</f>
        <v>13</v>
      </c>
      <c r="H1705" s="4">
        <v>43417</v>
      </c>
      <c r="I1705" s="10" t="s">
        <v>248</v>
      </c>
      <c r="K1705" s="11" t="s">
        <v>4949</v>
      </c>
      <c r="U1705" t="s">
        <v>53</v>
      </c>
      <c r="V1705" t="s">
        <v>876</v>
      </c>
      <c r="W1705" s="13">
        <v>43417</v>
      </c>
      <c r="X1705" s="14">
        <v>2</v>
      </c>
    </row>
    <row r="1706" spans="1:24" hidden="1" x14ac:dyDescent="0.25">
      <c r="A1706" t="s">
        <v>3169</v>
      </c>
      <c r="B1706" t="s">
        <v>3170</v>
      </c>
      <c r="C1706" s="8" t="s">
        <v>272</v>
      </c>
      <c r="D1706" s="8">
        <v>1705</v>
      </c>
      <c r="E1706" s="25">
        <f>YEAR(H1706)</f>
        <v>2018</v>
      </c>
      <c r="F1706" s="25">
        <f>MONTH(H1706)</f>
        <v>11</v>
      </c>
      <c r="G1706" s="25">
        <f>DAY(H1706)</f>
        <v>13</v>
      </c>
      <c r="H1706" s="4">
        <v>43417</v>
      </c>
      <c r="I1706" s="10" t="s">
        <v>248</v>
      </c>
      <c r="K1706" s="11" t="s">
        <v>20</v>
      </c>
      <c r="L1706" s="8" t="s">
        <v>1593</v>
      </c>
      <c r="M1706" t="s">
        <v>605</v>
      </c>
      <c r="S1706" t="s">
        <v>3171</v>
      </c>
      <c r="U1706" t="s">
        <v>53</v>
      </c>
      <c r="V1706" t="s">
        <v>876</v>
      </c>
      <c r="W1706" s="13">
        <v>43417</v>
      </c>
      <c r="X1706" s="14">
        <v>2</v>
      </c>
    </row>
    <row r="1707" spans="1:24" hidden="1" x14ac:dyDescent="0.25">
      <c r="A1707" t="s">
        <v>3172</v>
      </c>
      <c r="B1707" t="s">
        <v>3173</v>
      </c>
      <c r="C1707" s="8"/>
      <c r="D1707" s="8">
        <v>1706</v>
      </c>
      <c r="E1707" s="9">
        <v>2018</v>
      </c>
      <c r="F1707" s="9">
        <v>11</v>
      </c>
      <c r="G1707" s="9">
        <v>14</v>
      </c>
      <c r="H1707" s="4">
        <v>43354</v>
      </c>
      <c r="I1707" s="10" t="s">
        <v>248</v>
      </c>
      <c r="K1707" s="11" t="s">
        <v>4949</v>
      </c>
      <c r="M1707" t="s">
        <v>1751</v>
      </c>
      <c r="U1707" t="s">
        <v>53</v>
      </c>
      <c r="V1707" t="s">
        <v>1077</v>
      </c>
      <c r="W1707" s="13">
        <v>43354</v>
      </c>
      <c r="X1707" s="14">
        <v>3</v>
      </c>
    </row>
    <row r="1708" spans="1:24" hidden="1" x14ac:dyDescent="0.25">
      <c r="A1708" t="s">
        <v>3174</v>
      </c>
      <c r="B1708" t="s">
        <v>3175</v>
      </c>
      <c r="C1708" s="8"/>
      <c r="D1708" s="8">
        <v>1707</v>
      </c>
      <c r="E1708" s="9">
        <v>2018</v>
      </c>
      <c r="F1708" s="9">
        <v>11</v>
      </c>
      <c r="G1708" s="9">
        <v>14</v>
      </c>
      <c r="H1708" s="4">
        <v>43363</v>
      </c>
      <c r="I1708" s="10" t="s">
        <v>248</v>
      </c>
      <c r="K1708" s="11" t="s">
        <v>937</v>
      </c>
      <c r="M1708" t="s">
        <v>1352</v>
      </c>
      <c r="U1708" t="s">
        <v>53</v>
      </c>
      <c r="V1708" t="s">
        <v>1077</v>
      </c>
      <c r="W1708" s="13">
        <v>43363</v>
      </c>
      <c r="X1708" s="14">
        <v>4</v>
      </c>
    </row>
    <row r="1709" spans="1:24" hidden="1" x14ac:dyDescent="0.25">
      <c r="A1709" t="s">
        <v>1166</v>
      </c>
      <c r="B1709" t="s">
        <v>2424</v>
      </c>
      <c r="C1709" s="8"/>
      <c r="D1709" s="8">
        <v>1708</v>
      </c>
      <c r="E1709" s="9">
        <v>2018</v>
      </c>
      <c r="F1709" s="9">
        <v>11</v>
      </c>
      <c r="G1709" s="9">
        <v>15</v>
      </c>
      <c r="H1709" s="4">
        <v>43377</v>
      </c>
      <c r="I1709" s="10" t="s">
        <v>248</v>
      </c>
      <c r="K1709" s="11" t="s">
        <v>20</v>
      </c>
      <c r="L1709" s="8" t="s">
        <v>27</v>
      </c>
      <c r="M1709" t="s">
        <v>2323</v>
      </c>
      <c r="R1709" t="s">
        <v>3176</v>
      </c>
      <c r="U1709" t="s">
        <v>53</v>
      </c>
      <c r="V1709" t="s">
        <v>677</v>
      </c>
      <c r="W1709" s="13">
        <v>43377</v>
      </c>
      <c r="X1709" s="14">
        <v>5</v>
      </c>
    </row>
    <row r="1710" spans="1:24" hidden="1" x14ac:dyDescent="0.25">
      <c r="A1710" t="s">
        <v>1760</v>
      </c>
      <c r="B1710" t="s">
        <v>3177</v>
      </c>
      <c r="C1710" s="8"/>
      <c r="D1710" s="8">
        <v>1709</v>
      </c>
      <c r="E1710" s="9">
        <v>2018</v>
      </c>
      <c r="F1710" s="9">
        <v>11</v>
      </c>
      <c r="G1710" s="9">
        <v>15</v>
      </c>
      <c r="H1710" s="4">
        <v>43361</v>
      </c>
      <c r="I1710" s="10" t="s">
        <v>19</v>
      </c>
      <c r="K1710" s="11" t="s">
        <v>20</v>
      </c>
      <c r="L1710" s="8" t="s">
        <v>48</v>
      </c>
      <c r="M1710" t="s">
        <v>2217</v>
      </c>
      <c r="U1710" t="s">
        <v>53</v>
      </c>
      <c r="V1710" t="s">
        <v>1077</v>
      </c>
      <c r="W1710" s="13">
        <v>43361</v>
      </c>
      <c r="X1710" s="14">
        <v>3</v>
      </c>
    </row>
    <row r="1711" spans="1:24" hidden="1" x14ac:dyDescent="0.25">
      <c r="A1711" t="s">
        <v>148</v>
      </c>
      <c r="B1711" t="s">
        <v>3178</v>
      </c>
      <c r="C1711" s="8"/>
      <c r="D1711" s="8">
        <v>1710</v>
      </c>
      <c r="E1711" s="9">
        <v>2018</v>
      </c>
      <c r="F1711" s="9">
        <v>11</v>
      </c>
      <c r="G1711" s="9">
        <v>15</v>
      </c>
      <c r="H1711" s="4">
        <v>43355</v>
      </c>
      <c r="I1711" s="10" t="s">
        <v>19</v>
      </c>
      <c r="K1711" s="11" t="s">
        <v>20</v>
      </c>
      <c r="L1711" s="8" t="s">
        <v>48</v>
      </c>
      <c r="M1711" t="s">
        <v>1558</v>
      </c>
      <c r="R1711" t="s">
        <v>3179</v>
      </c>
      <c r="U1711" t="s">
        <v>53</v>
      </c>
      <c r="V1711" t="s">
        <v>1077</v>
      </c>
      <c r="W1711" s="13">
        <v>43355</v>
      </c>
      <c r="X1711" s="14">
        <v>2</v>
      </c>
    </row>
    <row r="1712" spans="1:24" hidden="1" x14ac:dyDescent="0.25">
      <c r="A1712" t="s">
        <v>1166</v>
      </c>
      <c r="B1712" t="s">
        <v>1167</v>
      </c>
      <c r="C1712" s="8"/>
      <c r="D1712" s="8">
        <v>1711</v>
      </c>
      <c r="E1712" s="9">
        <v>2018</v>
      </c>
      <c r="F1712" s="9">
        <v>11</v>
      </c>
      <c r="G1712" s="9">
        <v>18</v>
      </c>
      <c r="H1712" s="4">
        <v>43403</v>
      </c>
      <c r="I1712" s="10" t="s">
        <v>248</v>
      </c>
      <c r="K1712" s="11" t="s">
        <v>20</v>
      </c>
      <c r="L1712" s="8" t="s">
        <v>27</v>
      </c>
      <c r="M1712" t="s">
        <v>1538</v>
      </c>
      <c r="Q1712" s="12" t="s">
        <v>19</v>
      </c>
      <c r="T1712" t="s">
        <v>1863</v>
      </c>
      <c r="U1712" t="s">
        <v>53</v>
      </c>
      <c r="V1712" t="s">
        <v>3132</v>
      </c>
      <c r="W1712" s="13">
        <v>43403</v>
      </c>
      <c r="X1712" s="14">
        <v>0</v>
      </c>
    </row>
    <row r="1713" spans="1:24" hidden="1" x14ac:dyDescent="0.25">
      <c r="A1713" t="s">
        <v>164</v>
      </c>
      <c r="B1713" t="s">
        <v>2849</v>
      </c>
      <c r="C1713" s="8"/>
      <c r="D1713" s="8">
        <v>1712</v>
      </c>
      <c r="E1713" s="9">
        <v>2018</v>
      </c>
      <c r="F1713" s="9">
        <v>11</v>
      </c>
      <c r="G1713" s="9">
        <v>18</v>
      </c>
      <c r="H1713" s="4">
        <v>43410</v>
      </c>
      <c r="I1713" s="10" t="s">
        <v>248</v>
      </c>
      <c r="K1713" s="11" t="s">
        <v>937</v>
      </c>
      <c r="P1713">
        <v>2018</v>
      </c>
      <c r="R1713" t="s">
        <v>3180</v>
      </c>
      <c r="U1713" t="s">
        <v>100</v>
      </c>
      <c r="V1713" t="s">
        <v>1480</v>
      </c>
      <c r="W1713" s="13">
        <v>43410</v>
      </c>
      <c r="X1713" s="14">
        <v>29.99</v>
      </c>
    </row>
    <row r="1714" spans="1:24" hidden="1" x14ac:dyDescent="0.25">
      <c r="A1714" t="s">
        <v>2738</v>
      </c>
      <c r="B1714" t="s">
        <v>3181</v>
      </c>
      <c r="C1714" s="8"/>
      <c r="D1714" s="8">
        <v>1713</v>
      </c>
      <c r="E1714" s="9">
        <v>2018</v>
      </c>
      <c r="F1714" s="9">
        <v>11</v>
      </c>
      <c r="G1714" s="9">
        <v>18</v>
      </c>
      <c r="H1714" s="4">
        <v>43342</v>
      </c>
      <c r="I1714" s="10" t="s">
        <v>248</v>
      </c>
      <c r="K1714" s="11" t="s">
        <v>4949</v>
      </c>
      <c r="U1714" t="s">
        <v>53</v>
      </c>
      <c r="V1714" t="s">
        <v>719</v>
      </c>
      <c r="W1714" s="13">
        <v>43342</v>
      </c>
      <c r="X1714" s="14">
        <v>17.95</v>
      </c>
    </row>
    <row r="1715" spans="1:24" hidden="1" x14ac:dyDescent="0.25">
      <c r="A1715" t="s">
        <v>3121</v>
      </c>
      <c r="B1715" t="s">
        <v>3182</v>
      </c>
      <c r="C1715" s="8"/>
      <c r="D1715" s="8">
        <v>1714</v>
      </c>
      <c r="E1715" s="9">
        <v>2018</v>
      </c>
      <c r="F1715" s="9">
        <v>11</v>
      </c>
      <c r="G1715" s="9">
        <v>18</v>
      </c>
      <c r="H1715" s="4">
        <v>43398</v>
      </c>
      <c r="I1715" s="10" t="s">
        <v>248</v>
      </c>
      <c r="K1715" s="11" t="s">
        <v>20</v>
      </c>
      <c r="L1715" s="8" t="s">
        <v>2232</v>
      </c>
      <c r="M1715" t="s">
        <v>2021</v>
      </c>
      <c r="U1715" t="s">
        <v>53</v>
      </c>
      <c r="V1715" t="s">
        <v>1077</v>
      </c>
      <c r="W1715" s="13">
        <v>43398</v>
      </c>
      <c r="X1715" s="14">
        <v>2.7</v>
      </c>
    </row>
    <row r="1716" spans="1:24" hidden="1" x14ac:dyDescent="0.25">
      <c r="A1716" t="s">
        <v>2822</v>
      </c>
      <c r="B1716" t="s">
        <v>1589</v>
      </c>
      <c r="C1716" s="8"/>
      <c r="D1716" s="8">
        <v>1715</v>
      </c>
      <c r="E1716" s="9">
        <v>2018</v>
      </c>
      <c r="F1716" s="9">
        <v>11</v>
      </c>
      <c r="G1716" s="9">
        <v>18</v>
      </c>
      <c r="H1716" s="4">
        <v>43378</v>
      </c>
      <c r="I1716" s="10" t="s">
        <v>248</v>
      </c>
      <c r="K1716" s="11" t="s">
        <v>20</v>
      </c>
      <c r="L1716" s="8" t="s">
        <v>118</v>
      </c>
      <c r="M1716" t="s">
        <v>605</v>
      </c>
      <c r="U1716" t="s">
        <v>53</v>
      </c>
      <c r="V1716" t="s">
        <v>1077</v>
      </c>
      <c r="W1716" s="13">
        <v>43378</v>
      </c>
      <c r="X1716" s="14">
        <v>3</v>
      </c>
    </row>
    <row r="1717" spans="1:24" hidden="1" x14ac:dyDescent="0.25">
      <c r="A1717" t="s">
        <v>3183</v>
      </c>
      <c r="B1717" t="s">
        <v>3184</v>
      </c>
      <c r="C1717" s="8"/>
      <c r="D1717" s="8">
        <v>1716</v>
      </c>
      <c r="E1717" s="9">
        <v>2018</v>
      </c>
      <c r="F1717" s="9">
        <v>11</v>
      </c>
      <c r="G1717" s="9">
        <v>18</v>
      </c>
      <c r="H1717" s="4">
        <v>43398</v>
      </c>
      <c r="I1717" s="10" t="s">
        <v>248</v>
      </c>
      <c r="K1717" s="11" t="s">
        <v>20</v>
      </c>
      <c r="L1717" s="8" t="s">
        <v>2224</v>
      </c>
      <c r="M1717" t="s">
        <v>3185</v>
      </c>
      <c r="U1717" t="s">
        <v>53</v>
      </c>
      <c r="V1717" t="s">
        <v>1077</v>
      </c>
      <c r="W1717" s="13">
        <v>43398</v>
      </c>
      <c r="X1717" s="14">
        <v>2.7</v>
      </c>
    </row>
    <row r="1718" spans="1:24" hidden="1" x14ac:dyDescent="0.25">
      <c r="A1718" t="s">
        <v>2939</v>
      </c>
      <c r="B1718" t="s">
        <v>3186</v>
      </c>
      <c r="C1718" s="8"/>
      <c r="D1718" s="8">
        <v>1717</v>
      </c>
      <c r="E1718" s="9">
        <v>2018</v>
      </c>
      <c r="F1718" s="9">
        <v>11</v>
      </c>
      <c r="G1718" s="9">
        <v>20</v>
      </c>
      <c r="H1718" s="4">
        <v>43416</v>
      </c>
      <c r="I1718" s="10" t="s">
        <v>19</v>
      </c>
      <c r="K1718" s="11" t="s">
        <v>20</v>
      </c>
      <c r="L1718" s="8" t="s">
        <v>48</v>
      </c>
      <c r="M1718" t="s">
        <v>1168</v>
      </c>
      <c r="U1718" t="s">
        <v>53</v>
      </c>
      <c r="V1718" t="s">
        <v>1077</v>
      </c>
      <c r="W1718" s="13">
        <v>43416</v>
      </c>
      <c r="X1718" s="14">
        <v>2</v>
      </c>
    </row>
    <row r="1719" spans="1:24" hidden="1" x14ac:dyDescent="0.25">
      <c r="A1719" t="s">
        <v>717</v>
      </c>
      <c r="B1719" t="s">
        <v>3187</v>
      </c>
      <c r="C1719" s="8"/>
      <c r="D1719" s="8">
        <v>1718</v>
      </c>
      <c r="E1719" s="9">
        <v>2018</v>
      </c>
      <c r="F1719" s="9">
        <v>11</v>
      </c>
      <c r="G1719" s="9">
        <v>21</v>
      </c>
      <c r="H1719" s="4">
        <v>43424</v>
      </c>
      <c r="I1719" s="10" t="s">
        <v>248</v>
      </c>
      <c r="K1719" s="11" t="s">
        <v>4949</v>
      </c>
      <c r="M1719" t="s">
        <v>3188</v>
      </c>
      <c r="U1719" t="s">
        <v>53</v>
      </c>
      <c r="V1719" t="s">
        <v>719</v>
      </c>
      <c r="W1719" s="13">
        <v>43424</v>
      </c>
      <c r="X1719" s="14">
        <v>45</v>
      </c>
    </row>
    <row r="1720" spans="1:24" hidden="1" x14ac:dyDescent="0.25">
      <c r="A1720" t="s">
        <v>305</v>
      </c>
      <c r="B1720" t="s">
        <v>3189</v>
      </c>
      <c r="C1720" s="8"/>
      <c r="D1720" s="8">
        <v>1719</v>
      </c>
      <c r="E1720" s="9">
        <v>2018</v>
      </c>
      <c r="F1720" s="9">
        <v>11</v>
      </c>
      <c r="G1720" s="9">
        <v>21</v>
      </c>
      <c r="H1720" s="4">
        <v>43425</v>
      </c>
      <c r="I1720" s="10" t="s">
        <v>248</v>
      </c>
      <c r="K1720" s="11" t="s">
        <v>4949</v>
      </c>
      <c r="M1720" t="s">
        <v>935</v>
      </c>
      <c r="U1720" t="s">
        <v>53</v>
      </c>
      <c r="V1720" t="s">
        <v>3190</v>
      </c>
      <c r="W1720" s="13">
        <v>43425</v>
      </c>
      <c r="X1720" s="14">
        <f>3*1.3</f>
        <v>3.9000000000000004</v>
      </c>
    </row>
    <row r="1721" spans="1:24" hidden="1" x14ac:dyDescent="0.25">
      <c r="A1721" t="s">
        <v>717</v>
      </c>
      <c r="B1721" t="s">
        <v>718</v>
      </c>
      <c r="C1721" s="8"/>
      <c r="D1721" s="8">
        <v>1720</v>
      </c>
      <c r="E1721" s="9">
        <v>2018</v>
      </c>
      <c r="F1721" s="9">
        <v>11</v>
      </c>
      <c r="G1721" s="9">
        <v>22</v>
      </c>
      <c r="H1721" s="4">
        <v>43426</v>
      </c>
      <c r="I1721" s="10" t="s">
        <v>19</v>
      </c>
      <c r="K1721" s="11" t="s">
        <v>4949</v>
      </c>
      <c r="U1721" t="s">
        <v>100</v>
      </c>
      <c r="V1721" t="s">
        <v>174</v>
      </c>
      <c r="W1721" s="13">
        <v>43426</v>
      </c>
      <c r="X1721" s="14">
        <v>9.99</v>
      </c>
    </row>
    <row r="1722" spans="1:24" hidden="1" x14ac:dyDescent="0.25">
      <c r="A1722" t="s">
        <v>148</v>
      </c>
      <c r="B1722" t="s">
        <v>3191</v>
      </c>
      <c r="C1722" s="8"/>
      <c r="D1722" s="8">
        <v>1721</v>
      </c>
      <c r="E1722" s="9">
        <v>2018</v>
      </c>
      <c r="F1722" s="9">
        <v>11</v>
      </c>
      <c r="G1722" s="9">
        <v>22</v>
      </c>
      <c r="H1722" s="4">
        <v>43277</v>
      </c>
      <c r="I1722" s="10" t="s">
        <v>19</v>
      </c>
      <c r="K1722" s="11" t="s">
        <v>4949</v>
      </c>
      <c r="U1722" t="s">
        <v>53</v>
      </c>
      <c r="V1722" t="s">
        <v>1077</v>
      </c>
      <c r="W1722" s="13">
        <v>43277</v>
      </c>
      <c r="X1722" s="14">
        <v>2</v>
      </c>
    </row>
    <row r="1723" spans="1:24" hidden="1" x14ac:dyDescent="0.25">
      <c r="A1723" t="s">
        <v>157</v>
      </c>
      <c r="B1723" t="s">
        <v>3192</v>
      </c>
      <c r="C1723" s="8"/>
      <c r="D1723" s="8">
        <v>1722</v>
      </c>
      <c r="E1723" s="9">
        <v>2018</v>
      </c>
      <c r="F1723" s="9">
        <v>11</v>
      </c>
      <c r="G1723" s="9">
        <v>22</v>
      </c>
      <c r="H1723" s="4">
        <v>43409</v>
      </c>
      <c r="I1723" s="10" t="s">
        <v>19</v>
      </c>
      <c r="K1723" s="11" t="s">
        <v>937</v>
      </c>
      <c r="M1723" s="15" t="s">
        <v>159</v>
      </c>
      <c r="U1723" t="s">
        <v>53</v>
      </c>
      <c r="V1723" t="s">
        <v>1474</v>
      </c>
      <c r="W1723" s="13">
        <v>43409</v>
      </c>
      <c r="X1723" s="14">
        <v>7</v>
      </c>
    </row>
    <row r="1724" spans="1:24" hidden="1" x14ac:dyDescent="0.25">
      <c r="A1724" t="s">
        <v>946</v>
      </c>
      <c r="B1724" t="s">
        <v>3193</v>
      </c>
      <c r="C1724" s="8"/>
      <c r="D1724" s="8">
        <v>1723</v>
      </c>
      <c r="E1724" s="9">
        <v>2018</v>
      </c>
      <c r="F1724" s="9">
        <v>11</v>
      </c>
      <c r="G1724" s="9">
        <v>23</v>
      </c>
      <c r="H1724" s="4">
        <v>43427</v>
      </c>
      <c r="I1724" s="10" t="s">
        <v>248</v>
      </c>
      <c r="K1724" s="11" t="s">
        <v>4949</v>
      </c>
      <c r="U1724" t="s">
        <v>53</v>
      </c>
      <c r="V1724" t="s">
        <v>174</v>
      </c>
      <c r="W1724" s="13">
        <v>43427</v>
      </c>
      <c r="X1724" s="14">
        <v>34.99</v>
      </c>
    </row>
    <row r="1725" spans="1:24" hidden="1" x14ac:dyDescent="0.25">
      <c r="A1725" t="s">
        <v>717</v>
      </c>
      <c r="B1725" t="s">
        <v>3194</v>
      </c>
      <c r="C1725" s="8"/>
      <c r="D1725" s="8">
        <v>1724</v>
      </c>
      <c r="E1725" s="9">
        <v>2018</v>
      </c>
      <c r="F1725" s="9">
        <v>11</v>
      </c>
      <c r="G1725" s="9">
        <v>23</v>
      </c>
      <c r="H1725" s="4">
        <v>43427</v>
      </c>
      <c r="I1725" s="10" t="s">
        <v>248</v>
      </c>
      <c r="K1725" s="11" t="s">
        <v>4949</v>
      </c>
      <c r="U1725" t="s">
        <v>100</v>
      </c>
      <c r="V1725" t="s">
        <v>174</v>
      </c>
      <c r="W1725" s="13">
        <v>43427</v>
      </c>
      <c r="X1725" s="14">
        <v>26.99</v>
      </c>
    </row>
    <row r="1726" spans="1:24" hidden="1" x14ac:dyDescent="0.25">
      <c r="A1726" t="s">
        <v>491</v>
      </c>
      <c r="B1726" t="s">
        <v>3195</v>
      </c>
      <c r="C1726" s="8"/>
      <c r="D1726" s="8">
        <v>1725</v>
      </c>
      <c r="E1726" s="9">
        <v>2018</v>
      </c>
      <c r="F1726" s="9">
        <v>11</v>
      </c>
      <c r="G1726" s="9">
        <v>23</v>
      </c>
      <c r="H1726" s="4">
        <v>43414</v>
      </c>
      <c r="I1726" s="10" t="s">
        <v>248</v>
      </c>
      <c r="K1726" s="11" t="s">
        <v>937</v>
      </c>
      <c r="M1726" t="s">
        <v>28</v>
      </c>
      <c r="N1726" t="s">
        <v>3196</v>
      </c>
      <c r="U1726" t="s">
        <v>53</v>
      </c>
      <c r="V1726" t="s">
        <v>3152</v>
      </c>
      <c r="W1726" s="13">
        <v>43414</v>
      </c>
      <c r="X1726" s="14">
        <v>27</v>
      </c>
    </row>
    <row r="1727" spans="1:24" hidden="1" x14ac:dyDescent="0.25">
      <c r="A1727" t="s">
        <v>305</v>
      </c>
      <c r="B1727" t="s">
        <v>704</v>
      </c>
      <c r="C1727" s="8"/>
      <c r="D1727" s="8">
        <v>1726</v>
      </c>
      <c r="E1727" s="9">
        <v>2018</v>
      </c>
      <c r="F1727" s="9">
        <v>11</v>
      </c>
      <c r="G1727" s="9">
        <v>23</v>
      </c>
      <c r="H1727" s="4">
        <v>43409</v>
      </c>
      <c r="I1727" s="10" t="s">
        <v>19</v>
      </c>
      <c r="K1727" s="11" t="s">
        <v>4949</v>
      </c>
      <c r="M1727" t="s">
        <v>935</v>
      </c>
      <c r="U1727" t="s">
        <v>53</v>
      </c>
      <c r="V1727" t="s">
        <v>1474</v>
      </c>
      <c r="W1727" s="13">
        <v>43409</v>
      </c>
      <c r="X1727" s="14">
        <v>2.5</v>
      </c>
    </row>
    <row r="1728" spans="1:24" hidden="1" x14ac:dyDescent="0.25">
      <c r="A1728" t="s">
        <v>3197</v>
      </c>
      <c r="B1728" t="s">
        <v>3198</v>
      </c>
      <c r="C1728" s="8"/>
      <c r="D1728" s="8">
        <v>1727</v>
      </c>
      <c r="E1728" s="9">
        <v>2018</v>
      </c>
      <c r="F1728" s="9">
        <v>11</v>
      </c>
      <c r="G1728" s="9">
        <v>23</v>
      </c>
      <c r="H1728" s="4">
        <v>43385</v>
      </c>
      <c r="I1728" s="10" t="s">
        <v>248</v>
      </c>
      <c r="K1728" s="11" t="s">
        <v>4949</v>
      </c>
      <c r="S1728" t="s">
        <v>2028</v>
      </c>
      <c r="U1728" t="s">
        <v>53</v>
      </c>
      <c r="V1728" t="s">
        <v>1077</v>
      </c>
      <c r="W1728" s="13">
        <v>43385</v>
      </c>
      <c r="X1728" s="14">
        <v>3</v>
      </c>
    </row>
    <row r="1729" spans="1:24" hidden="1" x14ac:dyDescent="0.25">
      <c r="A1729" t="s">
        <v>3199</v>
      </c>
      <c r="B1729" t="s">
        <v>3200</v>
      </c>
      <c r="C1729" s="8"/>
      <c r="D1729" s="8">
        <v>1728</v>
      </c>
      <c r="E1729" s="9">
        <v>2018</v>
      </c>
      <c r="F1729" s="9">
        <v>11</v>
      </c>
      <c r="G1729" s="9">
        <v>23</v>
      </c>
      <c r="H1729" s="4">
        <v>43246</v>
      </c>
      <c r="I1729" s="10" t="s">
        <v>248</v>
      </c>
      <c r="K1729" s="11" t="s">
        <v>937</v>
      </c>
      <c r="M1729" t="s">
        <v>1558</v>
      </c>
      <c r="U1729" t="s">
        <v>53</v>
      </c>
      <c r="V1729" t="s">
        <v>1077</v>
      </c>
      <c r="W1729" s="13">
        <v>43246</v>
      </c>
      <c r="X1729" s="14">
        <v>4</v>
      </c>
    </row>
    <row r="1730" spans="1:24" hidden="1" x14ac:dyDescent="0.25">
      <c r="A1730" t="s">
        <v>157</v>
      </c>
      <c r="B1730" t="s">
        <v>3201</v>
      </c>
      <c r="C1730" s="8"/>
      <c r="D1730" s="8">
        <v>1729</v>
      </c>
      <c r="E1730" s="9">
        <v>2018</v>
      </c>
      <c r="F1730" s="9">
        <v>11</v>
      </c>
      <c r="G1730" s="9">
        <v>26</v>
      </c>
      <c r="H1730" s="4">
        <v>43426</v>
      </c>
      <c r="I1730" s="10" t="s">
        <v>19</v>
      </c>
      <c r="K1730" s="11" t="s">
        <v>937</v>
      </c>
      <c r="M1730" s="15" t="s">
        <v>159</v>
      </c>
      <c r="U1730" t="s">
        <v>53</v>
      </c>
      <c r="V1730" t="s">
        <v>174</v>
      </c>
      <c r="W1730" s="13">
        <v>43426</v>
      </c>
      <c r="X1730" s="14">
        <v>11.99</v>
      </c>
    </row>
    <row r="1731" spans="1:24" hidden="1" x14ac:dyDescent="0.25">
      <c r="A1731" t="s">
        <v>1166</v>
      </c>
      <c r="B1731" t="s">
        <v>2571</v>
      </c>
      <c r="C1731" s="8"/>
      <c r="D1731" s="8">
        <v>1730</v>
      </c>
      <c r="E1731" s="9">
        <v>2018</v>
      </c>
      <c r="F1731" s="9">
        <v>11</v>
      </c>
      <c r="G1731" s="9">
        <v>27</v>
      </c>
      <c r="H1731" s="4">
        <v>43416</v>
      </c>
      <c r="I1731" s="10" t="s">
        <v>19</v>
      </c>
      <c r="K1731" s="11" t="s">
        <v>20</v>
      </c>
      <c r="L1731" s="8" t="s">
        <v>27</v>
      </c>
      <c r="M1731" t="s">
        <v>1168</v>
      </c>
      <c r="Q1731" s="12" t="s">
        <v>19</v>
      </c>
      <c r="U1731" t="s">
        <v>53</v>
      </c>
      <c r="V1731" t="s">
        <v>1077</v>
      </c>
      <c r="W1731" s="13">
        <v>43416</v>
      </c>
      <c r="X1731" s="14">
        <v>4</v>
      </c>
    </row>
    <row r="1732" spans="1:24" hidden="1" x14ac:dyDescent="0.25">
      <c r="A1732" t="s">
        <v>3202</v>
      </c>
      <c r="B1732" t="s">
        <v>3203</v>
      </c>
      <c r="C1732" s="8"/>
      <c r="D1732" s="8">
        <v>1731</v>
      </c>
      <c r="E1732" s="9">
        <v>2018</v>
      </c>
      <c r="F1732" s="9">
        <v>11</v>
      </c>
      <c r="G1732" s="9">
        <v>27</v>
      </c>
      <c r="H1732" s="4">
        <v>43425</v>
      </c>
      <c r="I1732" s="10" t="s">
        <v>248</v>
      </c>
      <c r="K1732" s="11" t="s">
        <v>20</v>
      </c>
      <c r="L1732" s="8" t="s">
        <v>505</v>
      </c>
      <c r="M1732" t="s">
        <v>605</v>
      </c>
      <c r="U1732" t="s">
        <v>53</v>
      </c>
      <c r="V1732" t="s">
        <v>3190</v>
      </c>
      <c r="W1732" s="13">
        <v>43425</v>
      </c>
      <c r="X1732" s="14">
        <f>8*1.3</f>
        <v>10.4</v>
      </c>
    </row>
    <row r="1733" spans="1:24" hidden="1" x14ac:dyDescent="0.25">
      <c r="A1733" t="s">
        <v>3204</v>
      </c>
      <c r="B1733" t="s">
        <v>3205</v>
      </c>
      <c r="C1733" s="8"/>
      <c r="D1733" s="8">
        <v>1732</v>
      </c>
      <c r="E1733" s="9">
        <v>2018</v>
      </c>
      <c r="F1733" s="9">
        <v>11</v>
      </c>
      <c r="G1733" s="9">
        <v>27</v>
      </c>
      <c r="H1733" s="4">
        <v>43362</v>
      </c>
      <c r="I1733" s="10" t="s">
        <v>248</v>
      </c>
      <c r="K1733" s="11" t="s">
        <v>20</v>
      </c>
      <c r="L1733" s="8" t="s">
        <v>63</v>
      </c>
      <c r="M1733" t="s">
        <v>1552</v>
      </c>
      <c r="U1733" t="s">
        <v>53</v>
      </c>
      <c r="V1733" t="s">
        <v>1077</v>
      </c>
      <c r="W1733" s="13">
        <v>43362</v>
      </c>
      <c r="X1733" s="14">
        <v>3</v>
      </c>
    </row>
    <row r="1734" spans="1:24" hidden="1" x14ac:dyDescent="0.25">
      <c r="A1734" t="s">
        <v>3206</v>
      </c>
      <c r="B1734" t="s">
        <v>3207</v>
      </c>
      <c r="C1734" s="8"/>
      <c r="D1734" s="8">
        <v>1733</v>
      </c>
      <c r="E1734" s="9">
        <v>2018</v>
      </c>
      <c r="F1734" s="9">
        <v>11</v>
      </c>
      <c r="G1734" s="9">
        <v>27</v>
      </c>
      <c r="H1734" s="4">
        <v>43416</v>
      </c>
      <c r="I1734" s="10" t="s">
        <v>248</v>
      </c>
      <c r="K1734" s="11" t="s">
        <v>20</v>
      </c>
      <c r="L1734" s="8" t="s">
        <v>3208</v>
      </c>
      <c r="M1734" t="s">
        <v>605</v>
      </c>
      <c r="S1734" t="s">
        <v>1563</v>
      </c>
      <c r="U1734" t="s">
        <v>53</v>
      </c>
      <c r="V1734" t="s">
        <v>1077</v>
      </c>
      <c r="W1734" s="13">
        <v>43416</v>
      </c>
      <c r="X1734" s="14">
        <v>3</v>
      </c>
    </row>
    <row r="1735" spans="1:24" hidden="1" x14ac:dyDescent="0.25">
      <c r="A1735" t="s">
        <v>3133</v>
      </c>
      <c r="B1735" t="s">
        <v>3209</v>
      </c>
      <c r="C1735" s="8"/>
      <c r="D1735" s="8">
        <v>1734</v>
      </c>
      <c r="E1735" s="9">
        <v>2018</v>
      </c>
      <c r="F1735" s="9">
        <v>11</v>
      </c>
      <c r="G1735" s="9">
        <v>27</v>
      </c>
      <c r="H1735" s="4">
        <v>43404</v>
      </c>
      <c r="I1735" s="10" t="s">
        <v>19</v>
      </c>
      <c r="K1735" s="11" t="s">
        <v>937</v>
      </c>
      <c r="M1735" t="s">
        <v>28</v>
      </c>
      <c r="N1735" t="s">
        <v>3210</v>
      </c>
      <c r="U1735" t="s">
        <v>53</v>
      </c>
      <c r="V1735" t="s">
        <v>3135</v>
      </c>
      <c r="W1735" s="13">
        <v>43404</v>
      </c>
      <c r="X1735" s="14">
        <f>1.49+7</f>
        <v>8.49</v>
      </c>
    </row>
    <row r="1736" spans="1:24" hidden="1" x14ac:dyDescent="0.25">
      <c r="A1736" t="s">
        <v>1037</v>
      </c>
      <c r="B1736" t="s">
        <v>3211</v>
      </c>
      <c r="C1736" s="8"/>
      <c r="D1736" s="8">
        <v>1735</v>
      </c>
      <c r="E1736" s="9">
        <v>2018</v>
      </c>
      <c r="F1736" s="9">
        <v>11</v>
      </c>
      <c r="G1736" s="9">
        <v>28</v>
      </c>
      <c r="H1736" s="4">
        <v>0</v>
      </c>
      <c r="I1736" s="10" t="s">
        <v>19</v>
      </c>
      <c r="K1736" s="11" t="s">
        <v>937</v>
      </c>
      <c r="M1736" t="s">
        <v>28</v>
      </c>
      <c r="N1736" t="s">
        <v>3212</v>
      </c>
      <c r="W1736" s="13"/>
    </row>
    <row r="1737" spans="1:24" hidden="1" x14ac:dyDescent="0.25">
      <c r="A1737" t="s">
        <v>187</v>
      </c>
      <c r="B1737" t="s">
        <v>3213</v>
      </c>
      <c r="C1737" s="8"/>
      <c r="D1737" s="8">
        <v>1736</v>
      </c>
      <c r="E1737" s="9">
        <v>2018</v>
      </c>
      <c r="F1737" s="9">
        <v>11</v>
      </c>
      <c r="G1737" s="9">
        <v>29</v>
      </c>
      <c r="H1737" s="4">
        <v>0</v>
      </c>
      <c r="I1737" s="10" t="s">
        <v>19</v>
      </c>
      <c r="K1737" s="11" t="s">
        <v>937</v>
      </c>
      <c r="M1737" t="s">
        <v>28</v>
      </c>
      <c r="N1737" t="s">
        <v>3214</v>
      </c>
      <c r="W1737" s="13"/>
    </row>
    <row r="1738" spans="1:24" hidden="1" x14ac:dyDescent="0.25">
      <c r="A1738" t="s">
        <v>3011</v>
      </c>
      <c r="B1738" t="s">
        <v>3215</v>
      </c>
      <c r="C1738" s="8" t="s">
        <v>2610</v>
      </c>
      <c r="D1738" s="8">
        <v>1737</v>
      </c>
      <c r="E1738" s="25">
        <f>YEAR(H1738)</f>
        <v>2018</v>
      </c>
      <c r="F1738" s="25">
        <f>MONTH(H1738)</f>
        <v>11</v>
      </c>
      <c r="G1738" s="25">
        <f>DAY(H1738)</f>
        <v>29</v>
      </c>
      <c r="H1738" s="4">
        <v>43433</v>
      </c>
      <c r="I1738" s="10" t="s">
        <v>19</v>
      </c>
      <c r="K1738" s="11" t="s">
        <v>4949</v>
      </c>
      <c r="M1738" t="s">
        <v>1538</v>
      </c>
      <c r="U1738" t="s">
        <v>53</v>
      </c>
      <c r="V1738" t="s">
        <v>174</v>
      </c>
      <c r="W1738" s="13">
        <v>43433</v>
      </c>
      <c r="X1738" s="14">
        <v>9.99</v>
      </c>
    </row>
    <row r="1739" spans="1:24" hidden="1" x14ac:dyDescent="0.25">
      <c r="A1739" t="s">
        <v>429</v>
      </c>
      <c r="B1739" t="s">
        <v>1453</v>
      </c>
      <c r="C1739" s="8"/>
      <c r="D1739" s="8">
        <v>1738</v>
      </c>
      <c r="E1739" s="9">
        <v>2018</v>
      </c>
      <c r="F1739" s="9">
        <v>11</v>
      </c>
      <c r="G1739" s="9">
        <v>30</v>
      </c>
      <c r="H1739" s="4">
        <v>43434</v>
      </c>
      <c r="I1739" s="10" t="s">
        <v>248</v>
      </c>
      <c r="K1739" s="11" t="s">
        <v>4949</v>
      </c>
      <c r="M1739" t="s">
        <v>800</v>
      </c>
      <c r="O1739">
        <v>1968</v>
      </c>
      <c r="P1739">
        <v>2018</v>
      </c>
      <c r="R1739" t="s">
        <v>3216</v>
      </c>
      <c r="U1739" t="s">
        <v>100</v>
      </c>
      <c r="V1739" t="s">
        <v>174</v>
      </c>
      <c r="W1739" s="13">
        <v>43434</v>
      </c>
      <c r="X1739" s="14">
        <v>52.99</v>
      </c>
    </row>
    <row r="1740" spans="1:24" hidden="1" x14ac:dyDescent="0.25">
      <c r="A1740" t="s">
        <v>3217</v>
      </c>
      <c r="B1740" t="s">
        <v>3218</v>
      </c>
      <c r="C1740" s="8"/>
      <c r="D1740" s="8">
        <v>1739</v>
      </c>
      <c r="E1740" s="9">
        <v>2018</v>
      </c>
      <c r="F1740" s="9">
        <v>12</v>
      </c>
      <c r="G1740" s="9">
        <v>1</v>
      </c>
      <c r="H1740" s="4">
        <v>43363</v>
      </c>
      <c r="I1740" s="10" t="s">
        <v>248</v>
      </c>
      <c r="K1740" s="11" t="s">
        <v>20</v>
      </c>
      <c r="M1740" t="s">
        <v>2021</v>
      </c>
      <c r="U1740" t="s">
        <v>53</v>
      </c>
      <c r="V1740" t="s">
        <v>1077</v>
      </c>
      <c r="W1740" s="13">
        <v>43363</v>
      </c>
      <c r="X1740" s="14">
        <v>3</v>
      </c>
    </row>
    <row r="1741" spans="1:24" hidden="1" x14ac:dyDescent="0.25">
      <c r="A1741" t="s">
        <v>3219</v>
      </c>
      <c r="B1741" t="s">
        <v>3220</v>
      </c>
      <c r="C1741" s="8"/>
      <c r="D1741" s="8">
        <v>1740</v>
      </c>
      <c r="E1741" s="9">
        <v>2018</v>
      </c>
      <c r="F1741" s="9">
        <v>12</v>
      </c>
      <c r="G1741" s="9">
        <v>1</v>
      </c>
      <c r="H1741" s="4">
        <v>43384</v>
      </c>
      <c r="I1741" s="10" t="s">
        <v>248</v>
      </c>
      <c r="K1741" s="11" t="s">
        <v>4949</v>
      </c>
      <c r="Q1741" s="12" t="s">
        <v>19</v>
      </c>
      <c r="U1741" t="s">
        <v>53</v>
      </c>
      <c r="V1741" t="s">
        <v>719</v>
      </c>
      <c r="W1741" s="13">
        <v>43384</v>
      </c>
      <c r="X1741" s="14">
        <v>20</v>
      </c>
    </row>
    <row r="1742" spans="1:24" hidden="1" x14ac:dyDescent="0.25">
      <c r="A1742" t="s">
        <v>305</v>
      </c>
      <c r="B1742" t="s">
        <v>378</v>
      </c>
      <c r="C1742" s="8"/>
      <c r="D1742" s="8">
        <v>1741</v>
      </c>
      <c r="E1742" s="9">
        <v>2018</v>
      </c>
      <c r="F1742" s="9">
        <v>12</v>
      </c>
      <c r="G1742" s="9">
        <v>1</v>
      </c>
      <c r="H1742" s="4">
        <v>43414</v>
      </c>
      <c r="I1742" s="10" t="s">
        <v>248</v>
      </c>
      <c r="K1742" s="11" t="s">
        <v>4949</v>
      </c>
      <c r="M1742" t="s">
        <v>3221</v>
      </c>
      <c r="S1742" t="s">
        <v>3222</v>
      </c>
      <c r="U1742" t="s">
        <v>53</v>
      </c>
      <c r="V1742" t="s">
        <v>3152</v>
      </c>
      <c r="W1742" s="13">
        <v>43414</v>
      </c>
      <c r="X1742" s="14">
        <v>0</v>
      </c>
    </row>
    <row r="1743" spans="1:24" hidden="1" x14ac:dyDescent="0.25">
      <c r="A1743" t="s">
        <v>3223</v>
      </c>
      <c r="B1743" t="s">
        <v>3224</v>
      </c>
      <c r="C1743" s="8"/>
      <c r="D1743" s="8">
        <v>1742</v>
      </c>
      <c r="E1743" s="9">
        <v>2018</v>
      </c>
      <c r="F1743" s="9">
        <v>12</v>
      </c>
      <c r="G1743" s="9">
        <v>1</v>
      </c>
      <c r="H1743" s="4">
        <v>43355</v>
      </c>
      <c r="I1743" s="10" t="s">
        <v>248</v>
      </c>
      <c r="K1743" s="11" t="s">
        <v>4949</v>
      </c>
      <c r="M1743" t="s">
        <v>1257</v>
      </c>
      <c r="U1743" t="s">
        <v>53</v>
      </c>
      <c r="V1743" t="s">
        <v>1077</v>
      </c>
      <c r="W1743" s="13">
        <v>43355</v>
      </c>
      <c r="X1743" s="14">
        <v>3</v>
      </c>
    </row>
    <row r="1744" spans="1:24" hidden="1" x14ac:dyDescent="0.25">
      <c r="A1744" t="s">
        <v>305</v>
      </c>
      <c r="B1744" t="s">
        <v>1132</v>
      </c>
      <c r="C1744" s="8"/>
      <c r="D1744" s="8">
        <v>1743</v>
      </c>
      <c r="E1744" s="9">
        <v>2018</v>
      </c>
      <c r="F1744" s="9">
        <v>12</v>
      </c>
      <c r="G1744" s="9">
        <v>2</v>
      </c>
      <c r="H1744" s="4">
        <v>43414</v>
      </c>
      <c r="I1744" s="10" t="s">
        <v>248</v>
      </c>
      <c r="K1744" s="11" t="s">
        <v>4949</v>
      </c>
      <c r="M1744" t="s">
        <v>3155</v>
      </c>
      <c r="U1744" t="s">
        <v>53</v>
      </c>
      <c r="V1744" t="s">
        <v>3152</v>
      </c>
      <c r="W1744" s="13">
        <v>43414</v>
      </c>
      <c r="X1744" s="14">
        <v>32</v>
      </c>
    </row>
    <row r="1745" spans="1:24" hidden="1" x14ac:dyDescent="0.25">
      <c r="A1745" t="s">
        <v>1166</v>
      </c>
      <c r="B1745" t="s">
        <v>3225</v>
      </c>
      <c r="C1745" s="8"/>
      <c r="D1745" s="8">
        <v>1744</v>
      </c>
      <c r="E1745" s="9">
        <v>2018</v>
      </c>
      <c r="F1745" s="9">
        <v>12</v>
      </c>
      <c r="G1745" s="9">
        <v>2</v>
      </c>
      <c r="H1745" s="4">
        <v>43199</v>
      </c>
      <c r="I1745" s="10" t="s">
        <v>19</v>
      </c>
      <c r="K1745" s="11" t="s">
        <v>20</v>
      </c>
      <c r="L1745" s="8" t="s">
        <v>48</v>
      </c>
      <c r="M1745" t="s">
        <v>2217</v>
      </c>
      <c r="U1745" t="s">
        <v>53</v>
      </c>
      <c r="V1745" t="s">
        <v>1077</v>
      </c>
      <c r="W1745" s="13">
        <v>43199</v>
      </c>
      <c r="X1745" s="14">
        <v>2</v>
      </c>
    </row>
    <row r="1746" spans="1:24" hidden="1" x14ac:dyDescent="0.25">
      <c r="A1746" t="s">
        <v>1166</v>
      </c>
      <c r="B1746" t="s">
        <v>2356</v>
      </c>
      <c r="C1746" s="8"/>
      <c r="D1746" s="8">
        <v>1745</v>
      </c>
      <c r="E1746" s="9">
        <v>2018</v>
      </c>
      <c r="F1746" s="9">
        <v>12</v>
      </c>
      <c r="G1746" s="9">
        <v>3</v>
      </c>
      <c r="H1746" s="4">
        <v>43410</v>
      </c>
      <c r="I1746" s="10" t="s">
        <v>248</v>
      </c>
      <c r="K1746" s="11" t="s">
        <v>20</v>
      </c>
      <c r="L1746" s="8" t="s">
        <v>27</v>
      </c>
      <c r="M1746" t="s">
        <v>1538</v>
      </c>
      <c r="Q1746" s="12" t="s">
        <v>248</v>
      </c>
      <c r="T1746" t="s">
        <v>269</v>
      </c>
      <c r="U1746" t="s">
        <v>53</v>
      </c>
      <c r="V1746" t="s">
        <v>3226</v>
      </c>
      <c r="W1746" s="13">
        <v>43410</v>
      </c>
      <c r="X1746" s="14">
        <v>4.99</v>
      </c>
    </row>
    <row r="1747" spans="1:24" hidden="1" x14ac:dyDescent="0.25">
      <c r="A1747" t="s">
        <v>155</v>
      </c>
      <c r="B1747" t="s">
        <v>3227</v>
      </c>
      <c r="C1747" s="8"/>
      <c r="D1747" s="8">
        <v>1746</v>
      </c>
      <c r="E1747" s="9">
        <v>2018</v>
      </c>
      <c r="F1747" s="9">
        <v>12</v>
      </c>
      <c r="G1747" s="9">
        <v>3</v>
      </c>
      <c r="H1747" s="4">
        <v>0</v>
      </c>
      <c r="I1747" s="10" t="s">
        <v>248</v>
      </c>
      <c r="K1747" s="11" t="s">
        <v>4949</v>
      </c>
      <c r="M1747" t="s">
        <v>1793</v>
      </c>
      <c r="W1747" s="13"/>
    </row>
    <row r="1748" spans="1:24" hidden="1" x14ac:dyDescent="0.25">
      <c r="A1748" t="s">
        <v>2230</v>
      </c>
      <c r="B1748" t="s">
        <v>3228</v>
      </c>
      <c r="C1748" s="8"/>
      <c r="D1748" s="8">
        <v>1747</v>
      </c>
      <c r="E1748" s="9">
        <v>2018</v>
      </c>
      <c r="F1748" s="9">
        <v>12</v>
      </c>
      <c r="G1748" s="9">
        <v>3</v>
      </c>
      <c r="H1748" s="4">
        <v>43398</v>
      </c>
      <c r="I1748" s="10" t="s">
        <v>248</v>
      </c>
      <c r="K1748" s="11" t="s">
        <v>20</v>
      </c>
      <c r="L1748" s="8" t="s">
        <v>2232</v>
      </c>
      <c r="M1748" t="s">
        <v>2688</v>
      </c>
      <c r="U1748" t="s">
        <v>53</v>
      </c>
      <c r="V1748" t="s">
        <v>1077</v>
      </c>
      <c r="W1748" s="13">
        <v>43398</v>
      </c>
      <c r="X1748" s="14">
        <v>2.7</v>
      </c>
    </row>
    <row r="1749" spans="1:24" hidden="1" x14ac:dyDescent="0.25">
      <c r="A1749" t="s">
        <v>3229</v>
      </c>
      <c r="B1749" t="s">
        <v>3230</v>
      </c>
      <c r="C1749" s="8"/>
      <c r="D1749" s="8">
        <v>1748</v>
      </c>
      <c r="E1749" s="9">
        <v>2018</v>
      </c>
      <c r="F1749" s="9">
        <v>12</v>
      </c>
      <c r="G1749" s="9">
        <v>3</v>
      </c>
      <c r="H1749" s="4">
        <v>43361</v>
      </c>
      <c r="I1749" s="10" t="s">
        <v>19</v>
      </c>
      <c r="K1749" s="11" t="s">
        <v>20</v>
      </c>
      <c r="L1749" s="8" t="s">
        <v>63</v>
      </c>
      <c r="M1749" t="s">
        <v>2217</v>
      </c>
      <c r="U1749" t="s">
        <v>53</v>
      </c>
      <c r="V1749" t="s">
        <v>1077</v>
      </c>
      <c r="W1749" s="13">
        <v>43361</v>
      </c>
      <c r="X1749" s="14">
        <v>3</v>
      </c>
    </row>
    <row r="1750" spans="1:24" hidden="1" x14ac:dyDescent="0.25">
      <c r="A1750" t="s">
        <v>1322</v>
      </c>
      <c r="B1750" t="s">
        <v>3231</v>
      </c>
      <c r="C1750" s="8"/>
      <c r="D1750" s="8">
        <v>1749</v>
      </c>
      <c r="E1750" s="9">
        <v>2018</v>
      </c>
      <c r="F1750" s="9">
        <v>12</v>
      </c>
      <c r="G1750" s="9">
        <v>3</v>
      </c>
      <c r="H1750" s="4">
        <v>0</v>
      </c>
      <c r="I1750" s="10" t="s">
        <v>248</v>
      </c>
      <c r="K1750" s="11" t="s">
        <v>4949</v>
      </c>
      <c r="M1750" t="s">
        <v>2776</v>
      </c>
      <c r="W1750" s="13"/>
    </row>
    <row r="1751" spans="1:24" hidden="1" x14ac:dyDescent="0.25">
      <c r="A1751" t="s">
        <v>3232</v>
      </c>
      <c r="B1751" t="s">
        <v>3233</v>
      </c>
      <c r="C1751" s="8"/>
      <c r="D1751" s="8">
        <v>1750</v>
      </c>
      <c r="E1751" s="9">
        <v>2018</v>
      </c>
      <c r="F1751" s="9">
        <v>12</v>
      </c>
      <c r="G1751" s="9">
        <v>3</v>
      </c>
      <c r="H1751" s="4">
        <v>0</v>
      </c>
      <c r="I1751" s="10" t="s">
        <v>248</v>
      </c>
      <c r="K1751" s="11" t="s">
        <v>4949</v>
      </c>
      <c r="M1751" t="s">
        <v>1806</v>
      </c>
      <c r="W1751" s="13"/>
    </row>
    <row r="1752" spans="1:24" hidden="1" x14ac:dyDescent="0.25">
      <c r="A1752" t="s">
        <v>3234</v>
      </c>
      <c r="B1752" t="s">
        <v>3235</v>
      </c>
      <c r="C1752" s="8"/>
      <c r="D1752" s="8">
        <v>1751</v>
      </c>
      <c r="E1752" s="9">
        <v>2018</v>
      </c>
      <c r="F1752" s="9">
        <v>12</v>
      </c>
      <c r="G1752" s="9">
        <v>3</v>
      </c>
      <c r="H1752" s="4">
        <v>43188</v>
      </c>
      <c r="I1752" s="10" t="s">
        <v>248</v>
      </c>
      <c r="K1752" s="11" t="s">
        <v>937</v>
      </c>
      <c r="M1752" t="s">
        <v>3161</v>
      </c>
      <c r="U1752" t="s">
        <v>53</v>
      </c>
      <c r="V1752" t="s">
        <v>1077</v>
      </c>
      <c r="W1752" s="13">
        <v>43188</v>
      </c>
      <c r="X1752" s="14">
        <v>1</v>
      </c>
    </row>
    <row r="1753" spans="1:24" hidden="1" x14ac:dyDescent="0.25">
      <c r="A1753" t="s">
        <v>305</v>
      </c>
      <c r="B1753" t="s">
        <v>398</v>
      </c>
      <c r="C1753" s="8"/>
      <c r="D1753" s="8">
        <v>1752</v>
      </c>
      <c r="E1753" s="9">
        <v>2018</v>
      </c>
      <c r="F1753" s="9">
        <v>12</v>
      </c>
      <c r="G1753" s="9">
        <v>4</v>
      </c>
      <c r="H1753" s="4">
        <v>43396</v>
      </c>
      <c r="I1753" s="10" t="s">
        <v>19</v>
      </c>
      <c r="K1753" s="11" t="s">
        <v>4949</v>
      </c>
      <c r="M1753" t="s">
        <v>3131</v>
      </c>
      <c r="P1753">
        <v>2014</v>
      </c>
      <c r="Q1753" s="12" t="s">
        <v>19</v>
      </c>
      <c r="U1753" t="s">
        <v>53</v>
      </c>
      <c r="V1753" t="s">
        <v>174</v>
      </c>
      <c r="W1753" s="13">
        <v>43396</v>
      </c>
      <c r="X1753" s="14">
        <v>13.99</v>
      </c>
    </row>
    <row r="1754" spans="1:24" hidden="1" x14ac:dyDescent="0.25">
      <c r="A1754" t="s">
        <v>1518</v>
      </c>
      <c r="B1754" t="s">
        <v>3236</v>
      </c>
      <c r="C1754" s="8"/>
      <c r="D1754" s="8">
        <v>1753</v>
      </c>
      <c r="E1754" s="9">
        <v>2018</v>
      </c>
      <c r="F1754" s="9">
        <v>12</v>
      </c>
      <c r="G1754" s="9">
        <v>4</v>
      </c>
      <c r="H1754" s="4">
        <v>43425</v>
      </c>
      <c r="I1754" s="10" t="s">
        <v>248</v>
      </c>
      <c r="K1754" s="11" t="s">
        <v>20</v>
      </c>
      <c r="L1754" s="8" t="s">
        <v>48</v>
      </c>
      <c r="M1754" t="s">
        <v>605</v>
      </c>
      <c r="U1754" t="s">
        <v>53</v>
      </c>
      <c r="V1754" t="s">
        <v>3190</v>
      </c>
      <c r="W1754" s="13">
        <v>43425</v>
      </c>
      <c r="X1754" s="14">
        <f>6*1.3</f>
        <v>7.8000000000000007</v>
      </c>
    </row>
    <row r="1755" spans="1:24" hidden="1" x14ac:dyDescent="0.25">
      <c r="A1755" t="s">
        <v>1996</v>
      </c>
      <c r="B1755" t="s">
        <v>3237</v>
      </c>
      <c r="C1755" s="8"/>
      <c r="D1755" s="8">
        <v>1754</v>
      </c>
      <c r="E1755" s="9">
        <v>2018</v>
      </c>
      <c r="F1755" s="9">
        <v>12</v>
      </c>
      <c r="G1755" s="9">
        <v>5</v>
      </c>
      <c r="H1755" s="4">
        <v>43398</v>
      </c>
      <c r="I1755" s="10" t="s">
        <v>248</v>
      </c>
      <c r="K1755" s="11" t="s">
        <v>20</v>
      </c>
      <c r="L1755" s="8" t="s">
        <v>381</v>
      </c>
      <c r="M1755" t="s">
        <v>3238</v>
      </c>
      <c r="U1755" t="s">
        <v>53</v>
      </c>
      <c r="V1755" t="s">
        <v>1077</v>
      </c>
      <c r="W1755" s="13">
        <v>43398</v>
      </c>
      <c r="X1755" s="14">
        <v>2.7</v>
      </c>
    </row>
    <row r="1756" spans="1:24" hidden="1" x14ac:dyDescent="0.25">
      <c r="A1756" t="s">
        <v>2375</v>
      </c>
      <c r="B1756" t="s">
        <v>3239</v>
      </c>
      <c r="C1756" s="8"/>
      <c r="D1756" s="8">
        <v>1755</v>
      </c>
      <c r="E1756" s="9">
        <v>2018</v>
      </c>
      <c r="F1756" s="9">
        <v>12</v>
      </c>
      <c r="G1756" s="9">
        <v>6</v>
      </c>
      <c r="H1756" s="4">
        <v>43199</v>
      </c>
      <c r="I1756" s="10" t="s">
        <v>248</v>
      </c>
      <c r="K1756" s="11" t="s">
        <v>4949</v>
      </c>
      <c r="M1756" t="s">
        <v>2021</v>
      </c>
      <c r="U1756" t="s">
        <v>53</v>
      </c>
      <c r="V1756" t="s">
        <v>2517</v>
      </c>
      <c r="W1756" s="13">
        <v>43199</v>
      </c>
      <c r="X1756" s="14">
        <v>0.5</v>
      </c>
    </row>
    <row r="1757" spans="1:24" hidden="1" x14ac:dyDescent="0.25">
      <c r="A1757" t="s">
        <v>3240</v>
      </c>
      <c r="B1757" t="s">
        <v>3241</v>
      </c>
      <c r="C1757" s="8"/>
      <c r="D1757" s="8">
        <v>1756</v>
      </c>
      <c r="E1757" s="9">
        <v>2018</v>
      </c>
      <c r="F1757" s="9">
        <v>12</v>
      </c>
      <c r="G1757" s="9">
        <v>7</v>
      </c>
      <c r="H1757" s="4">
        <v>43295</v>
      </c>
      <c r="I1757" s="10" t="s">
        <v>248</v>
      </c>
      <c r="J1757" s="10">
        <v>2</v>
      </c>
      <c r="K1757" s="11" t="s">
        <v>20</v>
      </c>
      <c r="L1757" s="8" t="s">
        <v>368</v>
      </c>
      <c r="M1757" t="s">
        <v>1538</v>
      </c>
      <c r="U1757" t="s">
        <v>53</v>
      </c>
      <c r="V1757" t="s">
        <v>1077</v>
      </c>
      <c r="W1757" s="13">
        <v>43295</v>
      </c>
      <c r="X1757" s="14">
        <v>2</v>
      </c>
    </row>
    <row r="1758" spans="1:24" hidden="1" x14ac:dyDescent="0.25">
      <c r="A1758" t="s">
        <v>3242</v>
      </c>
      <c r="B1758" t="s">
        <v>3242</v>
      </c>
      <c r="C1758" s="8"/>
      <c r="D1758" s="8">
        <v>1757</v>
      </c>
      <c r="E1758" s="9">
        <v>2018</v>
      </c>
      <c r="F1758" s="9">
        <v>12</v>
      </c>
      <c r="G1758" s="9">
        <v>7</v>
      </c>
      <c r="H1758" s="4">
        <v>43378</v>
      </c>
      <c r="I1758" s="10" t="s">
        <v>248</v>
      </c>
      <c r="K1758" s="11" t="s">
        <v>4949</v>
      </c>
      <c r="U1758" t="s">
        <v>53</v>
      </c>
      <c r="V1758" t="s">
        <v>1869</v>
      </c>
      <c r="W1758" s="13">
        <v>43378</v>
      </c>
      <c r="X1758" s="14">
        <v>10</v>
      </c>
    </row>
    <row r="1759" spans="1:24" hidden="1" x14ac:dyDescent="0.25">
      <c r="A1759" t="s">
        <v>2859</v>
      </c>
      <c r="B1759" t="s">
        <v>3243</v>
      </c>
      <c r="C1759" s="8"/>
      <c r="D1759" s="8">
        <v>1758</v>
      </c>
      <c r="E1759" s="9">
        <v>2018</v>
      </c>
      <c r="F1759" s="9">
        <v>12</v>
      </c>
      <c r="G1759" s="9">
        <v>8</v>
      </c>
      <c r="H1759" s="4">
        <v>43316</v>
      </c>
      <c r="I1759" s="10" t="s">
        <v>248</v>
      </c>
      <c r="K1759" s="11" t="s">
        <v>4949</v>
      </c>
      <c r="M1759" t="s">
        <v>1538</v>
      </c>
      <c r="U1759" t="s">
        <v>53</v>
      </c>
      <c r="V1759" t="s">
        <v>1077</v>
      </c>
      <c r="W1759" s="13">
        <v>43316</v>
      </c>
      <c r="X1759" s="14">
        <v>3</v>
      </c>
    </row>
    <row r="1760" spans="1:24" hidden="1" x14ac:dyDescent="0.25">
      <c r="A1760" t="s">
        <v>2861</v>
      </c>
      <c r="B1760" t="s">
        <v>3244</v>
      </c>
      <c r="C1760" s="8"/>
      <c r="D1760" s="8">
        <v>1759</v>
      </c>
      <c r="E1760" s="9">
        <v>2018</v>
      </c>
      <c r="F1760" s="9">
        <v>12</v>
      </c>
      <c r="G1760" s="9">
        <v>8</v>
      </c>
      <c r="H1760" s="4">
        <v>43377</v>
      </c>
      <c r="I1760" s="10" t="s">
        <v>248</v>
      </c>
      <c r="K1760" s="11" t="s">
        <v>4949</v>
      </c>
      <c r="U1760" t="s">
        <v>53</v>
      </c>
      <c r="V1760" t="s">
        <v>672</v>
      </c>
      <c r="W1760" s="13">
        <v>43377</v>
      </c>
      <c r="X1760" s="14">
        <v>16</v>
      </c>
    </row>
    <row r="1761" spans="1:24" hidden="1" x14ac:dyDescent="0.25">
      <c r="A1761" t="s">
        <v>132</v>
      </c>
      <c r="B1761" t="s">
        <v>3245</v>
      </c>
      <c r="C1761" s="8" t="s">
        <v>267</v>
      </c>
      <c r="D1761" s="8">
        <v>1760</v>
      </c>
      <c r="E1761" s="9">
        <v>2018</v>
      </c>
      <c r="F1761" s="9">
        <v>12</v>
      </c>
      <c r="G1761" s="9">
        <v>9</v>
      </c>
      <c r="H1761" s="4">
        <v>43337</v>
      </c>
      <c r="I1761" s="10" t="s">
        <v>19</v>
      </c>
      <c r="K1761" s="11" t="s">
        <v>268</v>
      </c>
      <c r="M1761" t="s">
        <v>2719</v>
      </c>
      <c r="U1761" t="s">
        <v>53</v>
      </c>
      <c r="V1761" t="s">
        <v>1077</v>
      </c>
      <c r="W1761" s="13">
        <v>43337</v>
      </c>
      <c r="X1761" s="14">
        <v>2</v>
      </c>
    </row>
    <row r="1762" spans="1:24" hidden="1" x14ac:dyDescent="0.25">
      <c r="A1762" t="s">
        <v>3246</v>
      </c>
      <c r="B1762" t="s">
        <v>3247</v>
      </c>
      <c r="C1762" s="8"/>
      <c r="D1762" s="8">
        <v>1761</v>
      </c>
      <c r="E1762" s="9">
        <v>2018</v>
      </c>
      <c r="F1762" s="9">
        <v>12</v>
      </c>
      <c r="G1762" s="9">
        <v>10</v>
      </c>
      <c r="H1762" s="4">
        <v>43246</v>
      </c>
      <c r="I1762" s="10" t="s">
        <v>248</v>
      </c>
      <c r="K1762" s="11" t="s">
        <v>20</v>
      </c>
      <c r="L1762" s="8" t="s">
        <v>91</v>
      </c>
      <c r="M1762" t="s">
        <v>1257</v>
      </c>
      <c r="U1762" t="s">
        <v>53</v>
      </c>
      <c r="V1762" t="s">
        <v>1077</v>
      </c>
      <c r="W1762" s="13">
        <v>43246</v>
      </c>
      <c r="X1762" s="14">
        <v>1.5</v>
      </c>
    </row>
    <row r="1763" spans="1:24" hidden="1" x14ac:dyDescent="0.25">
      <c r="A1763" t="s">
        <v>2016</v>
      </c>
      <c r="B1763" t="s">
        <v>3248</v>
      </c>
      <c r="C1763" s="8"/>
      <c r="D1763" s="8">
        <v>1762</v>
      </c>
      <c r="E1763" s="9">
        <v>2018</v>
      </c>
      <c r="F1763" s="9">
        <v>12</v>
      </c>
      <c r="G1763" s="9">
        <v>11</v>
      </c>
      <c r="H1763" s="4">
        <v>43433</v>
      </c>
      <c r="I1763" s="10" t="s">
        <v>19</v>
      </c>
      <c r="K1763" s="11" t="s">
        <v>937</v>
      </c>
      <c r="M1763" t="s">
        <v>28</v>
      </c>
      <c r="N1763" t="s">
        <v>3249</v>
      </c>
      <c r="U1763" t="s">
        <v>100</v>
      </c>
      <c r="V1763" t="s">
        <v>174</v>
      </c>
      <c r="W1763" s="13">
        <v>43433</v>
      </c>
      <c r="X1763" s="14">
        <v>14.99</v>
      </c>
    </row>
    <row r="1764" spans="1:24" hidden="1" x14ac:dyDescent="0.25">
      <c r="A1764" t="s">
        <v>1166</v>
      </c>
      <c r="B1764" t="s">
        <v>3250</v>
      </c>
      <c r="C1764" s="8"/>
      <c r="D1764" s="8">
        <v>1763</v>
      </c>
      <c r="E1764" s="9">
        <v>2018</v>
      </c>
      <c r="F1764" s="9">
        <v>12</v>
      </c>
      <c r="G1764" s="9">
        <v>14</v>
      </c>
      <c r="H1764" s="4">
        <v>43446</v>
      </c>
      <c r="I1764" s="10" t="s">
        <v>19</v>
      </c>
      <c r="K1764" s="11" t="s">
        <v>20</v>
      </c>
      <c r="L1764" s="8" t="s">
        <v>2490</v>
      </c>
      <c r="M1764" t="s">
        <v>2217</v>
      </c>
      <c r="U1764" t="s">
        <v>100</v>
      </c>
      <c r="V1764" t="s">
        <v>54</v>
      </c>
      <c r="W1764" s="13">
        <v>43446</v>
      </c>
      <c r="X1764" s="14">
        <v>14.99</v>
      </c>
    </row>
    <row r="1765" spans="1:24" hidden="1" x14ac:dyDescent="0.25">
      <c r="A1765" t="s">
        <v>157</v>
      </c>
      <c r="B1765" t="s">
        <v>3251</v>
      </c>
      <c r="C1765" s="8"/>
      <c r="D1765" s="8">
        <v>1764</v>
      </c>
      <c r="E1765" s="9">
        <v>2018</v>
      </c>
      <c r="F1765" s="9">
        <v>12</v>
      </c>
      <c r="G1765" s="9">
        <v>14</v>
      </c>
      <c r="H1765" s="4">
        <v>43446</v>
      </c>
      <c r="I1765" s="10" t="s">
        <v>248</v>
      </c>
      <c r="K1765" s="11" t="s">
        <v>937</v>
      </c>
      <c r="M1765" t="s">
        <v>28</v>
      </c>
      <c r="N1765" t="s">
        <v>3252</v>
      </c>
      <c r="U1765" t="s">
        <v>100</v>
      </c>
      <c r="V1765" t="s">
        <v>54</v>
      </c>
      <c r="W1765" s="13">
        <v>43446</v>
      </c>
      <c r="X1765" s="14">
        <f>34.99*0.7</f>
        <v>24.492999999999999</v>
      </c>
    </row>
    <row r="1766" spans="1:24" hidden="1" x14ac:dyDescent="0.25">
      <c r="A1766" t="s">
        <v>1640</v>
      </c>
      <c r="B1766" t="s">
        <v>3253</v>
      </c>
      <c r="C1766" s="8"/>
      <c r="D1766" s="8">
        <v>1765</v>
      </c>
      <c r="E1766" s="9">
        <v>2018</v>
      </c>
      <c r="F1766" s="9">
        <v>12</v>
      </c>
      <c r="G1766" s="9">
        <v>14</v>
      </c>
      <c r="H1766" s="4">
        <v>43446</v>
      </c>
      <c r="I1766" s="10" t="s">
        <v>19</v>
      </c>
      <c r="K1766" s="11" t="s">
        <v>937</v>
      </c>
      <c r="M1766" t="s">
        <v>28</v>
      </c>
      <c r="N1766" t="s">
        <v>3254</v>
      </c>
      <c r="U1766" t="s">
        <v>100</v>
      </c>
      <c r="V1766" t="s">
        <v>54</v>
      </c>
      <c r="W1766" s="13">
        <v>43446</v>
      </c>
      <c r="X1766" s="14">
        <f>19.99*0.7</f>
        <v>13.992999999999999</v>
      </c>
    </row>
    <row r="1767" spans="1:24" hidden="1" x14ac:dyDescent="0.25">
      <c r="A1767" t="s">
        <v>1866</v>
      </c>
      <c r="B1767" t="s">
        <v>1866</v>
      </c>
      <c r="C1767" s="8"/>
      <c r="D1767" s="8">
        <v>1766</v>
      </c>
      <c r="E1767" s="9">
        <v>2018</v>
      </c>
      <c r="F1767" s="9">
        <v>12</v>
      </c>
      <c r="G1767" s="9">
        <v>14</v>
      </c>
      <c r="H1767" s="4">
        <v>43447</v>
      </c>
      <c r="I1767" s="10" t="s">
        <v>248</v>
      </c>
      <c r="K1767" s="11" t="s">
        <v>4949</v>
      </c>
      <c r="U1767" t="s">
        <v>53</v>
      </c>
      <c r="V1767" t="s">
        <v>1869</v>
      </c>
      <c r="W1767" s="13">
        <v>43447</v>
      </c>
      <c r="X1767" s="14">
        <v>15</v>
      </c>
    </row>
    <row r="1768" spans="1:24" hidden="1" x14ac:dyDescent="0.25">
      <c r="A1768" t="s">
        <v>3255</v>
      </c>
      <c r="B1768" t="s">
        <v>3256</v>
      </c>
      <c r="C1768" s="8"/>
      <c r="D1768" s="8">
        <v>1767</v>
      </c>
      <c r="E1768" s="9">
        <v>2018</v>
      </c>
      <c r="F1768" s="9">
        <v>12</v>
      </c>
      <c r="G1768" s="9">
        <v>14</v>
      </c>
      <c r="H1768" s="4">
        <v>43441</v>
      </c>
      <c r="I1768" s="10" t="s">
        <v>248</v>
      </c>
      <c r="K1768" s="11" t="s">
        <v>4949</v>
      </c>
      <c r="M1768" t="s">
        <v>1538</v>
      </c>
      <c r="U1768" t="s">
        <v>53</v>
      </c>
      <c r="V1768" t="s">
        <v>719</v>
      </c>
      <c r="W1768" s="13">
        <v>43441</v>
      </c>
      <c r="X1768" s="14">
        <v>17.989999999999998</v>
      </c>
    </row>
    <row r="1769" spans="1:24" hidden="1" x14ac:dyDescent="0.25">
      <c r="A1769" t="s">
        <v>3257</v>
      </c>
      <c r="B1769" t="s">
        <v>3258</v>
      </c>
      <c r="C1769" s="8"/>
      <c r="D1769" s="8">
        <v>1768</v>
      </c>
      <c r="E1769" s="9">
        <v>2018</v>
      </c>
      <c r="F1769" s="9">
        <v>12</v>
      </c>
      <c r="G1769" s="9">
        <v>14</v>
      </c>
      <c r="H1769" s="4">
        <v>0</v>
      </c>
      <c r="I1769" s="10" t="s">
        <v>248</v>
      </c>
      <c r="K1769" s="11" t="s">
        <v>4949</v>
      </c>
      <c r="M1769" t="s">
        <v>1951</v>
      </c>
      <c r="W1769" s="13"/>
    </row>
    <row r="1770" spans="1:24" hidden="1" x14ac:dyDescent="0.25">
      <c r="A1770" t="s">
        <v>223</v>
      </c>
      <c r="B1770" t="s">
        <v>3259</v>
      </c>
      <c r="C1770" s="8"/>
      <c r="D1770" s="8">
        <v>1769</v>
      </c>
      <c r="E1770" s="9">
        <v>2018</v>
      </c>
      <c r="F1770" s="9">
        <v>12</v>
      </c>
      <c r="G1770" s="9">
        <v>15</v>
      </c>
      <c r="H1770" s="4">
        <v>43449</v>
      </c>
      <c r="I1770" s="10" t="s">
        <v>248</v>
      </c>
      <c r="K1770" s="11" t="s">
        <v>4949</v>
      </c>
      <c r="U1770" t="s">
        <v>53</v>
      </c>
      <c r="V1770" t="s">
        <v>719</v>
      </c>
      <c r="W1770" s="13">
        <v>43449</v>
      </c>
      <c r="X1770" s="14">
        <v>39.950000000000003</v>
      </c>
    </row>
    <row r="1771" spans="1:24" hidden="1" x14ac:dyDescent="0.25">
      <c r="A1771" t="s">
        <v>3167</v>
      </c>
      <c r="B1771" t="s">
        <v>3260</v>
      </c>
      <c r="C1771" s="8" t="s">
        <v>267</v>
      </c>
      <c r="D1771" s="8">
        <v>1770</v>
      </c>
      <c r="E1771" s="25">
        <f>YEAR(H1771)</f>
        <v>2018</v>
      </c>
      <c r="F1771" s="25">
        <f>MONTH(H1771)</f>
        <v>12</v>
      </c>
      <c r="G1771" s="25">
        <f>DAY(H1771)</f>
        <v>15</v>
      </c>
      <c r="H1771" s="4">
        <v>43449</v>
      </c>
      <c r="I1771" s="10" t="s">
        <v>248</v>
      </c>
      <c r="K1771" s="11" t="s">
        <v>268</v>
      </c>
      <c r="M1771" t="s">
        <v>1991</v>
      </c>
      <c r="U1771" t="s">
        <v>53</v>
      </c>
      <c r="V1771" t="s">
        <v>719</v>
      </c>
      <c r="W1771" s="13">
        <v>43449</v>
      </c>
      <c r="X1771" s="14">
        <v>6.99</v>
      </c>
    </row>
    <row r="1772" spans="1:24" hidden="1" x14ac:dyDescent="0.25">
      <c r="A1772" t="s">
        <v>1166</v>
      </c>
      <c r="B1772" t="s">
        <v>3261</v>
      </c>
      <c r="C1772" s="8"/>
      <c r="D1772" s="8">
        <v>1771</v>
      </c>
      <c r="E1772" s="9">
        <v>2018</v>
      </c>
      <c r="F1772" s="9">
        <v>12</v>
      </c>
      <c r="G1772" s="9">
        <v>16</v>
      </c>
      <c r="H1772" s="4">
        <v>43446</v>
      </c>
      <c r="I1772" s="10" t="s">
        <v>248</v>
      </c>
      <c r="K1772" s="11" t="s">
        <v>20</v>
      </c>
      <c r="L1772" s="8" t="s">
        <v>27</v>
      </c>
      <c r="M1772" t="s">
        <v>1538</v>
      </c>
      <c r="Q1772" s="12" t="s">
        <v>19</v>
      </c>
      <c r="U1772" t="s">
        <v>53</v>
      </c>
      <c r="V1772" t="s">
        <v>54</v>
      </c>
      <c r="W1772" s="13">
        <v>43446</v>
      </c>
      <c r="X1772" s="14">
        <f>54.99*0.5</f>
        <v>27.495000000000001</v>
      </c>
    </row>
    <row r="1773" spans="1:24" hidden="1" x14ac:dyDescent="0.25">
      <c r="A1773" t="s">
        <v>2410</v>
      </c>
      <c r="B1773" t="s">
        <v>3262</v>
      </c>
      <c r="C1773" s="8" t="s">
        <v>267</v>
      </c>
      <c r="D1773" s="8">
        <v>1772</v>
      </c>
      <c r="E1773" s="9">
        <v>2018</v>
      </c>
      <c r="F1773" s="9">
        <v>12</v>
      </c>
      <c r="G1773" s="9">
        <v>16</v>
      </c>
      <c r="H1773" s="4">
        <v>43225</v>
      </c>
      <c r="I1773" s="10" t="s">
        <v>248</v>
      </c>
      <c r="K1773" s="11" t="s">
        <v>268</v>
      </c>
      <c r="M1773" t="s">
        <v>2412</v>
      </c>
      <c r="U1773" t="s">
        <v>53</v>
      </c>
      <c r="V1773" t="s">
        <v>1077</v>
      </c>
      <c r="W1773" s="13">
        <v>43225</v>
      </c>
      <c r="X1773" s="14">
        <v>3</v>
      </c>
    </row>
    <row r="1774" spans="1:24" hidden="1" x14ac:dyDescent="0.25">
      <c r="A1774" t="s">
        <v>3263</v>
      </c>
      <c r="B1774" t="s">
        <v>268</v>
      </c>
      <c r="C1774" s="8" t="s">
        <v>267</v>
      </c>
      <c r="D1774" s="8">
        <v>1773</v>
      </c>
      <c r="E1774" s="9">
        <v>2018</v>
      </c>
      <c r="F1774" s="9">
        <v>12</v>
      </c>
      <c r="G1774" s="9">
        <v>16</v>
      </c>
      <c r="H1774" s="4">
        <v>43417</v>
      </c>
      <c r="I1774" s="10" t="s">
        <v>248</v>
      </c>
      <c r="K1774" s="11" t="s">
        <v>268</v>
      </c>
      <c r="M1774" t="s">
        <v>1601</v>
      </c>
      <c r="U1774" t="s">
        <v>53</v>
      </c>
      <c r="V1774" t="s">
        <v>876</v>
      </c>
      <c r="W1774" s="13">
        <v>43417</v>
      </c>
      <c r="X1774" s="14">
        <v>2</v>
      </c>
    </row>
    <row r="1775" spans="1:24" hidden="1" x14ac:dyDescent="0.25">
      <c r="A1775" t="s">
        <v>342</v>
      </c>
      <c r="B1775" t="s">
        <v>3264</v>
      </c>
      <c r="C1775" s="8"/>
      <c r="D1775" s="8">
        <v>1774</v>
      </c>
      <c r="E1775" s="9">
        <v>2018</v>
      </c>
      <c r="F1775" s="9">
        <v>12</v>
      </c>
      <c r="G1775" s="9">
        <v>16</v>
      </c>
      <c r="H1775" s="4">
        <v>43449</v>
      </c>
      <c r="I1775" s="10" t="s">
        <v>248</v>
      </c>
      <c r="K1775" s="11" t="s">
        <v>4949</v>
      </c>
      <c r="U1775" t="s">
        <v>53</v>
      </c>
      <c r="V1775" t="s">
        <v>719</v>
      </c>
      <c r="W1775" s="13">
        <v>43449</v>
      </c>
      <c r="X1775" s="14">
        <v>25</v>
      </c>
    </row>
    <row r="1776" spans="1:24" hidden="1" x14ac:dyDescent="0.25">
      <c r="A1776" t="s">
        <v>342</v>
      </c>
      <c r="B1776" t="s">
        <v>3265</v>
      </c>
      <c r="C1776" s="8"/>
      <c r="D1776" s="8">
        <v>1775</v>
      </c>
      <c r="E1776" s="9">
        <v>2018</v>
      </c>
      <c r="F1776" s="9">
        <v>12</v>
      </c>
      <c r="G1776" s="9">
        <v>17</v>
      </c>
      <c r="H1776" s="4">
        <v>43451</v>
      </c>
      <c r="I1776" s="10" t="s">
        <v>248</v>
      </c>
      <c r="K1776" s="11" t="s">
        <v>4949</v>
      </c>
      <c r="S1776" t="s">
        <v>3266</v>
      </c>
      <c r="U1776" t="s">
        <v>53</v>
      </c>
      <c r="V1776" t="s">
        <v>3267</v>
      </c>
      <c r="W1776" s="13">
        <v>43451</v>
      </c>
      <c r="X1776" s="14">
        <v>35</v>
      </c>
    </row>
    <row r="1777" spans="1:24" hidden="1" x14ac:dyDescent="0.25">
      <c r="A1777" t="s">
        <v>2855</v>
      </c>
      <c r="B1777" t="s">
        <v>3268</v>
      </c>
      <c r="C1777" s="8"/>
      <c r="D1777" s="8">
        <v>1776</v>
      </c>
      <c r="E1777" s="9">
        <v>2018</v>
      </c>
      <c r="F1777" s="9">
        <v>12</v>
      </c>
      <c r="G1777" s="9">
        <v>17</v>
      </c>
      <c r="H1777" s="4">
        <v>43246</v>
      </c>
      <c r="I1777" s="10" t="s">
        <v>248</v>
      </c>
      <c r="K1777" s="11" t="s">
        <v>20</v>
      </c>
      <c r="L1777" s="8" t="s">
        <v>790</v>
      </c>
      <c r="M1777" t="s">
        <v>1552</v>
      </c>
      <c r="U1777" t="s">
        <v>53</v>
      </c>
      <c r="V1777" t="s">
        <v>1077</v>
      </c>
      <c r="W1777" s="13">
        <v>43246</v>
      </c>
      <c r="X1777" s="14">
        <v>1.5</v>
      </c>
    </row>
    <row r="1778" spans="1:24" hidden="1" x14ac:dyDescent="0.25">
      <c r="A1778" t="s">
        <v>3269</v>
      </c>
      <c r="B1778" t="s">
        <v>3270</v>
      </c>
      <c r="C1778" s="8" t="s">
        <v>272</v>
      </c>
      <c r="D1778" s="8">
        <v>1777</v>
      </c>
      <c r="E1778" s="25">
        <f>YEAR(H1778)</f>
        <v>2018</v>
      </c>
      <c r="F1778" s="25">
        <f>MONTH(H1778)</f>
        <v>12</v>
      </c>
      <c r="G1778" s="25">
        <f>DAY(H1778)</f>
        <v>17</v>
      </c>
      <c r="H1778" s="4">
        <v>43451</v>
      </c>
      <c r="I1778" s="10" t="s">
        <v>19</v>
      </c>
      <c r="K1778" s="11" t="s">
        <v>4949</v>
      </c>
      <c r="U1778" t="s">
        <v>53</v>
      </c>
      <c r="V1778" t="s">
        <v>1077</v>
      </c>
      <c r="W1778" s="13">
        <v>43451</v>
      </c>
      <c r="X1778" s="14">
        <v>1.99</v>
      </c>
    </row>
    <row r="1779" spans="1:24" hidden="1" x14ac:dyDescent="0.25">
      <c r="A1779" t="s">
        <v>223</v>
      </c>
      <c r="B1779" t="s">
        <v>3271</v>
      </c>
      <c r="C1779" s="8"/>
      <c r="D1779" s="8">
        <v>1778</v>
      </c>
      <c r="E1779" s="9">
        <v>2018</v>
      </c>
      <c r="F1779" s="9">
        <v>12</v>
      </c>
      <c r="G1779" s="9">
        <v>18</v>
      </c>
      <c r="H1779" s="4">
        <v>43449</v>
      </c>
      <c r="I1779" s="10" t="s">
        <v>248</v>
      </c>
      <c r="K1779" s="11" t="s">
        <v>4949</v>
      </c>
      <c r="Q1779" s="12" t="s">
        <v>19</v>
      </c>
      <c r="U1779" t="s">
        <v>53</v>
      </c>
      <c r="V1779" t="s">
        <v>719</v>
      </c>
      <c r="W1779" s="13">
        <v>43449</v>
      </c>
      <c r="X1779" s="14">
        <v>25</v>
      </c>
    </row>
    <row r="1780" spans="1:24" hidden="1" x14ac:dyDescent="0.25">
      <c r="A1780" t="s">
        <v>2016</v>
      </c>
      <c r="B1780" t="s">
        <v>3272</v>
      </c>
      <c r="C1780" s="8"/>
      <c r="D1780" s="8">
        <v>1779</v>
      </c>
      <c r="E1780" s="9">
        <v>2018</v>
      </c>
      <c r="F1780" s="9">
        <v>12</v>
      </c>
      <c r="G1780" s="9">
        <v>18</v>
      </c>
      <c r="H1780" s="4">
        <v>43446</v>
      </c>
      <c r="I1780" s="10" t="s">
        <v>248</v>
      </c>
      <c r="K1780" s="11" t="s">
        <v>937</v>
      </c>
      <c r="M1780" t="s">
        <v>28</v>
      </c>
      <c r="N1780" t="s">
        <v>3273</v>
      </c>
      <c r="U1780" t="s">
        <v>100</v>
      </c>
      <c r="V1780" t="s">
        <v>54</v>
      </c>
      <c r="W1780" s="13">
        <v>43446</v>
      </c>
      <c r="X1780" s="14">
        <f>34.99*0.7</f>
        <v>24.492999999999999</v>
      </c>
    </row>
    <row r="1781" spans="1:24" hidden="1" x14ac:dyDescent="0.25">
      <c r="A1781" t="s">
        <v>3274</v>
      </c>
      <c r="B1781" t="s">
        <v>3275</v>
      </c>
      <c r="C1781" s="8"/>
      <c r="D1781" s="8">
        <v>1780</v>
      </c>
      <c r="E1781" s="9">
        <v>2018</v>
      </c>
      <c r="F1781" s="9">
        <v>12</v>
      </c>
      <c r="G1781" s="9">
        <v>19</v>
      </c>
      <c r="H1781" s="4">
        <v>43246</v>
      </c>
      <c r="I1781" s="10" t="s">
        <v>248</v>
      </c>
      <c r="K1781" s="11" t="s">
        <v>20</v>
      </c>
      <c r="L1781" s="8" t="s">
        <v>1593</v>
      </c>
      <c r="M1781" t="s">
        <v>1168</v>
      </c>
      <c r="U1781" t="s">
        <v>53</v>
      </c>
      <c r="V1781" t="s">
        <v>1077</v>
      </c>
      <c r="W1781" s="13">
        <v>43246</v>
      </c>
      <c r="X1781" s="14">
        <v>1.5</v>
      </c>
    </row>
    <row r="1782" spans="1:24" hidden="1" x14ac:dyDescent="0.25">
      <c r="A1782" t="s">
        <v>3276</v>
      </c>
      <c r="B1782" t="s">
        <v>3277</v>
      </c>
      <c r="C1782" s="8" t="s">
        <v>267</v>
      </c>
      <c r="D1782" s="8">
        <v>1781</v>
      </c>
      <c r="E1782" s="9">
        <v>2018</v>
      </c>
      <c r="F1782" s="9">
        <v>12</v>
      </c>
      <c r="G1782" s="9">
        <v>20</v>
      </c>
      <c r="H1782" s="4">
        <v>43357</v>
      </c>
      <c r="I1782" s="10" t="s">
        <v>248</v>
      </c>
      <c r="K1782" s="11" t="s">
        <v>268</v>
      </c>
      <c r="M1782" t="s">
        <v>3278</v>
      </c>
      <c r="U1782" t="s">
        <v>53</v>
      </c>
      <c r="V1782" t="s">
        <v>1077</v>
      </c>
      <c r="W1782" s="13">
        <v>43357</v>
      </c>
      <c r="X1782" s="14">
        <f>0.4*3</f>
        <v>1.2000000000000002</v>
      </c>
    </row>
    <row r="1783" spans="1:24" hidden="1" x14ac:dyDescent="0.25">
      <c r="A1783" t="s">
        <v>1754</v>
      </c>
      <c r="B1783" t="s">
        <v>3279</v>
      </c>
      <c r="C1783" s="8" t="s">
        <v>267</v>
      </c>
      <c r="D1783" s="8">
        <v>1782</v>
      </c>
      <c r="E1783" s="9">
        <v>2018</v>
      </c>
      <c r="F1783" s="9">
        <v>12</v>
      </c>
      <c r="G1783" s="9">
        <v>21</v>
      </c>
      <c r="H1783" s="4">
        <v>0</v>
      </c>
      <c r="I1783" s="10" t="s">
        <v>248</v>
      </c>
      <c r="K1783" s="11" t="s">
        <v>268</v>
      </c>
      <c r="M1783" t="s">
        <v>1756</v>
      </c>
      <c r="W1783" s="13"/>
    </row>
    <row r="1784" spans="1:24" hidden="1" x14ac:dyDescent="0.25">
      <c r="A1784" t="s">
        <v>2639</v>
      </c>
      <c r="B1784" t="s">
        <v>3280</v>
      </c>
      <c r="C1784" s="8" t="s">
        <v>267</v>
      </c>
      <c r="D1784" s="8">
        <v>1783</v>
      </c>
      <c r="E1784" s="9">
        <v>2018</v>
      </c>
      <c r="F1784" s="9">
        <v>12</v>
      </c>
      <c r="G1784" s="9">
        <v>21</v>
      </c>
      <c r="H1784" s="4">
        <v>0</v>
      </c>
      <c r="I1784" s="10" t="s">
        <v>248</v>
      </c>
      <c r="K1784" s="11" t="s">
        <v>268</v>
      </c>
      <c r="W1784" s="13"/>
    </row>
    <row r="1785" spans="1:24" hidden="1" x14ac:dyDescent="0.25">
      <c r="A1785" t="s">
        <v>3281</v>
      </c>
      <c r="B1785" t="s">
        <v>3282</v>
      </c>
      <c r="C1785" s="8"/>
      <c r="D1785" s="8">
        <v>1784</v>
      </c>
      <c r="E1785" s="9">
        <v>2018</v>
      </c>
      <c r="F1785" s="9">
        <v>12</v>
      </c>
      <c r="G1785" s="9">
        <v>21</v>
      </c>
      <c r="H1785" s="4">
        <v>43447</v>
      </c>
      <c r="I1785" s="10" t="s">
        <v>248</v>
      </c>
      <c r="K1785" s="11" t="s">
        <v>4949</v>
      </c>
      <c r="U1785" t="s">
        <v>53</v>
      </c>
      <c r="V1785" t="s">
        <v>1869</v>
      </c>
      <c r="W1785" s="13">
        <v>43447</v>
      </c>
      <c r="X1785" s="14">
        <v>10</v>
      </c>
    </row>
    <row r="1786" spans="1:24" hidden="1" x14ac:dyDescent="0.25">
      <c r="A1786" t="s">
        <v>3167</v>
      </c>
      <c r="B1786" t="s">
        <v>3283</v>
      </c>
      <c r="C1786" s="8"/>
      <c r="D1786" s="8">
        <v>1785</v>
      </c>
      <c r="E1786" s="9">
        <v>2018</v>
      </c>
      <c r="F1786" s="9">
        <v>12</v>
      </c>
      <c r="G1786" s="9">
        <v>21</v>
      </c>
      <c r="H1786" s="4">
        <v>43451</v>
      </c>
      <c r="I1786" s="10" t="s">
        <v>248</v>
      </c>
      <c r="K1786" s="11" t="s">
        <v>4949</v>
      </c>
      <c r="U1786" t="s">
        <v>53</v>
      </c>
      <c r="V1786" t="s">
        <v>1077</v>
      </c>
      <c r="W1786" s="13">
        <v>43451</v>
      </c>
      <c r="X1786" s="14">
        <v>2.99</v>
      </c>
    </row>
    <row r="1787" spans="1:24" hidden="1" x14ac:dyDescent="0.25">
      <c r="A1787" t="s">
        <v>482</v>
      </c>
      <c r="B1787" t="s">
        <v>3284</v>
      </c>
      <c r="C1787" s="8"/>
      <c r="D1787" s="8">
        <v>1786</v>
      </c>
      <c r="E1787" s="9">
        <v>2018</v>
      </c>
      <c r="F1787" s="9">
        <v>12</v>
      </c>
      <c r="G1787" s="9">
        <v>22</v>
      </c>
      <c r="H1787" s="4">
        <v>43455</v>
      </c>
      <c r="I1787" s="10" t="s">
        <v>248</v>
      </c>
      <c r="K1787" s="11" t="s">
        <v>4949</v>
      </c>
      <c r="U1787" t="s">
        <v>53</v>
      </c>
      <c r="V1787" t="s">
        <v>686</v>
      </c>
      <c r="W1787" s="13">
        <v>43455</v>
      </c>
      <c r="X1787" s="14">
        <v>17</v>
      </c>
    </row>
    <row r="1788" spans="1:24" hidden="1" x14ac:dyDescent="0.25">
      <c r="A1788" t="s">
        <v>482</v>
      </c>
      <c r="B1788" t="s">
        <v>3285</v>
      </c>
      <c r="C1788" s="8"/>
      <c r="D1788" s="8">
        <v>1787</v>
      </c>
      <c r="E1788" s="9">
        <v>2018</v>
      </c>
      <c r="F1788" s="9">
        <v>12</v>
      </c>
      <c r="G1788" s="9">
        <v>22</v>
      </c>
      <c r="H1788" s="4">
        <v>43445</v>
      </c>
      <c r="I1788" s="10" t="s">
        <v>248</v>
      </c>
      <c r="K1788" s="11" t="s">
        <v>4949</v>
      </c>
      <c r="Q1788" s="12" t="s">
        <v>19</v>
      </c>
      <c r="U1788" t="s">
        <v>100</v>
      </c>
      <c r="V1788" t="s">
        <v>432</v>
      </c>
      <c r="W1788" s="13">
        <v>43445</v>
      </c>
      <c r="X1788" s="14">
        <v>29.99</v>
      </c>
    </row>
    <row r="1789" spans="1:24" hidden="1" x14ac:dyDescent="0.25">
      <c r="A1789" t="s">
        <v>3286</v>
      </c>
      <c r="B1789" t="s">
        <v>3287</v>
      </c>
      <c r="C1789" s="8" t="s">
        <v>267</v>
      </c>
      <c r="D1789" s="8">
        <v>1788</v>
      </c>
      <c r="E1789" s="9">
        <v>2018</v>
      </c>
      <c r="F1789" s="9">
        <v>12</v>
      </c>
      <c r="G1789" s="9">
        <v>22</v>
      </c>
      <c r="H1789" s="4">
        <v>0</v>
      </c>
      <c r="I1789" s="10" t="s">
        <v>248</v>
      </c>
      <c r="K1789" s="11" t="s">
        <v>268</v>
      </c>
      <c r="W1789" s="13"/>
    </row>
    <row r="1790" spans="1:24" hidden="1" x14ac:dyDescent="0.25">
      <c r="A1790" t="s">
        <v>3288</v>
      </c>
      <c r="B1790" t="s">
        <v>3289</v>
      </c>
      <c r="C1790" s="8" t="s">
        <v>267</v>
      </c>
      <c r="D1790" s="8">
        <v>1789</v>
      </c>
      <c r="E1790" s="9">
        <v>2018</v>
      </c>
      <c r="F1790" s="9">
        <v>12</v>
      </c>
      <c r="G1790" s="9">
        <v>23</v>
      </c>
      <c r="H1790" s="4">
        <v>43337</v>
      </c>
      <c r="I1790" s="10" t="s">
        <v>19</v>
      </c>
      <c r="K1790" s="11" t="s">
        <v>268</v>
      </c>
      <c r="M1790" t="s">
        <v>3161</v>
      </c>
      <c r="U1790" t="s">
        <v>53</v>
      </c>
      <c r="V1790" t="s">
        <v>1077</v>
      </c>
      <c r="W1790" s="13">
        <v>43337</v>
      </c>
      <c r="X1790" s="14">
        <v>2</v>
      </c>
    </row>
    <row r="1791" spans="1:24" hidden="1" x14ac:dyDescent="0.25">
      <c r="A1791" t="s">
        <v>3290</v>
      </c>
      <c r="B1791" t="s">
        <v>3291</v>
      </c>
      <c r="C1791" s="8" t="s">
        <v>267</v>
      </c>
      <c r="D1791" s="8">
        <v>1790</v>
      </c>
      <c r="E1791" s="9">
        <v>2018</v>
      </c>
      <c r="F1791" s="9">
        <v>12</v>
      </c>
      <c r="G1791" s="9">
        <v>23</v>
      </c>
      <c r="H1791" s="4">
        <v>43449</v>
      </c>
      <c r="I1791" s="10" t="s">
        <v>248</v>
      </c>
      <c r="K1791" s="11" t="s">
        <v>268</v>
      </c>
      <c r="M1791" t="s">
        <v>3292</v>
      </c>
      <c r="U1791" t="s">
        <v>53</v>
      </c>
      <c r="V1791" t="s">
        <v>719</v>
      </c>
      <c r="W1791" s="13">
        <v>43449</v>
      </c>
      <c r="X1791" s="14">
        <v>6.99</v>
      </c>
    </row>
    <row r="1792" spans="1:24" hidden="1" x14ac:dyDescent="0.25">
      <c r="A1792" t="s">
        <v>1866</v>
      </c>
      <c r="B1792" t="s">
        <v>3293</v>
      </c>
      <c r="C1792" s="8"/>
      <c r="D1792" s="8">
        <v>1791</v>
      </c>
      <c r="E1792" s="9">
        <v>2018</v>
      </c>
      <c r="F1792" s="9">
        <v>12</v>
      </c>
      <c r="G1792" s="9">
        <v>23</v>
      </c>
      <c r="H1792" s="4">
        <v>43451</v>
      </c>
      <c r="I1792" s="10" t="s">
        <v>248</v>
      </c>
      <c r="K1792" s="11" t="s">
        <v>4949</v>
      </c>
      <c r="U1792" t="s">
        <v>53</v>
      </c>
      <c r="V1792" t="s">
        <v>174</v>
      </c>
      <c r="W1792" s="13">
        <v>43451</v>
      </c>
      <c r="X1792" s="14">
        <v>4.99</v>
      </c>
    </row>
    <row r="1793" spans="1:24" hidden="1" x14ac:dyDescent="0.25">
      <c r="A1793" t="s">
        <v>342</v>
      </c>
      <c r="B1793" t="s">
        <v>3294</v>
      </c>
      <c r="C1793" s="8"/>
      <c r="D1793" s="8">
        <v>1792</v>
      </c>
      <c r="E1793" s="9">
        <v>2018</v>
      </c>
      <c r="F1793" s="9">
        <v>12</v>
      </c>
      <c r="G1793" s="9">
        <v>23</v>
      </c>
      <c r="H1793" s="4">
        <v>43449</v>
      </c>
      <c r="I1793" s="10" t="s">
        <v>248</v>
      </c>
      <c r="K1793" s="11" t="s">
        <v>4949</v>
      </c>
      <c r="U1793" t="s">
        <v>53</v>
      </c>
      <c r="V1793" t="s">
        <v>719</v>
      </c>
      <c r="W1793" s="13">
        <v>43449</v>
      </c>
      <c r="X1793" s="14">
        <v>35</v>
      </c>
    </row>
    <row r="1794" spans="1:24" hidden="1" x14ac:dyDescent="0.25">
      <c r="A1794" t="s">
        <v>3167</v>
      </c>
      <c r="B1794" t="s">
        <v>3295</v>
      </c>
      <c r="C1794" s="8"/>
      <c r="D1794" s="8">
        <v>1793</v>
      </c>
      <c r="E1794" s="9">
        <v>2018</v>
      </c>
      <c r="F1794" s="9">
        <v>12</v>
      </c>
      <c r="G1794" s="9">
        <v>23</v>
      </c>
      <c r="H1794" s="4">
        <v>43417</v>
      </c>
      <c r="I1794" s="10" t="s">
        <v>248</v>
      </c>
      <c r="K1794" s="11" t="s">
        <v>4949</v>
      </c>
      <c r="U1794" t="s">
        <v>53</v>
      </c>
      <c r="V1794" t="s">
        <v>876</v>
      </c>
      <c r="W1794" s="13">
        <v>43417</v>
      </c>
      <c r="X1794" s="14">
        <v>2</v>
      </c>
    </row>
    <row r="1795" spans="1:24" hidden="1" x14ac:dyDescent="0.25">
      <c r="A1795" t="s">
        <v>3296</v>
      </c>
      <c r="B1795" t="s">
        <v>3297</v>
      </c>
      <c r="C1795" s="8"/>
      <c r="D1795" s="8">
        <v>1794</v>
      </c>
      <c r="E1795" s="9">
        <v>2018</v>
      </c>
      <c r="F1795" s="9">
        <v>12</v>
      </c>
      <c r="G1795" s="9">
        <v>23</v>
      </c>
      <c r="H1795" s="4">
        <v>0</v>
      </c>
      <c r="I1795" s="10" t="s">
        <v>248</v>
      </c>
      <c r="K1795" s="11" t="s">
        <v>4949</v>
      </c>
      <c r="W1795" s="13"/>
    </row>
    <row r="1796" spans="1:24" hidden="1" x14ac:dyDescent="0.25">
      <c r="A1796" t="s">
        <v>148</v>
      </c>
      <c r="B1796" t="s">
        <v>3298</v>
      </c>
      <c r="C1796" s="8" t="s">
        <v>267</v>
      </c>
      <c r="D1796" s="8">
        <v>1795</v>
      </c>
      <c r="E1796" s="9">
        <v>2018</v>
      </c>
      <c r="F1796" s="9">
        <v>12</v>
      </c>
      <c r="G1796" s="9">
        <v>23</v>
      </c>
      <c r="H1796" s="4">
        <v>0</v>
      </c>
      <c r="I1796" s="10" t="s">
        <v>248</v>
      </c>
      <c r="K1796" s="11" t="s">
        <v>268</v>
      </c>
      <c r="W1796" s="13"/>
    </row>
    <row r="1797" spans="1:24" hidden="1" x14ac:dyDescent="0.25">
      <c r="A1797" t="s">
        <v>265</v>
      </c>
      <c r="B1797" t="s">
        <v>266</v>
      </c>
      <c r="C1797" s="8" t="s">
        <v>267</v>
      </c>
      <c r="D1797" s="8">
        <v>1796</v>
      </c>
      <c r="E1797" s="9">
        <v>2018</v>
      </c>
      <c r="F1797" s="9">
        <v>12</v>
      </c>
      <c r="G1797" s="9">
        <v>23</v>
      </c>
      <c r="H1797" s="4">
        <v>43416</v>
      </c>
      <c r="I1797" s="10" t="s">
        <v>248</v>
      </c>
      <c r="K1797" s="11" t="s">
        <v>268</v>
      </c>
      <c r="Q1797" s="12" t="s">
        <v>248</v>
      </c>
      <c r="T1797" t="s">
        <v>269</v>
      </c>
      <c r="U1797" t="s">
        <v>53</v>
      </c>
      <c r="V1797" t="s">
        <v>1077</v>
      </c>
      <c r="W1797" s="13">
        <v>43416</v>
      </c>
      <c r="X1797" s="14">
        <v>2.99</v>
      </c>
    </row>
    <row r="1798" spans="1:24" hidden="1" x14ac:dyDescent="0.25">
      <c r="A1798" t="s">
        <v>3299</v>
      </c>
      <c r="B1798" t="s">
        <v>3300</v>
      </c>
      <c r="C1798" s="8" t="s">
        <v>267</v>
      </c>
      <c r="D1798" s="8">
        <v>1797</v>
      </c>
      <c r="E1798" s="9">
        <v>2018</v>
      </c>
      <c r="F1798" s="9">
        <v>12</v>
      </c>
      <c r="G1798" s="9">
        <v>24</v>
      </c>
      <c r="H1798" s="4">
        <v>43444</v>
      </c>
      <c r="I1798" s="10" t="s">
        <v>248</v>
      </c>
      <c r="K1798" s="11" t="s">
        <v>268</v>
      </c>
      <c r="S1798" t="s">
        <v>3301</v>
      </c>
      <c r="U1798" t="s">
        <v>100</v>
      </c>
      <c r="V1798" t="s">
        <v>3302</v>
      </c>
      <c r="W1798" s="13">
        <v>43444</v>
      </c>
      <c r="X1798" s="14">
        <v>16.989999999999998</v>
      </c>
    </row>
    <row r="1799" spans="1:24" hidden="1" x14ac:dyDescent="0.25">
      <c r="A1799" t="s">
        <v>1166</v>
      </c>
      <c r="B1799" t="s">
        <v>3303</v>
      </c>
      <c r="C1799" s="36" t="s">
        <v>272</v>
      </c>
      <c r="D1799" s="8">
        <v>1798</v>
      </c>
      <c r="E1799" s="25">
        <f>YEAR(H1799)</f>
        <v>2018</v>
      </c>
      <c r="F1799" s="25">
        <f>MONTH(H1799)</f>
        <v>12</v>
      </c>
      <c r="G1799" s="25">
        <f>DAY(H1799)</f>
        <v>24</v>
      </c>
      <c r="H1799" s="4">
        <v>43458</v>
      </c>
      <c r="I1799" s="10" t="s">
        <v>19</v>
      </c>
      <c r="K1799" s="11" t="s">
        <v>20</v>
      </c>
      <c r="L1799" s="8" t="s">
        <v>48</v>
      </c>
      <c r="M1799" t="s">
        <v>2217</v>
      </c>
      <c r="N1799" t="s">
        <v>3304</v>
      </c>
      <c r="R1799" t="s">
        <v>2219</v>
      </c>
      <c r="S1799" s="37" t="s">
        <v>1342</v>
      </c>
      <c r="U1799" t="s">
        <v>53</v>
      </c>
      <c r="V1799" t="s">
        <v>3305</v>
      </c>
      <c r="W1799" s="13">
        <v>43458</v>
      </c>
      <c r="X1799" s="14">
        <f>13.9*1.59</f>
        <v>22.101000000000003</v>
      </c>
    </row>
    <row r="1800" spans="1:24" hidden="1" x14ac:dyDescent="0.25">
      <c r="A1800" t="s">
        <v>482</v>
      </c>
      <c r="B1800" t="s">
        <v>3306</v>
      </c>
      <c r="C1800" s="8"/>
      <c r="D1800" s="8">
        <v>1799</v>
      </c>
      <c r="E1800" s="9">
        <v>2018</v>
      </c>
      <c r="F1800" s="9">
        <v>12</v>
      </c>
      <c r="G1800" s="9">
        <v>25</v>
      </c>
      <c r="H1800" s="4">
        <v>43458</v>
      </c>
      <c r="I1800" s="10" t="s">
        <v>19</v>
      </c>
      <c r="K1800" s="11" t="s">
        <v>4949</v>
      </c>
      <c r="U1800" s="15" t="s">
        <v>53</v>
      </c>
      <c r="V1800" t="s">
        <v>174</v>
      </c>
      <c r="W1800" s="13">
        <v>43458</v>
      </c>
      <c r="X1800" s="14">
        <v>9.99</v>
      </c>
    </row>
    <row r="1801" spans="1:24" hidden="1" x14ac:dyDescent="0.25">
      <c r="A1801" t="s">
        <v>246</v>
      </c>
      <c r="B1801" t="s">
        <v>407</v>
      </c>
      <c r="C1801" s="8"/>
      <c r="D1801" s="8">
        <v>1800</v>
      </c>
      <c r="E1801" s="9">
        <v>2018</v>
      </c>
      <c r="F1801" s="9">
        <v>12</v>
      </c>
      <c r="G1801" s="9">
        <v>26</v>
      </c>
      <c r="H1801" s="4">
        <v>43458</v>
      </c>
      <c r="I1801" s="10" t="s">
        <v>19</v>
      </c>
      <c r="K1801" s="11" t="s">
        <v>4949</v>
      </c>
      <c r="Q1801" s="12" t="s">
        <v>248</v>
      </c>
      <c r="U1801" s="15" t="s">
        <v>100</v>
      </c>
      <c r="V1801" t="s">
        <v>174</v>
      </c>
      <c r="W1801" s="13">
        <v>43458</v>
      </c>
      <c r="X1801" s="14">
        <v>7.99</v>
      </c>
    </row>
    <row r="1802" spans="1:24" hidden="1" x14ac:dyDescent="0.25">
      <c r="A1802" t="s">
        <v>157</v>
      </c>
      <c r="B1802" t="s">
        <v>3307</v>
      </c>
      <c r="C1802" s="8"/>
      <c r="D1802" s="8">
        <v>1801</v>
      </c>
      <c r="E1802" s="9">
        <v>2018</v>
      </c>
      <c r="F1802" s="9">
        <v>12</v>
      </c>
      <c r="G1802" s="9">
        <v>26</v>
      </c>
      <c r="H1802" s="4">
        <v>43458</v>
      </c>
      <c r="I1802" s="10" t="s">
        <v>19</v>
      </c>
      <c r="K1802" s="11" t="s">
        <v>937</v>
      </c>
      <c r="M1802" s="15" t="s">
        <v>159</v>
      </c>
      <c r="N1802" t="s">
        <v>3308</v>
      </c>
      <c r="U1802" t="s">
        <v>53</v>
      </c>
      <c r="V1802" t="s">
        <v>3135</v>
      </c>
      <c r="W1802" s="13">
        <v>43458</v>
      </c>
      <c r="X1802" s="14">
        <f>10*1.59</f>
        <v>15.9</v>
      </c>
    </row>
    <row r="1803" spans="1:24" hidden="1" x14ac:dyDescent="0.25">
      <c r="A1803" t="s">
        <v>3167</v>
      </c>
      <c r="B1803" t="s">
        <v>3309</v>
      </c>
      <c r="C1803" s="8"/>
      <c r="D1803" s="8">
        <v>1802</v>
      </c>
      <c r="E1803" s="9">
        <v>2018</v>
      </c>
      <c r="F1803" s="9">
        <v>12</v>
      </c>
      <c r="G1803" s="9">
        <v>27</v>
      </c>
      <c r="H1803" s="4">
        <v>43451</v>
      </c>
      <c r="I1803" s="10" t="s">
        <v>248</v>
      </c>
      <c r="K1803" s="11" t="s">
        <v>4949</v>
      </c>
      <c r="U1803" t="s">
        <v>53</v>
      </c>
      <c r="V1803" t="s">
        <v>174</v>
      </c>
      <c r="W1803" s="13">
        <v>43451</v>
      </c>
      <c r="X1803" s="14">
        <v>11.99</v>
      </c>
    </row>
    <row r="1804" spans="1:24" hidden="1" x14ac:dyDescent="0.25">
      <c r="A1804" t="s">
        <v>973</v>
      </c>
      <c r="B1804" t="s">
        <v>3310</v>
      </c>
      <c r="C1804" s="8"/>
      <c r="D1804" s="8">
        <v>1803</v>
      </c>
      <c r="E1804" s="9">
        <v>2018</v>
      </c>
      <c r="F1804" s="9">
        <v>12</v>
      </c>
      <c r="G1804" s="9">
        <v>27</v>
      </c>
      <c r="H1804" s="4">
        <v>43458</v>
      </c>
      <c r="I1804" s="10" t="s">
        <v>19</v>
      </c>
      <c r="J1804" s="10">
        <v>3</v>
      </c>
      <c r="K1804" s="11" t="s">
        <v>937</v>
      </c>
      <c r="M1804" t="s">
        <v>28</v>
      </c>
      <c r="N1804" t="s">
        <v>3311</v>
      </c>
      <c r="U1804" t="s">
        <v>53</v>
      </c>
      <c r="V1804" t="s">
        <v>3305</v>
      </c>
      <c r="W1804" s="13">
        <v>43458</v>
      </c>
      <c r="X1804" s="14">
        <f>15.9*1.59</f>
        <v>25.281000000000002</v>
      </c>
    </row>
    <row r="1805" spans="1:24" hidden="1" x14ac:dyDescent="0.25">
      <c r="A1805" t="s">
        <v>157</v>
      </c>
      <c r="B1805" t="s">
        <v>1870</v>
      </c>
      <c r="C1805" s="8" t="s">
        <v>267</v>
      </c>
      <c r="D1805" s="8">
        <v>1804</v>
      </c>
      <c r="E1805" s="9">
        <v>2018</v>
      </c>
      <c r="F1805" s="9">
        <v>12</v>
      </c>
      <c r="G1805" s="9">
        <v>28</v>
      </c>
      <c r="H1805" s="4">
        <v>0</v>
      </c>
      <c r="I1805" s="10" t="s">
        <v>19</v>
      </c>
      <c r="K1805" s="11" t="s">
        <v>937</v>
      </c>
      <c r="M1805" s="15" t="s">
        <v>159</v>
      </c>
      <c r="N1805" t="s">
        <v>1871</v>
      </c>
      <c r="O1805">
        <v>2009</v>
      </c>
      <c r="W1805" s="13"/>
    </row>
    <row r="1806" spans="1:24" hidden="1" x14ac:dyDescent="0.25">
      <c r="A1806" t="s">
        <v>429</v>
      </c>
      <c r="B1806" t="s">
        <v>3312</v>
      </c>
      <c r="C1806" s="8"/>
      <c r="D1806" s="8">
        <v>1805</v>
      </c>
      <c r="E1806" s="9">
        <v>2018</v>
      </c>
      <c r="F1806" s="9">
        <v>12</v>
      </c>
      <c r="G1806" s="9">
        <v>28</v>
      </c>
      <c r="H1806" s="4">
        <v>43459</v>
      </c>
      <c r="I1806" s="10" t="s">
        <v>19</v>
      </c>
      <c r="J1806" s="10">
        <v>3</v>
      </c>
      <c r="K1806" s="11" t="s">
        <v>4949</v>
      </c>
      <c r="M1806" t="s">
        <v>800</v>
      </c>
      <c r="U1806" t="s">
        <v>3313</v>
      </c>
      <c r="W1806" s="13">
        <v>43459</v>
      </c>
    </row>
    <row r="1807" spans="1:24" hidden="1" x14ac:dyDescent="0.25">
      <c r="A1807" t="s">
        <v>1037</v>
      </c>
      <c r="B1807" t="s">
        <v>3314</v>
      </c>
      <c r="C1807" s="8"/>
      <c r="D1807" s="8">
        <v>1806</v>
      </c>
      <c r="E1807" s="9">
        <v>2018</v>
      </c>
      <c r="F1807" s="9">
        <v>12</v>
      </c>
      <c r="G1807" s="9">
        <v>28</v>
      </c>
      <c r="H1807" s="4">
        <v>43462</v>
      </c>
      <c r="I1807" s="10" t="s">
        <v>248</v>
      </c>
      <c r="K1807" s="11" t="s">
        <v>937</v>
      </c>
      <c r="M1807" t="s">
        <v>28</v>
      </c>
      <c r="N1807" t="s">
        <v>3315</v>
      </c>
      <c r="U1807" t="s">
        <v>53</v>
      </c>
      <c r="V1807" t="s">
        <v>174</v>
      </c>
      <c r="W1807" s="13">
        <v>43462</v>
      </c>
      <c r="X1807" s="14">
        <v>14.99</v>
      </c>
    </row>
    <row r="1808" spans="1:24" hidden="1" x14ac:dyDescent="0.25">
      <c r="A1808" t="s">
        <v>1760</v>
      </c>
      <c r="B1808" t="s">
        <v>3316</v>
      </c>
      <c r="C1808" s="8"/>
      <c r="D1808" s="8">
        <v>1807</v>
      </c>
      <c r="E1808" s="9">
        <v>2018</v>
      </c>
      <c r="F1808" s="9">
        <v>12</v>
      </c>
      <c r="G1808" s="9">
        <v>29</v>
      </c>
      <c r="H1808" s="4">
        <v>43416</v>
      </c>
      <c r="I1808" s="10" t="s">
        <v>19</v>
      </c>
      <c r="K1808" s="11" t="s">
        <v>20</v>
      </c>
      <c r="L1808" s="8" t="s">
        <v>48</v>
      </c>
      <c r="M1808" t="s">
        <v>1168</v>
      </c>
      <c r="U1808" t="s">
        <v>53</v>
      </c>
      <c r="V1808" t="s">
        <v>1077</v>
      </c>
      <c r="W1808" s="13">
        <v>43416</v>
      </c>
      <c r="X1808" s="14">
        <v>2</v>
      </c>
    </row>
    <row r="1809" spans="1:24" hidden="1" x14ac:dyDescent="0.25">
      <c r="A1809" t="s">
        <v>419</v>
      </c>
      <c r="B1809" t="s">
        <v>700</v>
      </c>
      <c r="C1809" s="8"/>
      <c r="D1809" s="8">
        <v>1808</v>
      </c>
      <c r="E1809" s="9">
        <v>2018</v>
      </c>
      <c r="F1809" s="9">
        <v>12</v>
      </c>
      <c r="G1809" s="9">
        <v>29</v>
      </c>
      <c r="H1809" s="4">
        <v>43377</v>
      </c>
      <c r="I1809" s="10" t="s">
        <v>248</v>
      </c>
      <c r="K1809" s="11" t="s">
        <v>4949</v>
      </c>
      <c r="T1809" t="s">
        <v>269</v>
      </c>
      <c r="U1809" t="s">
        <v>53</v>
      </c>
      <c r="V1809" t="s">
        <v>672</v>
      </c>
      <c r="W1809" s="13">
        <v>43377</v>
      </c>
      <c r="X1809" s="14">
        <v>25</v>
      </c>
    </row>
    <row r="1810" spans="1:24" hidden="1" x14ac:dyDescent="0.25">
      <c r="A1810" t="s">
        <v>3317</v>
      </c>
      <c r="B1810" t="s">
        <v>3318</v>
      </c>
      <c r="C1810" s="8"/>
      <c r="D1810" s="8">
        <v>1809</v>
      </c>
      <c r="E1810" s="9">
        <v>2018</v>
      </c>
      <c r="F1810" s="9">
        <v>12</v>
      </c>
      <c r="G1810" s="9">
        <v>29</v>
      </c>
      <c r="H1810" s="4">
        <v>43316</v>
      </c>
      <c r="I1810" s="10" t="s">
        <v>248</v>
      </c>
      <c r="K1810" s="11" t="s">
        <v>937</v>
      </c>
      <c r="M1810" t="s">
        <v>1979</v>
      </c>
      <c r="Q1810" s="12" t="s">
        <v>19</v>
      </c>
      <c r="U1810" t="s">
        <v>53</v>
      </c>
      <c r="V1810" t="s">
        <v>1077</v>
      </c>
      <c r="W1810" s="13">
        <v>43316</v>
      </c>
      <c r="X1810" s="14">
        <v>3</v>
      </c>
    </row>
    <row r="1811" spans="1:24" hidden="1" x14ac:dyDescent="0.25">
      <c r="A1811" t="s">
        <v>148</v>
      </c>
      <c r="B1811" t="s">
        <v>3319</v>
      </c>
      <c r="C1811" s="8"/>
      <c r="D1811" s="8">
        <v>1810</v>
      </c>
      <c r="E1811" s="9">
        <v>2018</v>
      </c>
      <c r="F1811" s="9">
        <v>12</v>
      </c>
      <c r="G1811" s="9">
        <v>30</v>
      </c>
      <c r="H1811" s="4">
        <v>43463</v>
      </c>
      <c r="I1811" s="10" t="s">
        <v>19</v>
      </c>
      <c r="K1811" s="11" t="s">
        <v>4949</v>
      </c>
      <c r="U1811" t="s">
        <v>53</v>
      </c>
      <c r="V1811" t="s">
        <v>1077</v>
      </c>
      <c r="W1811" s="13">
        <v>43463</v>
      </c>
      <c r="X1811" s="14">
        <v>2</v>
      </c>
    </row>
    <row r="1812" spans="1:24" hidden="1" x14ac:dyDescent="0.25">
      <c r="A1812" t="s">
        <v>3320</v>
      </c>
      <c r="B1812" t="s">
        <v>3321</v>
      </c>
      <c r="C1812" s="8"/>
      <c r="D1812" s="8">
        <v>1811</v>
      </c>
      <c r="E1812" s="9">
        <v>2018</v>
      </c>
      <c r="F1812" s="9">
        <v>12</v>
      </c>
      <c r="G1812" s="9">
        <v>30</v>
      </c>
      <c r="H1812" s="4">
        <v>43447</v>
      </c>
      <c r="I1812" s="10" t="s">
        <v>248</v>
      </c>
      <c r="K1812" s="11" t="s">
        <v>4949</v>
      </c>
      <c r="U1812" t="s">
        <v>53</v>
      </c>
      <c r="V1812" t="s">
        <v>1869</v>
      </c>
      <c r="W1812" s="13">
        <v>43447</v>
      </c>
      <c r="X1812" s="14">
        <v>10</v>
      </c>
    </row>
    <row r="1813" spans="1:24" hidden="1" x14ac:dyDescent="0.25">
      <c r="A1813" t="s">
        <v>3322</v>
      </c>
      <c r="B1813" t="s">
        <v>3323</v>
      </c>
      <c r="C1813" s="8"/>
      <c r="D1813" s="8">
        <v>1812</v>
      </c>
      <c r="E1813" s="9">
        <v>2018</v>
      </c>
      <c r="F1813" s="9">
        <v>12</v>
      </c>
      <c r="G1813" s="9">
        <v>30</v>
      </c>
      <c r="H1813" s="4">
        <v>43451</v>
      </c>
      <c r="I1813" s="10" t="s">
        <v>19</v>
      </c>
      <c r="K1813" s="11" t="s">
        <v>4949</v>
      </c>
      <c r="U1813" t="s">
        <v>53</v>
      </c>
      <c r="V1813" t="s">
        <v>1077</v>
      </c>
      <c r="W1813" s="13">
        <v>43451</v>
      </c>
      <c r="X1813" s="14">
        <v>1.99</v>
      </c>
    </row>
    <row r="1814" spans="1:24" hidden="1" x14ac:dyDescent="0.25">
      <c r="A1814" t="s">
        <v>523</v>
      </c>
      <c r="B1814" t="s">
        <v>3324</v>
      </c>
      <c r="C1814" s="8"/>
      <c r="D1814" s="8">
        <v>1813</v>
      </c>
      <c r="E1814" s="9">
        <v>2018</v>
      </c>
      <c r="F1814" s="9">
        <v>12</v>
      </c>
      <c r="G1814" s="9">
        <v>31</v>
      </c>
      <c r="H1814" s="4">
        <v>43465</v>
      </c>
      <c r="I1814" s="10" t="s">
        <v>248</v>
      </c>
      <c r="K1814" s="11" t="s">
        <v>4949</v>
      </c>
      <c r="M1814" t="s">
        <v>1806</v>
      </c>
      <c r="U1814" t="s">
        <v>53</v>
      </c>
      <c r="V1814" t="s">
        <v>686</v>
      </c>
      <c r="W1814" s="13">
        <v>43465</v>
      </c>
      <c r="X1814" s="14">
        <v>13</v>
      </c>
    </row>
    <row r="1815" spans="1:24" hidden="1" x14ac:dyDescent="0.25">
      <c r="A1815" t="s">
        <v>3325</v>
      </c>
      <c r="B1815" t="s">
        <v>3326</v>
      </c>
      <c r="C1815" s="8"/>
      <c r="D1815" s="8">
        <v>1814</v>
      </c>
      <c r="E1815" s="9">
        <v>2019</v>
      </c>
      <c r="F1815" s="9">
        <v>1</v>
      </c>
      <c r="G1815" s="9">
        <v>1</v>
      </c>
      <c r="H1815" s="4">
        <v>43465</v>
      </c>
      <c r="I1815" s="10" t="s">
        <v>248</v>
      </c>
      <c r="K1815" s="11" t="s">
        <v>4949</v>
      </c>
      <c r="U1815" t="s">
        <v>53</v>
      </c>
      <c r="V1815" t="s">
        <v>686</v>
      </c>
      <c r="W1815" s="13">
        <v>43465</v>
      </c>
      <c r="X1815" s="14">
        <v>13</v>
      </c>
    </row>
    <row r="1816" spans="1:24" hidden="1" x14ac:dyDescent="0.25">
      <c r="A1816" t="s">
        <v>244</v>
      </c>
      <c r="B1816" s="15" t="s">
        <v>3327</v>
      </c>
      <c r="C1816" s="8"/>
      <c r="D1816" s="8">
        <v>1815</v>
      </c>
      <c r="E1816" s="9">
        <v>2019</v>
      </c>
      <c r="F1816" s="9">
        <v>1</v>
      </c>
      <c r="G1816" s="9">
        <v>1</v>
      </c>
      <c r="H1816" s="4">
        <v>43465</v>
      </c>
      <c r="I1816" s="10" t="s">
        <v>248</v>
      </c>
      <c r="K1816" s="11" t="s">
        <v>4949</v>
      </c>
      <c r="U1816" t="s">
        <v>53</v>
      </c>
      <c r="V1816" t="s">
        <v>686</v>
      </c>
      <c r="W1816" s="13">
        <v>43465</v>
      </c>
      <c r="X1816" s="14">
        <v>17</v>
      </c>
    </row>
    <row r="1817" spans="1:24" hidden="1" x14ac:dyDescent="0.25">
      <c r="A1817" t="s">
        <v>687</v>
      </c>
      <c r="B1817" t="s">
        <v>3328</v>
      </c>
      <c r="C1817" s="8"/>
      <c r="D1817" s="8">
        <v>1816</v>
      </c>
      <c r="E1817" s="9">
        <v>2019</v>
      </c>
      <c r="F1817" s="9">
        <v>1</v>
      </c>
      <c r="G1817" s="9">
        <v>1</v>
      </c>
      <c r="H1817" s="4">
        <v>43447</v>
      </c>
      <c r="I1817" s="10" t="s">
        <v>248</v>
      </c>
      <c r="K1817" s="11" t="s">
        <v>4949</v>
      </c>
      <c r="U1817" t="s">
        <v>53</v>
      </c>
      <c r="V1817" t="s">
        <v>1869</v>
      </c>
      <c r="W1817" s="13">
        <v>43447</v>
      </c>
      <c r="X1817" s="14">
        <v>10</v>
      </c>
    </row>
    <row r="1818" spans="1:24" hidden="1" x14ac:dyDescent="0.25">
      <c r="A1818" t="s">
        <v>1166</v>
      </c>
      <c r="B1818" t="s">
        <v>3329</v>
      </c>
      <c r="C1818" s="8"/>
      <c r="D1818" s="8">
        <v>1817</v>
      </c>
      <c r="E1818" s="9">
        <v>2019</v>
      </c>
      <c r="F1818" s="9">
        <v>1</v>
      </c>
      <c r="G1818" s="9">
        <v>1</v>
      </c>
      <c r="H1818" s="4">
        <v>43416</v>
      </c>
      <c r="I1818" s="10" t="s">
        <v>19</v>
      </c>
      <c r="K1818" s="11" t="s">
        <v>20</v>
      </c>
      <c r="L1818" s="8" t="s">
        <v>48</v>
      </c>
      <c r="M1818" t="s">
        <v>1168</v>
      </c>
      <c r="R1818" t="s">
        <v>3330</v>
      </c>
      <c r="T1818" t="s">
        <v>276</v>
      </c>
      <c r="U1818" t="s">
        <v>53</v>
      </c>
      <c r="V1818" t="s">
        <v>1077</v>
      </c>
      <c r="W1818" s="13">
        <v>43416</v>
      </c>
      <c r="X1818" s="14">
        <v>2</v>
      </c>
    </row>
    <row r="1819" spans="1:24" hidden="1" x14ac:dyDescent="0.25">
      <c r="A1819" t="s">
        <v>182</v>
      </c>
      <c r="B1819" s="15" t="s">
        <v>3331</v>
      </c>
      <c r="C1819" s="8"/>
      <c r="D1819" s="8">
        <v>1818</v>
      </c>
      <c r="E1819" s="9">
        <v>2019</v>
      </c>
      <c r="F1819" s="9">
        <v>1</v>
      </c>
      <c r="G1819" s="9">
        <v>3</v>
      </c>
      <c r="H1819" s="4">
        <v>43468</v>
      </c>
      <c r="I1819" s="10" t="s">
        <v>19</v>
      </c>
      <c r="K1819" s="11" t="s">
        <v>4949</v>
      </c>
      <c r="U1819" t="s">
        <v>53</v>
      </c>
      <c r="V1819" t="s">
        <v>876</v>
      </c>
      <c r="W1819" s="13">
        <v>43468</v>
      </c>
      <c r="X1819" s="14">
        <v>1</v>
      </c>
    </row>
    <row r="1820" spans="1:24" hidden="1" x14ac:dyDescent="0.25">
      <c r="A1820" t="s">
        <v>3332</v>
      </c>
      <c r="B1820" t="s">
        <v>3333</v>
      </c>
      <c r="C1820" s="8"/>
      <c r="D1820" s="8">
        <v>1819</v>
      </c>
      <c r="E1820" s="9">
        <v>2019</v>
      </c>
      <c r="F1820" s="9">
        <v>1</v>
      </c>
      <c r="G1820" s="9">
        <v>3</v>
      </c>
      <c r="H1820" s="4">
        <v>43446</v>
      </c>
      <c r="I1820" s="10" t="s">
        <v>19</v>
      </c>
      <c r="K1820" s="11" t="s">
        <v>20</v>
      </c>
      <c r="L1820" s="8" t="s">
        <v>48</v>
      </c>
      <c r="M1820" t="s">
        <v>29</v>
      </c>
      <c r="N1820" t="s">
        <v>3334</v>
      </c>
      <c r="U1820" t="s">
        <v>100</v>
      </c>
      <c r="V1820" t="s">
        <v>54</v>
      </c>
      <c r="W1820" s="13">
        <v>43446</v>
      </c>
      <c r="X1820" s="14">
        <f>19.99*0.7</f>
        <v>13.992999999999999</v>
      </c>
    </row>
    <row r="1821" spans="1:24" hidden="1" x14ac:dyDescent="0.25">
      <c r="A1821" t="s">
        <v>2222</v>
      </c>
      <c r="B1821" t="s">
        <v>3335</v>
      </c>
      <c r="C1821" s="8"/>
      <c r="D1821" s="8">
        <v>1820</v>
      </c>
      <c r="E1821" s="9">
        <v>2019</v>
      </c>
      <c r="F1821" s="9">
        <v>1</v>
      </c>
      <c r="G1821" s="9">
        <v>6</v>
      </c>
      <c r="H1821" s="4">
        <v>43441</v>
      </c>
      <c r="I1821" s="10" t="s">
        <v>248</v>
      </c>
      <c r="K1821" s="11" t="s">
        <v>20</v>
      </c>
      <c r="L1821" s="8" t="s">
        <v>57</v>
      </c>
      <c r="M1821" t="s">
        <v>2021</v>
      </c>
      <c r="Q1821" s="12" t="s">
        <v>19</v>
      </c>
      <c r="U1821" t="s">
        <v>53</v>
      </c>
      <c r="V1821" t="s">
        <v>876</v>
      </c>
      <c r="W1821" s="13">
        <v>43441</v>
      </c>
      <c r="X1821" s="14">
        <v>2</v>
      </c>
    </row>
    <row r="1822" spans="1:24" hidden="1" x14ac:dyDescent="0.25">
      <c r="A1822" t="s">
        <v>3336</v>
      </c>
      <c r="B1822" t="s">
        <v>3337</v>
      </c>
      <c r="C1822" s="8"/>
      <c r="D1822" s="8">
        <v>1821</v>
      </c>
      <c r="E1822" s="9">
        <v>2019</v>
      </c>
      <c r="F1822" s="9">
        <v>1</v>
      </c>
      <c r="G1822" s="9">
        <v>7</v>
      </c>
      <c r="H1822" s="4">
        <v>43458</v>
      </c>
      <c r="I1822" s="10" t="s">
        <v>19</v>
      </c>
      <c r="K1822" s="11" t="s">
        <v>20</v>
      </c>
      <c r="L1822" s="8" t="s">
        <v>48</v>
      </c>
      <c r="M1822" t="s">
        <v>29</v>
      </c>
      <c r="N1822" t="s">
        <v>3338</v>
      </c>
      <c r="U1822" t="s">
        <v>53</v>
      </c>
      <c r="V1822" t="s">
        <v>3135</v>
      </c>
      <c r="W1822" s="13">
        <v>43458</v>
      </c>
      <c r="X1822" s="14">
        <f>10*1.59</f>
        <v>15.9</v>
      </c>
    </row>
    <row r="1823" spans="1:24" hidden="1" x14ac:dyDescent="0.25">
      <c r="A1823" t="s">
        <v>3339</v>
      </c>
      <c r="B1823" t="s">
        <v>3340</v>
      </c>
      <c r="C1823" s="8"/>
      <c r="D1823" s="8">
        <v>1822</v>
      </c>
      <c r="E1823" s="9">
        <v>2019</v>
      </c>
      <c r="F1823" s="9">
        <v>1</v>
      </c>
      <c r="G1823" s="9">
        <v>7</v>
      </c>
      <c r="H1823" s="4">
        <v>43337</v>
      </c>
      <c r="I1823" s="10" t="s">
        <v>19</v>
      </c>
      <c r="K1823" s="11" t="s">
        <v>20</v>
      </c>
      <c r="L1823" s="8" t="s">
        <v>31</v>
      </c>
      <c r="M1823" t="s">
        <v>49</v>
      </c>
      <c r="U1823" t="s">
        <v>53</v>
      </c>
      <c r="V1823" t="s">
        <v>1077</v>
      </c>
      <c r="W1823" s="13">
        <v>43337</v>
      </c>
      <c r="X1823" s="14">
        <v>2</v>
      </c>
    </row>
    <row r="1824" spans="1:24" hidden="1" x14ac:dyDescent="0.25">
      <c r="A1824" t="s">
        <v>3341</v>
      </c>
      <c r="B1824" t="s">
        <v>3342</v>
      </c>
      <c r="C1824" s="8"/>
      <c r="D1824" s="8">
        <v>1823</v>
      </c>
      <c r="E1824" s="9">
        <v>2019</v>
      </c>
      <c r="F1824" s="9">
        <v>1</v>
      </c>
      <c r="G1824" s="9">
        <v>7</v>
      </c>
      <c r="H1824" s="4">
        <v>43446</v>
      </c>
      <c r="I1824" s="10" t="s">
        <v>248</v>
      </c>
      <c r="K1824" s="11" t="s">
        <v>20</v>
      </c>
      <c r="L1824" s="8" t="s">
        <v>88</v>
      </c>
      <c r="M1824" t="s">
        <v>1168</v>
      </c>
      <c r="Q1824" s="12" t="s">
        <v>19</v>
      </c>
      <c r="U1824" t="s">
        <v>53</v>
      </c>
      <c r="V1824" t="s">
        <v>54</v>
      </c>
      <c r="W1824" s="13">
        <v>43446</v>
      </c>
      <c r="X1824" s="14">
        <f>24.99*0.5</f>
        <v>12.494999999999999</v>
      </c>
    </row>
    <row r="1825" spans="1:24" hidden="1" x14ac:dyDescent="0.25">
      <c r="A1825" t="s">
        <v>2822</v>
      </c>
      <c r="B1825" t="s">
        <v>3343</v>
      </c>
      <c r="C1825" s="8"/>
      <c r="D1825" s="8">
        <v>1824</v>
      </c>
      <c r="E1825" s="9">
        <v>2019</v>
      </c>
      <c r="F1825" s="9">
        <v>1</v>
      </c>
      <c r="G1825" s="9">
        <v>7</v>
      </c>
      <c r="H1825" s="4">
        <v>43361</v>
      </c>
      <c r="I1825" s="10" t="s">
        <v>248</v>
      </c>
      <c r="K1825" s="11" t="s">
        <v>20</v>
      </c>
      <c r="L1825" s="8" t="s">
        <v>1593</v>
      </c>
      <c r="M1825" t="s">
        <v>605</v>
      </c>
      <c r="U1825" t="s">
        <v>53</v>
      </c>
      <c r="V1825" t="s">
        <v>876</v>
      </c>
      <c r="W1825" s="13">
        <v>43361</v>
      </c>
      <c r="X1825" s="14">
        <v>2</v>
      </c>
    </row>
    <row r="1826" spans="1:24" hidden="1" x14ac:dyDescent="0.25">
      <c r="A1826" t="s">
        <v>3129</v>
      </c>
      <c r="B1826" t="s">
        <v>3344</v>
      </c>
      <c r="C1826" s="8"/>
      <c r="D1826" s="8">
        <v>1825</v>
      </c>
      <c r="E1826" s="9">
        <v>2019</v>
      </c>
      <c r="F1826" s="9">
        <v>1</v>
      </c>
      <c r="G1826" s="9">
        <v>7</v>
      </c>
      <c r="H1826" s="4">
        <v>43451</v>
      </c>
      <c r="I1826" s="10" t="s">
        <v>19</v>
      </c>
      <c r="K1826" s="11" t="s">
        <v>20</v>
      </c>
      <c r="L1826" s="8" t="s">
        <v>48</v>
      </c>
      <c r="M1826" t="s">
        <v>2789</v>
      </c>
      <c r="U1826" t="s">
        <v>53</v>
      </c>
      <c r="V1826" t="s">
        <v>1077</v>
      </c>
      <c r="W1826" s="13">
        <v>43451</v>
      </c>
      <c r="X1826" s="14">
        <v>1.99</v>
      </c>
    </row>
    <row r="1827" spans="1:24" hidden="1" x14ac:dyDescent="0.25">
      <c r="A1827" t="s">
        <v>157</v>
      </c>
      <c r="B1827" t="s">
        <v>3345</v>
      </c>
      <c r="C1827" s="8"/>
      <c r="D1827" s="8">
        <v>1826</v>
      </c>
      <c r="E1827" s="9">
        <v>2019</v>
      </c>
      <c r="F1827" s="9">
        <v>1</v>
      </c>
      <c r="G1827" s="9">
        <v>7</v>
      </c>
      <c r="H1827" s="4">
        <v>43468</v>
      </c>
      <c r="I1827" s="10" t="s">
        <v>19</v>
      </c>
      <c r="K1827" s="11" t="s">
        <v>937</v>
      </c>
      <c r="M1827" s="15" t="s">
        <v>159</v>
      </c>
      <c r="N1827" t="s">
        <v>3346</v>
      </c>
      <c r="U1827" t="s">
        <v>53</v>
      </c>
      <c r="V1827" t="s">
        <v>3267</v>
      </c>
      <c r="W1827" s="13">
        <v>43468</v>
      </c>
      <c r="X1827" s="14">
        <v>8</v>
      </c>
    </row>
    <row r="1828" spans="1:24" hidden="1" x14ac:dyDescent="0.25">
      <c r="A1828" t="s">
        <v>3133</v>
      </c>
      <c r="B1828" t="s">
        <v>3347</v>
      </c>
      <c r="C1828" s="8"/>
      <c r="D1828" s="8">
        <v>1827</v>
      </c>
      <c r="E1828" s="9">
        <v>2019</v>
      </c>
      <c r="F1828" s="9">
        <v>1</v>
      </c>
      <c r="G1828" s="9">
        <v>7</v>
      </c>
      <c r="H1828" s="4">
        <v>43375</v>
      </c>
      <c r="I1828" s="10" t="s">
        <v>19</v>
      </c>
      <c r="K1828" s="11" t="s">
        <v>937</v>
      </c>
      <c r="M1828" t="s">
        <v>28</v>
      </c>
      <c r="N1828" t="s">
        <v>3348</v>
      </c>
      <c r="U1828" t="s">
        <v>53</v>
      </c>
      <c r="V1828" t="s">
        <v>3349</v>
      </c>
      <c r="W1828" s="13">
        <v>43375</v>
      </c>
      <c r="X1828" s="14">
        <v>9.99</v>
      </c>
    </row>
    <row r="1829" spans="1:24" hidden="1" x14ac:dyDescent="0.25">
      <c r="A1829" t="s">
        <v>2375</v>
      </c>
      <c r="B1829" t="s">
        <v>2376</v>
      </c>
      <c r="C1829" s="8" t="s">
        <v>272</v>
      </c>
      <c r="D1829" s="8">
        <v>1828</v>
      </c>
      <c r="E1829" s="25">
        <f>YEAR(H1829)</f>
        <v>2019</v>
      </c>
      <c r="F1829" s="25">
        <f>MONTH(H1829)</f>
        <v>1</v>
      </c>
      <c r="G1829" s="25">
        <f>DAY(H1829)</f>
        <v>7</v>
      </c>
      <c r="H1829" s="4">
        <v>43472</v>
      </c>
      <c r="I1829" s="10" t="s">
        <v>19</v>
      </c>
      <c r="K1829" s="11" t="s">
        <v>4949</v>
      </c>
      <c r="Q1829" s="12" t="s">
        <v>248</v>
      </c>
      <c r="U1829" t="s">
        <v>53</v>
      </c>
      <c r="V1829" t="s">
        <v>1077</v>
      </c>
      <c r="W1829" s="13">
        <v>43472</v>
      </c>
      <c r="X1829" s="14">
        <v>2</v>
      </c>
    </row>
    <row r="1830" spans="1:24" hidden="1" x14ac:dyDescent="0.25">
      <c r="A1830" t="s">
        <v>2375</v>
      </c>
      <c r="B1830" t="s">
        <v>3350</v>
      </c>
      <c r="C1830" s="8" t="s">
        <v>272</v>
      </c>
      <c r="D1830" s="8">
        <v>1829</v>
      </c>
      <c r="E1830" s="25">
        <f>YEAR(H1830)</f>
        <v>2019</v>
      </c>
      <c r="F1830" s="25">
        <f>MONTH(H1830)</f>
        <v>1</v>
      </c>
      <c r="G1830" s="25">
        <f>DAY(H1830)</f>
        <v>7</v>
      </c>
      <c r="H1830" s="4">
        <v>43472</v>
      </c>
      <c r="I1830" s="10" t="s">
        <v>19</v>
      </c>
      <c r="K1830" s="11" t="s">
        <v>4949</v>
      </c>
      <c r="U1830" t="s">
        <v>53</v>
      </c>
      <c r="V1830" t="s">
        <v>1077</v>
      </c>
      <c r="W1830" s="13">
        <v>43472</v>
      </c>
      <c r="X1830" s="14">
        <v>2</v>
      </c>
    </row>
    <row r="1831" spans="1:24" hidden="1" x14ac:dyDescent="0.25">
      <c r="A1831" t="s">
        <v>277</v>
      </c>
      <c r="B1831" t="s">
        <v>278</v>
      </c>
      <c r="C1831" s="8"/>
      <c r="D1831" s="8">
        <v>1830</v>
      </c>
      <c r="E1831" s="9">
        <v>2019</v>
      </c>
      <c r="F1831" s="9">
        <v>1</v>
      </c>
      <c r="G1831" s="9">
        <v>8</v>
      </c>
      <c r="H1831" s="4">
        <v>43472</v>
      </c>
      <c r="I1831" s="10" t="s">
        <v>19</v>
      </c>
      <c r="K1831" s="11" t="s">
        <v>937</v>
      </c>
      <c r="M1831" t="s">
        <v>28</v>
      </c>
      <c r="N1831" t="s">
        <v>279</v>
      </c>
      <c r="Q1831" s="12" t="s">
        <v>19</v>
      </c>
      <c r="T1831" t="s">
        <v>2683</v>
      </c>
      <c r="U1831" t="s">
        <v>53</v>
      </c>
      <c r="V1831" t="s">
        <v>1077</v>
      </c>
      <c r="W1831" s="13">
        <v>43472</v>
      </c>
      <c r="X1831" s="14">
        <v>2</v>
      </c>
    </row>
    <row r="1832" spans="1:24" hidden="1" x14ac:dyDescent="0.25">
      <c r="A1832" t="s">
        <v>182</v>
      </c>
      <c r="B1832" s="15" t="s">
        <v>3351</v>
      </c>
      <c r="C1832" s="8"/>
      <c r="D1832" s="8">
        <v>1831</v>
      </c>
      <c r="E1832" s="9">
        <v>2019</v>
      </c>
      <c r="F1832" s="9">
        <v>1</v>
      </c>
      <c r="G1832" s="9">
        <v>10</v>
      </c>
      <c r="H1832" s="4">
        <v>43473</v>
      </c>
      <c r="I1832" s="10" t="s">
        <v>19</v>
      </c>
      <c r="K1832" s="11" t="s">
        <v>4949</v>
      </c>
      <c r="V1832" t="s">
        <v>1077</v>
      </c>
      <c r="W1832" s="13">
        <v>43473</v>
      </c>
      <c r="X1832" s="14">
        <v>2</v>
      </c>
    </row>
    <row r="1833" spans="1:24" hidden="1" x14ac:dyDescent="0.25">
      <c r="A1833" t="s">
        <v>3352</v>
      </c>
      <c r="B1833" t="s">
        <v>4359</v>
      </c>
      <c r="C1833" s="8"/>
      <c r="D1833" s="8">
        <v>1832</v>
      </c>
      <c r="E1833" s="9">
        <v>2019</v>
      </c>
      <c r="F1833" s="9">
        <v>1</v>
      </c>
      <c r="G1833" s="9">
        <v>10</v>
      </c>
      <c r="H1833" s="4">
        <v>43416</v>
      </c>
      <c r="I1833" s="10" t="s">
        <v>19</v>
      </c>
      <c r="K1833" s="11" t="s">
        <v>20</v>
      </c>
      <c r="L1833" s="8" t="s">
        <v>552</v>
      </c>
      <c r="M1833" t="s">
        <v>2484</v>
      </c>
      <c r="U1833" t="s">
        <v>53</v>
      </c>
      <c r="V1833" t="s">
        <v>1077</v>
      </c>
      <c r="W1833" s="13">
        <v>43416</v>
      </c>
      <c r="X1833" s="14">
        <v>2</v>
      </c>
    </row>
    <row r="1834" spans="1:24" hidden="1" x14ac:dyDescent="0.25">
      <c r="A1834" t="s">
        <v>919</v>
      </c>
      <c r="B1834" t="s">
        <v>3353</v>
      </c>
      <c r="C1834" s="8"/>
      <c r="D1834" s="8">
        <v>1833</v>
      </c>
      <c r="E1834" s="9">
        <v>2019</v>
      </c>
      <c r="F1834" s="9">
        <v>1</v>
      </c>
      <c r="G1834" s="9">
        <v>10</v>
      </c>
      <c r="H1834" s="4">
        <v>0</v>
      </c>
      <c r="I1834" s="10" t="s">
        <v>19</v>
      </c>
      <c r="K1834" s="11" t="s">
        <v>937</v>
      </c>
      <c r="M1834" t="s">
        <v>28</v>
      </c>
      <c r="N1834" t="s">
        <v>3354</v>
      </c>
      <c r="W1834" s="13"/>
    </row>
    <row r="1835" spans="1:24" hidden="1" x14ac:dyDescent="0.25">
      <c r="A1835" t="s">
        <v>215</v>
      </c>
      <c r="B1835" t="s">
        <v>3355</v>
      </c>
      <c r="C1835" s="8"/>
      <c r="D1835" s="8">
        <v>1834</v>
      </c>
      <c r="E1835" s="9">
        <v>2019</v>
      </c>
      <c r="F1835" s="9">
        <v>1</v>
      </c>
      <c r="G1835" s="9">
        <v>11</v>
      </c>
      <c r="H1835" s="4">
        <v>0</v>
      </c>
      <c r="I1835" s="10" t="s">
        <v>19</v>
      </c>
      <c r="K1835" s="11" t="s">
        <v>937</v>
      </c>
      <c r="M1835" t="s">
        <v>1162</v>
      </c>
      <c r="W1835" s="13"/>
    </row>
    <row r="1836" spans="1:24" hidden="1" x14ac:dyDescent="0.25">
      <c r="A1836" t="s">
        <v>3356</v>
      </c>
      <c r="B1836" t="s">
        <v>3357</v>
      </c>
      <c r="C1836" s="8"/>
      <c r="D1836" s="8">
        <v>1835</v>
      </c>
      <c r="E1836" s="9">
        <v>2019</v>
      </c>
      <c r="F1836" s="9">
        <v>1</v>
      </c>
      <c r="G1836" s="9">
        <v>12</v>
      </c>
      <c r="H1836" s="4">
        <v>0</v>
      </c>
      <c r="I1836" s="10" t="s">
        <v>19</v>
      </c>
      <c r="K1836" s="11" t="s">
        <v>937</v>
      </c>
      <c r="W1836" s="13"/>
    </row>
    <row r="1837" spans="1:24" hidden="1" x14ac:dyDescent="0.25">
      <c r="A1837" t="s">
        <v>3358</v>
      </c>
      <c r="B1837" t="s">
        <v>3359</v>
      </c>
      <c r="C1837" s="8"/>
      <c r="D1837" s="8">
        <v>1836</v>
      </c>
      <c r="E1837" s="9">
        <v>2019</v>
      </c>
      <c r="F1837" s="9">
        <v>1</v>
      </c>
      <c r="G1837" s="9">
        <v>13</v>
      </c>
      <c r="H1837" s="4">
        <v>43473</v>
      </c>
      <c r="I1837" s="10" t="s">
        <v>248</v>
      </c>
      <c r="K1837" s="11" t="s">
        <v>20</v>
      </c>
      <c r="L1837" s="8" t="s">
        <v>27</v>
      </c>
      <c r="M1837" t="s">
        <v>373</v>
      </c>
      <c r="N1837" t="s">
        <v>3360</v>
      </c>
      <c r="U1837" t="s">
        <v>53</v>
      </c>
      <c r="V1837" t="s">
        <v>1077</v>
      </c>
      <c r="W1837" s="13">
        <v>43473</v>
      </c>
      <c r="X1837" s="14">
        <v>3</v>
      </c>
    </row>
    <row r="1838" spans="1:24" hidden="1" x14ac:dyDescent="0.25">
      <c r="A1838" t="s">
        <v>342</v>
      </c>
      <c r="B1838" t="s">
        <v>3361</v>
      </c>
      <c r="C1838" s="8"/>
      <c r="D1838" s="8">
        <v>1837</v>
      </c>
      <c r="E1838" s="9">
        <v>2019</v>
      </c>
      <c r="F1838" s="9">
        <v>1</v>
      </c>
      <c r="G1838" s="9">
        <v>13</v>
      </c>
      <c r="H1838" s="4">
        <v>43468</v>
      </c>
      <c r="I1838" s="10" t="s">
        <v>248</v>
      </c>
      <c r="K1838" s="11" t="s">
        <v>4949</v>
      </c>
      <c r="U1838" t="s">
        <v>53</v>
      </c>
      <c r="V1838" t="s">
        <v>719</v>
      </c>
      <c r="W1838" s="13">
        <v>43468</v>
      </c>
      <c r="X1838" s="14">
        <v>20</v>
      </c>
    </row>
    <row r="1839" spans="1:24" hidden="1" x14ac:dyDescent="0.25">
      <c r="A1839" t="s">
        <v>3362</v>
      </c>
      <c r="B1839" t="s">
        <v>3363</v>
      </c>
      <c r="C1839" s="8"/>
      <c r="D1839" s="8">
        <v>1838</v>
      </c>
      <c r="E1839" s="9">
        <v>2019</v>
      </c>
      <c r="F1839" s="9">
        <v>1</v>
      </c>
      <c r="G1839" s="9">
        <v>13</v>
      </c>
      <c r="H1839" s="4">
        <v>0</v>
      </c>
      <c r="I1839" s="10" t="s">
        <v>19</v>
      </c>
      <c r="K1839" s="11" t="s">
        <v>937</v>
      </c>
      <c r="M1839" t="s">
        <v>28</v>
      </c>
      <c r="N1839" t="s">
        <v>3364</v>
      </c>
      <c r="W1839" s="13"/>
    </row>
    <row r="1840" spans="1:24" hidden="1" x14ac:dyDescent="0.25">
      <c r="A1840" t="s">
        <v>1166</v>
      </c>
      <c r="B1840" t="s">
        <v>1167</v>
      </c>
      <c r="C1840" s="8"/>
      <c r="D1840" s="8">
        <v>1839</v>
      </c>
      <c r="E1840" s="9">
        <v>2019</v>
      </c>
      <c r="F1840" s="9">
        <v>1</v>
      </c>
      <c r="G1840" s="9">
        <v>13</v>
      </c>
      <c r="H1840" s="4">
        <v>43416</v>
      </c>
      <c r="I1840" s="10" t="s">
        <v>19</v>
      </c>
      <c r="K1840" s="11" t="s">
        <v>20</v>
      </c>
      <c r="L1840" s="8" t="s">
        <v>27</v>
      </c>
      <c r="M1840" t="s">
        <v>1168</v>
      </c>
      <c r="U1840" t="s">
        <v>53</v>
      </c>
      <c r="V1840" t="s">
        <v>1077</v>
      </c>
      <c r="W1840" s="13">
        <v>43416</v>
      </c>
      <c r="X1840" s="14">
        <v>2</v>
      </c>
    </row>
    <row r="1841" spans="1:24" hidden="1" x14ac:dyDescent="0.25">
      <c r="A1841" t="s">
        <v>3365</v>
      </c>
      <c r="B1841" t="s">
        <v>3366</v>
      </c>
      <c r="C1841" s="8"/>
      <c r="D1841" s="8">
        <v>1840</v>
      </c>
      <c r="E1841" s="9">
        <v>2019</v>
      </c>
      <c r="F1841" s="9">
        <v>1</v>
      </c>
      <c r="G1841" s="9">
        <v>18</v>
      </c>
      <c r="H1841" s="4">
        <v>43480</v>
      </c>
      <c r="I1841" s="10" t="s">
        <v>248</v>
      </c>
      <c r="K1841" s="11" t="s">
        <v>4949</v>
      </c>
      <c r="U1841" t="s">
        <v>53</v>
      </c>
      <c r="V1841" t="s">
        <v>414</v>
      </c>
      <c r="W1841" s="13">
        <v>43480</v>
      </c>
      <c r="X1841" s="14">
        <v>6</v>
      </c>
    </row>
    <row r="1842" spans="1:24" hidden="1" x14ac:dyDescent="0.25">
      <c r="A1842" t="s">
        <v>1166</v>
      </c>
      <c r="B1842" t="s">
        <v>2398</v>
      </c>
      <c r="C1842" s="8"/>
      <c r="D1842" s="8">
        <v>1841</v>
      </c>
      <c r="E1842" s="9">
        <v>2019</v>
      </c>
      <c r="F1842" s="9">
        <v>1</v>
      </c>
      <c r="G1842" s="9">
        <v>19</v>
      </c>
      <c r="H1842" s="4">
        <v>43482</v>
      </c>
      <c r="I1842" s="10" t="s">
        <v>248</v>
      </c>
      <c r="K1842" s="11" t="s">
        <v>20</v>
      </c>
      <c r="L1842" s="8" t="s">
        <v>27</v>
      </c>
      <c r="M1842" t="s">
        <v>1538</v>
      </c>
      <c r="N1842" t="s">
        <v>3367</v>
      </c>
      <c r="S1842" t="s">
        <v>601</v>
      </c>
      <c r="T1842" t="s">
        <v>228</v>
      </c>
      <c r="U1842" t="s">
        <v>53</v>
      </c>
      <c r="V1842" t="s">
        <v>3368</v>
      </c>
      <c r="W1842" s="13">
        <v>43482</v>
      </c>
      <c r="X1842" s="14">
        <v>9.99</v>
      </c>
    </row>
    <row r="1843" spans="1:24" hidden="1" x14ac:dyDescent="0.25">
      <c r="A1843" t="s">
        <v>429</v>
      </c>
      <c r="B1843" t="s">
        <v>3369</v>
      </c>
      <c r="C1843" s="8"/>
      <c r="D1843" s="8">
        <v>1842</v>
      </c>
      <c r="E1843" s="9">
        <v>2019</v>
      </c>
      <c r="F1843" s="9">
        <v>1</v>
      </c>
      <c r="G1843" s="9">
        <v>19</v>
      </c>
      <c r="H1843" s="4">
        <v>43480</v>
      </c>
      <c r="I1843" s="10" t="s">
        <v>248</v>
      </c>
      <c r="K1843" s="11" t="s">
        <v>4949</v>
      </c>
      <c r="P1843">
        <v>2014</v>
      </c>
      <c r="R1843" t="s">
        <v>1458</v>
      </c>
      <c r="U1843" t="s">
        <v>100</v>
      </c>
      <c r="V1843" t="s">
        <v>414</v>
      </c>
      <c r="W1843" s="13">
        <v>43480</v>
      </c>
      <c r="X1843" s="14">
        <f>38.5*0.75</f>
        <v>28.875</v>
      </c>
    </row>
    <row r="1844" spans="1:24" hidden="1" x14ac:dyDescent="0.25">
      <c r="A1844" t="s">
        <v>244</v>
      </c>
      <c r="B1844" t="s">
        <v>3370</v>
      </c>
      <c r="C1844" s="8"/>
      <c r="D1844" s="8">
        <v>1843</v>
      </c>
      <c r="E1844" s="9">
        <v>2019</v>
      </c>
      <c r="F1844" s="9">
        <v>1</v>
      </c>
      <c r="G1844" s="9">
        <v>19</v>
      </c>
      <c r="H1844" s="4">
        <v>43479</v>
      </c>
      <c r="I1844" s="10" t="s">
        <v>248</v>
      </c>
      <c r="K1844" s="11" t="s">
        <v>4949</v>
      </c>
      <c r="U1844" t="s">
        <v>53</v>
      </c>
      <c r="V1844" t="s">
        <v>955</v>
      </c>
      <c r="W1844" s="13">
        <v>43479</v>
      </c>
      <c r="X1844" s="14">
        <v>6.95</v>
      </c>
    </row>
    <row r="1845" spans="1:24" hidden="1" x14ac:dyDescent="0.25">
      <c r="A1845" t="s">
        <v>2861</v>
      </c>
      <c r="B1845" t="s">
        <v>2862</v>
      </c>
      <c r="C1845" s="8"/>
      <c r="D1845" s="8">
        <v>1844</v>
      </c>
      <c r="E1845" s="9">
        <v>2019</v>
      </c>
      <c r="F1845" s="9">
        <v>1</v>
      </c>
      <c r="G1845" s="9">
        <v>19</v>
      </c>
      <c r="H1845" s="4">
        <v>43405</v>
      </c>
      <c r="I1845" s="10" t="s">
        <v>248</v>
      </c>
      <c r="K1845" s="11" t="s">
        <v>4949</v>
      </c>
      <c r="S1845" t="s">
        <v>3371</v>
      </c>
      <c r="T1845" t="s">
        <v>269</v>
      </c>
      <c r="U1845" t="s">
        <v>53</v>
      </c>
      <c r="V1845" t="s">
        <v>719</v>
      </c>
      <c r="W1845" s="13">
        <v>43405</v>
      </c>
      <c r="X1845" s="14">
        <v>17.989999999999998</v>
      </c>
    </row>
    <row r="1846" spans="1:24" hidden="1" x14ac:dyDescent="0.25">
      <c r="A1846" t="s">
        <v>3281</v>
      </c>
      <c r="B1846" t="s">
        <v>3372</v>
      </c>
      <c r="C1846" s="8"/>
      <c r="D1846" s="8">
        <v>1845</v>
      </c>
      <c r="E1846" s="9">
        <v>2019</v>
      </c>
      <c r="F1846" s="9">
        <v>1</v>
      </c>
      <c r="G1846" s="9">
        <v>19</v>
      </c>
      <c r="H1846" s="4">
        <v>43455</v>
      </c>
      <c r="I1846" s="10" t="s">
        <v>248</v>
      </c>
      <c r="K1846" s="11" t="s">
        <v>4949</v>
      </c>
      <c r="U1846" t="s">
        <v>53</v>
      </c>
      <c r="V1846" t="s">
        <v>686</v>
      </c>
      <c r="W1846" s="13">
        <v>43455</v>
      </c>
      <c r="X1846" s="14">
        <v>13</v>
      </c>
    </row>
    <row r="1847" spans="1:24" hidden="1" x14ac:dyDescent="0.25">
      <c r="A1847" t="s">
        <v>1166</v>
      </c>
      <c r="B1847" t="s">
        <v>3373</v>
      </c>
      <c r="C1847" s="8"/>
      <c r="D1847" s="8">
        <v>1846</v>
      </c>
      <c r="E1847" s="9">
        <v>2019</v>
      </c>
      <c r="F1847" s="9">
        <v>1</v>
      </c>
      <c r="G1847" s="9">
        <v>19</v>
      </c>
      <c r="H1847" s="4">
        <v>43484</v>
      </c>
      <c r="I1847" s="10" t="s">
        <v>19</v>
      </c>
      <c r="K1847" s="11" t="s">
        <v>20</v>
      </c>
      <c r="L1847" s="8" t="s">
        <v>116</v>
      </c>
      <c r="M1847" t="s">
        <v>2217</v>
      </c>
      <c r="N1847" t="s">
        <v>3374</v>
      </c>
      <c r="S1847" t="s">
        <v>3375</v>
      </c>
      <c r="U1847" t="s">
        <v>53</v>
      </c>
      <c r="V1847" t="s">
        <v>1077</v>
      </c>
      <c r="W1847" s="13">
        <v>43484</v>
      </c>
      <c r="X1847" s="14">
        <v>2</v>
      </c>
    </row>
    <row r="1848" spans="1:24" hidden="1" x14ac:dyDescent="0.25">
      <c r="A1848" t="s">
        <v>1698</v>
      </c>
      <c r="B1848" t="s">
        <v>3376</v>
      </c>
      <c r="C1848" s="8"/>
      <c r="D1848" s="8">
        <v>1847</v>
      </c>
      <c r="E1848" s="9">
        <v>2019</v>
      </c>
      <c r="F1848" s="9">
        <v>1</v>
      </c>
      <c r="G1848" s="9">
        <v>19</v>
      </c>
      <c r="H1848" s="4">
        <v>43480</v>
      </c>
      <c r="I1848" s="10" t="s">
        <v>248</v>
      </c>
      <c r="K1848" s="11" t="s">
        <v>937</v>
      </c>
      <c r="U1848" t="s">
        <v>53</v>
      </c>
      <c r="V1848" t="s">
        <v>412</v>
      </c>
      <c r="W1848" s="13">
        <v>43480</v>
      </c>
      <c r="X1848" s="14">
        <v>8</v>
      </c>
    </row>
    <row r="1849" spans="1:24" hidden="1" x14ac:dyDescent="0.25">
      <c r="A1849" t="s">
        <v>1166</v>
      </c>
      <c r="B1849" t="s">
        <v>2424</v>
      </c>
      <c r="C1849" s="8"/>
      <c r="D1849" s="8">
        <v>1848</v>
      </c>
      <c r="E1849" s="9">
        <v>2019</v>
      </c>
      <c r="F1849" s="9">
        <v>1</v>
      </c>
      <c r="G1849" s="9">
        <v>20</v>
      </c>
      <c r="H1849" s="4">
        <v>43361</v>
      </c>
      <c r="I1849" s="10" t="s">
        <v>19</v>
      </c>
      <c r="K1849" s="11" t="s">
        <v>20</v>
      </c>
      <c r="L1849" s="8" t="s">
        <v>27</v>
      </c>
      <c r="M1849" t="s">
        <v>2217</v>
      </c>
      <c r="O1849">
        <v>1955</v>
      </c>
      <c r="P1849">
        <v>1992</v>
      </c>
      <c r="Q1849" s="12" t="s">
        <v>248</v>
      </c>
      <c r="R1849" t="s">
        <v>2219</v>
      </c>
      <c r="T1849" t="s">
        <v>276</v>
      </c>
      <c r="U1849" t="s">
        <v>53</v>
      </c>
      <c r="V1849" t="s">
        <v>1077</v>
      </c>
      <c r="W1849" s="13">
        <v>43361</v>
      </c>
      <c r="X1849" s="14">
        <v>3</v>
      </c>
    </row>
    <row r="1850" spans="1:24" hidden="1" x14ac:dyDescent="0.25">
      <c r="A1850" t="s">
        <v>2885</v>
      </c>
      <c r="B1850" t="s">
        <v>1611</v>
      </c>
      <c r="C1850" s="8"/>
      <c r="D1850" s="8">
        <v>1849</v>
      </c>
      <c r="E1850" s="9">
        <v>2019</v>
      </c>
      <c r="F1850" s="9">
        <v>1</v>
      </c>
      <c r="G1850" s="9">
        <v>20</v>
      </c>
      <c r="H1850" s="4">
        <v>43480</v>
      </c>
      <c r="I1850" s="10" t="s">
        <v>248</v>
      </c>
      <c r="K1850" s="11" t="s">
        <v>20</v>
      </c>
      <c r="L1850" s="8" t="s">
        <v>1612</v>
      </c>
      <c r="M1850" t="s">
        <v>2021</v>
      </c>
      <c r="U1850" t="s">
        <v>53</v>
      </c>
      <c r="V1850" t="s">
        <v>412</v>
      </c>
      <c r="W1850" s="13">
        <v>43480</v>
      </c>
      <c r="X1850" s="14">
        <v>6</v>
      </c>
    </row>
    <row r="1851" spans="1:24" hidden="1" x14ac:dyDescent="0.25">
      <c r="A1851" t="s">
        <v>3377</v>
      </c>
      <c r="B1851" t="s">
        <v>3378</v>
      </c>
      <c r="C1851" s="8"/>
      <c r="D1851" s="8">
        <v>1850</v>
      </c>
      <c r="E1851" s="9">
        <v>2019</v>
      </c>
      <c r="F1851" s="9">
        <v>1</v>
      </c>
      <c r="G1851" s="9">
        <v>20</v>
      </c>
      <c r="H1851" s="4">
        <v>43409</v>
      </c>
      <c r="I1851" s="10" t="s">
        <v>19</v>
      </c>
      <c r="K1851" s="11" t="s">
        <v>20</v>
      </c>
      <c r="L1851" s="8" t="s">
        <v>52</v>
      </c>
      <c r="M1851" t="s">
        <v>49</v>
      </c>
      <c r="U1851" t="s">
        <v>53</v>
      </c>
      <c r="V1851" t="s">
        <v>1474</v>
      </c>
      <c r="W1851" s="13">
        <v>43409</v>
      </c>
      <c r="X1851" s="14">
        <v>5</v>
      </c>
    </row>
    <row r="1852" spans="1:24" hidden="1" x14ac:dyDescent="0.25">
      <c r="A1852" t="s">
        <v>2375</v>
      </c>
      <c r="B1852" t="s">
        <v>3379</v>
      </c>
      <c r="C1852" s="8"/>
      <c r="D1852" s="8">
        <v>1851</v>
      </c>
      <c r="E1852" s="9">
        <v>2019</v>
      </c>
      <c r="F1852" s="9">
        <v>1</v>
      </c>
      <c r="G1852" s="9">
        <v>20</v>
      </c>
      <c r="H1852" s="4">
        <v>43355</v>
      </c>
      <c r="I1852" s="10" t="s">
        <v>248</v>
      </c>
      <c r="K1852" s="11" t="s">
        <v>4949</v>
      </c>
      <c r="U1852" t="s">
        <v>53</v>
      </c>
      <c r="V1852" t="s">
        <v>1077</v>
      </c>
      <c r="W1852" s="13">
        <v>43355</v>
      </c>
      <c r="X1852" s="14">
        <v>3</v>
      </c>
    </row>
    <row r="1853" spans="1:24" hidden="1" x14ac:dyDescent="0.25">
      <c r="A1853" t="s">
        <v>3380</v>
      </c>
      <c r="B1853" t="s">
        <v>3381</v>
      </c>
      <c r="C1853" s="8"/>
      <c r="D1853" s="8">
        <v>1852</v>
      </c>
      <c r="E1853" s="9">
        <v>2019</v>
      </c>
      <c r="F1853" s="9">
        <v>1</v>
      </c>
      <c r="G1853" s="9">
        <v>21</v>
      </c>
      <c r="H1853" s="4">
        <v>43199</v>
      </c>
      <c r="I1853" s="10" t="s">
        <v>19</v>
      </c>
      <c r="K1853" s="11" t="s">
        <v>20</v>
      </c>
      <c r="L1853" s="8" t="s">
        <v>3382</v>
      </c>
      <c r="M1853" t="s">
        <v>3006</v>
      </c>
      <c r="U1853" t="s">
        <v>53</v>
      </c>
      <c r="V1853" t="s">
        <v>1077</v>
      </c>
      <c r="W1853" s="13">
        <v>43199</v>
      </c>
      <c r="X1853" s="14">
        <v>2</v>
      </c>
    </row>
    <row r="1854" spans="1:24" hidden="1" x14ac:dyDescent="0.25">
      <c r="A1854" t="s">
        <v>478</v>
      </c>
      <c r="B1854" t="s">
        <v>2228</v>
      </c>
      <c r="C1854" s="8"/>
      <c r="D1854" s="8">
        <v>1853</v>
      </c>
      <c r="E1854" s="9">
        <v>2019</v>
      </c>
      <c r="F1854" s="9">
        <v>1</v>
      </c>
      <c r="G1854" s="9">
        <v>22</v>
      </c>
      <c r="H1854" s="4">
        <v>43378</v>
      </c>
      <c r="I1854" s="10" t="s">
        <v>248</v>
      </c>
      <c r="K1854" s="11" t="s">
        <v>20</v>
      </c>
      <c r="L1854" s="8" t="s">
        <v>2203</v>
      </c>
      <c r="M1854" t="s">
        <v>605</v>
      </c>
      <c r="T1854" t="s">
        <v>269</v>
      </c>
      <c r="U1854" t="s">
        <v>53</v>
      </c>
      <c r="V1854" t="s">
        <v>1077</v>
      </c>
      <c r="W1854" s="13">
        <v>43378</v>
      </c>
      <c r="X1854" s="14">
        <v>3</v>
      </c>
    </row>
    <row r="1855" spans="1:24" hidden="1" x14ac:dyDescent="0.25">
      <c r="A1855" t="s">
        <v>3383</v>
      </c>
      <c r="B1855" t="s">
        <v>3384</v>
      </c>
      <c r="C1855" s="8"/>
      <c r="D1855" s="8">
        <v>1854</v>
      </c>
      <c r="E1855" s="9">
        <v>2019</v>
      </c>
      <c r="F1855" s="9">
        <v>1</v>
      </c>
      <c r="G1855" s="9">
        <v>23</v>
      </c>
      <c r="H1855" s="4">
        <v>43482</v>
      </c>
      <c r="I1855" s="10" t="s">
        <v>248</v>
      </c>
      <c r="K1855" s="11" t="s">
        <v>4949</v>
      </c>
      <c r="U1855" t="s">
        <v>53</v>
      </c>
      <c r="V1855" t="s">
        <v>3368</v>
      </c>
      <c r="W1855" s="13">
        <v>43482</v>
      </c>
      <c r="X1855" s="14">
        <v>5.99</v>
      </c>
    </row>
    <row r="1856" spans="1:24" hidden="1" x14ac:dyDescent="0.25">
      <c r="A1856" t="s">
        <v>3385</v>
      </c>
      <c r="B1856" t="s">
        <v>3386</v>
      </c>
      <c r="C1856" s="8"/>
      <c r="D1856" s="8">
        <v>1855</v>
      </c>
      <c r="E1856" s="9">
        <v>2019</v>
      </c>
      <c r="F1856" s="9">
        <v>1</v>
      </c>
      <c r="G1856" s="9">
        <v>23</v>
      </c>
      <c r="H1856" s="4">
        <v>43362</v>
      </c>
      <c r="I1856" s="10" t="s">
        <v>248</v>
      </c>
      <c r="K1856" s="11" t="s">
        <v>20</v>
      </c>
      <c r="L1856" s="8" t="s">
        <v>552</v>
      </c>
      <c r="M1856" t="s">
        <v>1552</v>
      </c>
      <c r="U1856" t="s">
        <v>53</v>
      </c>
      <c r="V1856" t="s">
        <v>1077</v>
      </c>
      <c r="W1856" s="13">
        <v>43362</v>
      </c>
      <c r="X1856" s="14">
        <v>3</v>
      </c>
    </row>
    <row r="1857" spans="1:24" hidden="1" x14ac:dyDescent="0.25">
      <c r="A1857" t="s">
        <v>482</v>
      </c>
      <c r="B1857" t="s">
        <v>482</v>
      </c>
      <c r="C1857" s="8"/>
      <c r="D1857" s="8">
        <v>1856</v>
      </c>
      <c r="E1857" s="9">
        <v>2019</v>
      </c>
      <c r="F1857" s="9">
        <v>1</v>
      </c>
      <c r="G1857" s="9">
        <v>24</v>
      </c>
      <c r="H1857" s="4">
        <v>43481</v>
      </c>
      <c r="I1857" s="10" t="s">
        <v>248</v>
      </c>
      <c r="K1857" s="11" t="s">
        <v>4949</v>
      </c>
      <c r="U1857" t="s">
        <v>53</v>
      </c>
      <c r="V1857" t="s">
        <v>955</v>
      </c>
      <c r="W1857" s="13">
        <v>43481</v>
      </c>
      <c r="X1857" s="14">
        <v>6.95</v>
      </c>
    </row>
    <row r="1858" spans="1:24" hidden="1" x14ac:dyDescent="0.25">
      <c r="A1858" t="s">
        <v>3387</v>
      </c>
      <c r="B1858" t="s">
        <v>3388</v>
      </c>
      <c r="C1858" s="8"/>
      <c r="D1858" s="8">
        <v>1857</v>
      </c>
      <c r="E1858" s="9">
        <v>2019</v>
      </c>
      <c r="F1858" s="9">
        <v>1</v>
      </c>
      <c r="G1858" s="9">
        <v>24</v>
      </c>
      <c r="H1858" s="4">
        <v>43489</v>
      </c>
      <c r="I1858" s="10" t="s">
        <v>248</v>
      </c>
      <c r="K1858" s="11" t="s">
        <v>4949</v>
      </c>
      <c r="M1858" t="s">
        <v>1552</v>
      </c>
      <c r="U1858" t="s">
        <v>53</v>
      </c>
      <c r="V1858" t="s">
        <v>719</v>
      </c>
      <c r="W1858" s="13">
        <v>43489</v>
      </c>
      <c r="X1858" s="14">
        <v>45.99</v>
      </c>
    </row>
    <row r="1859" spans="1:24" hidden="1" x14ac:dyDescent="0.25">
      <c r="A1859" t="s">
        <v>3389</v>
      </c>
      <c r="B1859" t="s">
        <v>3390</v>
      </c>
      <c r="C1859" s="8" t="s">
        <v>272</v>
      </c>
      <c r="D1859" s="8">
        <v>1858</v>
      </c>
      <c r="E1859" s="25">
        <f>YEAR(H1859)</f>
        <v>2019</v>
      </c>
      <c r="F1859" s="25">
        <f>MONTH(H1859)</f>
        <v>1</v>
      </c>
      <c r="G1859" s="25">
        <f>DAY(H1859)</f>
        <v>24</v>
      </c>
      <c r="H1859" s="4">
        <v>43489</v>
      </c>
      <c r="I1859" s="10" t="s">
        <v>248</v>
      </c>
      <c r="K1859" s="11" t="s">
        <v>4949</v>
      </c>
      <c r="M1859" t="s">
        <v>3391</v>
      </c>
      <c r="U1859" t="s">
        <v>53</v>
      </c>
      <c r="V1859" t="s">
        <v>719</v>
      </c>
      <c r="W1859" s="13">
        <v>43489</v>
      </c>
      <c r="X1859" s="14">
        <v>3.33</v>
      </c>
    </row>
    <row r="1860" spans="1:24" hidden="1" x14ac:dyDescent="0.25">
      <c r="A1860" t="s">
        <v>1166</v>
      </c>
      <c r="B1860" t="s">
        <v>1167</v>
      </c>
      <c r="C1860" s="8"/>
      <c r="D1860" s="8">
        <v>1859</v>
      </c>
      <c r="E1860" s="9">
        <v>2019</v>
      </c>
      <c r="F1860" s="9">
        <v>1</v>
      </c>
      <c r="G1860" s="9">
        <v>25</v>
      </c>
      <c r="H1860" s="4">
        <v>43484</v>
      </c>
      <c r="I1860" s="10" t="s">
        <v>19</v>
      </c>
      <c r="K1860" s="11" t="s">
        <v>20</v>
      </c>
      <c r="L1860" s="8" t="s">
        <v>27</v>
      </c>
      <c r="M1860" t="s">
        <v>1168</v>
      </c>
      <c r="N1860" t="s">
        <v>3392</v>
      </c>
      <c r="U1860" t="s">
        <v>53</v>
      </c>
      <c r="V1860" t="s">
        <v>1077</v>
      </c>
      <c r="W1860" s="13">
        <v>43484</v>
      </c>
      <c r="X1860" s="14">
        <v>2</v>
      </c>
    </row>
    <row r="1861" spans="1:24" hidden="1" x14ac:dyDescent="0.25">
      <c r="A1861" t="s">
        <v>3393</v>
      </c>
      <c r="B1861" t="s">
        <v>3394</v>
      </c>
      <c r="C1861" s="8"/>
      <c r="D1861" s="8">
        <v>1860</v>
      </c>
      <c r="E1861" s="9">
        <v>2019</v>
      </c>
      <c r="F1861" s="9">
        <v>1</v>
      </c>
      <c r="G1861" s="9">
        <v>25</v>
      </c>
      <c r="H1861" s="4">
        <v>43489</v>
      </c>
      <c r="I1861" s="10" t="s">
        <v>248</v>
      </c>
      <c r="K1861" s="11" t="s">
        <v>20</v>
      </c>
      <c r="L1861" s="8" t="s">
        <v>3395</v>
      </c>
      <c r="M1861" t="s">
        <v>605</v>
      </c>
      <c r="U1861" t="s">
        <v>53</v>
      </c>
      <c r="V1861" t="s">
        <v>1077</v>
      </c>
      <c r="W1861" s="13">
        <v>43489</v>
      </c>
      <c r="X1861" s="14">
        <v>1.5</v>
      </c>
    </row>
    <row r="1862" spans="1:24" hidden="1" x14ac:dyDescent="0.25">
      <c r="A1862" t="s">
        <v>750</v>
      </c>
      <c r="B1862" t="s">
        <v>3396</v>
      </c>
      <c r="C1862" s="8"/>
      <c r="D1862" s="8">
        <v>1861</v>
      </c>
      <c r="E1862" s="9">
        <v>2019</v>
      </c>
      <c r="F1862" s="9">
        <v>1</v>
      </c>
      <c r="G1862" s="9">
        <v>25</v>
      </c>
      <c r="H1862" s="4">
        <v>43481</v>
      </c>
      <c r="I1862" s="10" t="s">
        <v>248</v>
      </c>
      <c r="K1862" s="11" t="s">
        <v>4949</v>
      </c>
      <c r="U1862" t="s">
        <v>53</v>
      </c>
      <c r="V1862" t="s">
        <v>955</v>
      </c>
      <c r="W1862" s="13">
        <v>43481</v>
      </c>
      <c r="X1862" s="14">
        <v>9.9499999999999993</v>
      </c>
    </row>
    <row r="1863" spans="1:24" hidden="1" x14ac:dyDescent="0.25">
      <c r="A1863" t="s">
        <v>3397</v>
      </c>
      <c r="B1863" t="s">
        <v>3398</v>
      </c>
      <c r="C1863" s="8"/>
      <c r="D1863" s="8">
        <v>1862</v>
      </c>
      <c r="E1863" s="9">
        <v>2019</v>
      </c>
      <c r="F1863" s="9">
        <v>1</v>
      </c>
      <c r="G1863" s="9">
        <v>26</v>
      </c>
      <c r="H1863" s="4">
        <v>43489</v>
      </c>
      <c r="I1863" s="10" t="s">
        <v>248</v>
      </c>
      <c r="K1863" s="11" t="s">
        <v>20</v>
      </c>
      <c r="L1863" s="8" t="s">
        <v>52</v>
      </c>
      <c r="M1863" t="s">
        <v>1552</v>
      </c>
      <c r="U1863" t="s">
        <v>53</v>
      </c>
      <c r="V1863" t="s">
        <v>1077</v>
      </c>
      <c r="W1863" s="13">
        <v>43489</v>
      </c>
      <c r="X1863" s="14">
        <v>1.5</v>
      </c>
    </row>
    <row r="1864" spans="1:24" hidden="1" x14ac:dyDescent="0.25">
      <c r="A1864" t="s">
        <v>907</v>
      </c>
      <c r="B1864" t="s">
        <v>3399</v>
      </c>
      <c r="C1864" s="8"/>
      <c r="D1864" s="8">
        <v>1863</v>
      </c>
      <c r="E1864" s="9">
        <v>2019</v>
      </c>
      <c r="F1864" s="9">
        <v>1</v>
      </c>
      <c r="G1864" s="9">
        <v>26</v>
      </c>
      <c r="H1864" s="4">
        <v>43488</v>
      </c>
      <c r="I1864" s="10" t="s">
        <v>248</v>
      </c>
      <c r="K1864" s="11" t="s">
        <v>4949</v>
      </c>
      <c r="U1864" t="s">
        <v>53</v>
      </c>
      <c r="V1864" t="s">
        <v>174</v>
      </c>
      <c r="W1864" s="13">
        <v>43488</v>
      </c>
      <c r="X1864" s="14">
        <v>24.99</v>
      </c>
    </row>
    <row r="1865" spans="1:24" hidden="1" x14ac:dyDescent="0.25">
      <c r="A1865" t="s">
        <v>523</v>
      </c>
      <c r="B1865" t="s">
        <v>3400</v>
      </c>
      <c r="C1865" s="8"/>
      <c r="D1865" s="8">
        <v>1864</v>
      </c>
      <c r="E1865" s="9">
        <v>2019</v>
      </c>
      <c r="F1865" s="9">
        <v>1</v>
      </c>
      <c r="G1865" s="9">
        <v>26</v>
      </c>
      <c r="H1865" s="4">
        <v>43488</v>
      </c>
      <c r="I1865" s="10" t="s">
        <v>248</v>
      </c>
      <c r="K1865" s="11" t="s">
        <v>4949</v>
      </c>
      <c r="U1865" t="s">
        <v>53</v>
      </c>
      <c r="V1865" t="s">
        <v>174</v>
      </c>
      <c r="W1865" s="13">
        <v>43488</v>
      </c>
      <c r="X1865" s="14">
        <v>7.99</v>
      </c>
    </row>
    <row r="1866" spans="1:24" hidden="1" x14ac:dyDescent="0.25">
      <c r="A1866" t="s">
        <v>1698</v>
      </c>
      <c r="B1866" t="s">
        <v>3401</v>
      </c>
      <c r="C1866" s="8"/>
      <c r="D1866" s="8">
        <v>1865</v>
      </c>
      <c r="E1866" s="9">
        <v>2019</v>
      </c>
      <c r="F1866" s="9">
        <v>1</v>
      </c>
      <c r="G1866" s="9">
        <v>26</v>
      </c>
      <c r="H1866" s="4">
        <v>43155</v>
      </c>
      <c r="I1866" s="10" t="s">
        <v>19</v>
      </c>
      <c r="K1866" s="11" t="s">
        <v>937</v>
      </c>
      <c r="M1866" t="s">
        <v>1708</v>
      </c>
      <c r="N1866" t="s">
        <v>3402</v>
      </c>
      <c r="O1866">
        <v>1964</v>
      </c>
      <c r="P1866">
        <v>1985</v>
      </c>
      <c r="U1866" t="s">
        <v>53</v>
      </c>
      <c r="V1866" t="s">
        <v>1077</v>
      </c>
      <c r="W1866" s="13">
        <v>43155</v>
      </c>
      <c r="X1866" s="14">
        <v>2</v>
      </c>
    </row>
    <row r="1867" spans="1:24" hidden="1" x14ac:dyDescent="0.25">
      <c r="A1867" t="s">
        <v>148</v>
      </c>
      <c r="B1867" t="s">
        <v>3403</v>
      </c>
      <c r="C1867" s="8" t="s">
        <v>272</v>
      </c>
      <c r="D1867" s="8">
        <v>1866</v>
      </c>
      <c r="E1867" s="25">
        <f>YEAR(H1867)</f>
        <v>2019</v>
      </c>
      <c r="F1867" s="25">
        <f>MONTH(H1867)</f>
        <v>1</v>
      </c>
      <c r="G1867" s="25">
        <f>DAY(H1867)</f>
        <v>26</v>
      </c>
      <c r="H1867" s="4">
        <v>43491</v>
      </c>
      <c r="I1867" s="10" t="s">
        <v>248</v>
      </c>
      <c r="K1867" s="11" t="s">
        <v>4949</v>
      </c>
      <c r="U1867" t="s">
        <v>53</v>
      </c>
      <c r="V1867" t="s">
        <v>876</v>
      </c>
      <c r="W1867" s="13">
        <v>43491</v>
      </c>
      <c r="X1867" s="14">
        <v>2</v>
      </c>
    </row>
    <row r="1868" spans="1:24" hidden="1" x14ac:dyDescent="0.25">
      <c r="A1868" t="s">
        <v>1841</v>
      </c>
      <c r="B1868" t="s">
        <v>3404</v>
      </c>
      <c r="C1868" s="8"/>
      <c r="D1868" s="8">
        <v>1867</v>
      </c>
      <c r="E1868" s="9">
        <v>2019</v>
      </c>
      <c r="F1868" s="9">
        <v>1</v>
      </c>
      <c r="G1868" s="9">
        <v>27</v>
      </c>
      <c r="H1868" s="4">
        <v>43491</v>
      </c>
      <c r="I1868" s="10" t="s">
        <v>248</v>
      </c>
      <c r="K1868" s="11" t="s">
        <v>20</v>
      </c>
      <c r="L1868" s="8" t="s">
        <v>27</v>
      </c>
      <c r="M1868" t="s">
        <v>1257</v>
      </c>
      <c r="Q1868" s="12" t="s">
        <v>19</v>
      </c>
      <c r="U1868" t="s">
        <v>53</v>
      </c>
      <c r="V1868" t="s">
        <v>876</v>
      </c>
      <c r="W1868" s="13">
        <v>43491</v>
      </c>
      <c r="X1868" s="14">
        <v>2</v>
      </c>
    </row>
    <row r="1869" spans="1:24" hidden="1" x14ac:dyDescent="0.25">
      <c r="A1869" t="s">
        <v>3405</v>
      </c>
      <c r="B1869" t="s">
        <v>3406</v>
      </c>
      <c r="C1869" s="8"/>
      <c r="D1869" s="8">
        <v>1868</v>
      </c>
      <c r="E1869" s="9">
        <v>2019</v>
      </c>
      <c r="F1869" s="9">
        <v>1</v>
      </c>
      <c r="G1869" s="9">
        <v>27</v>
      </c>
      <c r="H1869" s="4">
        <v>43308</v>
      </c>
      <c r="I1869" s="10" t="s">
        <v>248</v>
      </c>
      <c r="K1869" s="11" t="s">
        <v>20</v>
      </c>
      <c r="L1869" s="8" t="s">
        <v>63</v>
      </c>
      <c r="M1869" t="s">
        <v>605</v>
      </c>
      <c r="U1869" t="s">
        <v>53</v>
      </c>
      <c r="V1869" t="s">
        <v>876</v>
      </c>
      <c r="W1869" s="13">
        <v>43308</v>
      </c>
      <c r="X1869" s="14">
        <v>2</v>
      </c>
    </row>
    <row r="1870" spans="1:24" hidden="1" x14ac:dyDescent="0.25">
      <c r="A1870" t="s">
        <v>3407</v>
      </c>
      <c r="B1870" t="s">
        <v>2698</v>
      </c>
      <c r="C1870" s="8"/>
      <c r="D1870" s="8">
        <v>1869</v>
      </c>
      <c r="E1870" s="9">
        <v>2019</v>
      </c>
      <c r="F1870" s="9">
        <v>1</v>
      </c>
      <c r="G1870" s="9">
        <v>27</v>
      </c>
      <c r="H1870" s="4">
        <v>0</v>
      </c>
      <c r="I1870" s="10" t="s">
        <v>248</v>
      </c>
      <c r="K1870" s="11" t="s">
        <v>20</v>
      </c>
      <c r="L1870" s="8" t="s">
        <v>63</v>
      </c>
      <c r="M1870" t="s">
        <v>605</v>
      </c>
      <c r="W1870" s="13"/>
    </row>
    <row r="1871" spans="1:24" hidden="1" x14ac:dyDescent="0.25">
      <c r="A1871" t="s">
        <v>3408</v>
      </c>
      <c r="B1871" t="s">
        <v>3409</v>
      </c>
      <c r="C1871" s="8"/>
      <c r="D1871" s="8">
        <v>1870</v>
      </c>
      <c r="E1871" s="9">
        <v>2019</v>
      </c>
      <c r="F1871" s="9">
        <v>1</v>
      </c>
      <c r="G1871" s="9">
        <v>27</v>
      </c>
      <c r="H1871" s="4">
        <v>43489</v>
      </c>
      <c r="I1871" s="10" t="s">
        <v>248</v>
      </c>
      <c r="K1871" s="11" t="s">
        <v>20</v>
      </c>
      <c r="L1871" s="8" t="s">
        <v>63</v>
      </c>
      <c r="M1871" t="s">
        <v>2789</v>
      </c>
      <c r="U1871" t="s">
        <v>53</v>
      </c>
      <c r="V1871" t="s">
        <v>1077</v>
      </c>
      <c r="W1871" s="13">
        <v>43489</v>
      </c>
      <c r="X1871" s="14">
        <v>1.5</v>
      </c>
    </row>
    <row r="1872" spans="1:24" hidden="1" x14ac:dyDescent="0.25">
      <c r="A1872" t="s">
        <v>567</v>
      </c>
      <c r="B1872" t="s">
        <v>3410</v>
      </c>
      <c r="C1872" s="8"/>
      <c r="D1872" s="8">
        <v>1871</v>
      </c>
      <c r="E1872" s="9">
        <v>2019</v>
      </c>
      <c r="F1872" s="9">
        <v>1</v>
      </c>
      <c r="G1872" s="9">
        <v>27</v>
      </c>
      <c r="H1872" s="4">
        <v>43337</v>
      </c>
      <c r="I1872" s="10" t="s">
        <v>19</v>
      </c>
      <c r="K1872" s="11" t="s">
        <v>937</v>
      </c>
      <c r="M1872" t="s">
        <v>2500</v>
      </c>
      <c r="U1872" t="s">
        <v>53</v>
      </c>
      <c r="V1872" t="s">
        <v>1077</v>
      </c>
      <c r="W1872" s="13">
        <v>43337</v>
      </c>
      <c r="X1872" s="14">
        <v>2</v>
      </c>
    </row>
    <row r="1873" spans="1:24" hidden="1" x14ac:dyDescent="0.25">
      <c r="A1873" t="s">
        <v>184</v>
      </c>
      <c r="B1873" t="s">
        <v>280</v>
      </c>
      <c r="C1873" s="8"/>
      <c r="D1873" s="8">
        <v>1872</v>
      </c>
      <c r="E1873" s="9">
        <v>2019</v>
      </c>
      <c r="F1873" s="9">
        <v>1</v>
      </c>
      <c r="G1873" s="9">
        <v>27</v>
      </c>
      <c r="H1873" s="4">
        <v>43472</v>
      </c>
      <c r="I1873" s="10" t="s">
        <v>19</v>
      </c>
      <c r="K1873" s="11" t="s">
        <v>4949</v>
      </c>
      <c r="M1873" t="s">
        <v>3411</v>
      </c>
      <c r="T1873" t="s">
        <v>2683</v>
      </c>
      <c r="U1873" t="s">
        <v>53</v>
      </c>
      <c r="V1873" t="s">
        <v>1077</v>
      </c>
      <c r="W1873" s="13">
        <v>43472</v>
      </c>
      <c r="X1873" s="14">
        <v>2</v>
      </c>
    </row>
    <row r="1874" spans="1:24" hidden="1" x14ac:dyDescent="0.25">
      <c r="A1874" t="s">
        <v>305</v>
      </c>
      <c r="B1874" t="s">
        <v>2682</v>
      </c>
      <c r="C1874" s="8"/>
      <c r="D1874" s="8">
        <v>1873</v>
      </c>
      <c r="E1874" s="9">
        <v>2019</v>
      </c>
      <c r="F1874" s="9">
        <v>1</v>
      </c>
      <c r="G1874" s="9">
        <v>27</v>
      </c>
      <c r="H1874" s="4">
        <v>43243</v>
      </c>
      <c r="I1874" s="10" t="s">
        <v>19</v>
      </c>
      <c r="K1874" s="11" t="s">
        <v>4949</v>
      </c>
      <c r="U1874" t="s">
        <v>53</v>
      </c>
      <c r="V1874" t="s">
        <v>1077</v>
      </c>
      <c r="W1874" s="13">
        <v>43243</v>
      </c>
      <c r="X1874" s="14">
        <v>2</v>
      </c>
    </row>
    <row r="1875" spans="1:24" hidden="1" x14ac:dyDescent="0.25">
      <c r="A1875" t="s">
        <v>482</v>
      </c>
      <c r="B1875" t="s">
        <v>3285</v>
      </c>
      <c r="C1875" s="8"/>
      <c r="D1875" s="8">
        <v>1874</v>
      </c>
      <c r="E1875" s="9">
        <v>2019</v>
      </c>
      <c r="F1875" s="9">
        <v>1</v>
      </c>
      <c r="G1875" s="9">
        <v>27</v>
      </c>
      <c r="H1875" s="4">
        <v>43445</v>
      </c>
      <c r="I1875" s="10" t="s">
        <v>19</v>
      </c>
      <c r="K1875" s="11" t="s">
        <v>4949</v>
      </c>
      <c r="Q1875" s="12" t="s">
        <v>248</v>
      </c>
      <c r="U1875" t="s">
        <v>100</v>
      </c>
      <c r="V1875" t="s">
        <v>432</v>
      </c>
      <c r="W1875" s="13">
        <v>43445</v>
      </c>
      <c r="X1875" s="14">
        <v>12.99</v>
      </c>
    </row>
    <row r="1876" spans="1:24" hidden="1" x14ac:dyDescent="0.25">
      <c r="A1876" t="s">
        <v>150</v>
      </c>
      <c r="B1876" t="s">
        <v>3412</v>
      </c>
      <c r="C1876" s="8"/>
      <c r="D1876" s="8">
        <v>1875</v>
      </c>
      <c r="E1876" s="9">
        <v>2019</v>
      </c>
      <c r="F1876" s="9">
        <v>1</v>
      </c>
      <c r="G1876" s="9">
        <v>27</v>
      </c>
      <c r="H1876" s="4">
        <v>0</v>
      </c>
      <c r="I1876" s="10" t="s">
        <v>19</v>
      </c>
      <c r="K1876" s="11" t="s">
        <v>4949</v>
      </c>
      <c r="W1876" s="13"/>
    </row>
    <row r="1877" spans="1:24" hidden="1" x14ac:dyDescent="0.25">
      <c r="A1877" t="s">
        <v>571</v>
      </c>
      <c r="B1877" t="s">
        <v>3413</v>
      </c>
      <c r="C1877" s="8"/>
      <c r="D1877" s="8">
        <v>1876</v>
      </c>
      <c r="E1877" s="9">
        <v>2019</v>
      </c>
      <c r="F1877" s="9">
        <v>1</v>
      </c>
      <c r="G1877" s="9">
        <v>27</v>
      </c>
      <c r="H1877" s="4">
        <v>43243</v>
      </c>
      <c r="I1877" s="10" t="s">
        <v>19</v>
      </c>
      <c r="K1877" s="11" t="s">
        <v>937</v>
      </c>
      <c r="M1877" t="s">
        <v>2943</v>
      </c>
      <c r="U1877" t="s">
        <v>53</v>
      </c>
      <c r="V1877" t="s">
        <v>1077</v>
      </c>
      <c r="W1877" s="13">
        <v>43243</v>
      </c>
      <c r="X1877" s="14">
        <v>2</v>
      </c>
    </row>
    <row r="1878" spans="1:24" hidden="1" x14ac:dyDescent="0.25">
      <c r="A1878" t="s">
        <v>157</v>
      </c>
      <c r="B1878" t="s">
        <v>3414</v>
      </c>
      <c r="C1878" s="8"/>
      <c r="D1878" s="8">
        <v>1877</v>
      </c>
      <c r="E1878" s="9">
        <v>2019</v>
      </c>
      <c r="F1878" s="9">
        <v>1</v>
      </c>
      <c r="G1878" s="9">
        <v>28</v>
      </c>
      <c r="H1878" s="4">
        <v>43492</v>
      </c>
      <c r="I1878" s="10" t="s">
        <v>19</v>
      </c>
      <c r="K1878" s="11" t="s">
        <v>937</v>
      </c>
      <c r="M1878" s="15" t="s">
        <v>159</v>
      </c>
      <c r="U1878" t="s">
        <v>53</v>
      </c>
      <c r="V1878" t="s">
        <v>3415</v>
      </c>
      <c r="W1878" s="13">
        <v>43492</v>
      </c>
      <c r="X1878" s="14">
        <f>1.75*6.9</f>
        <v>12.075000000000001</v>
      </c>
    </row>
    <row r="1879" spans="1:24" hidden="1" x14ac:dyDescent="0.25">
      <c r="A1879" t="s">
        <v>215</v>
      </c>
      <c r="B1879" t="s">
        <v>395</v>
      </c>
      <c r="C1879" s="8"/>
      <c r="D1879" s="8">
        <v>1878</v>
      </c>
      <c r="E1879" s="9">
        <v>2019</v>
      </c>
      <c r="F1879" s="9">
        <v>1</v>
      </c>
      <c r="G1879" s="9">
        <v>28</v>
      </c>
      <c r="H1879" s="4">
        <v>43479</v>
      </c>
      <c r="I1879" s="10" t="s">
        <v>248</v>
      </c>
      <c r="K1879" s="11" t="s">
        <v>937</v>
      </c>
      <c r="M1879" t="s">
        <v>28</v>
      </c>
      <c r="N1879" t="s">
        <v>396</v>
      </c>
      <c r="S1879" t="s">
        <v>2405</v>
      </c>
      <c r="T1879" t="s">
        <v>269</v>
      </c>
      <c r="U1879" t="s">
        <v>53</v>
      </c>
      <c r="V1879" t="s">
        <v>955</v>
      </c>
      <c r="W1879" s="13">
        <v>43479</v>
      </c>
      <c r="X1879" s="14">
        <v>6.95</v>
      </c>
    </row>
    <row r="1880" spans="1:24" hidden="1" x14ac:dyDescent="0.25">
      <c r="A1880" t="s">
        <v>3365</v>
      </c>
      <c r="B1880" t="s">
        <v>3416</v>
      </c>
      <c r="C1880" s="8"/>
      <c r="D1880" s="8">
        <v>1879</v>
      </c>
      <c r="E1880" s="9">
        <v>2019</v>
      </c>
      <c r="F1880" s="9">
        <v>1</v>
      </c>
      <c r="G1880" s="9">
        <v>28</v>
      </c>
      <c r="H1880" s="4">
        <v>43481</v>
      </c>
      <c r="I1880" s="10" t="s">
        <v>248</v>
      </c>
      <c r="K1880" s="11" t="s">
        <v>4949</v>
      </c>
      <c r="U1880" t="s">
        <v>53</v>
      </c>
      <c r="V1880" t="s">
        <v>955</v>
      </c>
      <c r="W1880" s="13">
        <v>43481</v>
      </c>
      <c r="X1880" s="14">
        <v>6.95</v>
      </c>
    </row>
    <row r="1881" spans="1:24" hidden="1" x14ac:dyDescent="0.25">
      <c r="A1881" t="s">
        <v>157</v>
      </c>
      <c r="B1881" t="s">
        <v>3417</v>
      </c>
      <c r="C1881" s="8"/>
      <c r="D1881" s="8">
        <v>1880</v>
      </c>
      <c r="E1881" s="9">
        <v>2019</v>
      </c>
      <c r="F1881" s="9">
        <v>1</v>
      </c>
      <c r="G1881" s="9">
        <v>29</v>
      </c>
      <c r="H1881" s="4">
        <v>43492</v>
      </c>
      <c r="I1881" s="10" t="s">
        <v>19</v>
      </c>
      <c r="K1881" s="11" t="s">
        <v>937</v>
      </c>
      <c r="M1881" s="15" t="s">
        <v>159</v>
      </c>
      <c r="U1881" t="s">
        <v>53</v>
      </c>
      <c r="V1881" t="s">
        <v>3415</v>
      </c>
      <c r="W1881" s="13">
        <v>43492</v>
      </c>
      <c r="X1881" s="14">
        <f>1.75*6.9</f>
        <v>12.075000000000001</v>
      </c>
    </row>
    <row r="1882" spans="1:24" hidden="1" x14ac:dyDescent="0.25">
      <c r="A1882" t="s">
        <v>2655</v>
      </c>
      <c r="B1882" t="s">
        <v>3418</v>
      </c>
      <c r="C1882" s="8"/>
      <c r="D1882" s="8">
        <v>1881</v>
      </c>
      <c r="E1882" s="9">
        <v>2019</v>
      </c>
      <c r="F1882" s="9">
        <v>1</v>
      </c>
      <c r="G1882" s="9">
        <v>29</v>
      </c>
      <c r="H1882" s="4">
        <v>43253</v>
      </c>
      <c r="I1882" s="10" t="s">
        <v>248</v>
      </c>
      <c r="K1882" s="11" t="s">
        <v>20</v>
      </c>
      <c r="L1882" s="8" t="s">
        <v>3419</v>
      </c>
      <c r="M1882" t="s">
        <v>2021</v>
      </c>
      <c r="U1882" t="s">
        <v>53</v>
      </c>
      <c r="V1882" t="s">
        <v>1077</v>
      </c>
      <c r="W1882" s="13">
        <v>43253</v>
      </c>
      <c r="X1882" s="14">
        <v>2.99</v>
      </c>
    </row>
    <row r="1883" spans="1:24" hidden="1" x14ac:dyDescent="0.25">
      <c r="A1883" t="s">
        <v>2408</v>
      </c>
      <c r="B1883" t="s">
        <v>2409</v>
      </c>
      <c r="C1883" s="8"/>
      <c r="D1883" s="8">
        <v>1882</v>
      </c>
      <c r="E1883" s="9">
        <v>2019</v>
      </c>
      <c r="F1883" s="9">
        <v>1</v>
      </c>
      <c r="G1883" s="9">
        <v>29</v>
      </c>
      <c r="H1883" s="4">
        <v>43181</v>
      </c>
      <c r="I1883" s="10" t="s">
        <v>248</v>
      </c>
      <c r="K1883" s="11" t="s">
        <v>20</v>
      </c>
      <c r="L1883" s="8" t="s">
        <v>27</v>
      </c>
      <c r="M1883" t="s">
        <v>1538</v>
      </c>
      <c r="Q1883" s="12" t="s">
        <v>19</v>
      </c>
      <c r="T1883" t="s">
        <v>269</v>
      </c>
      <c r="U1883" t="s">
        <v>53</v>
      </c>
      <c r="V1883" t="s">
        <v>1077</v>
      </c>
      <c r="W1883" s="13">
        <v>43181</v>
      </c>
      <c r="X1883" s="14">
        <v>3</v>
      </c>
    </row>
    <row r="1884" spans="1:24" hidden="1" x14ac:dyDescent="0.25">
      <c r="A1884" t="s">
        <v>2410</v>
      </c>
      <c r="B1884" t="s">
        <v>2567</v>
      </c>
      <c r="C1884" s="8"/>
      <c r="D1884" s="8">
        <v>1883</v>
      </c>
      <c r="E1884" s="9">
        <v>2019</v>
      </c>
      <c r="F1884" s="9">
        <v>1</v>
      </c>
      <c r="G1884" s="9">
        <v>30</v>
      </c>
      <c r="H1884" s="4">
        <v>43238</v>
      </c>
      <c r="I1884" s="10" t="s">
        <v>248</v>
      </c>
      <c r="K1884" s="11" t="s">
        <v>20</v>
      </c>
      <c r="L1884" s="8" t="s">
        <v>48</v>
      </c>
      <c r="M1884" t="s">
        <v>2488</v>
      </c>
      <c r="S1884" t="s">
        <v>3420</v>
      </c>
      <c r="T1884" t="s">
        <v>269</v>
      </c>
      <c r="U1884" t="s">
        <v>53</v>
      </c>
      <c r="V1884" t="s">
        <v>955</v>
      </c>
      <c r="W1884" s="13">
        <v>43238</v>
      </c>
      <c r="X1884" s="14">
        <v>2.95</v>
      </c>
    </row>
    <row r="1885" spans="1:24" hidden="1" x14ac:dyDescent="0.25">
      <c r="A1885" t="s">
        <v>1009</v>
      </c>
      <c r="B1885" t="s">
        <v>3421</v>
      </c>
      <c r="C1885" s="8"/>
      <c r="D1885" s="8">
        <v>1884</v>
      </c>
      <c r="E1885" s="9">
        <v>2019</v>
      </c>
      <c r="F1885" s="9">
        <v>1</v>
      </c>
      <c r="G1885" s="9">
        <v>31</v>
      </c>
      <c r="H1885" s="4">
        <v>43375</v>
      </c>
      <c r="I1885" s="10" t="s">
        <v>19</v>
      </c>
      <c r="K1885" s="11" t="s">
        <v>937</v>
      </c>
      <c r="M1885" t="s">
        <v>28</v>
      </c>
      <c r="N1885" t="s">
        <v>3422</v>
      </c>
      <c r="U1885" t="s">
        <v>53</v>
      </c>
      <c r="V1885" t="s">
        <v>3349</v>
      </c>
      <c r="W1885" s="13">
        <v>43375</v>
      </c>
      <c r="X1885" s="14">
        <v>19.989999999999998</v>
      </c>
    </row>
    <row r="1886" spans="1:24" hidden="1" x14ac:dyDescent="0.25">
      <c r="A1886" t="s">
        <v>3423</v>
      </c>
      <c r="B1886" t="s">
        <v>3424</v>
      </c>
      <c r="C1886" s="8"/>
      <c r="D1886" s="8">
        <v>1885</v>
      </c>
      <c r="E1886" s="9">
        <v>2019</v>
      </c>
      <c r="F1886" s="9">
        <v>1</v>
      </c>
      <c r="G1886" s="9">
        <v>31</v>
      </c>
      <c r="H1886" s="4">
        <v>43491</v>
      </c>
      <c r="I1886" s="10" t="s">
        <v>248</v>
      </c>
      <c r="K1886" s="11" t="s">
        <v>937</v>
      </c>
      <c r="U1886" t="s">
        <v>53</v>
      </c>
      <c r="V1886" t="s">
        <v>876</v>
      </c>
      <c r="W1886" s="13">
        <v>43491</v>
      </c>
      <c r="X1886" s="14">
        <v>2</v>
      </c>
    </row>
    <row r="1887" spans="1:24" hidden="1" x14ac:dyDescent="0.25">
      <c r="A1887" t="s">
        <v>2253</v>
      </c>
      <c r="B1887" t="s">
        <v>3425</v>
      </c>
      <c r="C1887" s="8"/>
      <c r="D1887" s="8">
        <v>1886</v>
      </c>
      <c r="E1887" s="9">
        <v>2019</v>
      </c>
      <c r="F1887" s="9">
        <v>2</v>
      </c>
      <c r="G1887" s="9">
        <v>1</v>
      </c>
      <c r="H1887" s="4">
        <v>43157</v>
      </c>
      <c r="I1887" s="10" t="s">
        <v>248</v>
      </c>
      <c r="K1887" s="11" t="s">
        <v>4949</v>
      </c>
      <c r="M1887" t="s">
        <v>1538</v>
      </c>
      <c r="N1887" t="s">
        <v>3426</v>
      </c>
      <c r="O1887">
        <v>1981</v>
      </c>
      <c r="U1887" t="s">
        <v>53</v>
      </c>
      <c r="V1887" t="s">
        <v>1869</v>
      </c>
      <c r="W1887" s="13">
        <v>43157</v>
      </c>
      <c r="X1887" s="14">
        <v>10</v>
      </c>
    </row>
    <row r="1888" spans="1:24" hidden="1" x14ac:dyDescent="0.25">
      <c r="A1888" t="s">
        <v>3387</v>
      </c>
      <c r="B1888" t="s">
        <v>3427</v>
      </c>
      <c r="C1888" s="8"/>
      <c r="D1888" s="8">
        <v>1887</v>
      </c>
      <c r="E1888" s="9">
        <v>2019</v>
      </c>
      <c r="F1888" s="9">
        <v>2</v>
      </c>
      <c r="G1888" s="9">
        <v>1</v>
      </c>
      <c r="H1888" s="4">
        <v>43489</v>
      </c>
      <c r="I1888" s="10" t="s">
        <v>248</v>
      </c>
      <c r="K1888" s="11" t="s">
        <v>4949</v>
      </c>
      <c r="M1888" t="s">
        <v>1552</v>
      </c>
      <c r="U1888" t="s">
        <v>53</v>
      </c>
      <c r="V1888" t="s">
        <v>719</v>
      </c>
      <c r="W1888" s="13">
        <v>43489</v>
      </c>
      <c r="X1888" s="14">
        <v>34.99</v>
      </c>
    </row>
    <row r="1889" spans="1:24" hidden="1" x14ac:dyDescent="0.25">
      <c r="A1889" t="s">
        <v>3428</v>
      </c>
      <c r="B1889" t="s">
        <v>3429</v>
      </c>
      <c r="C1889" s="8"/>
      <c r="D1889" s="8">
        <v>1888</v>
      </c>
      <c r="E1889" s="9">
        <v>2019</v>
      </c>
      <c r="F1889" s="9">
        <v>2</v>
      </c>
      <c r="G1889" s="9">
        <v>1</v>
      </c>
      <c r="H1889" s="4">
        <v>43361</v>
      </c>
      <c r="I1889" s="10" t="s">
        <v>248</v>
      </c>
      <c r="K1889" s="11" t="s">
        <v>4949</v>
      </c>
      <c r="U1889" t="s">
        <v>53</v>
      </c>
      <c r="V1889" t="s">
        <v>876</v>
      </c>
      <c r="W1889" s="13">
        <v>43361</v>
      </c>
      <c r="X1889" s="14">
        <v>2</v>
      </c>
    </row>
    <row r="1890" spans="1:24" hidden="1" x14ac:dyDescent="0.25">
      <c r="A1890" t="s">
        <v>3430</v>
      </c>
      <c r="B1890" t="s">
        <v>3431</v>
      </c>
      <c r="C1890" s="8"/>
      <c r="D1890" s="8">
        <v>1889</v>
      </c>
      <c r="E1890" s="9">
        <v>2019</v>
      </c>
      <c r="F1890" s="9">
        <v>2</v>
      </c>
      <c r="G1890" s="9">
        <v>2</v>
      </c>
      <c r="H1890" s="4">
        <v>43489</v>
      </c>
      <c r="I1890" s="10" t="s">
        <v>248</v>
      </c>
      <c r="K1890" s="11" t="s">
        <v>20</v>
      </c>
      <c r="L1890" s="8" t="s">
        <v>48</v>
      </c>
      <c r="M1890" t="s">
        <v>373</v>
      </c>
      <c r="U1890" t="s">
        <v>53</v>
      </c>
      <c r="V1890" t="s">
        <v>1077</v>
      </c>
      <c r="W1890" s="13">
        <v>43489</v>
      </c>
      <c r="X1890" s="14">
        <v>1.5</v>
      </c>
    </row>
    <row r="1891" spans="1:24" hidden="1" x14ac:dyDescent="0.25">
      <c r="A1891" t="s">
        <v>3432</v>
      </c>
      <c r="B1891" t="s">
        <v>3433</v>
      </c>
      <c r="C1891" s="8"/>
      <c r="D1891" s="8">
        <v>1890</v>
      </c>
      <c r="E1891" s="9">
        <v>2019</v>
      </c>
      <c r="F1891" s="9">
        <v>2</v>
      </c>
      <c r="G1891" s="9">
        <v>2</v>
      </c>
      <c r="H1891" s="4">
        <v>43491</v>
      </c>
      <c r="I1891" s="10" t="s">
        <v>248</v>
      </c>
      <c r="K1891" s="11" t="s">
        <v>20</v>
      </c>
      <c r="L1891" s="8" t="s">
        <v>63</v>
      </c>
      <c r="M1891" t="s">
        <v>1558</v>
      </c>
      <c r="Q1891" s="12" t="s">
        <v>19</v>
      </c>
      <c r="S1891" t="s">
        <v>601</v>
      </c>
      <c r="U1891" t="s">
        <v>53</v>
      </c>
      <c r="V1891" t="s">
        <v>876</v>
      </c>
      <c r="W1891" s="13">
        <v>43491</v>
      </c>
      <c r="X1891" s="14">
        <v>2</v>
      </c>
    </row>
    <row r="1892" spans="1:24" hidden="1" x14ac:dyDescent="0.25">
      <c r="A1892" t="s">
        <v>3434</v>
      </c>
      <c r="B1892" t="s">
        <v>3435</v>
      </c>
      <c r="C1892" s="8"/>
      <c r="D1892" s="8">
        <v>1891</v>
      </c>
      <c r="E1892" s="9">
        <v>2019</v>
      </c>
      <c r="F1892" s="9">
        <v>2</v>
      </c>
      <c r="G1892" s="9">
        <v>2</v>
      </c>
      <c r="H1892" s="4">
        <v>43441</v>
      </c>
      <c r="I1892" s="10" t="s">
        <v>248</v>
      </c>
      <c r="K1892" s="11" t="s">
        <v>20</v>
      </c>
      <c r="L1892" s="8" t="s">
        <v>2224</v>
      </c>
      <c r="M1892" t="s">
        <v>1360</v>
      </c>
      <c r="U1892" t="s">
        <v>53</v>
      </c>
      <c r="V1892" t="s">
        <v>1077</v>
      </c>
      <c r="W1892" s="13">
        <v>43441</v>
      </c>
      <c r="X1892" s="14">
        <v>3</v>
      </c>
    </row>
    <row r="1893" spans="1:24" hidden="1" x14ac:dyDescent="0.25">
      <c r="A1893" t="s">
        <v>1220</v>
      </c>
      <c r="B1893" t="s">
        <v>3436</v>
      </c>
      <c r="C1893" s="8"/>
      <c r="D1893" s="8">
        <v>1892</v>
      </c>
      <c r="E1893" s="9">
        <v>2019</v>
      </c>
      <c r="F1893" s="9">
        <v>2</v>
      </c>
      <c r="G1893" s="9">
        <v>2</v>
      </c>
      <c r="H1893" s="4">
        <v>43491</v>
      </c>
      <c r="I1893" s="10" t="s">
        <v>248</v>
      </c>
      <c r="K1893" s="11" t="s">
        <v>4949</v>
      </c>
      <c r="U1893" t="s">
        <v>53</v>
      </c>
      <c r="V1893" t="s">
        <v>876</v>
      </c>
      <c r="W1893" s="13">
        <v>43491</v>
      </c>
      <c r="X1893" s="14">
        <v>2</v>
      </c>
    </row>
    <row r="1894" spans="1:24" hidden="1" x14ac:dyDescent="0.25">
      <c r="A1894" t="s">
        <v>399</v>
      </c>
      <c r="B1894" t="s">
        <v>3437</v>
      </c>
      <c r="C1894" s="8"/>
      <c r="D1894" s="8">
        <v>1893</v>
      </c>
      <c r="E1894" s="9">
        <v>2019</v>
      </c>
      <c r="F1894" s="9">
        <v>2</v>
      </c>
      <c r="G1894" s="9">
        <v>2</v>
      </c>
      <c r="H1894" s="4">
        <v>0</v>
      </c>
      <c r="I1894" s="10" t="s">
        <v>19</v>
      </c>
      <c r="K1894" s="11" t="s">
        <v>4949</v>
      </c>
      <c r="W1894" s="13"/>
    </row>
    <row r="1895" spans="1:24" hidden="1" x14ac:dyDescent="0.25">
      <c r="A1895" t="s">
        <v>1195</v>
      </c>
      <c r="B1895" t="s">
        <v>3438</v>
      </c>
      <c r="C1895" s="8"/>
      <c r="D1895" s="8">
        <v>1894</v>
      </c>
      <c r="E1895" s="9">
        <v>2019</v>
      </c>
      <c r="F1895" s="9">
        <v>2</v>
      </c>
      <c r="G1895" s="9">
        <v>3</v>
      </c>
      <c r="H1895" s="4">
        <v>43498</v>
      </c>
      <c r="I1895" s="10" t="s">
        <v>248</v>
      </c>
      <c r="K1895" s="11" t="s">
        <v>4949</v>
      </c>
      <c r="M1895" t="s">
        <v>3439</v>
      </c>
      <c r="U1895" t="s">
        <v>53</v>
      </c>
      <c r="V1895" t="s">
        <v>686</v>
      </c>
      <c r="W1895" s="13">
        <v>43498</v>
      </c>
      <c r="X1895" s="14">
        <v>15</v>
      </c>
    </row>
    <row r="1896" spans="1:24" hidden="1" x14ac:dyDescent="0.25">
      <c r="A1896" t="s">
        <v>482</v>
      </c>
      <c r="B1896" t="s">
        <v>3285</v>
      </c>
      <c r="C1896" s="8"/>
      <c r="D1896" s="8">
        <v>1895</v>
      </c>
      <c r="E1896" s="9">
        <v>2019</v>
      </c>
      <c r="F1896" s="9">
        <v>2</v>
      </c>
      <c r="G1896" s="9">
        <v>3</v>
      </c>
      <c r="H1896" s="4">
        <v>43496</v>
      </c>
      <c r="I1896" s="10" t="s">
        <v>248</v>
      </c>
      <c r="K1896" s="11" t="s">
        <v>4949</v>
      </c>
      <c r="M1896" t="s">
        <v>1242</v>
      </c>
      <c r="Q1896" s="12" t="s">
        <v>248</v>
      </c>
      <c r="U1896" t="s">
        <v>53</v>
      </c>
      <c r="V1896" t="s">
        <v>174</v>
      </c>
      <c r="W1896" s="13">
        <v>43496</v>
      </c>
      <c r="X1896" s="14">
        <v>34.99</v>
      </c>
    </row>
    <row r="1897" spans="1:24" hidden="1" x14ac:dyDescent="0.25">
      <c r="A1897" t="s">
        <v>2936</v>
      </c>
      <c r="B1897" t="s">
        <v>2950</v>
      </c>
      <c r="C1897" s="8"/>
      <c r="D1897" s="8">
        <v>1896</v>
      </c>
      <c r="E1897" s="9">
        <v>2019</v>
      </c>
      <c r="F1897" s="9">
        <v>2</v>
      </c>
      <c r="G1897" s="9">
        <v>3</v>
      </c>
      <c r="H1897" s="4">
        <v>43341</v>
      </c>
      <c r="I1897" s="10" t="s">
        <v>248</v>
      </c>
      <c r="K1897" s="11" t="s">
        <v>4949</v>
      </c>
      <c r="U1897" t="s">
        <v>53</v>
      </c>
      <c r="V1897" t="s">
        <v>186</v>
      </c>
      <c r="W1897" s="13">
        <v>43341</v>
      </c>
      <c r="X1897" s="14">
        <f>39.95*0.8</f>
        <v>31.960000000000004</v>
      </c>
    </row>
    <row r="1898" spans="1:24" hidden="1" x14ac:dyDescent="0.25">
      <c r="A1898" t="s">
        <v>399</v>
      </c>
      <c r="B1898" t="s">
        <v>3440</v>
      </c>
      <c r="C1898" s="8"/>
      <c r="D1898" s="8">
        <v>1897</v>
      </c>
      <c r="E1898" s="9">
        <v>2019</v>
      </c>
      <c r="F1898" s="9">
        <v>2</v>
      </c>
      <c r="G1898" s="9">
        <v>3</v>
      </c>
      <c r="H1898" s="4">
        <v>0</v>
      </c>
      <c r="I1898" s="10" t="s">
        <v>19</v>
      </c>
      <c r="K1898" s="11" t="s">
        <v>4949</v>
      </c>
      <c r="W1898" s="13"/>
    </row>
    <row r="1899" spans="1:24" hidden="1" x14ac:dyDescent="0.25">
      <c r="A1899" t="s">
        <v>157</v>
      </c>
      <c r="B1899" t="s">
        <v>3441</v>
      </c>
      <c r="C1899" s="8"/>
      <c r="D1899" s="8">
        <v>1898</v>
      </c>
      <c r="E1899" s="9">
        <v>2019</v>
      </c>
      <c r="F1899" s="9">
        <v>2</v>
      </c>
      <c r="G1899" s="9">
        <v>3</v>
      </c>
      <c r="H1899" s="4">
        <v>43492</v>
      </c>
      <c r="I1899" s="10" t="s">
        <v>19</v>
      </c>
      <c r="K1899" s="11" t="s">
        <v>937</v>
      </c>
      <c r="M1899" s="15" t="s">
        <v>159</v>
      </c>
      <c r="U1899" t="s">
        <v>53</v>
      </c>
      <c r="V1899" t="s">
        <v>3415</v>
      </c>
      <c r="W1899" s="13">
        <v>43492</v>
      </c>
      <c r="X1899" s="14">
        <f>1.75*6.9</f>
        <v>12.075000000000001</v>
      </c>
    </row>
    <row r="1900" spans="1:24" hidden="1" x14ac:dyDescent="0.25">
      <c r="A1900" t="s">
        <v>968</v>
      </c>
      <c r="B1900" t="s">
        <v>1672</v>
      </c>
      <c r="C1900" s="8"/>
      <c r="D1900" s="8">
        <v>1899</v>
      </c>
      <c r="E1900" s="9">
        <v>2019</v>
      </c>
      <c r="F1900" s="9">
        <v>2</v>
      </c>
      <c r="G1900" s="9">
        <v>4</v>
      </c>
      <c r="H1900" s="4">
        <v>0</v>
      </c>
      <c r="I1900" s="10" t="s">
        <v>248</v>
      </c>
      <c r="K1900" s="11" t="s">
        <v>937</v>
      </c>
      <c r="M1900" t="s">
        <v>28</v>
      </c>
      <c r="W1900" s="13"/>
    </row>
    <row r="1901" spans="1:24" hidden="1" x14ac:dyDescent="0.25">
      <c r="A1901" t="s">
        <v>3442</v>
      </c>
      <c r="B1901" t="s">
        <v>2575</v>
      </c>
      <c r="C1901" s="8"/>
      <c r="D1901" s="8">
        <v>1900</v>
      </c>
      <c r="E1901" s="9">
        <v>2019</v>
      </c>
      <c r="F1901" s="9">
        <v>2</v>
      </c>
      <c r="G1901" s="9">
        <v>4</v>
      </c>
      <c r="H1901" s="4">
        <v>43480</v>
      </c>
      <c r="I1901" s="10" t="s">
        <v>248</v>
      </c>
      <c r="K1901" s="11" t="s">
        <v>20</v>
      </c>
      <c r="L1901" s="8" t="s">
        <v>21</v>
      </c>
      <c r="M1901" t="s">
        <v>605</v>
      </c>
      <c r="U1901" t="s">
        <v>53</v>
      </c>
      <c r="V1901" t="s">
        <v>412</v>
      </c>
      <c r="W1901" s="13">
        <v>43480</v>
      </c>
      <c r="X1901" s="14">
        <v>6</v>
      </c>
    </row>
    <row r="1902" spans="1:24" hidden="1" x14ac:dyDescent="0.25">
      <c r="A1902" t="s">
        <v>3443</v>
      </c>
      <c r="B1902" t="s">
        <v>3444</v>
      </c>
      <c r="C1902" s="8"/>
      <c r="D1902" s="8">
        <v>1901</v>
      </c>
      <c r="E1902" s="9">
        <v>2019</v>
      </c>
      <c r="F1902" s="9">
        <v>2</v>
      </c>
      <c r="G1902" s="9">
        <v>4</v>
      </c>
      <c r="H1902" s="4">
        <v>43480</v>
      </c>
      <c r="I1902" s="10" t="s">
        <v>248</v>
      </c>
      <c r="K1902" s="11" t="s">
        <v>20</v>
      </c>
      <c r="L1902" s="8" t="s">
        <v>2539</v>
      </c>
      <c r="M1902" t="s">
        <v>605</v>
      </c>
      <c r="U1902" t="s">
        <v>53</v>
      </c>
      <c r="V1902" t="s">
        <v>412</v>
      </c>
      <c r="W1902" s="13">
        <v>43480</v>
      </c>
      <c r="X1902" s="14">
        <v>5</v>
      </c>
    </row>
    <row r="1903" spans="1:24" hidden="1" x14ac:dyDescent="0.25">
      <c r="A1903" t="s">
        <v>3445</v>
      </c>
      <c r="B1903" t="s">
        <v>3445</v>
      </c>
      <c r="C1903" s="8"/>
      <c r="D1903" s="8">
        <v>1902</v>
      </c>
      <c r="E1903" s="9">
        <v>2019</v>
      </c>
      <c r="F1903" s="9">
        <v>2</v>
      </c>
      <c r="G1903" s="9">
        <v>4</v>
      </c>
      <c r="H1903" s="4">
        <v>43500</v>
      </c>
      <c r="I1903" s="10" t="s">
        <v>248</v>
      </c>
      <c r="K1903" s="11" t="s">
        <v>4949</v>
      </c>
      <c r="U1903" t="s">
        <v>53</v>
      </c>
      <c r="V1903" t="s">
        <v>1077</v>
      </c>
      <c r="W1903" s="13">
        <v>43500</v>
      </c>
      <c r="X1903" s="14">
        <v>2.99</v>
      </c>
    </row>
    <row r="1904" spans="1:24" hidden="1" x14ac:dyDescent="0.25">
      <c r="A1904" t="s">
        <v>668</v>
      </c>
      <c r="B1904" t="s">
        <v>669</v>
      </c>
      <c r="C1904" s="8"/>
      <c r="D1904" s="8">
        <v>1903</v>
      </c>
      <c r="E1904" s="9">
        <v>2019</v>
      </c>
      <c r="F1904" s="9">
        <v>2</v>
      </c>
      <c r="G1904" s="9">
        <v>4</v>
      </c>
      <c r="H1904" s="4">
        <v>43500</v>
      </c>
      <c r="I1904" s="10" t="s">
        <v>248</v>
      </c>
      <c r="K1904" s="11" t="s">
        <v>4949</v>
      </c>
      <c r="S1904" t="s">
        <v>3446</v>
      </c>
      <c r="T1904" t="s">
        <v>269</v>
      </c>
      <c r="U1904" t="s">
        <v>53</v>
      </c>
      <c r="V1904" t="s">
        <v>1077</v>
      </c>
      <c r="W1904" s="13">
        <v>43500</v>
      </c>
      <c r="X1904" s="14">
        <v>2.99</v>
      </c>
    </row>
    <row r="1905" spans="1:24" hidden="1" x14ac:dyDescent="0.25">
      <c r="A1905" t="s">
        <v>1409</v>
      </c>
      <c r="B1905" t="s">
        <v>1410</v>
      </c>
      <c r="C1905" s="8" t="s">
        <v>272</v>
      </c>
      <c r="D1905" s="8">
        <v>1904</v>
      </c>
      <c r="E1905" s="25">
        <f>YEAR(H1905)</f>
        <v>2019</v>
      </c>
      <c r="F1905" s="25">
        <f>MONTH(H1905)</f>
        <v>2</v>
      </c>
      <c r="G1905" s="25">
        <f>DAY(H1905)</f>
        <v>4</v>
      </c>
      <c r="H1905" s="4">
        <v>43500</v>
      </c>
      <c r="I1905" s="10" t="s">
        <v>248</v>
      </c>
      <c r="K1905" s="11" t="s">
        <v>4949</v>
      </c>
      <c r="S1905" t="s">
        <v>1342</v>
      </c>
      <c r="T1905" t="s">
        <v>269</v>
      </c>
      <c r="U1905" t="s">
        <v>53</v>
      </c>
      <c r="V1905" t="s">
        <v>1077</v>
      </c>
      <c r="W1905" s="13">
        <v>43500</v>
      </c>
      <c r="X1905" s="14">
        <v>2.99</v>
      </c>
    </row>
    <row r="1906" spans="1:24" hidden="1" x14ac:dyDescent="0.25">
      <c r="A1906" t="s">
        <v>3133</v>
      </c>
      <c r="B1906" t="s">
        <v>3447</v>
      </c>
      <c r="C1906" s="8"/>
      <c r="D1906" s="8">
        <v>1905</v>
      </c>
      <c r="E1906" s="9">
        <v>2019</v>
      </c>
      <c r="F1906" s="9">
        <v>2</v>
      </c>
      <c r="G1906" s="9">
        <v>5</v>
      </c>
      <c r="H1906" s="4">
        <v>43492</v>
      </c>
      <c r="I1906" s="10" t="s">
        <v>19</v>
      </c>
      <c r="K1906" s="11" t="s">
        <v>937</v>
      </c>
      <c r="M1906" t="s">
        <v>28</v>
      </c>
      <c r="U1906" t="s">
        <v>53</v>
      </c>
      <c r="V1906" t="s">
        <v>3415</v>
      </c>
      <c r="W1906" s="13">
        <v>43492</v>
      </c>
      <c r="X1906" s="14">
        <f>1.75*8.05</f>
        <v>14.087500000000002</v>
      </c>
    </row>
    <row r="1907" spans="1:24" hidden="1" x14ac:dyDescent="0.25">
      <c r="A1907" t="s">
        <v>3448</v>
      </c>
      <c r="B1907" t="s">
        <v>3449</v>
      </c>
      <c r="C1907" s="8"/>
      <c r="D1907" s="8">
        <v>1906</v>
      </c>
      <c r="E1907" s="9">
        <v>2019</v>
      </c>
      <c r="F1907" s="9">
        <v>2</v>
      </c>
      <c r="G1907" s="9">
        <v>6</v>
      </c>
      <c r="H1907" s="4">
        <v>43500</v>
      </c>
      <c r="I1907" s="10" t="s">
        <v>248</v>
      </c>
      <c r="K1907" s="11" t="s">
        <v>20</v>
      </c>
      <c r="L1907" s="8" t="s">
        <v>48</v>
      </c>
      <c r="M1907" t="s">
        <v>1523</v>
      </c>
      <c r="U1907" t="s">
        <v>53</v>
      </c>
      <c r="V1907" t="s">
        <v>1077</v>
      </c>
      <c r="W1907" s="13">
        <v>43500</v>
      </c>
      <c r="X1907" s="14">
        <v>2.99</v>
      </c>
    </row>
    <row r="1908" spans="1:24" hidden="1" x14ac:dyDescent="0.25">
      <c r="A1908" t="s">
        <v>1166</v>
      </c>
      <c r="B1908" t="s">
        <v>3450</v>
      </c>
      <c r="C1908" s="8"/>
      <c r="D1908" s="8">
        <v>1907</v>
      </c>
      <c r="E1908" s="9">
        <v>2019</v>
      </c>
      <c r="F1908" s="9">
        <v>2</v>
      </c>
      <c r="G1908" s="9">
        <v>7</v>
      </c>
      <c r="H1908" s="4">
        <v>43501</v>
      </c>
      <c r="I1908" s="10" t="s">
        <v>248</v>
      </c>
      <c r="K1908" s="11" t="s">
        <v>20</v>
      </c>
      <c r="L1908" s="8" t="s">
        <v>27</v>
      </c>
      <c r="M1908" t="s">
        <v>1538</v>
      </c>
      <c r="U1908" t="s">
        <v>53</v>
      </c>
      <c r="V1908" t="s">
        <v>3451</v>
      </c>
      <c r="W1908" s="13">
        <v>43501</v>
      </c>
      <c r="X1908" s="14">
        <f>6.99*1.35</f>
        <v>9.4365000000000006</v>
      </c>
    </row>
    <row r="1909" spans="1:24" hidden="1" x14ac:dyDescent="0.25">
      <c r="A1909" t="s">
        <v>3452</v>
      </c>
      <c r="B1909" t="s">
        <v>3453</v>
      </c>
      <c r="C1909" s="8"/>
      <c r="D1909" s="8">
        <v>1908</v>
      </c>
      <c r="E1909" s="9">
        <v>2019</v>
      </c>
      <c r="F1909" s="9">
        <v>2</v>
      </c>
      <c r="G1909" s="9">
        <v>8</v>
      </c>
      <c r="H1909" s="4">
        <v>43308</v>
      </c>
      <c r="I1909" s="10" t="s">
        <v>248</v>
      </c>
      <c r="K1909" s="11" t="s">
        <v>20</v>
      </c>
      <c r="L1909" s="8" t="s">
        <v>48</v>
      </c>
      <c r="M1909" t="s">
        <v>3454</v>
      </c>
      <c r="U1909" t="s">
        <v>53</v>
      </c>
      <c r="V1909" t="s">
        <v>876</v>
      </c>
      <c r="W1909" s="13">
        <v>43308</v>
      </c>
      <c r="X1909" s="14">
        <v>2</v>
      </c>
    </row>
    <row r="1910" spans="1:24" hidden="1" x14ac:dyDescent="0.25">
      <c r="A1910" t="s">
        <v>1166</v>
      </c>
      <c r="B1910" t="s">
        <v>3455</v>
      </c>
      <c r="C1910" s="8"/>
      <c r="D1910" s="8">
        <v>1909</v>
      </c>
      <c r="E1910" s="9">
        <v>2019</v>
      </c>
      <c r="F1910" s="9">
        <v>2</v>
      </c>
      <c r="G1910" s="9">
        <v>8</v>
      </c>
      <c r="H1910" s="4">
        <v>43501</v>
      </c>
      <c r="I1910" s="10" t="s">
        <v>248</v>
      </c>
      <c r="J1910" s="10">
        <v>2</v>
      </c>
      <c r="K1910" s="11" t="s">
        <v>20</v>
      </c>
      <c r="L1910" s="8" t="s">
        <v>862</v>
      </c>
      <c r="M1910" t="s">
        <v>1538</v>
      </c>
      <c r="U1910" t="s">
        <v>53</v>
      </c>
      <c r="V1910" t="s">
        <v>3451</v>
      </c>
      <c r="W1910" s="13">
        <v>43501</v>
      </c>
      <c r="X1910" s="14">
        <f>14.99*1.35</f>
        <v>20.236500000000003</v>
      </c>
    </row>
    <row r="1911" spans="1:24" hidden="1" x14ac:dyDescent="0.25">
      <c r="A1911" t="s">
        <v>3456</v>
      </c>
      <c r="B1911" t="s">
        <v>3457</v>
      </c>
      <c r="C1911" s="8"/>
      <c r="D1911" s="8">
        <v>1910</v>
      </c>
      <c r="E1911" s="9">
        <v>2019</v>
      </c>
      <c r="F1911" s="9">
        <v>2</v>
      </c>
      <c r="G1911" s="9">
        <v>8</v>
      </c>
      <c r="H1911" s="4">
        <v>43480</v>
      </c>
      <c r="I1911" s="10" t="s">
        <v>248</v>
      </c>
      <c r="K1911" s="11" t="s">
        <v>20</v>
      </c>
      <c r="L1911" s="8" t="s">
        <v>48</v>
      </c>
      <c r="M1911" t="s">
        <v>2568</v>
      </c>
      <c r="U1911" t="s">
        <v>53</v>
      </c>
      <c r="V1911" t="s">
        <v>412</v>
      </c>
      <c r="W1911" s="13">
        <v>43480</v>
      </c>
      <c r="X1911" s="14">
        <v>6</v>
      </c>
    </row>
    <row r="1912" spans="1:24" hidden="1" x14ac:dyDescent="0.25">
      <c r="A1912" t="s">
        <v>3458</v>
      </c>
      <c r="B1912" t="s">
        <v>3459</v>
      </c>
      <c r="C1912" s="8"/>
      <c r="D1912" s="8">
        <v>1911</v>
      </c>
      <c r="E1912" s="9">
        <v>2019</v>
      </c>
      <c r="F1912" s="9">
        <v>2</v>
      </c>
      <c r="G1912" s="9">
        <v>8</v>
      </c>
      <c r="H1912" s="4">
        <v>43489</v>
      </c>
      <c r="I1912" s="10" t="s">
        <v>248</v>
      </c>
      <c r="K1912" s="11" t="s">
        <v>20</v>
      </c>
      <c r="L1912" s="8" t="s">
        <v>2463</v>
      </c>
      <c r="M1912" t="s">
        <v>2568</v>
      </c>
      <c r="U1912" t="s">
        <v>53</v>
      </c>
      <c r="V1912" t="s">
        <v>1077</v>
      </c>
      <c r="W1912" s="13">
        <v>43489</v>
      </c>
      <c r="X1912" s="14">
        <v>1.5</v>
      </c>
    </row>
    <row r="1913" spans="1:24" hidden="1" x14ac:dyDescent="0.25">
      <c r="A1913" t="s">
        <v>3460</v>
      </c>
      <c r="B1913" t="s">
        <v>3461</v>
      </c>
      <c r="C1913" s="8"/>
      <c r="D1913" s="8">
        <v>1912</v>
      </c>
      <c r="E1913" s="9">
        <v>2019</v>
      </c>
      <c r="F1913" s="9">
        <v>2</v>
      </c>
      <c r="G1913" s="9">
        <v>8</v>
      </c>
      <c r="H1913" s="4">
        <v>43500</v>
      </c>
      <c r="I1913" s="10" t="s">
        <v>248</v>
      </c>
      <c r="K1913" s="11" t="s">
        <v>20</v>
      </c>
      <c r="L1913" s="8" t="s">
        <v>860</v>
      </c>
      <c r="M1913" t="s">
        <v>1538</v>
      </c>
      <c r="U1913" t="s">
        <v>53</v>
      </c>
      <c r="V1913" t="s">
        <v>1077</v>
      </c>
      <c r="W1913" s="13">
        <v>43500</v>
      </c>
      <c r="X1913" s="14">
        <v>2.99</v>
      </c>
    </row>
    <row r="1914" spans="1:24" hidden="1" x14ac:dyDescent="0.25">
      <c r="A1914" t="s">
        <v>3082</v>
      </c>
      <c r="B1914" t="s">
        <v>1681</v>
      </c>
      <c r="C1914" s="8"/>
      <c r="D1914" s="8">
        <v>1913</v>
      </c>
      <c r="E1914" s="9">
        <v>2019</v>
      </c>
      <c r="F1914" s="9">
        <v>2</v>
      </c>
      <c r="G1914" s="9">
        <v>8</v>
      </c>
      <c r="H1914" s="4">
        <v>43395</v>
      </c>
      <c r="I1914" s="10" t="s">
        <v>19</v>
      </c>
      <c r="K1914" s="11" t="s">
        <v>20</v>
      </c>
      <c r="L1914" s="8" t="s">
        <v>505</v>
      </c>
      <c r="M1914" t="s">
        <v>2789</v>
      </c>
      <c r="Q1914" s="12" t="s">
        <v>248</v>
      </c>
      <c r="U1914" t="s">
        <v>53</v>
      </c>
      <c r="V1914" t="s">
        <v>3157</v>
      </c>
      <c r="W1914" s="13">
        <v>43395</v>
      </c>
      <c r="X1914" s="14">
        <v>7</v>
      </c>
    </row>
    <row r="1915" spans="1:24" hidden="1" x14ac:dyDescent="0.25">
      <c r="A1915" t="s">
        <v>1556</v>
      </c>
      <c r="B1915" t="s">
        <v>3462</v>
      </c>
      <c r="C1915" s="8"/>
      <c r="D1915" s="8">
        <v>1914</v>
      </c>
      <c r="E1915" s="9">
        <v>2019</v>
      </c>
      <c r="F1915" s="9">
        <v>2</v>
      </c>
      <c r="G1915" s="9">
        <v>8</v>
      </c>
      <c r="H1915" s="4">
        <v>43502</v>
      </c>
      <c r="I1915" s="10" t="s">
        <v>19</v>
      </c>
      <c r="K1915" s="11" t="s">
        <v>20</v>
      </c>
      <c r="L1915" s="8" t="s">
        <v>1593</v>
      </c>
      <c r="M1915" t="s">
        <v>1558</v>
      </c>
      <c r="U1915" t="s">
        <v>53</v>
      </c>
      <c r="V1915" t="s">
        <v>1077</v>
      </c>
      <c r="W1915" s="13">
        <v>43502</v>
      </c>
      <c r="X1915" s="14">
        <v>2</v>
      </c>
    </row>
    <row r="1916" spans="1:24" hidden="1" x14ac:dyDescent="0.25">
      <c r="A1916" t="s">
        <v>1166</v>
      </c>
      <c r="B1916" t="s">
        <v>3017</v>
      </c>
      <c r="C1916" s="8"/>
      <c r="D1916" s="8">
        <v>1915</v>
      </c>
      <c r="E1916" s="9">
        <v>2019</v>
      </c>
      <c r="F1916" s="9">
        <v>2</v>
      </c>
      <c r="G1916" s="9">
        <v>9</v>
      </c>
      <c r="H1916" s="4">
        <v>43491</v>
      </c>
      <c r="I1916" s="10" t="s">
        <v>248</v>
      </c>
      <c r="K1916" s="11" t="s">
        <v>20</v>
      </c>
      <c r="L1916" s="8" t="s">
        <v>27</v>
      </c>
      <c r="M1916" t="s">
        <v>1538</v>
      </c>
      <c r="Q1916" s="12" t="s">
        <v>248</v>
      </c>
      <c r="R1916" t="s">
        <v>3463</v>
      </c>
      <c r="U1916" t="s">
        <v>53</v>
      </c>
      <c r="V1916" t="s">
        <v>876</v>
      </c>
      <c r="W1916" s="13">
        <v>43491</v>
      </c>
      <c r="X1916" s="14">
        <v>2</v>
      </c>
    </row>
    <row r="1917" spans="1:24" hidden="1" x14ac:dyDescent="0.25">
      <c r="A1917" t="s">
        <v>842</v>
      </c>
      <c r="B1917" t="s">
        <v>3464</v>
      </c>
      <c r="C1917" s="8"/>
      <c r="D1917" s="8">
        <v>1916</v>
      </c>
      <c r="E1917" s="9">
        <v>2019</v>
      </c>
      <c r="F1917" s="9">
        <v>2</v>
      </c>
      <c r="G1917" s="9">
        <v>9</v>
      </c>
      <c r="H1917" s="4">
        <v>43417</v>
      </c>
      <c r="I1917" s="10" t="s">
        <v>248</v>
      </c>
      <c r="K1917" s="11" t="s">
        <v>20</v>
      </c>
      <c r="L1917" s="8" t="s">
        <v>48</v>
      </c>
      <c r="M1917" t="s">
        <v>3465</v>
      </c>
      <c r="U1917" t="s">
        <v>53</v>
      </c>
      <c r="V1917" t="s">
        <v>876</v>
      </c>
      <c r="W1917" s="13">
        <v>43417</v>
      </c>
      <c r="X1917" s="14">
        <v>2</v>
      </c>
    </row>
    <row r="1918" spans="1:24" hidden="1" x14ac:dyDescent="0.25">
      <c r="A1918" t="s">
        <v>3466</v>
      </c>
      <c r="B1918" t="s">
        <v>3467</v>
      </c>
      <c r="C1918" s="8"/>
      <c r="D1918" s="8">
        <v>1917</v>
      </c>
      <c r="E1918" s="9">
        <v>2019</v>
      </c>
      <c r="F1918" s="9">
        <v>2</v>
      </c>
      <c r="G1918" s="9">
        <v>10</v>
      </c>
      <c r="H1918" s="4">
        <v>43492</v>
      </c>
      <c r="I1918" s="10" t="s">
        <v>19</v>
      </c>
      <c r="K1918" s="11" t="s">
        <v>20</v>
      </c>
      <c r="L1918" s="8" t="s">
        <v>3468</v>
      </c>
      <c r="M1918" t="s">
        <v>2484</v>
      </c>
      <c r="U1918" t="s">
        <v>53</v>
      </c>
      <c r="V1918" t="s">
        <v>1077</v>
      </c>
      <c r="W1918" s="13">
        <v>43492</v>
      </c>
      <c r="X1918" s="14">
        <v>2</v>
      </c>
    </row>
    <row r="1919" spans="1:24" hidden="1" x14ac:dyDescent="0.25">
      <c r="A1919" t="s">
        <v>1166</v>
      </c>
      <c r="B1919" t="s">
        <v>3049</v>
      </c>
      <c r="C1919" s="8"/>
      <c r="D1919" s="8">
        <v>1918</v>
      </c>
      <c r="E1919" s="9">
        <v>2019</v>
      </c>
      <c r="F1919" s="9">
        <v>2</v>
      </c>
      <c r="G1919" s="9">
        <v>10</v>
      </c>
      <c r="H1919" s="4">
        <v>43458</v>
      </c>
      <c r="I1919" s="10" t="s">
        <v>19</v>
      </c>
      <c r="K1919" s="11" t="s">
        <v>20</v>
      </c>
      <c r="L1919" s="8" t="s">
        <v>48</v>
      </c>
      <c r="M1919" t="s">
        <v>2217</v>
      </c>
      <c r="Q1919" s="12" t="s">
        <v>19</v>
      </c>
      <c r="R1919" t="s">
        <v>2219</v>
      </c>
      <c r="T1919" t="s">
        <v>2683</v>
      </c>
      <c r="U1919" t="s">
        <v>53</v>
      </c>
      <c r="V1919" t="s">
        <v>3135</v>
      </c>
      <c r="W1919" s="13">
        <v>43458</v>
      </c>
      <c r="X1919" s="14">
        <v>0</v>
      </c>
    </row>
    <row r="1920" spans="1:24" hidden="1" x14ac:dyDescent="0.25">
      <c r="A1920" t="s">
        <v>244</v>
      </c>
      <c r="B1920" t="s">
        <v>804</v>
      </c>
      <c r="C1920" s="8"/>
      <c r="D1920" s="8">
        <v>1919</v>
      </c>
      <c r="E1920" s="9">
        <v>2019</v>
      </c>
      <c r="F1920" s="9">
        <v>2</v>
      </c>
      <c r="G1920" s="9">
        <v>10</v>
      </c>
      <c r="H1920" s="4">
        <v>0</v>
      </c>
      <c r="I1920" s="10" t="s">
        <v>248</v>
      </c>
      <c r="K1920" s="11" t="s">
        <v>4949</v>
      </c>
      <c r="W1920" s="13"/>
    </row>
    <row r="1921" spans="1:24" hidden="1" x14ac:dyDescent="0.25">
      <c r="A1921" t="s">
        <v>3296</v>
      </c>
      <c r="B1921" t="s">
        <v>3469</v>
      </c>
      <c r="C1921" s="8"/>
      <c r="D1921" s="8">
        <v>1920</v>
      </c>
      <c r="E1921" s="9">
        <v>2019</v>
      </c>
      <c r="F1921" s="9">
        <v>2</v>
      </c>
      <c r="G1921" s="9">
        <v>10</v>
      </c>
      <c r="H1921" s="4">
        <v>43489</v>
      </c>
      <c r="I1921" s="10" t="s">
        <v>248</v>
      </c>
      <c r="K1921" s="11" t="s">
        <v>4949</v>
      </c>
      <c r="U1921" t="s">
        <v>53</v>
      </c>
      <c r="V1921" t="s">
        <v>719</v>
      </c>
      <c r="W1921" s="13">
        <v>43489</v>
      </c>
      <c r="X1921" s="14">
        <v>3.33</v>
      </c>
    </row>
    <row r="1922" spans="1:24" hidden="1" x14ac:dyDescent="0.25">
      <c r="A1922" t="s">
        <v>3470</v>
      </c>
      <c r="B1922" t="s">
        <v>3471</v>
      </c>
      <c r="C1922" s="8"/>
      <c r="D1922" s="8">
        <v>1921</v>
      </c>
      <c r="E1922" s="9">
        <v>2019</v>
      </c>
      <c r="F1922" s="9">
        <v>2</v>
      </c>
      <c r="G1922" s="9">
        <v>10</v>
      </c>
      <c r="H1922" s="4">
        <v>43505</v>
      </c>
      <c r="I1922" s="10" t="s">
        <v>19</v>
      </c>
      <c r="K1922" s="11" t="s">
        <v>4949</v>
      </c>
      <c r="U1922" t="s">
        <v>53</v>
      </c>
      <c r="V1922" t="s">
        <v>876</v>
      </c>
      <c r="W1922" s="13">
        <v>43505</v>
      </c>
      <c r="X1922" s="14">
        <v>1</v>
      </c>
    </row>
    <row r="1923" spans="1:24" hidden="1" x14ac:dyDescent="0.25">
      <c r="A1923" t="s">
        <v>211</v>
      </c>
      <c r="B1923" t="s">
        <v>3472</v>
      </c>
      <c r="C1923" s="8"/>
      <c r="D1923" s="8">
        <v>1922</v>
      </c>
      <c r="E1923" s="9">
        <v>2019</v>
      </c>
      <c r="F1923" s="9">
        <v>2</v>
      </c>
      <c r="G1923" s="9">
        <v>10</v>
      </c>
      <c r="H1923" s="4">
        <v>0</v>
      </c>
      <c r="I1923" s="10" t="s">
        <v>19</v>
      </c>
      <c r="K1923" s="11" t="s">
        <v>4949</v>
      </c>
      <c r="W1923" s="13"/>
    </row>
    <row r="1924" spans="1:24" hidden="1" x14ac:dyDescent="0.25">
      <c r="A1924" t="s">
        <v>1166</v>
      </c>
      <c r="B1924" t="s">
        <v>3473</v>
      </c>
      <c r="C1924" s="8"/>
      <c r="D1924" s="8">
        <v>1923</v>
      </c>
      <c r="E1924" s="9">
        <v>2019</v>
      </c>
      <c r="F1924" s="9">
        <v>2</v>
      </c>
      <c r="G1924" s="9">
        <v>11</v>
      </c>
      <c r="H1924" s="4">
        <v>43503</v>
      </c>
      <c r="I1924" s="10" t="s">
        <v>19</v>
      </c>
      <c r="J1924" s="10">
        <v>2</v>
      </c>
      <c r="K1924" s="11" t="s">
        <v>20</v>
      </c>
      <c r="L1924" s="8" t="s">
        <v>48</v>
      </c>
      <c r="M1924" t="s">
        <v>2217</v>
      </c>
      <c r="Q1924" s="12" t="s">
        <v>248</v>
      </c>
      <c r="R1924" t="s">
        <v>2219</v>
      </c>
      <c r="U1924" t="s">
        <v>53</v>
      </c>
      <c r="V1924" t="s">
        <v>3474</v>
      </c>
      <c r="W1924" s="13">
        <v>43503</v>
      </c>
      <c r="X1924" s="14">
        <f>11.69*1.35</f>
        <v>15.781500000000001</v>
      </c>
    </row>
    <row r="1925" spans="1:24" hidden="1" x14ac:dyDescent="0.25">
      <c r="A1925" t="s">
        <v>3475</v>
      </c>
      <c r="B1925" t="s">
        <v>3476</v>
      </c>
      <c r="C1925" s="8"/>
      <c r="D1925" s="8">
        <v>1924</v>
      </c>
      <c r="E1925" s="9">
        <v>2019</v>
      </c>
      <c r="F1925" s="9">
        <v>2</v>
      </c>
      <c r="G1925" s="9">
        <v>11</v>
      </c>
      <c r="H1925" s="4">
        <v>43491</v>
      </c>
      <c r="I1925" s="10" t="s">
        <v>248</v>
      </c>
      <c r="K1925" s="11" t="s">
        <v>20</v>
      </c>
      <c r="L1925" s="8" t="s">
        <v>2463</v>
      </c>
      <c r="M1925" t="s">
        <v>3477</v>
      </c>
      <c r="U1925" t="s">
        <v>53</v>
      </c>
      <c r="V1925" t="s">
        <v>876</v>
      </c>
      <c r="W1925" s="13">
        <v>43491</v>
      </c>
      <c r="X1925" s="14">
        <v>2</v>
      </c>
    </row>
    <row r="1926" spans="1:24" hidden="1" x14ac:dyDescent="0.25">
      <c r="A1926" t="s">
        <v>3478</v>
      </c>
      <c r="B1926" t="s">
        <v>3479</v>
      </c>
      <c r="C1926" s="8"/>
      <c r="D1926" s="8">
        <v>1925</v>
      </c>
      <c r="E1926" s="9">
        <v>2019</v>
      </c>
      <c r="F1926" s="9">
        <v>2</v>
      </c>
      <c r="G1926" s="9">
        <v>11</v>
      </c>
      <c r="H1926" s="4">
        <v>43491</v>
      </c>
      <c r="I1926" s="10" t="s">
        <v>248</v>
      </c>
      <c r="K1926" s="11" t="s">
        <v>20</v>
      </c>
      <c r="L1926" s="8" t="s">
        <v>368</v>
      </c>
      <c r="M1926" t="s">
        <v>1538</v>
      </c>
      <c r="Q1926" s="12" t="s">
        <v>19</v>
      </c>
      <c r="U1926" t="s">
        <v>53</v>
      </c>
      <c r="V1926" t="s">
        <v>876</v>
      </c>
      <c r="W1926" s="13">
        <v>43491</v>
      </c>
      <c r="X1926" s="14">
        <v>2</v>
      </c>
    </row>
    <row r="1927" spans="1:24" hidden="1" x14ac:dyDescent="0.25">
      <c r="A1927" t="s">
        <v>3480</v>
      </c>
      <c r="B1927" t="s">
        <v>3481</v>
      </c>
      <c r="C1927" s="8"/>
      <c r="D1927" s="8">
        <v>1926</v>
      </c>
      <c r="E1927" s="9">
        <v>2019</v>
      </c>
      <c r="F1927" s="9">
        <v>2</v>
      </c>
      <c r="G1927" s="9">
        <v>11</v>
      </c>
      <c r="H1927" s="4">
        <v>43505</v>
      </c>
      <c r="I1927" s="10" t="s">
        <v>19</v>
      </c>
      <c r="K1927" s="11" t="s">
        <v>20</v>
      </c>
      <c r="M1927" t="s">
        <v>3482</v>
      </c>
      <c r="U1927" t="s">
        <v>53</v>
      </c>
      <c r="V1927" t="s">
        <v>876</v>
      </c>
      <c r="W1927" s="13">
        <v>43505</v>
      </c>
      <c r="X1927" s="14">
        <v>1</v>
      </c>
    </row>
    <row r="1928" spans="1:24" hidden="1" x14ac:dyDescent="0.25">
      <c r="A1928" t="s">
        <v>439</v>
      </c>
      <c r="B1928" t="s">
        <v>3483</v>
      </c>
      <c r="C1928" s="8"/>
      <c r="D1928" s="8">
        <v>1927</v>
      </c>
      <c r="E1928" s="9">
        <v>2019</v>
      </c>
      <c r="F1928" s="9">
        <v>2</v>
      </c>
      <c r="G1928" s="9">
        <v>11</v>
      </c>
      <c r="H1928" s="4">
        <v>43502</v>
      </c>
      <c r="I1928" s="10" t="s">
        <v>19</v>
      </c>
      <c r="K1928" s="11" t="s">
        <v>937</v>
      </c>
      <c r="M1928" t="s">
        <v>3484</v>
      </c>
      <c r="U1928" t="s">
        <v>53</v>
      </c>
      <c r="V1928" t="s">
        <v>1077</v>
      </c>
      <c r="W1928" s="13">
        <v>43502</v>
      </c>
      <c r="X1928" s="14">
        <v>2</v>
      </c>
    </row>
    <row r="1929" spans="1:24" hidden="1" x14ac:dyDescent="0.25">
      <c r="A1929" t="s">
        <v>187</v>
      </c>
      <c r="B1929" t="s">
        <v>3485</v>
      </c>
      <c r="C1929" s="8"/>
      <c r="D1929" s="8">
        <v>1928</v>
      </c>
      <c r="E1929" s="9">
        <v>2019</v>
      </c>
      <c r="F1929" s="9">
        <v>2</v>
      </c>
      <c r="G1929" s="9">
        <v>11</v>
      </c>
      <c r="H1929" s="4">
        <v>0</v>
      </c>
      <c r="I1929" s="10" t="s">
        <v>19</v>
      </c>
      <c r="K1929" s="11" t="s">
        <v>937</v>
      </c>
      <c r="M1929" t="s">
        <v>28</v>
      </c>
      <c r="N1929" t="s">
        <v>3486</v>
      </c>
      <c r="W1929" s="13"/>
    </row>
    <row r="1930" spans="1:24" hidden="1" x14ac:dyDescent="0.25">
      <c r="A1930" t="s">
        <v>491</v>
      </c>
      <c r="B1930" t="s">
        <v>3487</v>
      </c>
      <c r="C1930" s="8"/>
      <c r="D1930" s="8">
        <v>1929</v>
      </c>
      <c r="E1930" s="9">
        <v>2019</v>
      </c>
      <c r="F1930" s="9">
        <v>2</v>
      </c>
      <c r="G1930" s="9">
        <v>11</v>
      </c>
      <c r="H1930" s="4">
        <v>0</v>
      </c>
      <c r="I1930" s="10" t="s">
        <v>19</v>
      </c>
      <c r="K1930" s="11" t="s">
        <v>937</v>
      </c>
      <c r="M1930" t="s">
        <v>28</v>
      </c>
      <c r="N1930" t="s">
        <v>3488</v>
      </c>
      <c r="W1930" s="13"/>
    </row>
    <row r="1931" spans="1:24" hidden="1" x14ac:dyDescent="0.25">
      <c r="A1931" t="s">
        <v>496</v>
      </c>
      <c r="B1931" t="s">
        <v>3489</v>
      </c>
      <c r="C1931" s="8"/>
      <c r="D1931" s="8">
        <v>1930</v>
      </c>
      <c r="E1931" s="9">
        <v>2019</v>
      </c>
      <c r="F1931" s="9">
        <v>2</v>
      </c>
      <c r="G1931" s="9">
        <v>11</v>
      </c>
      <c r="H1931" s="4">
        <v>0</v>
      </c>
      <c r="I1931" s="10" t="s">
        <v>19</v>
      </c>
      <c r="K1931" s="11" t="s">
        <v>937</v>
      </c>
      <c r="M1931" t="s">
        <v>28</v>
      </c>
      <c r="N1931" t="s">
        <v>3490</v>
      </c>
      <c r="W1931" s="13"/>
    </row>
    <row r="1932" spans="1:24" hidden="1" x14ac:dyDescent="0.25">
      <c r="A1932" t="s">
        <v>1029</v>
      </c>
      <c r="B1932" t="s">
        <v>3491</v>
      </c>
      <c r="C1932" s="8"/>
      <c r="D1932" s="8">
        <v>1931</v>
      </c>
      <c r="E1932" s="9">
        <v>2019</v>
      </c>
      <c r="F1932" s="9">
        <v>2</v>
      </c>
      <c r="G1932" s="9">
        <v>12</v>
      </c>
      <c r="H1932" s="4">
        <v>0</v>
      </c>
      <c r="I1932" s="10" t="s">
        <v>19</v>
      </c>
      <c r="K1932" s="11" t="s">
        <v>20</v>
      </c>
      <c r="M1932" t="s">
        <v>29</v>
      </c>
      <c r="N1932" t="s">
        <v>3492</v>
      </c>
      <c r="W1932" s="13"/>
    </row>
    <row r="1933" spans="1:24" hidden="1" x14ac:dyDescent="0.25">
      <c r="A1933" t="s">
        <v>1166</v>
      </c>
      <c r="B1933" t="s">
        <v>3493</v>
      </c>
      <c r="C1933" s="8"/>
      <c r="D1933" s="8">
        <v>1932</v>
      </c>
      <c r="E1933" s="9">
        <v>2019</v>
      </c>
      <c r="F1933" s="9">
        <v>2</v>
      </c>
      <c r="G1933" s="9">
        <v>12</v>
      </c>
      <c r="H1933" s="4">
        <v>43501</v>
      </c>
      <c r="I1933" s="10" t="s">
        <v>248</v>
      </c>
      <c r="K1933" s="11" t="s">
        <v>20</v>
      </c>
      <c r="L1933" s="8" t="s">
        <v>27</v>
      </c>
      <c r="M1933" t="s">
        <v>1538</v>
      </c>
      <c r="U1933" t="s">
        <v>53</v>
      </c>
      <c r="V1933" t="s">
        <v>3451</v>
      </c>
      <c r="W1933" s="13">
        <v>43501</v>
      </c>
      <c r="X1933" s="14">
        <f>9.99*1.35</f>
        <v>13.486500000000001</v>
      </c>
    </row>
    <row r="1934" spans="1:24" hidden="1" x14ac:dyDescent="0.25">
      <c r="A1934" t="s">
        <v>3494</v>
      </c>
      <c r="B1934" t="s">
        <v>3495</v>
      </c>
      <c r="C1934" s="8"/>
      <c r="D1934" s="8">
        <v>1933</v>
      </c>
      <c r="E1934" s="9">
        <v>2019</v>
      </c>
      <c r="F1934" s="9">
        <v>2</v>
      </c>
      <c r="G1934" s="9">
        <v>12</v>
      </c>
      <c r="H1934" s="4">
        <v>43491</v>
      </c>
      <c r="I1934" s="10" t="s">
        <v>248</v>
      </c>
      <c r="K1934" s="11" t="s">
        <v>20</v>
      </c>
      <c r="L1934" s="8" t="s">
        <v>27</v>
      </c>
      <c r="M1934" t="s">
        <v>373</v>
      </c>
      <c r="U1934" t="s">
        <v>53</v>
      </c>
      <c r="V1934" t="s">
        <v>876</v>
      </c>
      <c r="W1934" s="13">
        <v>43491</v>
      </c>
      <c r="X1934" s="14">
        <v>2</v>
      </c>
    </row>
    <row r="1935" spans="1:24" hidden="1" x14ac:dyDescent="0.25">
      <c r="A1935" t="s">
        <v>498</v>
      </c>
      <c r="B1935" t="s">
        <v>499</v>
      </c>
      <c r="C1935" s="8"/>
      <c r="D1935" s="8">
        <v>1934</v>
      </c>
      <c r="E1935" s="9">
        <v>2019</v>
      </c>
      <c r="F1935" s="9">
        <v>2</v>
      </c>
      <c r="G1935" s="9">
        <v>12</v>
      </c>
      <c r="H1935" s="4">
        <v>43491</v>
      </c>
      <c r="I1935" s="10" t="s">
        <v>248</v>
      </c>
      <c r="K1935" s="11" t="s">
        <v>20</v>
      </c>
      <c r="L1935" s="8" t="s">
        <v>63</v>
      </c>
      <c r="M1935" t="s">
        <v>605</v>
      </c>
      <c r="Q1935" s="12" t="s">
        <v>248</v>
      </c>
      <c r="T1935" t="s">
        <v>269</v>
      </c>
      <c r="U1935" t="s">
        <v>53</v>
      </c>
      <c r="V1935" t="s">
        <v>876</v>
      </c>
      <c r="W1935" s="13">
        <v>43491</v>
      </c>
      <c r="X1935" s="14">
        <v>2</v>
      </c>
    </row>
    <row r="1936" spans="1:24" hidden="1" x14ac:dyDescent="0.25">
      <c r="A1936" t="s">
        <v>2547</v>
      </c>
      <c r="B1936" t="s">
        <v>2856</v>
      </c>
      <c r="C1936" s="8"/>
      <c r="D1936" s="8">
        <v>1935</v>
      </c>
      <c r="E1936" s="9">
        <v>2019</v>
      </c>
      <c r="F1936" s="9">
        <v>2</v>
      </c>
      <c r="G1936" s="9">
        <v>12</v>
      </c>
      <c r="H1936" s="4">
        <v>43463</v>
      </c>
      <c r="I1936" s="10" t="s">
        <v>248</v>
      </c>
      <c r="K1936" s="11" t="s">
        <v>20</v>
      </c>
      <c r="L1936" s="8" t="s">
        <v>31</v>
      </c>
      <c r="M1936" t="s">
        <v>605</v>
      </c>
      <c r="Q1936" s="12" t="s">
        <v>19</v>
      </c>
      <c r="U1936" t="s">
        <v>53</v>
      </c>
      <c r="V1936" t="s">
        <v>1077</v>
      </c>
      <c r="W1936" s="13">
        <v>43463</v>
      </c>
      <c r="X1936" s="14">
        <v>3</v>
      </c>
    </row>
    <row r="1937" spans="1:24" hidden="1" x14ac:dyDescent="0.25">
      <c r="A1937" t="s">
        <v>651</v>
      </c>
      <c r="B1937" t="s">
        <v>3496</v>
      </c>
      <c r="C1937" s="8"/>
      <c r="D1937" s="8">
        <v>1936</v>
      </c>
      <c r="E1937" s="9">
        <v>2019</v>
      </c>
      <c r="F1937" s="9">
        <v>2</v>
      </c>
      <c r="G1937" s="9">
        <v>12</v>
      </c>
      <c r="H1937" s="4">
        <v>0</v>
      </c>
      <c r="I1937" s="10" t="s">
        <v>19</v>
      </c>
      <c r="K1937" s="11" t="s">
        <v>937</v>
      </c>
      <c r="M1937" t="s">
        <v>28</v>
      </c>
      <c r="N1937" t="s">
        <v>3497</v>
      </c>
      <c r="W1937" s="13"/>
    </row>
    <row r="1938" spans="1:24" hidden="1" x14ac:dyDescent="0.25">
      <c r="A1938" t="s">
        <v>215</v>
      </c>
      <c r="B1938" t="s">
        <v>3498</v>
      </c>
      <c r="C1938" s="8"/>
      <c r="D1938" s="8">
        <v>1937</v>
      </c>
      <c r="E1938" s="9">
        <v>2019</v>
      </c>
      <c r="F1938" s="9">
        <v>2</v>
      </c>
      <c r="G1938" s="9">
        <v>12</v>
      </c>
      <c r="H1938" s="4">
        <v>0</v>
      </c>
      <c r="I1938" s="10" t="s">
        <v>19</v>
      </c>
      <c r="K1938" s="11" t="s">
        <v>937</v>
      </c>
      <c r="W1938" s="13"/>
    </row>
    <row r="1939" spans="1:24" hidden="1" x14ac:dyDescent="0.25">
      <c r="A1939" t="s">
        <v>194</v>
      </c>
      <c r="B1939" t="s">
        <v>195</v>
      </c>
      <c r="C1939" s="8"/>
      <c r="D1939" s="8">
        <v>1938</v>
      </c>
      <c r="E1939" s="9">
        <v>2019</v>
      </c>
      <c r="F1939" s="9">
        <v>2</v>
      </c>
      <c r="G1939" s="9">
        <v>12</v>
      </c>
      <c r="H1939" s="4">
        <v>0</v>
      </c>
      <c r="I1939" s="10" t="s">
        <v>19</v>
      </c>
      <c r="K1939" s="11" t="s">
        <v>937</v>
      </c>
      <c r="M1939" t="s">
        <v>154</v>
      </c>
      <c r="W1939" s="13"/>
    </row>
    <row r="1940" spans="1:24" hidden="1" x14ac:dyDescent="0.25">
      <c r="A1940" t="s">
        <v>1564</v>
      </c>
      <c r="B1940" t="s">
        <v>3103</v>
      </c>
      <c r="C1940" s="8"/>
      <c r="D1940" s="8">
        <v>1939</v>
      </c>
      <c r="E1940" s="9">
        <v>2019</v>
      </c>
      <c r="F1940" s="9">
        <v>2</v>
      </c>
      <c r="G1940" s="9">
        <v>12</v>
      </c>
      <c r="H1940" s="4">
        <v>43502</v>
      </c>
      <c r="I1940" s="10" t="s">
        <v>19</v>
      </c>
      <c r="K1940" s="11" t="s">
        <v>4949</v>
      </c>
      <c r="M1940" t="s">
        <v>1538</v>
      </c>
      <c r="Q1940" s="12" t="s">
        <v>248</v>
      </c>
      <c r="U1940" t="s">
        <v>53</v>
      </c>
      <c r="V1940" t="s">
        <v>1077</v>
      </c>
      <c r="W1940" s="13">
        <v>43502</v>
      </c>
      <c r="X1940" s="14">
        <v>2</v>
      </c>
    </row>
    <row r="1941" spans="1:24" hidden="1" x14ac:dyDescent="0.25">
      <c r="A1941" t="s">
        <v>3499</v>
      </c>
      <c r="B1941" t="s">
        <v>3500</v>
      </c>
      <c r="C1941" s="8"/>
      <c r="D1941" s="8">
        <v>1940</v>
      </c>
      <c r="E1941" s="9">
        <v>2019</v>
      </c>
      <c r="F1941" s="9">
        <v>2</v>
      </c>
      <c r="G1941" s="9">
        <v>14</v>
      </c>
      <c r="H1941" s="4">
        <v>43509</v>
      </c>
      <c r="I1941" s="10" t="s">
        <v>19</v>
      </c>
      <c r="K1941" s="11" t="s">
        <v>20</v>
      </c>
      <c r="L1941" s="8" t="s">
        <v>63</v>
      </c>
      <c r="M1941" t="s">
        <v>49</v>
      </c>
      <c r="U1941" t="s">
        <v>100</v>
      </c>
      <c r="V1941" t="s">
        <v>667</v>
      </c>
      <c r="W1941" s="13">
        <v>43509</v>
      </c>
      <c r="X1941" s="14">
        <v>16.989999999999998</v>
      </c>
    </row>
    <row r="1942" spans="1:24" hidden="1" x14ac:dyDescent="0.25">
      <c r="A1942" t="s">
        <v>2999</v>
      </c>
      <c r="B1942" t="s">
        <v>3501</v>
      </c>
      <c r="C1942" s="8"/>
      <c r="D1942" s="8">
        <v>1941</v>
      </c>
      <c r="E1942" s="9">
        <v>2019</v>
      </c>
      <c r="F1942" s="9">
        <v>2</v>
      </c>
      <c r="G1942" s="9">
        <v>17</v>
      </c>
      <c r="H1942" s="4">
        <v>43509</v>
      </c>
      <c r="I1942" s="10" t="s">
        <v>19</v>
      </c>
      <c r="K1942" s="11" t="s">
        <v>20</v>
      </c>
      <c r="L1942" s="8" t="s">
        <v>48</v>
      </c>
      <c r="M1942" t="s">
        <v>49</v>
      </c>
      <c r="U1942" t="s">
        <v>100</v>
      </c>
      <c r="V1942" t="s">
        <v>667</v>
      </c>
      <c r="W1942" s="13">
        <v>43509</v>
      </c>
      <c r="X1942" s="14">
        <v>16.989999999999998</v>
      </c>
    </row>
    <row r="1943" spans="1:24" hidden="1" x14ac:dyDescent="0.25">
      <c r="A1943" t="s">
        <v>1956</v>
      </c>
      <c r="B1943" t="s">
        <v>3502</v>
      </c>
      <c r="C1943" s="8"/>
      <c r="D1943" s="8">
        <v>1942</v>
      </c>
      <c r="E1943" s="9">
        <v>2019</v>
      </c>
      <c r="F1943" s="9">
        <v>2</v>
      </c>
      <c r="G1943" s="9">
        <v>17</v>
      </c>
      <c r="H1943" s="4">
        <v>43509</v>
      </c>
      <c r="I1943" s="10" t="s">
        <v>248</v>
      </c>
      <c r="K1943" s="11" t="s">
        <v>937</v>
      </c>
      <c r="M1943" t="s">
        <v>28</v>
      </c>
      <c r="N1943" t="s">
        <v>3503</v>
      </c>
      <c r="U1943" t="s">
        <v>53</v>
      </c>
      <c r="V1943" t="s">
        <v>3504</v>
      </c>
      <c r="W1943" s="13">
        <v>43509</v>
      </c>
      <c r="X1943" s="14">
        <f>18*1.35</f>
        <v>24.3</v>
      </c>
    </row>
    <row r="1944" spans="1:24" hidden="1" x14ac:dyDescent="0.25">
      <c r="A1944" t="s">
        <v>2123</v>
      </c>
      <c r="B1944" t="s">
        <v>3505</v>
      </c>
      <c r="C1944" s="8"/>
      <c r="D1944" s="8">
        <v>1943</v>
      </c>
      <c r="E1944" s="9">
        <v>2019</v>
      </c>
      <c r="F1944" s="9">
        <v>2</v>
      </c>
      <c r="G1944" s="9">
        <v>17</v>
      </c>
      <c r="H1944" s="4">
        <v>43509</v>
      </c>
      <c r="I1944" s="10" t="s">
        <v>248</v>
      </c>
      <c r="K1944" s="11" t="s">
        <v>937</v>
      </c>
      <c r="M1944" t="s">
        <v>28</v>
      </c>
      <c r="N1944" t="s">
        <v>3506</v>
      </c>
      <c r="U1944" t="s">
        <v>53</v>
      </c>
      <c r="V1944" t="s">
        <v>3504</v>
      </c>
      <c r="W1944" s="13">
        <v>43509</v>
      </c>
      <c r="X1944" s="14">
        <f>10*1.35</f>
        <v>13.5</v>
      </c>
    </row>
    <row r="1945" spans="1:24" hidden="1" x14ac:dyDescent="0.25">
      <c r="A1945" t="s">
        <v>1841</v>
      </c>
      <c r="B1945" t="s">
        <v>3507</v>
      </c>
      <c r="C1945" s="8"/>
      <c r="D1945" s="8">
        <v>1944</v>
      </c>
      <c r="E1945" s="9">
        <v>2019</v>
      </c>
      <c r="F1945" s="9">
        <v>2</v>
      </c>
      <c r="G1945" s="9">
        <v>18</v>
      </c>
      <c r="H1945" s="4">
        <v>43489</v>
      </c>
      <c r="I1945" s="10" t="s">
        <v>248</v>
      </c>
      <c r="K1945" s="11" t="s">
        <v>20</v>
      </c>
      <c r="L1945" s="8" t="s">
        <v>48</v>
      </c>
      <c r="M1945" t="s">
        <v>1991</v>
      </c>
      <c r="U1945" t="s">
        <v>53</v>
      </c>
      <c r="V1945" t="s">
        <v>1077</v>
      </c>
      <c r="W1945" s="13">
        <v>43489</v>
      </c>
      <c r="X1945" s="14">
        <v>1.5</v>
      </c>
    </row>
    <row r="1946" spans="1:24" hidden="1" x14ac:dyDescent="0.25">
      <c r="A1946" t="s">
        <v>3508</v>
      </c>
      <c r="B1946" t="s">
        <v>3509</v>
      </c>
      <c r="C1946" s="8"/>
      <c r="D1946" s="8">
        <v>1945</v>
      </c>
      <c r="E1946" s="9">
        <v>2019</v>
      </c>
      <c r="F1946" s="9">
        <v>2</v>
      </c>
      <c r="G1946" s="9">
        <v>18</v>
      </c>
      <c r="H1946" s="4">
        <v>43323</v>
      </c>
      <c r="I1946" s="10" t="s">
        <v>248</v>
      </c>
      <c r="K1946" s="11" t="s">
        <v>20</v>
      </c>
      <c r="L1946" s="8" t="s">
        <v>27</v>
      </c>
      <c r="M1946" t="s">
        <v>2543</v>
      </c>
      <c r="U1946" t="s">
        <v>53</v>
      </c>
      <c r="V1946" t="s">
        <v>1077</v>
      </c>
      <c r="W1946" s="13">
        <v>43323</v>
      </c>
      <c r="X1946" s="14">
        <v>3</v>
      </c>
    </row>
    <row r="1947" spans="1:24" hidden="1" x14ac:dyDescent="0.25">
      <c r="A1947" t="s">
        <v>3510</v>
      </c>
      <c r="B1947" t="s">
        <v>3511</v>
      </c>
      <c r="C1947" s="8"/>
      <c r="D1947" s="8">
        <v>1946</v>
      </c>
      <c r="E1947" s="9">
        <v>2019</v>
      </c>
      <c r="F1947" s="9">
        <v>2</v>
      </c>
      <c r="G1947" s="9">
        <v>18</v>
      </c>
      <c r="H1947" s="4">
        <v>43510</v>
      </c>
      <c r="I1947" s="10" t="s">
        <v>248</v>
      </c>
      <c r="K1947" s="11" t="s">
        <v>20</v>
      </c>
      <c r="L1947" s="8" t="s">
        <v>48</v>
      </c>
      <c r="M1947" t="s">
        <v>49</v>
      </c>
      <c r="U1947" t="s">
        <v>53</v>
      </c>
      <c r="V1947" t="s">
        <v>3512</v>
      </c>
      <c r="W1947" s="13">
        <v>43510</v>
      </c>
      <c r="X1947" s="14">
        <f>3.98*1.4</f>
        <v>5.5720000000000001</v>
      </c>
    </row>
    <row r="1948" spans="1:24" hidden="1" x14ac:dyDescent="0.25">
      <c r="A1948" t="s">
        <v>3513</v>
      </c>
      <c r="B1948" t="s">
        <v>3514</v>
      </c>
      <c r="C1948" s="8"/>
      <c r="D1948" s="8">
        <v>1947</v>
      </c>
      <c r="E1948" s="9">
        <v>2019</v>
      </c>
      <c r="F1948" s="9">
        <v>2</v>
      </c>
      <c r="G1948" s="9">
        <v>18</v>
      </c>
      <c r="H1948" s="4">
        <v>43510</v>
      </c>
      <c r="I1948" s="10" t="s">
        <v>248</v>
      </c>
      <c r="K1948" s="11" t="s">
        <v>937</v>
      </c>
      <c r="M1948" s="15" t="s">
        <v>159</v>
      </c>
      <c r="N1948" t="s">
        <v>3515</v>
      </c>
      <c r="U1948" t="s">
        <v>53</v>
      </c>
      <c r="V1948" t="s">
        <v>3512</v>
      </c>
      <c r="W1948" s="13">
        <v>43510</v>
      </c>
      <c r="X1948" s="14">
        <f>8.92*1.4</f>
        <v>12.488</v>
      </c>
    </row>
    <row r="1949" spans="1:24" hidden="1" x14ac:dyDescent="0.25">
      <c r="A1949" t="s">
        <v>571</v>
      </c>
      <c r="B1949" t="s">
        <v>3516</v>
      </c>
      <c r="C1949" s="8"/>
      <c r="D1949" s="8">
        <v>1948</v>
      </c>
      <c r="E1949" s="9">
        <v>2019</v>
      </c>
      <c r="F1949" s="9">
        <v>2</v>
      </c>
      <c r="G1949" s="9">
        <v>18</v>
      </c>
      <c r="H1949" s="4">
        <v>43277</v>
      </c>
      <c r="I1949" s="10" t="s">
        <v>19</v>
      </c>
      <c r="K1949" s="11" t="s">
        <v>937</v>
      </c>
      <c r="U1949" t="s">
        <v>53</v>
      </c>
      <c r="V1949" t="s">
        <v>1077</v>
      </c>
      <c r="W1949" s="13">
        <v>43277</v>
      </c>
      <c r="X1949" s="14">
        <v>2</v>
      </c>
    </row>
    <row r="1950" spans="1:24" hidden="1" x14ac:dyDescent="0.25">
      <c r="A1950" t="s">
        <v>1972</v>
      </c>
      <c r="B1950" t="s">
        <v>2403</v>
      </c>
      <c r="C1950" s="8"/>
      <c r="D1950" s="8">
        <v>1949</v>
      </c>
      <c r="E1950" s="9">
        <v>2019</v>
      </c>
      <c r="F1950" s="9">
        <v>2</v>
      </c>
      <c r="G1950" s="9">
        <v>18</v>
      </c>
      <c r="H1950" s="4">
        <v>43492</v>
      </c>
      <c r="I1950" s="10" t="s">
        <v>248</v>
      </c>
      <c r="K1950" s="11" t="s">
        <v>20</v>
      </c>
      <c r="L1950" s="8" t="s">
        <v>505</v>
      </c>
      <c r="M1950" t="s">
        <v>605</v>
      </c>
      <c r="Q1950" s="12" t="s">
        <v>248</v>
      </c>
      <c r="S1950" t="s">
        <v>3517</v>
      </c>
      <c r="T1950" t="s">
        <v>269</v>
      </c>
      <c r="U1950" t="s">
        <v>53</v>
      </c>
      <c r="V1950" t="s">
        <v>1077</v>
      </c>
      <c r="W1950" s="13">
        <v>43492</v>
      </c>
      <c r="X1950" s="14">
        <v>2</v>
      </c>
    </row>
    <row r="1951" spans="1:24" hidden="1" x14ac:dyDescent="0.25">
      <c r="A1951" t="s">
        <v>1166</v>
      </c>
      <c r="B1951" t="s">
        <v>3518</v>
      </c>
      <c r="C1951" s="8"/>
      <c r="D1951" s="8">
        <v>1950</v>
      </c>
      <c r="E1951" s="9">
        <v>2019</v>
      </c>
      <c r="F1951" s="9">
        <v>2</v>
      </c>
      <c r="G1951" s="9">
        <v>18</v>
      </c>
      <c r="H1951" s="4">
        <v>43511</v>
      </c>
      <c r="I1951" s="10" t="s">
        <v>19</v>
      </c>
      <c r="K1951" s="11" t="s">
        <v>20</v>
      </c>
      <c r="L1951" s="8" t="s">
        <v>2168</v>
      </c>
      <c r="M1951" t="s">
        <v>2217</v>
      </c>
      <c r="R1951" t="s">
        <v>2546</v>
      </c>
      <c r="U1951" t="s">
        <v>100</v>
      </c>
      <c r="V1951" t="s">
        <v>174</v>
      </c>
      <c r="W1951" s="13">
        <v>43511</v>
      </c>
      <c r="X1951" s="14">
        <v>9.99</v>
      </c>
    </row>
    <row r="1952" spans="1:24" hidden="1" x14ac:dyDescent="0.25">
      <c r="A1952" t="s">
        <v>358</v>
      </c>
      <c r="B1952" t="s">
        <v>3519</v>
      </c>
      <c r="C1952" s="8"/>
      <c r="D1952" s="8">
        <v>1951</v>
      </c>
      <c r="E1952" s="9">
        <v>2019</v>
      </c>
      <c r="F1952" s="9">
        <v>2</v>
      </c>
      <c r="G1952" s="9">
        <v>19</v>
      </c>
      <c r="H1952" s="4">
        <v>0</v>
      </c>
      <c r="I1952" s="10" t="s">
        <v>19</v>
      </c>
      <c r="K1952" s="11" t="s">
        <v>937</v>
      </c>
      <c r="M1952" t="s">
        <v>958</v>
      </c>
      <c r="N1952" t="s">
        <v>3520</v>
      </c>
      <c r="W1952" s="13"/>
    </row>
    <row r="1953" spans="1:24" hidden="1" x14ac:dyDescent="0.25">
      <c r="A1953" t="s">
        <v>3521</v>
      </c>
      <c r="B1953" t="s">
        <v>3522</v>
      </c>
      <c r="C1953" s="8"/>
      <c r="D1953" s="8">
        <v>1952</v>
      </c>
      <c r="E1953" s="9">
        <v>2019</v>
      </c>
      <c r="F1953" s="9">
        <v>2</v>
      </c>
      <c r="G1953" s="9">
        <v>20</v>
      </c>
      <c r="H1953" s="4">
        <v>0</v>
      </c>
      <c r="I1953" s="10" t="s">
        <v>19</v>
      </c>
      <c r="K1953" s="11" t="s">
        <v>937</v>
      </c>
      <c r="M1953" t="s">
        <v>3161</v>
      </c>
      <c r="W1953" s="13"/>
    </row>
    <row r="1954" spans="1:24" hidden="1" x14ac:dyDescent="0.25">
      <c r="A1954" t="s">
        <v>155</v>
      </c>
      <c r="B1954" t="s">
        <v>3523</v>
      </c>
      <c r="C1954" s="8"/>
      <c r="D1954" s="8">
        <v>1953</v>
      </c>
      <c r="E1954" s="9">
        <v>2019</v>
      </c>
      <c r="F1954" s="9">
        <v>2</v>
      </c>
      <c r="G1954" s="9">
        <v>21</v>
      </c>
      <c r="H1954" s="4">
        <v>43517</v>
      </c>
      <c r="I1954" s="10" t="s">
        <v>19</v>
      </c>
      <c r="K1954" s="11" t="s">
        <v>4949</v>
      </c>
      <c r="M1954" t="s">
        <v>3524</v>
      </c>
      <c r="U1954" t="s">
        <v>53</v>
      </c>
      <c r="V1954" t="s">
        <v>1077</v>
      </c>
      <c r="W1954" s="13">
        <v>43517</v>
      </c>
      <c r="X1954" s="14">
        <v>1.99</v>
      </c>
    </row>
    <row r="1955" spans="1:24" hidden="1" x14ac:dyDescent="0.25">
      <c r="A1955" t="s">
        <v>3389</v>
      </c>
      <c r="B1955" t="s">
        <v>3525</v>
      </c>
      <c r="C1955" s="8" t="s">
        <v>272</v>
      </c>
      <c r="D1955" s="8">
        <v>1954</v>
      </c>
      <c r="E1955" s="25">
        <f>YEAR(H1955)</f>
        <v>2019</v>
      </c>
      <c r="F1955" s="25">
        <f>MONTH(H1955)</f>
        <v>2</v>
      </c>
      <c r="G1955" s="25">
        <f>DAY(H1955)</f>
        <v>21</v>
      </c>
      <c r="H1955" s="4">
        <v>43517</v>
      </c>
      <c r="I1955" s="10" t="s">
        <v>248</v>
      </c>
      <c r="K1955" s="11" t="s">
        <v>4949</v>
      </c>
      <c r="U1955" t="s">
        <v>53</v>
      </c>
      <c r="V1955" t="s">
        <v>1077</v>
      </c>
      <c r="W1955" s="13">
        <v>43517</v>
      </c>
      <c r="X1955" s="14">
        <v>2.99</v>
      </c>
    </row>
    <row r="1956" spans="1:24" hidden="1" x14ac:dyDescent="0.25">
      <c r="A1956" t="s">
        <v>3526</v>
      </c>
      <c r="B1956" t="s">
        <v>3527</v>
      </c>
      <c r="C1956" s="8" t="s">
        <v>267</v>
      </c>
      <c r="D1956" s="8">
        <v>1955</v>
      </c>
      <c r="E1956" s="25">
        <f>YEAR(H1956)</f>
        <v>2019</v>
      </c>
      <c r="F1956" s="25">
        <f>MONTH(H1956)</f>
        <v>2</v>
      </c>
      <c r="G1956" s="25">
        <f>DAY(H1956)</f>
        <v>21</v>
      </c>
      <c r="H1956" s="4">
        <v>43517</v>
      </c>
      <c r="I1956" s="10" t="s">
        <v>248</v>
      </c>
      <c r="K1956" s="11" t="s">
        <v>268</v>
      </c>
      <c r="M1956" t="s">
        <v>605</v>
      </c>
      <c r="U1956" t="s">
        <v>53</v>
      </c>
      <c r="V1956" t="s">
        <v>1077</v>
      </c>
      <c r="W1956" s="13">
        <v>43517</v>
      </c>
      <c r="X1956" s="14">
        <v>2.99</v>
      </c>
    </row>
    <row r="1957" spans="1:24" hidden="1" x14ac:dyDescent="0.25">
      <c r="A1957" t="s">
        <v>3528</v>
      </c>
      <c r="B1957" t="s">
        <v>3529</v>
      </c>
      <c r="C1957" s="8"/>
      <c r="D1957" s="8">
        <v>1956</v>
      </c>
      <c r="E1957" s="9">
        <v>2019</v>
      </c>
      <c r="F1957" s="9">
        <v>2</v>
      </c>
      <c r="G1957" s="9">
        <v>22</v>
      </c>
      <c r="H1957" s="4">
        <v>0</v>
      </c>
      <c r="I1957" s="10" t="s">
        <v>19</v>
      </c>
      <c r="K1957" s="11" t="s">
        <v>937</v>
      </c>
      <c r="M1957" t="s">
        <v>3530</v>
      </c>
      <c r="W1957" s="13"/>
    </row>
    <row r="1958" spans="1:24" hidden="1" x14ac:dyDescent="0.25">
      <c r="A1958" t="s">
        <v>3531</v>
      </c>
      <c r="B1958" t="s">
        <v>3532</v>
      </c>
      <c r="C1958" s="8"/>
      <c r="D1958" s="8">
        <v>1957</v>
      </c>
      <c r="E1958" s="9">
        <v>2019</v>
      </c>
      <c r="F1958" s="9">
        <v>2</v>
      </c>
      <c r="G1958" s="9">
        <v>22</v>
      </c>
      <c r="H1958" s="4">
        <v>0</v>
      </c>
      <c r="I1958" s="10" t="s">
        <v>19</v>
      </c>
      <c r="K1958" s="11" t="s">
        <v>937</v>
      </c>
      <c r="W1958" s="13"/>
    </row>
    <row r="1959" spans="1:24" hidden="1" x14ac:dyDescent="0.25">
      <c r="A1959" t="s">
        <v>1166</v>
      </c>
      <c r="B1959" t="s">
        <v>2305</v>
      </c>
      <c r="C1959" s="8"/>
      <c r="D1959" s="8">
        <v>1958</v>
      </c>
      <c r="E1959" s="9">
        <v>2019</v>
      </c>
      <c r="F1959" s="9">
        <v>2</v>
      </c>
      <c r="G1959" s="9">
        <v>23</v>
      </c>
      <c r="H1959" s="4">
        <v>43518</v>
      </c>
      <c r="I1959" s="10" t="s">
        <v>248</v>
      </c>
      <c r="K1959" s="11" t="s">
        <v>20</v>
      </c>
      <c r="L1959" s="8" t="s">
        <v>27</v>
      </c>
      <c r="M1959" t="s">
        <v>1168</v>
      </c>
      <c r="R1959" t="s">
        <v>3330</v>
      </c>
      <c r="U1959" t="s">
        <v>53</v>
      </c>
      <c r="V1959" t="s">
        <v>3533</v>
      </c>
      <c r="W1959" s="13">
        <v>43518</v>
      </c>
      <c r="X1959" s="14">
        <f>1.3*3.99</f>
        <v>5.1870000000000003</v>
      </c>
    </row>
    <row r="1960" spans="1:24" hidden="1" x14ac:dyDescent="0.25">
      <c r="A1960" t="s">
        <v>1534</v>
      </c>
      <c r="B1960" t="s">
        <v>1535</v>
      </c>
      <c r="C1960" s="8"/>
      <c r="D1960" s="8">
        <v>1959</v>
      </c>
      <c r="E1960" s="9">
        <v>2019</v>
      </c>
      <c r="F1960" s="9">
        <v>2</v>
      </c>
      <c r="G1960" s="9">
        <v>24</v>
      </c>
      <c r="H1960" s="4">
        <v>43519</v>
      </c>
      <c r="I1960" s="10" t="s">
        <v>248</v>
      </c>
      <c r="K1960" s="11" t="s">
        <v>20</v>
      </c>
      <c r="L1960" s="8" t="s">
        <v>505</v>
      </c>
      <c r="M1960" t="s">
        <v>605</v>
      </c>
      <c r="O1960">
        <v>1970</v>
      </c>
      <c r="T1960" t="s">
        <v>269</v>
      </c>
      <c r="U1960" t="s">
        <v>53</v>
      </c>
      <c r="V1960" t="s">
        <v>1077</v>
      </c>
      <c r="W1960" s="13">
        <v>43519</v>
      </c>
      <c r="X1960" s="14">
        <v>3</v>
      </c>
    </row>
    <row r="1961" spans="1:24" hidden="1" x14ac:dyDescent="0.25">
      <c r="A1961" t="s">
        <v>263</v>
      </c>
      <c r="B1961" t="s">
        <v>3534</v>
      </c>
      <c r="C1961" s="8"/>
      <c r="D1961" s="8">
        <v>1960</v>
      </c>
      <c r="E1961" s="9">
        <v>2019</v>
      </c>
      <c r="F1961" s="9">
        <v>2</v>
      </c>
      <c r="G1961" s="9">
        <v>24</v>
      </c>
      <c r="H1961" s="4">
        <v>0</v>
      </c>
      <c r="I1961" s="10" t="s">
        <v>19</v>
      </c>
      <c r="K1961" s="11" t="s">
        <v>937</v>
      </c>
      <c r="M1961" t="s">
        <v>28</v>
      </c>
      <c r="N1961" t="s">
        <v>3535</v>
      </c>
      <c r="W1961" s="13"/>
    </row>
    <row r="1962" spans="1:24" hidden="1" x14ac:dyDescent="0.25">
      <c r="A1962" t="s">
        <v>187</v>
      </c>
      <c r="B1962" t="s">
        <v>3536</v>
      </c>
      <c r="C1962" s="8"/>
      <c r="D1962" s="8">
        <v>1961</v>
      </c>
      <c r="E1962" s="9">
        <v>2019</v>
      </c>
      <c r="F1962" s="9">
        <v>2</v>
      </c>
      <c r="G1962" s="9">
        <v>24</v>
      </c>
      <c r="H1962" s="4">
        <v>0</v>
      </c>
      <c r="I1962" s="10" t="s">
        <v>19</v>
      </c>
      <c r="K1962" s="11" t="s">
        <v>937</v>
      </c>
      <c r="M1962" t="s">
        <v>28</v>
      </c>
      <c r="N1962" t="s">
        <v>3537</v>
      </c>
      <c r="W1962" s="13"/>
    </row>
    <row r="1963" spans="1:24" hidden="1" x14ac:dyDescent="0.25">
      <c r="A1963" t="s">
        <v>3538</v>
      </c>
      <c r="B1963" t="s">
        <v>3539</v>
      </c>
      <c r="C1963" s="8"/>
      <c r="D1963" s="8">
        <v>1962</v>
      </c>
      <c r="E1963" s="9">
        <v>2019</v>
      </c>
      <c r="F1963" s="9">
        <v>2</v>
      </c>
      <c r="G1963" s="9">
        <v>24</v>
      </c>
      <c r="H1963" s="4">
        <v>43519</v>
      </c>
      <c r="I1963" s="10" t="s">
        <v>248</v>
      </c>
      <c r="K1963" s="11" t="s">
        <v>4949</v>
      </c>
      <c r="U1963" t="s">
        <v>100</v>
      </c>
      <c r="V1963" t="s">
        <v>174</v>
      </c>
      <c r="W1963" s="13">
        <v>43519</v>
      </c>
      <c r="X1963" s="14">
        <v>35.99</v>
      </c>
    </row>
    <row r="1964" spans="1:24" hidden="1" x14ac:dyDescent="0.25">
      <c r="A1964" t="s">
        <v>1425</v>
      </c>
      <c r="B1964" t="s">
        <v>3540</v>
      </c>
      <c r="C1964" s="8"/>
      <c r="D1964" s="8">
        <v>1963</v>
      </c>
      <c r="E1964" s="9">
        <v>2019</v>
      </c>
      <c r="F1964" s="9">
        <v>2</v>
      </c>
      <c r="G1964" s="9">
        <v>24</v>
      </c>
      <c r="H1964" s="4">
        <v>43517</v>
      </c>
      <c r="I1964" s="10" t="s">
        <v>19</v>
      </c>
      <c r="J1964" s="10">
        <v>2</v>
      </c>
      <c r="K1964" s="11" t="s">
        <v>4949</v>
      </c>
      <c r="Q1964" s="12" t="s">
        <v>248</v>
      </c>
      <c r="U1964" t="s">
        <v>53</v>
      </c>
      <c r="V1964" t="s">
        <v>1077</v>
      </c>
      <c r="W1964" s="13">
        <v>43517</v>
      </c>
      <c r="X1964" s="14">
        <v>1.99</v>
      </c>
    </row>
    <row r="1965" spans="1:24" hidden="1" x14ac:dyDescent="0.25">
      <c r="A1965" t="s">
        <v>1166</v>
      </c>
      <c r="B1965" t="s">
        <v>3541</v>
      </c>
      <c r="C1965" s="8"/>
      <c r="D1965" s="8">
        <v>1964</v>
      </c>
      <c r="E1965" s="9">
        <v>2019</v>
      </c>
      <c r="F1965" s="9">
        <v>2</v>
      </c>
      <c r="G1965" s="9">
        <v>24</v>
      </c>
      <c r="H1965" s="4">
        <v>43518</v>
      </c>
      <c r="I1965" s="10" t="s">
        <v>248</v>
      </c>
      <c r="J1965" s="10">
        <v>3</v>
      </c>
      <c r="K1965" s="11" t="s">
        <v>20</v>
      </c>
      <c r="L1965" s="8" t="s">
        <v>2168</v>
      </c>
      <c r="M1965" t="s">
        <v>1538</v>
      </c>
      <c r="U1965" t="s">
        <v>53</v>
      </c>
      <c r="V1965" t="s">
        <v>3533</v>
      </c>
      <c r="W1965" s="13">
        <v>43518</v>
      </c>
      <c r="X1965" s="14">
        <f>1.3*5.99</f>
        <v>7.7870000000000008</v>
      </c>
    </row>
    <row r="1966" spans="1:24" hidden="1" x14ac:dyDescent="0.25">
      <c r="A1966" t="s">
        <v>3542</v>
      </c>
      <c r="B1966" t="s">
        <v>3543</v>
      </c>
      <c r="C1966" s="8"/>
      <c r="D1966" s="8">
        <v>1965</v>
      </c>
      <c r="E1966" s="9">
        <v>2019</v>
      </c>
      <c r="F1966" s="9">
        <v>2</v>
      </c>
      <c r="G1966" s="9">
        <v>24</v>
      </c>
      <c r="H1966" s="4">
        <v>43519</v>
      </c>
      <c r="I1966" s="10" t="s">
        <v>248</v>
      </c>
      <c r="K1966" s="11" t="s">
        <v>20</v>
      </c>
      <c r="L1966" s="8" t="s">
        <v>31</v>
      </c>
      <c r="M1966" t="s">
        <v>2871</v>
      </c>
      <c r="U1966" t="s">
        <v>53</v>
      </c>
      <c r="V1966" t="s">
        <v>1077</v>
      </c>
      <c r="W1966" s="13">
        <v>43519</v>
      </c>
      <c r="X1966" s="14">
        <v>3</v>
      </c>
    </row>
    <row r="1967" spans="1:24" hidden="1" x14ac:dyDescent="0.25">
      <c r="A1967" t="s">
        <v>3544</v>
      </c>
      <c r="B1967" t="s">
        <v>3545</v>
      </c>
      <c r="C1967" s="8"/>
      <c r="D1967" s="8">
        <v>1966</v>
      </c>
      <c r="E1967" s="9">
        <v>2019</v>
      </c>
      <c r="F1967" s="9">
        <v>2</v>
      </c>
      <c r="G1967" s="9">
        <v>25</v>
      </c>
      <c r="H1967" s="4">
        <v>43489</v>
      </c>
      <c r="I1967" s="10" t="s">
        <v>248</v>
      </c>
      <c r="K1967" s="11" t="s">
        <v>20</v>
      </c>
      <c r="L1967" s="8" t="s">
        <v>466</v>
      </c>
      <c r="M1967" t="s">
        <v>1523</v>
      </c>
      <c r="U1967" t="s">
        <v>53</v>
      </c>
      <c r="V1967" t="s">
        <v>1077</v>
      </c>
      <c r="W1967" s="13">
        <v>43489</v>
      </c>
      <c r="X1967" s="14">
        <v>1.5</v>
      </c>
    </row>
    <row r="1968" spans="1:24" hidden="1" x14ac:dyDescent="0.25">
      <c r="A1968" t="s">
        <v>3546</v>
      </c>
      <c r="B1968" t="s">
        <v>3547</v>
      </c>
      <c r="C1968" s="8"/>
      <c r="D1968" s="8">
        <v>1967</v>
      </c>
      <c r="E1968" s="9">
        <v>2019</v>
      </c>
      <c r="F1968" s="9">
        <v>2</v>
      </c>
      <c r="G1968" s="9">
        <v>25</v>
      </c>
      <c r="H1968" s="4">
        <v>43519</v>
      </c>
      <c r="I1968" s="10" t="s">
        <v>248</v>
      </c>
      <c r="K1968" s="11" t="s">
        <v>20</v>
      </c>
      <c r="L1968" s="8" t="s">
        <v>3548</v>
      </c>
      <c r="M1968" t="s">
        <v>3465</v>
      </c>
      <c r="U1968" t="s">
        <v>53</v>
      </c>
      <c r="V1968" t="s">
        <v>3549</v>
      </c>
      <c r="W1968" s="13">
        <v>43519</v>
      </c>
      <c r="X1968" s="14">
        <v>0.5</v>
      </c>
    </row>
    <row r="1969" spans="1:24" hidden="1" x14ac:dyDescent="0.25">
      <c r="A1969" t="s">
        <v>3550</v>
      </c>
      <c r="B1969" t="s">
        <v>3551</v>
      </c>
      <c r="C1969" s="8"/>
      <c r="D1969" s="8">
        <v>1968</v>
      </c>
      <c r="E1969" s="9">
        <v>2019</v>
      </c>
      <c r="F1969" s="9">
        <v>2</v>
      </c>
      <c r="G1969" s="9">
        <v>26</v>
      </c>
      <c r="H1969" s="4">
        <v>43522</v>
      </c>
      <c r="I1969" s="10" t="s">
        <v>248</v>
      </c>
      <c r="K1969" s="11" t="s">
        <v>4949</v>
      </c>
      <c r="U1969" t="s">
        <v>53</v>
      </c>
      <c r="V1969" t="s">
        <v>876</v>
      </c>
      <c r="W1969" s="13">
        <v>43522</v>
      </c>
      <c r="X1969" s="14">
        <v>2</v>
      </c>
    </row>
    <row r="1970" spans="1:24" hidden="1" x14ac:dyDescent="0.25">
      <c r="A1970" t="s">
        <v>3552</v>
      </c>
      <c r="B1970" t="s">
        <v>3553</v>
      </c>
      <c r="C1970" s="8"/>
      <c r="D1970" s="8">
        <v>1969</v>
      </c>
      <c r="E1970" s="9">
        <v>2019</v>
      </c>
      <c r="F1970" s="9">
        <v>2</v>
      </c>
      <c r="G1970" s="9">
        <v>26</v>
      </c>
      <c r="H1970" s="4">
        <v>43522</v>
      </c>
      <c r="I1970" s="10" t="s">
        <v>248</v>
      </c>
      <c r="K1970" s="11" t="s">
        <v>20</v>
      </c>
      <c r="L1970" s="8" t="s">
        <v>3554</v>
      </c>
      <c r="M1970" t="s">
        <v>1538</v>
      </c>
      <c r="R1970" t="s">
        <v>3330</v>
      </c>
      <c r="U1970" t="s">
        <v>53</v>
      </c>
      <c r="V1970" t="s">
        <v>876</v>
      </c>
      <c r="W1970" s="13">
        <v>43522</v>
      </c>
      <c r="X1970" s="14">
        <v>2</v>
      </c>
    </row>
    <row r="1971" spans="1:24" hidden="1" x14ac:dyDescent="0.25">
      <c r="A1971" t="s">
        <v>1166</v>
      </c>
      <c r="B1971" t="s">
        <v>3329</v>
      </c>
      <c r="C1971" s="8"/>
      <c r="D1971" s="8">
        <v>1970</v>
      </c>
      <c r="E1971" s="9">
        <v>2019</v>
      </c>
      <c r="F1971" s="9">
        <v>2</v>
      </c>
      <c r="G1971" s="9">
        <v>26</v>
      </c>
      <c r="H1971" s="4">
        <v>43519</v>
      </c>
      <c r="I1971" s="10" t="s">
        <v>19</v>
      </c>
      <c r="K1971" s="11" t="s">
        <v>20</v>
      </c>
      <c r="L1971" s="8" t="s">
        <v>48</v>
      </c>
      <c r="M1971" t="s">
        <v>1168</v>
      </c>
      <c r="R1971" t="s">
        <v>3330</v>
      </c>
      <c r="T1971" t="s">
        <v>2683</v>
      </c>
      <c r="U1971" t="s">
        <v>53</v>
      </c>
      <c r="V1971" t="s">
        <v>3549</v>
      </c>
      <c r="W1971" s="13">
        <v>43519</v>
      </c>
      <c r="X1971" s="14">
        <v>0.5</v>
      </c>
    </row>
    <row r="1972" spans="1:24" hidden="1" x14ac:dyDescent="0.25">
      <c r="A1972" t="s">
        <v>3393</v>
      </c>
      <c r="B1972" t="s">
        <v>3555</v>
      </c>
      <c r="C1972" s="8" t="s">
        <v>267</v>
      </c>
      <c r="D1972" s="8">
        <v>1971</v>
      </c>
      <c r="E1972" s="25">
        <f>YEAR(H1972)</f>
        <v>2019</v>
      </c>
      <c r="F1972" s="25">
        <f>MONTH(H1972)</f>
        <v>2</v>
      </c>
      <c r="G1972" s="25">
        <f>DAY(H1972)</f>
        <v>25</v>
      </c>
      <c r="H1972" s="4">
        <v>43521</v>
      </c>
      <c r="I1972" s="10" t="s">
        <v>248</v>
      </c>
      <c r="K1972" s="11" t="s">
        <v>20</v>
      </c>
      <c r="L1972" s="8" t="s">
        <v>48</v>
      </c>
      <c r="M1972" t="s">
        <v>605</v>
      </c>
      <c r="U1972" t="s">
        <v>53</v>
      </c>
      <c r="V1972" t="s">
        <v>1077</v>
      </c>
      <c r="W1972" s="13">
        <v>43521</v>
      </c>
      <c r="X1972" s="14">
        <v>3</v>
      </c>
    </row>
    <row r="1973" spans="1:24" hidden="1" x14ac:dyDescent="0.25">
      <c r="A1973" t="s">
        <v>3556</v>
      </c>
      <c r="B1973" t="s">
        <v>3557</v>
      </c>
      <c r="C1973" s="8"/>
      <c r="D1973" s="8">
        <v>1972</v>
      </c>
      <c r="E1973" s="9">
        <v>2019</v>
      </c>
      <c r="F1973" s="9">
        <v>2</v>
      </c>
      <c r="G1973" s="9">
        <v>26</v>
      </c>
      <c r="H1973" s="4">
        <v>43523</v>
      </c>
      <c r="I1973" s="10" t="s">
        <v>248</v>
      </c>
      <c r="K1973" s="11" t="s">
        <v>20</v>
      </c>
      <c r="L1973" s="8" t="s">
        <v>48</v>
      </c>
      <c r="M1973" t="s">
        <v>605</v>
      </c>
      <c r="U1973" t="s">
        <v>53</v>
      </c>
      <c r="V1973" t="s">
        <v>3558</v>
      </c>
      <c r="W1973" s="13">
        <v>43523</v>
      </c>
      <c r="X1973" s="14">
        <v>1</v>
      </c>
    </row>
    <row r="1974" spans="1:24" hidden="1" x14ac:dyDescent="0.25">
      <c r="A1974" t="s">
        <v>2173</v>
      </c>
      <c r="B1974" t="s">
        <v>3559</v>
      </c>
      <c r="C1974" s="8"/>
      <c r="D1974" s="8">
        <v>1973</v>
      </c>
      <c r="E1974" s="9">
        <v>2019</v>
      </c>
      <c r="F1974" s="9">
        <v>2</v>
      </c>
      <c r="G1974" s="9">
        <v>26</v>
      </c>
      <c r="H1974" s="4">
        <v>43523</v>
      </c>
      <c r="I1974" s="10" t="s">
        <v>248</v>
      </c>
      <c r="K1974" s="11" t="s">
        <v>20</v>
      </c>
      <c r="L1974" s="8" t="s">
        <v>63</v>
      </c>
      <c r="M1974" t="s">
        <v>1552</v>
      </c>
      <c r="U1974" t="s">
        <v>53</v>
      </c>
      <c r="V1974" t="s">
        <v>3558</v>
      </c>
      <c r="W1974" s="13">
        <v>43523</v>
      </c>
      <c r="X1974" s="14">
        <v>1</v>
      </c>
    </row>
    <row r="1975" spans="1:24" hidden="1" x14ac:dyDescent="0.25">
      <c r="A1975" t="s">
        <v>3560</v>
      </c>
      <c r="B1975" t="s">
        <v>3561</v>
      </c>
      <c r="C1975" s="8"/>
      <c r="D1975" s="8">
        <v>1974</v>
      </c>
      <c r="E1975" s="9">
        <v>2019</v>
      </c>
      <c r="F1975" s="9">
        <v>3</v>
      </c>
      <c r="G1975" s="9">
        <v>2</v>
      </c>
      <c r="H1975" s="4">
        <v>43523</v>
      </c>
      <c r="I1975" s="10" t="s">
        <v>248</v>
      </c>
      <c r="K1975" s="11" t="s">
        <v>20</v>
      </c>
      <c r="L1975" s="8" t="s">
        <v>48</v>
      </c>
      <c r="M1975" t="s">
        <v>605</v>
      </c>
      <c r="U1975" t="s">
        <v>53</v>
      </c>
      <c r="V1975" t="s">
        <v>3558</v>
      </c>
      <c r="W1975" s="13">
        <v>43523</v>
      </c>
      <c r="X1975" s="14">
        <v>1</v>
      </c>
    </row>
    <row r="1976" spans="1:24" hidden="1" x14ac:dyDescent="0.25">
      <c r="A1976" t="s">
        <v>3562</v>
      </c>
      <c r="B1976" t="s">
        <v>3563</v>
      </c>
      <c r="C1976" s="8"/>
      <c r="D1976" s="8">
        <v>1975</v>
      </c>
      <c r="E1976" s="9">
        <v>2019</v>
      </c>
      <c r="F1976" s="9">
        <v>3</v>
      </c>
      <c r="G1976" s="9">
        <v>2</v>
      </c>
      <c r="H1976" s="4">
        <v>43523</v>
      </c>
      <c r="I1976" s="10" t="s">
        <v>248</v>
      </c>
      <c r="K1976" s="11" t="s">
        <v>20</v>
      </c>
      <c r="L1976" s="8" t="s">
        <v>3564</v>
      </c>
      <c r="M1976" t="s">
        <v>1523</v>
      </c>
      <c r="U1976" t="s">
        <v>53</v>
      </c>
      <c r="V1976" t="s">
        <v>3558</v>
      </c>
      <c r="W1976" s="13">
        <v>43523</v>
      </c>
      <c r="X1976" s="14">
        <v>1</v>
      </c>
    </row>
    <row r="1977" spans="1:24" hidden="1" x14ac:dyDescent="0.25">
      <c r="A1977" t="s">
        <v>3565</v>
      </c>
      <c r="B1977" t="s">
        <v>3566</v>
      </c>
      <c r="C1977" s="8"/>
      <c r="D1977" s="8">
        <v>1976</v>
      </c>
      <c r="E1977" s="9">
        <v>2019</v>
      </c>
      <c r="F1977" s="9">
        <v>3</v>
      </c>
      <c r="G1977" s="9">
        <v>3</v>
      </c>
      <c r="H1977" s="4">
        <v>43523</v>
      </c>
      <c r="I1977" s="10" t="s">
        <v>248</v>
      </c>
      <c r="K1977" s="11" t="s">
        <v>20</v>
      </c>
      <c r="L1977" s="8" t="s">
        <v>3567</v>
      </c>
      <c r="M1977" t="s">
        <v>2688</v>
      </c>
      <c r="U1977" t="s">
        <v>53</v>
      </c>
      <c r="V1977" t="s">
        <v>3558</v>
      </c>
      <c r="W1977" s="13">
        <v>43523</v>
      </c>
      <c r="X1977" s="14">
        <v>1</v>
      </c>
    </row>
    <row r="1978" spans="1:24" hidden="1" x14ac:dyDescent="0.25">
      <c r="A1978" t="s">
        <v>3562</v>
      </c>
      <c r="B1978" t="s">
        <v>3568</v>
      </c>
      <c r="C1978" s="8"/>
      <c r="D1978" s="8">
        <v>1977</v>
      </c>
      <c r="E1978" s="9">
        <v>2019</v>
      </c>
      <c r="F1978" s="9">
        <v>3</v>
      </c>
      <c r="G1978" s="9">
        <v>3</v>
      </c>
      <c r="H1978" s="4">
        <v>43523</v>
      </c>
      <c r="I1978" s="10" t="s">
        <v>248</v>
      </c>
      <c r="J1978" s="10">
        <v>2</v>
      </c>
      <c r="K1978" s="11" t="s">
        <v>20</v>
      </c>
      <c r="L1978" s="8" t="s">
        <v>3569</v>
      </c>
      <c r="M1978" t="s">
        <v>1523</v>
      </c>
      <c r="U1978" t="s">
        <v>53</v>
      </c>
      <c r="V1978" t="s">
        <v>3558</v>
      </c>
      <c r="W1978" s="13">
        <v>43523</v>
      </c>
      <c r="X1978" s="14">
        <v>1</v>
      </c>
    </row>
    <row r="1979" spans="1:24" hidden="1" x14ac:dyDescent="0.25">
      <c r="A1979" t="s">
        <v>594</v>
      </c>
      <c r="B1979" t="s">
        <v>3570</v>
      </c>
      <c r="C1979" s="8"/>
      <c r="D1979" s="8">
        <v>1978</v>
      </c>
      <c r="E1979" s="9">
        <v>2019</v>
      </c>
      <c r="F1979" s="9">
        <v>3</v>
      </c>
      <c r="G1979" s="9">
        <v>3</v>
      </c>
      <c r="H1979" s="4">
        <v>43523</v>
      </c>
      <c r="I1979" s="10" t="s">
        <v>248</v>
      </c>
      <c r="K1979" s="11" t="s">
        <v>20</v>
      </c>
      <c r="L1979" s="8" t="s">
        <v>552</v>
      </c>
      <c r="M1979" t="s">
        <v>1552</v>
      </c>
      <c r="U1979" t="s">
        <v>53</v>
      </c>
      <c r="V1979" t="s">
        <v>3558</v>
      </c>
      <c r="W1979" s="13">
        <v>43523</v>
      </c>
      <c r="X1979" s="14">
        <v>1</v>
      </c>
    </row>
    <row r="1980" spans="1:24" hidden="1" x14ac:dyDescent="0.25">
      <c r="A1980" t="s">
        <v>3571</v>
      </c>
      <c r="B1980" t="s">
        <v>3572</v>
      </c>
      <c r="C1980" s="8"/>
      <c r="D1980" s="8">
        <v>1979</v>
      </c>
      <c r="E1980" s="9">
        <v>2019</v>
      </c>
      <c r="F1980" s="9">
        <v>3</v>
      </c>
      <c r="G1980" s="9">
        <v>3</v>
      </c>
      <c r="H1980" s="4">
        <v>43489</v>
      </c>
      <c r="I1980" s="10" t="s">
        <v>248</v>
      </c>
      <c r="K1980" s="11" t="s">
        <v>20</v>
      </c>
      <c r="L1980" s="8" t="s">
        <v>31</v>
      </c>
      <c r="M1980" t="s">
        <v>1991</v>
      </c>
      <c r="U1980" t="s">
        <v>53</v>
      </c>
      <c r="V1980" t="s">
        <v>1077</v>
      </c>
      <c r="W1980" s="13">
        <v>43489</v>
      </c>
      <c r="X1980" s="14">
        <v>1.5</v>
      </c>
    </row>
    <row r="1981" spans="1:24" hidden="1" x14ac:dyDescent="0.25">
      <c r="A1981" t="s">
        <v>3573</v>
      </c>
      <c r="B1981" t="s">
        <v>3574</v>
      </c>
      <c r="C1981" s="8"/>
      <c r="D1981" s="8">
        <v>1980</v>
      </c>
      <c r="E1981" s="9">
        <v>2019</v>
      </c>
      <c r="F1981" s="9">
        <v>3</v>
      </c>
      <c r="G1981" s="9">
        <v>3</v>
      </c>
      <c r="H1981" s="4">
        <v>43523</v>
      </c>
      <c r="I1981" s="10" t="s">
        <v>248</v>
      </c>
      <c r="K1981" s="11" t="s">
        <v>20</v>
      </c>
      <c r="L1981" s="8" t="s">
        <v>57</v>
      </c>
      <c r="M1981" t="s">
        <v>2021</v>
      </c>
      <c r="U1981" t="s">
        <v>53</v>
      </c>
      <c r="V1981" t="s">
        <v>3558</v>
      </c>
      <c r="W1981" s="13">
        <v>43523</v>
      </c>
      <c r="X1981" s="14">
        <v>1</v>
      </c>
    </row>
    <row r="1982" spans="1:24" hidden="1" x14ac:dyDescent="0.25">
      <c r="A1982" t="s">
        <v>3575</v>
      </c>
      <c r="B1982" t="s">
        <v>3576</v>
      </c>
      <c r="C1982" s="8"/>
      <c r="D1982" s="8">
        <v>1981</v>
      </c>
      <c r="E1982" s="9">
        <v>2019</v>
      </c>
      <c r="F1982" s="9">
        <v>3</v>
      </c>
      <c r="G1982" s="9">
        <v>3</v>
      </c>
      <c r="H1982" s="4">
        <v>43523</v>
      </c>
      <c r="I1982" s="10" t="s">
        <v>248</v>
      </c>
      <c r="K1982" s="11" t="s">
        <v>20</v>
      </c>
      <c r="L1982" s="8" t="s">
        <v>48</v>
      </c>
      <c r="M1982" t="s">
        <v>373</v>
      </c>
      <c r="U1982" t="s">
        <v>53</v>
      </c>
      <c r="V1982" t="s">
        <v>3558</v>
      </c>
      <c r="W1982" s="13">
        <v>43523</v>
      </c>
      <c r="X1982" s="14">
        <v>1</v>
      </c>
    </row>
    <row r="1983" spans="1:24" hidden="1" x14ac:dyDescent="0.25">
      <c r="A1983" t="s">
        <v>3577</v>
      </c>
      <c r="B1983" t="s">
        <v>2432</v>
      </c>
      <c r="C1983" s="8"/>
      <c r="D1983" s="8">
        <v>1982</v>
      </c>
      <c r="E1983" s="9">
        <v>2019</v>
      </c>
      <c r="F1983" s="9">
        <v>3</v>
      </c>
      <c r="G1983" s="9">
        <v>4</v>
      </c>
      <c r="H1983" s="4">
        <v>43523</v>
      </c>
      <c r="I1983" s="10" t="s">
        <v>248</v>
      </c>
      <c r="K1983" s="11" t="s">
        <v>20</v>
      </c>
      <c r="L1983" s="8" t="s">
        <v>27</v>
      </c>
      <c r="M1983" s="8" t="s">
        <v>373</v>
      </c>
      <c r="U1983" t="s">
        <v>53</v>
      </c>
      <c r="V1983" t="s">
        <v>3558</v>
      </c>
      <c r="W1983" s="13">
        <v>43523</v>
      </c>
      <c r="X1983" s="14">
        <v>1</v>
      </c>
    </row>
    <row r="1984" spans="1:24" hidden="1" x14ac:dyDescent="0.25">
      <c r="A1984" t="s">
        <v>3578</v>
      </c>
      <c r="B1984" t="s">
        <v>3579</v>
      </c>
      <c r="C1984" s="8"/>
      <c r="D1984" s="8">
        <v>1983</v>
      </c>
      <c r="E1984" s="9">
        <v>2019</v>
      </c>
      <c r="F1984" s="9">
        <v>3</v>
      </c>
      <c r="G1984" s="9">
        <v>5</v>
      </c>
      <c r="H1984" s="4">
        <v>43523</v>
      </c>
      <c r="I1984" s="10" t="s">
        <v>248</v>
      </c>
      <c r="K1984" s="11" t="s">
        <v>20</v>
      </c>
      <c r="L1984" s="8" t="s">
        <v>48</v>
      </c>
      <c r="M1984" t="s">
        <v>49</v>
      </c>
      <c r="U1984" t="s">
        <v>53</v>
      </c>
      <c r="V1984" t="s">
        <v>3558</v>
      </c>
      <c r="W1984" s="13">
        <v>43523</v>
      </c>
      <c r="X1984" s="14">
        <v>1</v>
      </c>
    </row>
    <row r="1985" spans="1:24" hidden="1" x14ac:dyDescent="0.25">
      <c r="A1985" t="s">
        <v>3580</v>
      </c>
      <c r="B1985" t="s">
        <v>3581</v>
      </c>
      <c r="C1985" s="8"/>
      <c r="D1985" s="8">
        <v>1984</v>
      </c>
      <c r="E1985" s="9">
        <v>2019</v>
      </c>
      <c r="F1985" s="9">
        <v>3</v>
      </c>
      <c r="G1985" s="9">
        <v>6</v>
      </c>
      <c r="H1985" s="4">
        <v>43523</v>
      </c>
      <c r="I1985" s="10" t="s">
        <v>248</v>
      </c>
      <c r="K1985" s="11" t="s">
        <v>20</v>
      </c>
      <c r="L1985" s="8" t="s">
        <v>48</v>
      </c>
      <c r="M1985" t="s">
        <v>49</v>
      </c>
      <c r="U1985" t="s">
        <v>53</v>
      </c>
      <c r="V1985" t="s">
        <v>3558</v>
      </c>
      <c r="W1985" s="13">
        <v>43523</v>
      </c>
      <c r="X1985" s="14">
        <v>1</v>
      </c>
    </row>
    <row r="1986" spans="1:24" hidden="1" x14ac:dyDescent="0.25">
      <c r="A1986" t="s">
        <v>1653</v>
      </c>
      <c r="B1986" t="s">
        <v>3582</v>
      </c>
      <c r="C1986" s="8"/>
      <c r="D1986" s="8">
        <v>1985</v>
      </c>
      <c r="E1986" s="9">
        <v>2019</v>
      </c>
      <c r="F1986" s="9">
        <v>3</v>
      </c>
      <c r="G1986" s="9">
        <v>6</v>
      </c>
      <c r="H1986" s="4">
        <v>43528</v>
      </c>
      <c r="I1986" s="10" t="s">
        <v>248</v>
      </c>
      <c r="J1986" s="10">
        <v>2</v>
      </c>
      <c r="K1986" s="11" t="s">
        <v>20</v>
      </c>
      <c r="L1986" s="8" t="s">
        <v>3583</v>
      </c>
      <c r="M1986" t="s">
        <v>1552</v>
      </c>
      <c r="U1986" t="s">
        <v>53</v>
      </c>
      <c r="V1986" t="s">
        <v>3558</v>
      </c>
      <c r="W1986" s="13">
        <v>43528</v>
      </c>
      <c r="X1986" s="14">
        <v>2</v>
      </c>
    </row>
    <row r="1987" spans="1:24" hidden="1" x14ac:dyDescent="0.25">
      <c r="A1987" t="s">
        <v>3584</v>
      </c>
      <c r="B1987" t="s">
        <v>3585</v>
      </c>
      <c r="C1987" s="8"/>
      <c r="D1987" s="8">
        <v>1986</v>
      </c>
      <c r="E1987" s="9">
        <v>2019</v>
      </c>
      <c r="F1987" s="9">
        <v>3</v>
      </c>
      <c r="G1987" s="9">
        <v>6</v>
      </c>
      <c r="H1987" s="4">
        <v>43523</v>
      </c>
      <c r="I1987" s="10" t="s">
        <v>248</v>
      </c>
      <c r="K1987" s="11" t="s">
        <v>20</v>
      </c>
      <c r="L1987" s="8" t="s">
        <v>48</v>
      </c>
      <c r="M1987" t="s">
        <v>2484</v>
      </c>
      <c r="U1987" t="s">
        <v>53</v>
      </c>
      <c r="V1987" t="s">
        <v>3558</v>
      </c>
      <c r="W1987" s="13">
        <v>43523</v>
      </c>
      <c r="X1987" s="14">
        <v>1</v>
      </c>
    </row>
    <row r="1988" spans="1:24" hidden="1" x14ac:dyDescent="0.25">
      <c r="A1988" t="s">
        <v>1521</v>
      </c>
      <c r="B1988" t="s">
        <v>3586</v>
      </c>
      <c r="C1988" s="8"/>
      <c r="D1988" s="8">
        <v>1987</v>
      </c>
      <c r="E1988" s="9">
        <v>2019</v>
      </c>
      <c r="F1988" s="9">
        <v>3</v>
      </c>
      <c r="G1988" s="9">
        <v>6</v>
      </c>
      <c r="H1988" s="4">
        <v>43523</v>
      </c>
      <c r="I1988" s="10" t="s">
        <v>248</v>
      </c>
      <c r="J1988" s="10">
        <v>4</v>
      </c>
      <c r="K1988" s="11" t="s">
        <v>20</v>
      </c>
      <c r="L1988" s="8" t="s">
        <v>63</v>
      </c>
      <c r="M1988" t="s">
        <v>1523</v>
      </c>
      <c r="U1988" t="s">
        <v>53</v>
      </c>
      <c r="V1988" t="s">
        <v>3558</v>
      </c>
      <c r="W1988" s="13">
        <v>43523</v>
      </c>
      <c r="X1988" s="14">
        <v>2</v>
      </c>
    </row>
    <row r="1989" spans="1:24" hidden="1" x14ac:dyDescent="0.25">
      <c r="A1989" t="s">
        <v>2123</v>
      </c>
      <c r="B1989" t="s">
        <v>2123</v>
      </c>
      <c r="C1989" s="8"/>
      <c r="D1989" s="8">
        <v>1988</v>
      </c>
      <c r="E1989" s="9">
        <v>2019</v>
      </c>
      <c r="F1989" s="9">
        <v>3</v>
      </c>
      <c r="G1989" s="9">
        <v>6</v>
      </c>
      <c r="H1989" s="4">
        <v>43530</v>
      </c>
      <c r="I1989" s="10" t="s">
        <v>248</v>
      </c>
      <c r="K1989" s="11" t="s">
        <v>937</v>
      </c>
      <c r="M1989" t="s">
        <v>3587</v>
      </c>
      <c r="U1989" t="s">
        <v>53</v>
      </c>
      <c r="V1989" t="s">
        <v>3588</v>
      </c>
      <c r="W1989" s="13">
        <v>43530</v>
      </c>
      <c r="X1989" s="14">
        <f>32.99*1.3</f>
        <v>42.887000000000008</v>
      </c>
    </row>
    <row r="1990" spans="1:24" hidden="1" x14ac:dyDescent="0.25">
      <c r="A1990" t="s">
        <v>1166</v>
      </c>
      <c r="B1990" t="s">
        <v>3589</v>
      </c>
      <c r="C1990" s="8"/>
      <c r="D1990" s="8">
        <v>1989</v>
      </c>
      <c r="E1990" s="9">
        <v>2019</v>
      </c>
      <c r="F1990" s="9">
        <v>3</v>
      </c>
      <c r="G1990" s="9">
        <v>10</v>
      </c>
      <c r="H1990" s="4">
        <v>43518</v>
      </c>
      <c r="I1990" s="10" t="s">
        <v>248</v>
      </c>
      <c r="K1990" s="11" t="s">
        <v>20</v>
      </c>
      <c r="L1990" s="8" t="s">
        <v>27</v>
      </c>
      <c r="M1990" t="s">
        <v>1168</v>
      </c>
      <c r="R1990" t="s">
        <v>3330</v>
      </c>
      <c r="U1990" t="s">
        <v>53</v>
      </c>
      <c r="V1990" t="s">
        <v>3533</v>
      </c>
      <c r="W1990" s="13">
        <v>43518</v>
      </c>
      <c r="X1990" s="14">
        <f>1.3*4.99</f>
        <v>6.4870000000000001</v>
      </c>
    </row>
    <row r="1991" spans="1:24" hidden="1" x14ac:dyDescent="0.25">
      <c r="A1991" t="s">
        <v>3590</v>
      </c>
      <c r="B1991" t="s">
        <v>3591</v>
      </c>
      <c r="C1991" s="8"/>
      <c r="D1991" s="8">
        <v>1990</v>
      </c>
      <c r="E1991" s="9">
        <v>2019</v>
      </c>
      <c r="F1991" s="9">
        <v>3</v>
      </c>
      <c r="G1991" s="9">
        <v>10</v>
      </c>
      <c r="H1991" s="4">
        <v>43517</v>
      </c>
      <c r="I1991" s="10" t="s">
        <v>248</v>
      </c>
      <c r="K1991" s="11" t="s">
        <v>20</v>
      </c>
      <c r="L1991" s="8" t="s">
        <v>27</v>
      </c>
      <c r="M1991" t="s">
        <v>373</v>
      </c>
      <c r="U1991" t="s">
        <v>53</v>
      </c>
      <c r="V1991" t="s">
        <v>1077</v>
      </c>
      <c r="W1991" s="13">
        <v>43517</v>
      </c>
      <c r="X1991" s="14">
        <v>2.99</v>
      </c>
    </row>
    <row r="1992" spans="1:24" hidden="1" x14ac:dyDescent="0.25">
      <c r="A1992" t="s">
        <v>3592</v>
      </c>
      <c r="B1992" t="s">
        <v>3593</v>
      </c>
      <c r="C1992" s="8"/>
      <c r="D1992" s="8">
        <v>1991</v>
      </c>
      <c r="E1992" s="9">
        <v>2019</v>
      </c>
      <c r="F1992" s="9">
        <v>3</v>
      </c>
      <c r="G1992" s="9">
        <v>11</v>
      </c>
      <c r="H1992" s="4">
        <v>43519</v>
      </c>
      <c r="I1992" s="10" t="s">
        <v>248</v>
      </c>
      <c r="K1992" s="11" t="s">
        <v>20</v>
      </c>
      <c r="L1992" s="8" t="s">
        <v>116</v>
      </c>
      <c r="M1992" t="s">
        <v>3465</v>
      </c>
      <c r="U1992" t="s">
        <v>53</v>
      </c>
      <c r="V1992" t="s">
        <v>1077</v>
      </c>
      <c r="W1992" s="13">
        <v>43519</v>
      </c>
      <c r="X1992" s="14">
        <v>3</v>
      </c>
    </row>
    <row r="1993" spans="1:24" hidden="1" x14ac:dyDescent="0.25">
      <c r="A1993" t="s">
        <v>196</v>
      </c>
      <c r="B1993" t="s">
        <v>3594</v>
      </c>
      <c r="C1993" s="8"/>
      <c r="D1993" s="8">
        <v>1992</v>
      </c>
      <c r="E1993" s="9">
        <v>2019</v>
      </c>
      <c r="F1993" s="9">
        <v>3</v>
      </c>
      <c r="G1993" s="9">
        <v>13</v>
      </c>
      <c r="H1993" s="4">
        <v>43536</v>
      </c>
      <c r="I1993" s="10" t="s">
        <v>19</v>
      </c>
      <c r="K1993" s="11" t="s">
        <v>4949</v>
      </c>
      <c r="U1993" t="s">
        <v>53</v>
      </c>
      <c r="V1993" t="s">
        <v>1077</v>
      </c>
      <c r="W1993" s="13">
        <v>43536</v>
      </c>
      <c r="X1993" s="14">
        <v>2</v>
      </c>
    </row>
    <row r="1994" spans="1:24" hidden="1" x14ac:dyDescent="0.25">
      <c r="A1994" t="s">
        <v>3595</v>
      </c>
      <c r="B1994" t="s">
        <v>3596</v>
      </c>
      <c r="C1994" s="8"/>
      <c r="D1994" s="8">
        <v>1993</v>
      </c>
      <c r="E1994" s="9">
        <v>2019</v>
      </c>
      <c r="F1994" s="9">
        <v>3</v>
      </c>
      <c r="G1994" s="9">
        <v>14</v>
      </c>
      <c r="H1994" s="4">
        <v>43524</v>
      </c>
      <c r="I1994" s="10" t="s">
        <v>19</v>
      </c>
      <c r="K1994" s="11" t="s">
        <v>4949</v>
      </c>
      <c r="M1994" t="s">
        <v>1846</v>
      </c>
      <c r="U1994" t="s">
        <v>53</v>
      </c>
      <c r="V1994" t="s">
        <v>1077</v>
      </c>
      <c r="W1994" s="13">
        <v>43524</v>
      </c>
      <c r="X1994" s="14">
        <v>3</v>
      </c>
    </row>
    <row r="1995" spans="1:24" hidden="1" x14ac:dyDescent="0.25">
      <c r="A1995" t="s">
        <v>1521</v>
      </c>
      <c r="B1995" t="s">
        <v>3597</v>
      </c>
      <c r="C1995" s="8"/>
      <c r="D1995" s="8">
        <v>1994</v>
      </c>
      <c r="E1995" s="9">
        <v>2019</v>
      </c>
      <c r="F1995" s="9">
        <v>3</v>
      </c>
      <c r="G1995" s="9">
        <v>14</v>
      </c>
      <c r="H1995" s="4">
        <v>43528</v>
      </c>
      <c r="I1995" s="10" t="s">
        <v>248</v>
      </c>
      <c r="J1995" s="10">
        <v>3</v>
      </c>
      <c r="K1995" s="11" t="s">
        <v>20</v>
      </c>
      <c r="L1995" s="8" t="s">
        <v>63</v>
      </c>
      <c r="M1995" t="s">
        <v>1523</v>
      </c>
      <c r="U1995" t="s">
        <v>53</v>
      </c>
      <c r="V1995" t="s">
        <v>3558</v>
      </c>
      <c r="W1995" s="13">
        <v>43528</v>
      </c>
      <c r="X1995" s="14">
        <v>2</v>
      </c>
    </row>
    <row r="1996" spans="1:24" hidden="1" x14ac:dyDescent="0.25">
      <c r="A1996" t="s">
        <v>594</v>
      </c>
      <c r="B1996" t="s">
        <v>3598</v>
      </c>
      <c r="C1996" s="8"/>
      <c r="D1996" s="8">
        <v>1995</v>
      </c>
      <c r="E1996" s="9">
        <v>2019</v>
      </c>
      <c r="F1996" s="9">
        <v>3</v>
      </c>
      <c r="G1996" s="9">
        <v>14</v>
      </c>
      <c r="H1996" s="4">
        <v>43523</v>
      </c>
      <c r="I1996" s="10" t="s">
        <v>248</v>
      </c>
      <c r="K1996" s="11" t="s">
        <v>20</v>
      </c>
      <c r="L1996" s="8" t="s">
        <v>552</v>
      </c>
      <c r="M1996" t="s">
        <v>1552</v>
      </c>
      <c r="T1996" t="s">
        <v>228</v>
      </c>
      <c r="U1996" t="s">
        <v>53</v>
      </c>
      <c r="V1996" t="s">
        <v>3558</v>
      </c>
      <c r="W1996" s="13">
        <v>43523</v>
      </c>
      <c r="X1996" s="14">
        <v>1</v>
      </c>
    </row>
    <row r="1997" spans="1:24" hidden="1" x14ac:dyDescent="0.25">
      <c r="A1997" t="s">
        <v>3599</v>
      </c>
      <c r="B1997" t="s">
        <v>3600</v>
      </c>
      <c r="C1997" s="8"/>
      <c r="D1997" s="8">
        <v>1996</v>
      </c>
      <c r="E1997" s="9">
        <v>2019</v>
      </c>
      <c r="F1997" s="9">
        <v>3</v>
      </c>
      <c r="G1997" s="9">
        <v>15</v>
      </c>
      <c r="H1997" s="4">
        <v>43523</v>
      </c>
      <c r="I1997" s="10" t="s">
        <v>248</v>
      </c>
      <c r="K1997" s="11" t="s">
        <v>20</v>
      </c>
      <c r="L1997" s="8" t="s">
        <v>48</v>
      </c>
      <c r="M1997" t="s">
        <v>605</v>
      </c>
      <c r="U1997" t="s">
        <v>53</v>
      </c>
      <c r="V1997" t="s">
        <v>3558</v>
      </c>
      <c r="W1997" s="13">
        <v>43523</v>
      </c>
      <c r="X1997" s="14">
        <v>1</v>
      </c>
    </row>
    <row r="1998" spans="1:24" hidden="1" x14ac:dyDescent="0.25">
      <c r="A1998" t="s">
        <v>1166</v>
      </c>
      <c r="B1998" t="s">
        <v>3601</v>
      </c>
      <c r="C1998" s="8"/>
      <c r="D1998" s="8">
        <v>1997</v>
      </c>
      <c r="E1998" s="9">
        <v>2019</v>
      </c>
      <c r="F1998" s="9">
        <v>3</v>
      </c>
      <c r="G1998" s="9">
        <v>16</v>
      </c>
      <c r="H1998" s="4">
        <v>43518</v>
      </c>
      <c r="I1998" s="10" t="s">
        <v>248</v>
      </c>
      <c r="K1998" s="11" t="s">
        <v>20</v>
      </c>
      <c r="L1998" s="8" t="s">
        <v>27</v>
      </c>
      <c r="M1998" t="s">
        <v>1538</v>
      </c>
      <c r="U1998" t="s">
        <v>53</v>
      </c>
      <c r="V1998" t="s">
        <v>3533</v>
      </c>
      <c r="W1998" s="13">
        <v>43518</v>
      </c>
      <c r="X1998" s="14">
        <f>1.3*6.99</f>
        <v>9.0869999999999997</v>
      </c>
    </row>
    <row r="1999" spans="1:24" hidden="1" x14ac:dyDescent="0.25">
      <c r="A1999" t="s">
        <v>3602</v>
      </c>
      <c r="B1999" t="s">
        <v>3603</v>
      </c>
      <c r="C1999" s="8"/>
      <c r="D1999" s="8">
        <v>1998</v>
      </c>
      <c r="E1999" s="9">
        <v>2019</v>
      </c>
      <c r="F1999" s="9">
        <v>3</v>
      </c>
      <c r="G1999" s="9">
        <v>16</v>
      </c>
      <c r="H1999" s="4">
        <v>43540</v>
      </c>
      <c r="I1999" s="10" t="s">
        <v>248</v>
      </c>
      <c r="K1999" s="11" t="s">
        <v>4949</v>
      </c>
      <c r="U1999" t="s">
        <v>53</v>
      </c>
      <c r="V1999" t="s">
        <v>876</v>
      </c>
      <c r="W1999" s="13">
        <v>43540</v>
      </c>
      <c r="X1999" s="14">
        <v>2</v>
      </c>
    </row>
    <row r="2000" spans="1:24" hidden="1" x14ac:dyDescent="0.25">
      <c r="A2000" t="s">
        <v>3604</v>
      </c>
      <c r="B2000" t="s">
        <v>3605</v>
      </c>
      <c r="C2000" s="8"/>
      <c r="D2000" s="8">
        <v>1999</v>
      </c>
      <c r="E2000" s="9">
        <v>2019</v>
      </c>
      <c r="F2000" s="9">
        <v>3</v>
      </c>
      <c r="G2000" s="9">
        <v>16</v>
      </c>
      <c r="H2000" s="4">
        <v>43523</v>
      </c>
      <c r="I2000" s="10" t="s">
        <v>248</v>
      </c>
      <c r="J2000" s="10">
        <v>2</v>
      </c>
      <c r="K2000" s="11" t="s">
        <v>20</v>
      </c>
      <c r="L2000" s="8" t="s">
        <v>48</v>
      </c>
      <c r="M2000" t="s">
        <v>2543</v>
      </c>
      <c r="U2000" t="s">
        <v>53</v>
      </c>
      <c r="V2000" t="s">
        <v>3558</v>
      </c>
      <c r="W2000" s="13">
        <v>43523</v>
      </c>
      <c r="X2000" s="14">
        <v>2</v>
      </c>
    </row>
    <row r="2001" spans="1:24" hidden="1" x14ac:dyDescent="0.25">
      <c r="A2001" t="s">
        <v>571</v>
      </c>
      <c r="B2001" t="s">
        <v>3606</v>
      </c>
      <c r="C2001" s="8"/>
      <c r="D2001" s="8">
        <v>2000</v>
      </c>
      <c r="E2001" s="9">
        <v>2019</v>
      </c>
      <c r="F2001" s="9">
        <v>3</v>
      </c>
      <c r="G2001" s="9">
        <v>16</v>
      </c>
      <c r="H2001" s="4">
        <v>43288</v>
      </c>
      <c r="I2001" s="10" t="s">
        <v>248</v>
      </c>
      <c r="K2001" s="11" t="s">
        <v>937</v>
      </c>
      <c r="M2001" t="s">
        <v>1626</v>
      </c>
      <c r="U2001" t="s">
        <v>53</v>
      </c>
      <c r="V2001" t="s">
        <v>1077</v>
      </c>
      <c r="W2001" s="13">
        <v>43288</v>
      </c>
      <c r="X2001" s="14">
        <v>3</v>
      </c>
    </row>
    <row r="2002" spans="1:24" hidden="1" x14ac:dyDescent="0.25">
      <c r="A2002" t="s">
        <v>1166</v>
      </c>
      <c r="B2002" t="s">
        <v>3607</v>
      </c>
      <c r="C2002" s="8"/>
      <c r="D2002" s="8">
        <v>2001</v>
      </c>
      <c r="E2002" s="9">
        <v>2019</v>
      </c>
      <c r="F2002" s="9">
        <v>3</v>
      </c>
      <c r="G2002" s="9">
        <v>17</v>
      </c>
      <c r="H2002" s="4">
        <v>43540</v>
      </c>
      <c r="I2002" s="10" t="s">
        <v>19</v>
      </c>
      <c r="K2002" s="11" t="s">
        <v>20</v>
      </c>
      <c r="L2002" s="8" t="s">
        <v>48</v>
      </c>
      <c r="M2002" t="s">
        <v>2217</v>
      </c>
      <c r="R2002" t="s">
        <v>2219</v>
      </c>
      <c r="S2002" t="s">
        <v>3608</v>
      </c>
      <c r="U2002" t="s">
        <v>53</v>
      </c>
      <c r="V2002" t="s">
        <v>174</v>
      </c>
      <c r="W2002" s="13">
        <v>43540</v>
      </c>
      <c r="X2002" s="14">
        <v>4</v>
      </c>
    </row>
    <row r="2003" spans="1:24" hidden="1" x14ac:dyDescent="0.25">
      <c r="A2003" t="s">
        <v>157</v>
      </c>
      <c r="B2003" t="s">
        <v>3609</v>
      </c>
      <c r="C2003" s="8"/>
      <c r="D2003" s="8">
        <v>2002</v>
      </c>
      <c r="E2003" s="9">
        <v>2019</v>
      </c>
      <c r="F2003" s="9">
        <v>3</v>
      </c>
      <c r="G2003" s="9">
        <v>17</v>
      </c>
      <c r="H2003" s="4">
        <v>43539</v>
      </c>
      <c r="I2003" s="10" t="s">
        <v>19</v>
      </c>
      <c r="K2003" s="11" t="s">
        <v>937</v>
      </c>
      <c r="M2003" s="15" t="s">
        <v>159</v>
      </c>
      <c r="U2003" t="s">
        <v>53</v>
      </c>
      <c r="V2003" t="s">
        <v>3610</v>
      </c>
      <c r="W2003" s="13">
        <v>43539</v>
      </c>
      <c r="X2003" s="14">
        <f>6.49*1.3</f>
        <v>8.4370000000000012</v>
      </c>
    </row>
    <row r="2004" spans="1:24" hidden="1" x14ac:dyDescent="0.25">
      <c r="A2004" t="s">
        <v>2123</v>
      </c>
      <c r="B2004" t="s">
        <v>3505</v>
      </c>
      <c r="C2004" s="8"/>
      <c r="D2004" s="8">
        <v>2003</v>
      </c>
      <c r="E2004" s="9">
        <v>2019</v>
      </c>
      <c r="F2004" s="9">
        <v>3</v>
      </c>
      <c r="G2004" s="9">
        <v>17</v>
      </c>
      <c r="H2004" s="4">
        <v>43530</v>
      </c>
      <c r="I2004" s="10" t="s">
        <v>248</v>
      </c>
      <c r="K2004" s="11" t="s">
        <v>937</v>
      </c>
      <c r="M2004" t="s">
        <v>3587</v>
      </c>
      <c r="U2004" t="s">
        <v>53</v>
      </c>
      <c r="V2004" t="s">
        <v>3588</v>
      </c>
      <c r="W2004" s="13">
        <v>43530</v>
      </c>
      <c r="X2004" s="14">
        <f>19.99*1.3</f>
        <v>25.986999999999998</v>
      </c>
    </row>
    <row r="2005" spans="1:24" hidden="1" x14ac:dyDescent="0.25">
      <c r="A2005" t="s">
        <v>1166</v>
      </c>
      <c r="B2005" t="s">
        <v>3116</v>
      </c>
      <c r="C2005" s="8"/>
      <c r="D2005" s="8">
        <v>2004</v>
      </c>
      <c r="E2005" s="9">
        <v>2019</v>
      </c>
      <c r="F2005" s="9">
        <v>3</v>
      </c>
      <c r="G2005" s="9">
        <v>17</v>
      </c>
      <c r="H2005" s="4">
        <v>43540</v>
      </c>
      <c r="I2005" s="10" t="s">
        <v>19</v>
      </c>
      <c r="K2005" s="11" t="s">
        <v>20</v>
      </c>
      <c r="L2005" s="8" t="s">
        <v>48</v>
      </c>
      <c r="M2005" t="s">
        <v>2217</v>
      </c>
      <c r="R2005" t="s">
        <v>2219</v>
      </c>
      <c r="S2005" t="s">
        <v>3608</v>
      </c>
      <c r="T2005" t="s">
        <v>2683</v>
      </c>
      <c r="U2005" t="s">
        <v>53</v>
      </c>
      <c r="V2005" t="s">
        <v>174</v>
      </c>
      <c r="W2005" s="13">
        <v>43540</v>
      </c>
      <c r="X2005" s="14">
        <v>4</v>
      </c>
    </row>
    <row r="2006" spans="1:24" hidden="1" x14ac:dyDescent="0.25">
      <c r="A2006" t="s">
        <v>79</v>
      </c>
      <c r="B2006" t="s">
        <v>3611</v>
      </c>
      <c r="C2006" s="8"/>
      <c r="D2006" s="8">
        <v>2005</v>
      </c>
      <c r="E2006" s="9">
        <v>2019</v>
      </c>
      <c r="F2006" s="9">
        <v>3</v>
      </c>
      <c r="G2006" s="9">
        <v>17</v>
      </c>
      <c r="H2006" s="4">
        <v>43523</v>
      </c>
      <c r="I2006" s="10" t="s">
        <v>248</v>
      </c>
      <c r="K2006" s="11" t="s">
        <v>20</v>
      </c>
      <c r="L2006" s="8" t="s">
        <v>3612</v>
      </c>
      <c r="M2006" t="s">
        <v>2789</v>
      </c>
      <c r="U2006" t="s">
        <v>53</v>
      </c>
      <c r="V2006" t="s">
        <v>3558</v>
      </c>
      <c r="W2006" s="13">
        <v>43523</v>
      </c>
      <c r="X2006" s="14">
        <v>1</v>
      </c>
    </row>
    <row r="2007" spans="1:24" hidden="1" x14ac:dyDescent="0.25">
      <c r="A2007" t="s">
        <v>3613</v>
      </c>
      <c r="B2007" t="s">
        <v>3614</v>
      </c>
      <c r="C2007" s="8"/>
      <c r="D2007" s="8">
        <v>2006</v>
      </c>
      <c r="E2007" s="9">
        <v>2019</v>
      </c>
      <c r="F2007" s="9">
        <v>3</v>
      </c>
      <c r="G2007" s="9">
        <v>17</v>
      </c>
      <c r="H2007" s="4">
        <v>43523</v>
      </c>
      <c r="I2007" s="10" t="s">
        <v>248</v>
      </c>
      <c r="K2007" s="11" t="s">
        <v>20</v>
      </c>
      <c r="L2007" s="8" t="s">
        <v>63</v>
      </c>
      <c r="M2007" t="s">
        <v>1552</v>
      </c>
      <c r="U2007" t="s">
        <v>53</v>
      </c>
      <c r="V2007" t="s">
        <v>3558</v>
      </c>
      <c r="W2007" s="13">
        <v>43523</v>
      </c>
      <c r="X2007" s="14">
        <v>1</v>
      </c>
    </row>
    <row r="2008" spans="1:24" hidden="1" x14ac:dyDescent="0.25">
      <c r="A2008" t="s">
        <v>3615</v>
      </c>
      <c r="B2008" t="s">
        <v>3616</v>
      </c>
      <c r="C2008" s="8"/>
      <c r="D2008" s="8">
        <v>2007</v>
      </c>
      <c r="E2008" s="9">
        <v>2019</v>
      </c>
      <c r="F2008" s="9">
        <v>3</v>
      </c>
      <c r="G2008" s="9">
        <v>19</v>
      </c>
      <c r="H2008" s="4">
        <v>43523</v>
      </c>
      <c r="I2008" s="10" t="s">
        <v>248</v>
      </c>
      <c r="K2008" s="11" t="s">
        <v>20</v>
      </c>
      <c r="L2008" s="8" t="s">
        <v>3617</v>
      </c>
      <c r="M2008" t="s">
        <v>2705</v>
      </c>
      <c r="U2008" t="s">
        <v>53</v>
      </c>
      <c r="V2008" t="s">
        <v>3558</v>
      </c>
      <c r="W2008" s="13">
        <v>43523</v>
      </c>
      <c r="X2008" s="14">
        <v>1</v>
      </c>
    </row>
    <row r="2009" spans="1:24" hidden="1" x14ac:dyDescent="0.25">
      <c r="A2009" t="s">
        <v>1166</v>
      </c>
      <c r="B2009" t="s">
        <v>3618</v>
      </c>
      <c r="C2009" s="8"/>
      <c r="D2009" s="8">
        <v>2008</v>
      </c>
      <c r="E2009" s="9">
        <v>2019</v>
      </c>
      <c r="F2009" s="9">
        <v>3</v>
      </c>
      <c r="G2009" s="9">
        <v>20</v>
      </c>
      <c r="H2009" s="4">
        <v>43540</v>
      </c>
      <c r="I2009" s="10" t="s">
        <v>19</v>
      </c>
      <c r="K2009" s="11" t="s">
        <v>20</v>
      </c>
      <c r="L2009" s="8" t="s">
        <v>48</v>
      </c>
      <c r="M2009" t="s">
        <v>2217</v>
      </c>
      <c r="R2009" t="s">
        <v>2219</v>
      </c>
      <c r="S2009" t="s">
        <v>3608</v>
      </c>
      <c r="U2009" t="s">
        <v>53</v>
      </c>
      <c r="V2009" t="s">
        <v>174</v>
      </c>
      <c r="W2009" s="13">
        <v>43540</v>
      </c>
      <c r="X2009" s="14">
        <v>4</v>
      </c>
    </row>
    <row r="2010" spans="1:24" hidden="1" x14ac:dyDescent="0.25">
      <c r="A2010" t="s">
        <v>1181</v>
      </c>
      <c r="B2010" t="s">
        <v>3619</v>
      </c>
      <c r="C2010" s="8"/>
      <c r="D2010" s="8">
        <v>2009</v>
      </c>
      <c r="E2010" s="9">
        <v>2019</v>
      </c>
      <c r="F2010" s="9">
        <v>3</v>
      </c>
      <c r="G2010" s="9">
        <v>20</v>
      </c>
      <c r="H2010" s="4">
        <v>43542</v>
      </c>
      <c r="I2010" s="10" t="s">
        <v>19</v>
      </c>
      <c r="K2010" s="11" t="s">
        <v>937</v>
      </c>
      <c r="M2010" t="s">
        <v>154</v>
      </c>
      <c r="U2010" t="s">
        <v>53</v>
      </c>
      <c r="V2010" t="s">
        <v>1077</v>
      </c>
      <c r="W2010" s="13">
        <v>43542</v>
      </c>
      <c r="X2010" s="14">
        <v>2</v>
      </c>
    </row>
    <row r="2011" spans="1:24" hidden="1" x14ac:dyDescent="0.25">
      <c r="A2011" t="s">
        <v>1521</v>
      </c>
      <c r="B2011" t="s">
        <v>3620</v>
      </c>
      <c r="C2011" s="8"/>
      <c r="D2011" s="8">
        <v>2010</v>
      </c>
      <c r="E2011" s="9">
        <v>2019</v>
      </c>
      <c r="F2011" s="9">
        <v>3</v>
      </c>
      <c r="G2011" s="9">
        <v>20</v>
      </c>
      <c r="H2011" s="4">
        <v>43528</v>
      </c>
      <c r="I2011" s="10" t="s">
        <v>248</v>
      </c>
      <c r="J2011" s="10">
        <v>3</v>
      </c>
      <c r="K2011" s="11" t="s">
        <v>20</v>
      </c>
      <c r="L2011" s="8" t="s">
        <v>63</v>
      </c>
      <c r="M2011" t="s">
        <v>1523</v>
      </c>
      <c r="U2011" t="s">
        <v>53</v>
      </c>
      <c r="V2011" t="s">
        <v>3558</v>
      </c>
      <c r="W2011" s="13">
        <v>43528</v>
      </c>
      <c r="X2011" s="14">
        <v>2</v>
      </c>
    </row>
    <row r="2012" spans="1:24" hidden="1" x14ac:dyDescent="0.25">
      <c r="A2012" t="s">
        <v>3621</v>
      </c>
      <c r="B2012" t="s">
        <v>3622</v>
      </c>
      <c r="C2012" s="8"/>
      <c r="D2012" s="8">
        <v>2011</v>
      </c>
      <c r="E2012" s="9">
        <v>2019</v>
      </c>
      <c r="F2012" s="9">
        <v>3</v>
      </c>
      <c r="G2012" s="9">
        <v>21</v>
      </c>
      <c r="H2012" s="4">
        <v>43523</v>
      </c>
      <c r="I2012" s="10" t="s">
        <v>248</v>
      </c>
      <c r="K2012" s="11" t="s">
        <v>20</v>
      </c>
      <c r="L2012" s="8" t="s">
        <v>48</v>
      </c>
      <c r="M2012" t="s">
        <v>605</v>
      </c>
      <c r="U2012" t="s">
        <v>53</v>
      </c>
      <c r="V2012" t="s">
        <v>3558</v>
      </c>
      <c r="W2012" s="13">
        <v>43523</v>
      </c>
      <c r="X2012" s="14">
        <v>1</v>
      </c>
    </row>
    <row r="2013" spans="1:24" hidden="1" x14ac:dyDescent="0.25">
      <c r="A2013" t="s">
        <v>3623</v>
      </c>
      <c r="B2013" t="s">
        <v>3624</v>
      </c>
      <c r="C2013" s="8"/>
      <c r="D2013" s="8">
        <v>2012</v>
      </c>
      <c r="E2013" s="9">
        <v>2019</v>
      </c>
      <c r="F2013" s="9">
        <v>3</v>
      </c>
      <c r="G2013" s="9">
        <v>21</v>
      </c>
      <c r="H2013" s="4">
        <v>43523</v>
      </c>
      <c r="I2013" s="10" t="s">
        <v>248</v>
      </c>
      <c r="K2013" s="11" t="s">
        <v>20</v>
      </c>
      <c r="L2013" s="8" t="s">
        <v>63</v>
      </c>
      <c r="M2013" t="s">
        <v>605</v>
      </c>
      <c r="U2013" t="s">
        <v>53</v>
      </c>
      <c r="V2013" t="s">
        <v>3558</v>
      </c>
      <c r="W2013" s="13">
        <v>43523</v>
      </c>
      <c r="X2013" s="14">
        <v>1</v>
      </c>
    </row>
    <row r="2014" spans="1:24" hidden="1" x14ac:dyDescent="0.25">
      <c r="A2014" t="s">
        <v>1166</v>
      </c>
      <c r="B2014" t="s">
        <v>3625</v>
      </c>
      <c r="C2014" s="8"/>
      <c r="D2014" s="8">
        <v>2013</v>
      </c>
      <c r="E2014" s="9">
        <v>2019</v>
      </c>
      <c r="F2014" s="9">
        <v>3</v>
      </c>
      <c r="G2014" s="9">
        <v>21</v>
      </c>
      <c r="H2014" s="4">
        <v>43544</v>
      </c>
      <c r="I2014" s="10" t="s">
        <v>248</v>
      </c>
      <c r="K2014" s="11" t="s">
        <v>20</v>
      </c>
      <c r="L2014" s="8" t="s">
        <v>862</v>
      </c>
      <c r="M2014" t="s">
        <v>1538</v>
      </c>
      <c r="Q2014" s="12" t="s">
        <v>19</v>
      </c>
      <c r="U2014" t="s">
        <v>53</v>
      </c>
      <c r="V2014" t="s">
        <v>3626</v>
      </c>
      <c r="W2014" s="13">
        <v>43544</v>
      </c>
      <c r="X2014" s="14">
        <f>9.95*1.3</f>
        <v>12.934999999999999</v>
      </c>
    </row>
    <row r="2015" spans="1:24" hidden="1" x14ac:dyDescent="0.25">
      <c r="A2015" t="s">
        <v>3627</v>
      </c>
      <c r="B2015" t="s">
        <v>3628</v>
      </c>
      <c r="C2015" s="8"/>
      <c r="D2015" s="8">
        <v>2014</v>
      </c>
      <c r="E2015" s="9">
        <v>2019</v>
      </c>
      <c r="F2015" s="9">
        <v>3</v>
      </c>
      <c r="G2015" s="9">
        <v>21</v>
      </c>
      <c r="H2015" s="4">
        <v>43528</v>
      </c>
      <c r="I2015" s="10" t="s">
        <v>248</v>
      </c>
      <c r="K2015" s="11" t="s">
        <v>20</v>
      </c>
      <c r="L2015" s="8" t="s">
        <v>57</v>
      </c>
      <c r="M2015" t="s">
        <v>2021</v>
      </c>
      <c r="U2015" t="s">
        <v>53</v>
      </c>
      <c r="V2015" t="s">
        <v>3558</v>
      </c>
      <c r="W2015" s="13">
        <v>43528</v>
      </c>
      <c r="X2015" s="14">
        <v>1</v>
      </c>
    </row>
    <row r="2016" spans="1:24" hidden="1" x14ac:dyDescent="0.25">
      <c r="A2016" t="s">
        <v>3629</v>
      </c>
      <c r="B2016" t="s">
        <v>3630</v>
      </c>
      <c r="C2016" s="8"/>
      <c r="D2016" s="8">
        <v>2015</v>
      </c>
      <c r="E2016" s="9">
        <v>2019</v>
      </c>
      <c r="F2016" s="9">
        <v>3</v>
      </c>
      <c r="G2016" s="9">
        <v>21</v>
      </c>
      <c r="H2016" s="4">
        <v>43523</v>
      </c>
      <c r="I2016" s="10" t="s">
        <v>248</v>
      </c>
      <c r="K2016" s="11" t="s">
        <v>20</v>
      </c>
      <c r="L2016" s="8" t="s">
        <v>381</v>
      </c>
      <c r="M2016" t="s">
        <v>1552</v>
      </c>
      <c r="U2016" t="s">
        <v>53</v>
      </c>
      <c r="V2016" t="s">
        <v>3558</v>
      </c>
      <c r="W2016" s="13">
        <v>43523</v>
      </c>
      <c r="X2016" s="14">
        <v>1</v>
      </c>
    </row>
    <row r="2017" spans="1:24" hidden="1" x14ac:dyDescent="0.25">
      <c r="A2017" t="s">
        <v>3631</v>
      </c>
      <c r="B2017" t="s">
        <v>3632</v>
      </c>
      <c r="C2017" s="8"/>
      <c r="D2017" s="8">
        <v>2016</v>
      </c>
      <c r="E2017" s="9">
        <v>2019</v>
      </c>
      <c r="F2017" s="9">
        <v>3</v>
      </c>
      <c r="G2017" s="9">
        <v>21</v>
      </c>
      <c r="H2017" s="4">
        <v>43519</v>
      </c>
      <c r="I2017" s="10" t="s">
        <v>248</v>
      </c>
      <c r="K2017" s="11" t="s">
        <v>4949</v>
      </c>
      <c r="U2017" t="s">
        <v>53</v>
      </c>
      <c r="V2017" t="s">
        <v>174</v>
      </c>
      <c r="W2017" s="13">
        <v>43519</v>
      </c>
      <c r="X2017" s="14">
        <v>11.99</v>
      </c>
    </row>
    <row r="2018" spans="1:24" hidden="1" x14ac:dyDescent="0.25">
      <c r="A2018" t="s">
        <v>1919</v>
      </c>
      <c r="B2018" t="s">
        <v>1919</v>
      </c>
      <c r="C2018" s="8"/>
      <c r="D2018" s="8">
        <v>2017</v>
      </c>
      <c r="E2018" s="9">
        <v>2019</v>
      </c>
      <c r="F2018" s="9">
        <v>3</v>
      </c>
      <c r="G2018" s="9">
        <v>22</v>
      </c>
      <c r="H2018" s="4">
        <v>43545</v>
      </c>
      <c r="I2018" s="10" t="s">
        <v>248</v>
      </c>
      <c r="K2018" s="11" t="s">
        <v>4949</v>
      </c>
      <c r="U2018" t="s">
        <v>53</v>
      </c>
      <c r="V2018" t="s">
        <v>719</v>
      </c>
      <c r="W2018" s="13">
        <v>43545</v>
      </c>
      <c r="X2018" s="14">
        <v>15</v>
      </c>
    </row>
    <row r="2019" spans="1:24" hidden="1" x14ac:dyDescent="0.25">
      <c r="A2019" t="s">
        <v>3633</v>
      </c>
      <c r="B2019" t="s">
        <v>3634</v>
      </c>
      <c r="C2019" s="8"/>
      <c r="D2019" s="8">
        <v>2018</v>
      </c>
      <c r="E2019" s="9">
        <v>2019</v>
      </c>
      <c r="F2019" s="9">
        <v>3</v>
      </c>
      <c r="G2019" s="9">
        <v>22</v>
      </c>
      <c r="H2019" s="4">
        <v>0</v>
      </c>
      <c r="I2019" s="10" t="s">
        <v>695</v>
      </c>
      <c r="K2019" s="11" t="s">
        <v>4949</v>
      </c>
      <c r="W2019" s="13"/>
    </row>
    <row r="2020" spans="1:24" hidden="1" x14ac:dyDescent="0.25">
      <c r="A2020" t="s">
        <v>3635</v>
      </c>
      <c r="B2020" t="s">
        <v>3636</v>
      </c>
      <c r="C2020" s="8"/>
      <c r="D2020" s="8">
        <v>2019</v>
      </c>
      <c r="E2020" s="9">
        <v>2019</v>
      </c>
      <c r="F2020" s="9">
        <v>3</v>
      </c>
      <c r="G2020" s="9">
        <v>23</v>
      </c>
      <c r="H2020" s="4">
        <v>43540</v>
      </c>
      <c r="I2020" s="10" t="s">
        <v>248</v>
      </c>
      <c r="K2020" s="11" t="s">
        <v>4949</v>
      </c>
      <c r="U2020" t="s">
        <v>53</v>
      </c>
      <c r="V2020" t="s">
        <v>876</v>
      </c>
      <c r="W2020" s="13">
        <v>43540</v>
      </c>
      <c r="X2020" s="14">
        <v>2</v>
      </c>
    </row>
    <row r="2021" spans="1:24" hidden="1" x14ac:dyDescent="0.25">
      <c r="A2021" t="s">
        <v>668</v>
      </c>
      <c r="B2021" t="s">
        <v>3637</v>
      </c>
      <c r="C2021" s="8"/>
      <c r="D2021" s="8">
        <v>2020</v>
      </c>
      <c r="E2021" s="9">
        <v>2019</v>
      </c>
      <c r="F2021" s="9">
        <v>3</v>
      </c>
      <c r="G2021" s="9">
        <v>23</v>
      </c>
      <c r="H2021" s="4">
        <v>43523</v>
      </c>
      <c r="I2021" s="10" t="s">
        <v>248</v>
      </c>
      <c r="K2021" s="11" t="s">
        <v>4949</v>
      </c>
      <c r="U2021" t="s">
        <v>53</v>
      </c>
      <c r="V2021" t="s">
        <v>3558</v>
      </c>
      <c r="W2021" s="13">
        <v>43523</v>
      </c>
      <c r="X2021" s="14">
        <v>5</v>
      </c>
    </row>
    <row r="2022" spans="1:24" hidden="1" x14ac:dyDescent="0.25">
      <c r="A2022" t="s">
        <v>3633</v>
      </c>
      <c r="B2022" t="s">
        <v>3638</v>
      </c>
      <c r="C2022" s="8"/>
      <c r="D2022" s="8">
        <v>2021</v>
      </c>
      <c r="E2022" s="9">
        <v>2019</v>
      </c>
      <c r="F2022" s="9">
        <v>3</v>
      </c>
      <c r="G2022" s="9">
        <v>23</v>
      </c>
      <c r="H2022" s="4">
        <v>43547</v>
      </c>
      <c r="I2022" s="10" t="s">
        <v>248</v>
      </c>
      <c r="K2022" s="11" t="s">
        <v>4949</v>
      </c>
      <c r="S2022" t="s">
        <v>2044</v>
      </c>
      <c r="U2022" t="s">
        <v>53</v>
      </c>
      <c r="V2022" t="s">
        <v>719</v>
      </c>
      <c r="W2022" s="13">
        <v>43547</v>
      </c>
      <c r="X2022" s="14">
        <v>50</v>
      </c>
    </row>
    <row r="2023" spans="1:24" hidden="1" x14ac:dyDescent="0.25">
      <c r="A2023" t="s">
        <v>3639</v>
      </c>
      <c r="B2023" t="s">
        <v>3640</v>
      </c>
      <c r="C2023" s="8"/>
      <c r="D2023" s="8">
        <v>2022</v>
      </c>
      <c r="E2023" s="9">
        <v>2019</v>
      </c>
      <c r="F2023" s="9">
        <v>3</v>
      </c>
      <c r="G2023" s="9">
        <v>24</v>
      </c>
      <c r="H2023" s="4">
        <v>43468</v>
      </c>
      <c r="I2023" s="10" t="s">
        <v>248</v>
      </c>
      <c r="K2023" s="11" t="s">
        <v>4949</v>
      </c>
      <c r="Q2023" s="12" t="s">
        <v>19</v>
      </c>
      <c r="U2023" t="s">
        <v>53</v>
      </c>
      <c r="V2023" t="s">
        <v>719</v>
      </c>
      <c r="W2023" s="13">
        <v>43468</v>
      </c>
      <c r="X2023" s="14">
        <v>22</v>
      </c>
    </row>
    <row r="2024" spans="1:24" hidden="1" x14ac:dyDescent="0.25">
      <c r="A2024" t="s">
        <v>3641</v>
      </c>
      <c r="B2024" t="s">
        <v>3642</v>
      </c>
      <c r="C2024" s="8"/>
      <c r="D2024" s="8">
        <v>2023</v>
      </c>
      <c r="E2024" s="9">
        <v>2019</v>
      </c>
      <c r="F2024" s="9">
        <v>3</v>
      </c>
      <c r="G2024" s="9">
        <v>24</v>
      </c>
      <c r="H2024" s="4">
        <v>43528</v>
      </c>
      <c r="I2024" s="10" t="s">
        <v>248</v>
      </c>
      <c r="J2024" s="10">
        <v>3</v>
      </c>
      <c r="K2024" s="11" t="s">
        <v>20</v>
      </c>
      <c r="L2024" s="8" t="s">
        <v>118</v>
      </c>
      <c r="M2024" t="s">
        <v>3643</v>
      </c>
      <c r="U2024" t="s">
        <v>53</v>
      </c>
      <c r="V2024" t="s">
        <v>3558</v>
      </c>
      <c r="W2024" s="13">
        <v>43528</v>
      </c>
      <c r="X2024" s="14">
        <v>2</v>
      </c>
    </row>
    <row r="2025" spans="1:24" hidden="1" x14ac:dyDescent="0.25">
      <c r="A2025" t="s">
        <v>1166</v>
      </c>
      <c r="B2025" t="s">
        <v>3644</v>
      </c>
      <c r="C2025" s="8"/>
      <c r="D2025" s="8">
        <v>2024</v>
      </c>
      <c r="E2025" s="9">
        <v>2019</v>
      </c>
      <c r="F2025" s="9">
        <v>3</v>
      </c>
      <c r="G2025" s="9">
        <v>24</v>
      </c>
      <c r="H2025" s="4">
        <v>43544</v>
      </c>
      <c r="I2025" s="10" t="s">
        <v>248</v>
      </c>
      <c r="J2025" s="10">
        <v>2</v>
      </c>
      <c r="K2025" s="11" t="s">
        <v>20</v>
      </c>
      <c r="L2025" s="8" t="s">
        <v>27</v>
      </c>
      <c r="M2025" t="s">
        <v>1538</v>
      </c>
      <c r="Q2025" s="12" t="s">
        <v>19</v>
      </c>
      <c r="U2025" t="s">
        <v>53</v>
      </c>
      <c r="V2025" t="s">
        <v>3626</v>
      </c>
      <c r="W2025" s="13">
        <v>43544</v>
      </c>
      <c r="X2025" s="14">
        <f>9.95*1.3</f>
        <v>12.934999999999999</v>
      </c>
    </row>
    <row r="2026" spans="1:24" hidden="1" x14ac:dyDescent="0.25">
      <c r="A2026" t="s">
        <v>58</v>
      </c>
      <c r="B2026" t="s">
        <v>3645</v>
      </c>
      <c r="C2026" s="8"/>
      <c r="D2026" s="8">
        <v>2025</v>
      </c>
      <c r="E2026" s="9">
        <v>2019</v>
      </c>
      <c r="F2026" s="9">
        <v>3</v>
      </c>
      <c r="G2026" s="9">
        <v>25</v>
      </c>
      <c r="H2026" s="4">
        <v>43523</v>
      </c>
      <c r="I2026" s="10" t="s">
        <v>248</v>
      </c>
      <c r="K2026" s="11" t="s">
        <v>20</v>
      </c>
      <c r="L2026" s="8" t="s">
        <v>3646</v>
      </c>
      <c r="M2026" t="s">
        <v>2484</v>
      </c>
      <c r="U2026" t="s">
        <v>53</v>
      </c>
      <c r="V2026" t="s">
        <v>3558</v>
      </c>
      <c r="W2026" s="13">
        <v>43523</v>
      </c>
      <c r="X2026" s="14">
        <v>1</v>
      </c>
    </row>
    <row r="2027" spans="1:24" hidden="1" x14ac:dyDescent="0.25">
      <c r="A2027" t="s">
        <v>1166</v>
      </c>
      <c r="B2027" t="s">
        <v>3647</v>
      </c>
      <c r="C2027" s="8"/>
      <c r="D2027" s="8">
        <v>2026</v>
      </c>
      <c r="E2027" s="9">
        <v>2019</v>
      </c>
      <c r="F2027" s="9">
        <v>3</v>
      </c>
      <c r="G2027" s="9">
        <v>25</v>
      </c>
      <c r="H2027" s="4">
        <v>43540</v>
      </c>
      <c r="I2027" s="10" t="s">
        <v>19</v>
      </c>
      <c r="K2027" s="11" t="s">
        <v>20</v>
      </c>
      <c r="L2027" s="8" t="s">
        <v>48</v>
      </c>
      <c r="M2027" t="s">
        <v>2217</v>
      </c>
      <c r="R2027" t="s">
        <v>2219</v>
      </c>
      <c r="S2027" t="s">
        <v>3608</v>
      </c>
      <c r="U2027" t="s">
        <v>53</v>
      </c>
      <c r="V2027" t="s">
        <v>174</v>
      </c>
      <c r="W2027" s="13">
        <v>43540</v>
      </c>
      <c r="X2027" s="14">
        <v>4</v>
      </c>
    </row>
    <row r="2028" spans="1:24" hidden="1" x14ac:dyDescent="0.25">
      <c r="A2028" t="s">
        <v>1166</v>
      </c>
      <c r="B2028" t="s">
        <v>2578</v>
      </c>
      <c r="C2028" s="8"/>
      <c r="D2028" s="8">
        <v>2027</v>
      </c>
      <c r="E2028" s="9">
        <v>2019</v>
      </c>
      <c r="F2028" s="9">
        <v>3</v>
      </c>
      <c r="G2028" s="9">
        <v>25</v>
      </c>
      <c r="H2028" s="4">
        <v>43547</v>
      </c>
      <c r="I2028" s="10" t="s">
        <v>248</v>
      </c>
      <c r="K2028" s="11" t="s">
        <v>20</v>
      </c>
      <c r="L2028" s="8" t="s">
        <v>31</v>
      </c>
      <c r="M2028" t="s">
        <v>1538</v>
      </c>
      <c r="Q2028" s="12" t="s">
        <v>19</v>
      </c>
      <c r="T2028" t="s">
        <v>269</v>
      </c>
      <c r="U2028" t="s">
        <v>53</v>
      </c>
      <c r="V2028" t="s">
        <v>1970</v>
      </c>
      <c r="W2028" s="13">
        <v>43547</v>
      </c>
      <c r="X2028" s="14">
        <v>4</v>
      </c>
    </row>
    <row r="2029" spans="1:24" hidden="1" x14ac:dyDescent="0.25">
      <c r="A2029" t="s">
        <v>3648</v>
      </c>
      <c r="B2029" t="s">
        <v>3649</v>
      </c>
      <c r="C2029" s="8"/>
      <c r="D2029" s="8">
        <v>2028</v>
      </c>
      <c r="E2029" s="9">
        <v>2019</v>
      </c>
      <c r="F2029" s="9">
        <v>3</v>
      </c>
      <c r="G2029" s="9">
        <v>26</v>
      </c>
      <c r="H2029" s="4">
        <v>43523</v>
      </c>
      <c r="I2029" s="10" t="s">
        <v>248</v>
      </c>
      <c r="K2029" s="11" t="s">
        <v>20</v>
      </c>
      <c r="L2029" s="8" t="s">
        <v>57</v>
      </c>
      <c r="M2029" t="s">
        <v>2021</v>
      </c>
      <c r="U2029" t="s">
        <v>53</v>
      </c>
      <c r="V2029" t="s">
        <v>3558</v>
      </c>
      <c r="W2029" s="13">
        <v>43523</v>
      </c>
      <c r="X2029" s="14">
        <v>1</v>
      </c>
    </row>
    <row r="2030" spans="1:24" hidden="1" x14ac:dyDescent="0.25">
      <c r="A2030" t="s">
        <v>3633</v>
      </c>
      <c r="B2030" t="s">
        <v>3650</v>
      </c>
      <c r="C2030" s="8"/>
      <c r="D2030" s="8">
        <v>2029</v>
      </c>
      <c r="E2030" s="9">
        <v>2019</v>
      </c>
      <c r="F2030" s="9">
        <v>3</v>
      </c>
      <c r="G2030" s="9">
        <v>27</v>
      </c>
      <c r="H2030" s="4">
        <v>43551</v>
      </c>
      <c r="I2030" s="10" t="s">
        <v>248</v>
      </c>
      <c r="K2030" s="11" t="s">
        <v>4949</v>
      </c>
      <c r="S2030" t="s">
        <v>3651</v>
      </c>
      <c r="U2030" t="s">
        <v>53</v>
      </c>
      <c r="V2030" t="s">
        <v>719</v>
      </c>
      <c r="W2030" s="13">
        <v>43551</v>
      </c>
      <c r="X2030" s="14">
        <v>40</v>
      </c>
    </row>
    <row r="2031" spans="1:24" hidden="1" x14ac:dyDescent="0.25">
      <c r="A2031" t="s">
        <v>594</v>
      </c>
      <c r="B2031" t="s">
        <v>3652</v>
      </c>
      <c r="C2031" s="8"/>
      <c r="D2031" s="8">
        <v>2030</v>
      </c>
      <c r="E2031" s="9">
        <v>2019</v>
      </c>
      <c r="F2031" s="9">
        <v>3</v>
      </c>
      <c r="G2031" s="9">
        <v>27</v>
      </c>
      <c r="H2031" s="4">
        <v>43523</v>
      </c>
      <c r="I2031" s="10" t="s">
        <v>248</v>
      </c>
      <c r="K2031" s="11" t="s">
        <v>20</v>
      </c>
      <c r="L2031" s="8" t="s">
        <v>31</v>
      </c>
      <c r="M2031" t="s">
        <v>1552</v>
      </c>
      <c r="U2031" t="s">
        <v>53</v>
      </c>
      <c r="V2031" t="s">
        <v>3558</v>
      </c>
      <c r="W2031" s="13">
        <v>43523</v>
      </c>
      <c r="X2031" s="14">
        <v>1</v>
      </c>
    </row>
    <row r="2032" spans="1:24" hidden="1" x14ac:dyDescent="0.25">
      <c r="A2032" t="s">
        <v>1118</v>
      </c>
      <c r="B2032" t="s">
        <v>3653</v>
      </c>
      <c r="C2032" s="8"/>
      <c r="D2032" s="8">
        <v>2031</v>
      </c>
      <c r="E2032" s="9">
        <v>2019</v>
      </c>
      <c r="F2032" s="9">
        <v>3</v>
      </c>
      <c r="G2032" s="9">
        <v>28</v>
      </c>
      <c r="H2032" s="4">
        <v>43542</v>
      </c>
      <c r="I2032" s="10" t="s">
        <v>248</v>
      </c>
      <c r="K2032" s="11" t="s">
        <v>4949</v>
      </c>
      <c r="T2032" t="s">
        <v>269</v>
      </c>
      <c r="U2032" t="s">
        <v>53</v>
      </c>
      <c r="V2032" t="s">
        <v>1077</v>
      </c>
      <c r="W2032" s="13">
        <v>43542</v>
      </c>
      <c r="X2032" s="14">
        <v>2</v>
      </c>
    </row>
    <row r="2033" spans="1:24" hidden="1" x14ac:dyDescent="0.25">
      <c r="A2033" t="s">
        <v>1166</v>
      </c>
      <c r="B2033" t="s">
        <v>3654</v>
      </c>
      <c r="C2033" s="8"/>
      <c r="D2033" s="8">
        <v>2032</v>
      </c>
      <c r="E2033" s="9">
        <v>2019</v>
      </c>
      <c r="F2033" s="9">
        <v>3</v>
      </c>
      <c r="G2033" s="9">
        <v>29</v>
      </c>
      <c r="H2033" s="4">
        <v>43540</v>
      </c>
      <c r="I2033" s="10" t="s">
        <v>19</v>
      </c>
      <c r="K2033" s="11" t="s">
        <v>20</v>
      </c>
      <c r="L2033" s="8" t="s">
        <v>48</v>
      </c>
      <c r="M2033" t="s">
        <v>2217</v>
      </c>
      <c r="R2033" t="s">
        <v>2219</v>
      </c>
      <c r="S2033" t="s">
        <v>3608</v>
      </c>
      <c r="T2033" t="s">
        <v>2683</v>
      </c>
      <c r="U2033" t="s">
        <v>53</v>
      </c>
      <c r="V2033" t="s">
        <v>174</v>
      </c>
      <c r="W2033" s="13">
        <v>43540</v>
      </c>
      <c r="X2033" s="14">
        <v>4</v>
      </c>
    </row>
    <row r="2034" spans="1:24" hidden="1" x14ac:dyDescent="0.25">
      <c r="A2034" t="s">
        <v>3655</v>
      </c>
      <c r="B2034" t="s">
        <v>3656</v>
      </c>
      <c r="C2034" s="8"/>
      <c r="D2034" s="8">
        <v>2033</v>
      </c>
      <c r="E2034" s="9">
        <v>2019</v>
      </c>
      <c r="F2034" s="9">
        <v>3</v>
      </c>
      <c r="G2034" s="9">
        <v>29</v>
      </c>
      <c r="H2034" s="4">
        <v>43523</v>
      </c>
      <c r="I2034" s="10" t="s">
        <v>248</v>
      </c>
      <c r="K2034" s="11" t="s">
        <v>20</v>
      </c>
      <c r="L2034" s="8" t="s">
        <v>3554</v>
      </c>
      <c r="M2034" t="s">
        <v>1552</v>
      </c>
      <c r="U2034" t="s">
        <v>53</v>
      </c>
      <c r="V2034" t="s">
        <v>3558</v>
      </c>
      <c r="W2034" s="13">
        <v>43523</v>
      </c>
      <c r="X2034" s="14">
        <v>1</v>
      </c>
    </row>
    <row r="2035" spans="1:24" hidden="1" x14ac:dyDescent="0.25">
      <c r="A2035" t="s">
        <v>553</v>
      </c>
      <c r="B2035" t="s">
        <v>3657</v>
      </c>
      <c r="C2035" s="8"/>
      <c r="D2035" s="8">
        <v>2034</v>
      </c>
      <c r="E2035" s="9">
        <v>2019</v>
      </c>
      <c r="F2035" s="9">
        <v>3</v>
      </c>
      <c r="G2035" s="9">
        <v>29</v>
      </c>
      <c r="H2035" s="4">
        <v>43523</v>
      </c>
      <c r="I2035" s="10" t="s">
        <v>248</v>
      </c>
      <c r="K2035" s="11" t="s">
        <v>20</v>
      </c>
      <c r="L2035" s="8" t="s">
        <v>3658</v>
      </c>
      <c r="M2035" t="s">
        <v>49</v>
      </c>
      <c r="U2035" t="s">
        <v>53</v>
      </c>
      <c r="V2035" t="s">
        <v>3558</v>
      </c>
      <c r="W2035" s="13">
        <v>43523</v>
      </c>
      <c r="X2035" s="14">
        <v>1</v>
      </c>
    </row>
    <row r="2036" spans="1:24" hidden="1" x14ac:dyDescent="0.25">
      <c r="A2036" t="s">
        <v>3269</v>
      </c>
      <c r="B2036" t="s">
        <v>3659</v>
      </c>
      <c r="C2036" s="8" t="s">
        <v>272</v>
      </c>
      <c r="D2036" s="8">
        <v>2035</v>
      </c>
      <c r="E2036" s="25">
        <f>YEAR(H2036)</f>
        <v>2019</v>
      </c>
      <c r="F2036" s="25">
        <f>MONTH(H2036)</f>
        <v>3</v>
      </c>
      <c r="G2036" s="25">
        <f>DAY(H2036)</f>
        <v>29</v>
      </c>
      <c r="H2036" s="4">
        <v>43553</v>
      </c>
      <c r="I2036" s="10" t="s">
        <v>248</v>
      </c>
      <c r="K2036" s="11" t="s">
        <v>4949</v>
      </c>
      <c r="U2036" t="s">
        <v>53</v>
      </c>
      <c r="V2036" t="s">
        <v>2383</v>
      </c>
      <c r="W2036" s="13">
        <v>43553</v>
      </c>
      <c r="X2036" s="14">
        <v>2</v>
      </c>
    </row>
    <row r="2037" spans="1:24" hidden="1" x14ac:dyDescent="0.25">
      <c r="A2037" t="s">
        <v>3660</v>
      </c>
      <c r="B2037" t="s">
        <v>3661</v>
      </c>
      <c r="C2037" s="8"/>
      <c r="D2037" s="8">
        <v>2036</v>
      </c>
      <c r="E2037" s="9">
        <v>2019</v>
      </c>
      <c r="F2037" s="9">
        <v>3</v>
      </c>
      <c r="G2037" s="9">
        <v>30</v>
      </c>
      <c r="H2037" s="4">
        <v>43554</v>
      </c>
      <c r="I2037" s="10" t="s">
        <v>248</v>
      </c>
      <c r="K2037" s="11" t="s">
        <v>4949</v>
      </c>
      <c r="U2037" t="s">
        <v>53</v>
      </c>
      <c r="V2037" t="s">
        <v>1077</v>
      </c>
      <c r="W2037" s="13">
        <v>43554</v>
      </c>
      <c r="X2037" s="14">
        <v>3</v>
      </c>
    </row>
    <row r="2038" spans="1:24" hidden="1" x14ac:dyDescent="0.25">
      <c r="A2038" t="s">
        <v>148</v>
      </c>
      <c r="B2038" t="s">
        <v>3662</v>
      </c>
      <c r="C2038" s="8"/>
      <c r="D2038" s="8">
        <v>2037</v>
      </c>
      <c r="E2038" s="9">
        <v>2019</v>
      </c>
      <c r="F2038" s="9">
        <v>3</v>
      </c>
      <c r="G2038" s="9">
        <v>30</v>
      </c>
      <c r="H2038" s="4">
        <v>43522</v>
      </c>
      <c r="I2038" s="10" t="s">
        <v>248</v>
      </c>
      <c r="K2038" s="11" t="s">
        <v>20</v>
      </c>
      <c r="L2038" s="8" t="s">
        <v>1593</v>
      </c>
      <c r="M2038" t="s">
        <v>1538</v>
      </c>
      <c r="S2038" t="s">
        <v>649</v>
      </c>
      <c r="U2038" t="s">
        <v>53</v>
      </c>
      <c r="V2038" t="s">
        <v>876</v>
      </c>
      <c r="W2038" s="13">
        <v>43522</v>
      </c>
      <c r="X2038" s="14">
        <v>2</v>
      </c>
    </row>
    <row r="2039" spans="1:24" hidden="1" x14ac:dyDescent="0.25">
      <c r="A2039" t="s">
        <v>3562</v>
      </c>
      <c r="B2039" t="s">
        <v>3663</v>
      </c>
      <c r="C2039" s="8"/>
      <c r="D2039" s="8">
        <v>2038</v>
      </c>
      <c r="E2039" s="9">
        <v>2019</v>
      </c>
      <c r="F2039" s="9">
        <v>3</v>
      </c>
      <c r="G2039" s="9">
        <v>30</v>
      </c>
      <c r="H2039" s="4">
        <v>43523</v>
      </c>
      <c r="I2039" s="10" t="s">
        <v>248</v>
      </c>
      <c r="J2039" s="10">
        <v>4</v>
      </c>
      <c r="K2039" s="11" t="s">
        <v>20</v>
      </c>
      <c r="L2039" s="8" t="s">
        <v>48</v>
      </c>
      <c r="M2039" t="s">
        <v>1523</v>
      </c>
      <c r="U2039" t="s">
        <v>53</v>
      </c>
      <c r="V2039" t="s">
        <v>3558</v>
      </c>
      <c r="W2039" s="13">
        <v>43523</v>
      </c>
      <c r="X2039" s="14">
        <v>2</v>
      </c>
    </row>
    <row r="2040" spans="1:24" hidden="1" x14ac:dyDescent="0.25">
      <c r="A2040" t="s">
        <v>3664</v>
      </c>
      <c r="B2040" t="s">
        <v>3665</v>
      </c>
      <c r="C2040" s="8"/>
      <c r="D2040" s="8">
        <v>2039</v>
      </c>
      <c r="E2040" s="9">
        <v>2019</v>
      </c>
      <c r="F2040" s="9">
        <v>3</v>
      </c>
      <c r="G2040" s="9">
        <v>30</v>
      </c>
      <c r="H2040" s="4">
        <v>43396</v>
      </c>
      <c r="I2040" s="10" t="s">
        <v>248</v>
      </c>
      <c r="K2040" s="11" t="s">
        <v>20</v>
      </c>
      <c r="L2040" s="8" t="s">
        <v>3382</v>
      </c>
      <c r="M2040" t="s">
        <v>3115</v>
      </c>
      <c r="U2040" t="s">
        <v>53</v>
      </c>
      <c r="V2040" t="s">
        <v>1077</v>
      </c>
      <c r="W2040" s="13">
        <v>43396</v>
      </c>
      <c r="X2040" s="14">
        <v>2.7</v>
      </c>
    </row>
    <row r="2041" spans="1:24" hidden="1" x14ac:dyDescent="0.25">
      <c r="A2041" t="s">
        <v>1166</v>
      </c>
      <c r="B2041" t="s">
        <v>3142</v>
      </c>
      <c r="C2041" s="8"/>
      <c r="D2041" s="8">
        <v>2040</v>
      </c>
      <c r="E2041" s="9">
        <v>2019</v>
      </c>
      <c r="F2041" s="9">
        <v>3</v>
      </c>
      <c r="G2041" s="9">
        <v>31</v>
      </c>
      <c r="H2041" s="4">
        <v>43550</v>
      </c>
      <c r="I2041" s="10" t="s">
        <v>248</v>
      </c>
      <c r="K2041" s="11" t="s">
        <v>20</v>
      </c>
      <c r="L2041" s="8" t="s">
        <v>27</v>
      </c>
      <c r="M2041" t="s">
        <v>1168</v>
      </c>
      <c r="Q2041" s="12" t="s">
        <v>19</v>
      </c>
      <c r="S2041" t="s">
        <v>3145</v>
      </c>
      <c r="U2041" t="s">
        <v>53</v>
      </c>
      <c r="V2041" t="s">
        <v>3666</v>
      </c>
      <c r="W2041" s="13">
        <v>43550</v>
      </c>
      <c r="X2041" s="14">
        <f>7.9*1.4</f>
        <v>11.06</v>
      </c>
    </row>
    <row r="2042" spans="1:24" hidden="1" x14ac:dyDescent="0.25">
      <c r="A2042" t="s">
        <v>2173</v>
      </c>
      <c r="B2042" t="s">
        <v>3667</v>
      </c>
      <c r="C2042" s="8"/>
      <c r="D2042" s="8">
        <v>2041</v>
      </c>
      <c r="E2042" s="9">
        <v>2019</v>
      </c>
      <c r="F2042" s="9">
        <v>3</v>
      </c>
      <c r="G2042" s="9">
        <v>31</v>
      </c>
      <c r="H2042" s="4">
        <v>43523</v>
      </c>
      <c r="I2042" s="10" t="s">
        <v>248</v>
      </c>
      <c r="K2042" s="11" t="s">
        <v>20</v>
      </c>
      <c r="L2042" s="8" t="s">
        <v>63</v>
      </c>
      <c r="M2042" t="s">
        <v>1552</v>
      </c>
      <c r="U2042" t="s">
        <v>53</v>
      </c>
      <c r="V2042" t="s">
        <v>3558</v>
      </c>
      <c r="W2042" s="13">
        <v>43523</v>
      </c>
      <c r="X2042" s="14">
        <v>1</v>
      </c>
    </row>
    <row r="2043" spans="1:24" hidden="1" x14ac:dyDescent="0.25">
      <c r="A2043" t="s">
        <v>3668</v>
      </c>
      <c r="B2043" t="s">
        <v>3669</v>
      </c>
      <c r="C2043" s="8"/>
      <c r="D2043" s="8">
        <v>2042</v>
      </c>
      <c r="E2043" s="9">
        <v>2019</v>
      </c>
      <c r="F2043" s="9">
        <v>3</v>
      </c>
      <c r="G2043" s="9">
        <v>31</v>
      </c>
      <c r="H2043" s="4">
        <v>43550</v>
      </c>
      <c r="I2043" s="10" t="s">
        <v>248</v>
      </c>
      <c r="K2043" s="11" t="s">
        <v>20</v>
      </c>
      <c r="L2043" s="8" t="s">
        <v>31</v>
      </c>
      <c r="M2043" t="s">
        <v>605</v>
      </c>
      <c r="U2043" t="s">
        <v>53</v>
      </c>
      <c r="V2043" t="s">
        <v>1077</v>
      </c>
      <c r="W2043" s="13">
        <v>43550</v>
      </c>
      <c r="X2043" s="14">
        <v>2</v>
      </c>
    </row>
    <row r="2044" spans="1:24" hidden="1" x14ac:dyDescent="0.25">
      <c r="A2044" t="s">
        <v>1631</v>
      </c>
      <c r="B2044" t="s">
        <v>1632</v>
      </c>
      <c r="C2044" s="8"/>
      <c r="D2044" s="8">
        <v>2043</v>
      </c>
      <c r="E2044" s="9">
        <v>2019</v>
      </c>
      <c r="F2044" s="9">
        <v>4</v>
      </c>
      <c r="G2044" s="9">
        <v>1</v>
      </c>
      <c r="H2044" s="4">
        <v>43550</v>
      </c>
      <c r="I2044" s="10" t="s">
        <v>248</v>
      </c>
      <c r="K2044" s="11" t="s">
        <v>20</v>
      </c>
      <c r="L2044" s="8" t="s">
        <v>1633</v>
      </c>
      <c r="M2044" t="s">
        <v>605</v>
      </c>
      <c r="N2044" t="s">
        <v>1634</v>
      </c>
      <c r="T2044" t="s">
        <v>269</v>
      </c>
      <c r="U2044" t="s">
        <v>53</v>
      </c>
      <c r="V2044" t="s">
        <v>1077</v>
      </c>
      <c r="W2044" s="13">
        <v>43550</v>
      </c>
      <c r="X2044" s="14">
        <v>2</v>
      </c>
    </row>
    <row r="2045" spans="1:24" hidden="1" x14ac:dyDescent="0.25">
      <c r="A2045" t="s">
        <v>2439</v>
      </c>
      <c r="B2045" t="s">
        <v>3670</v>
      </c>
      <c r="C2045" s="8"/>
      <c r="D2045" s="8">
        <v>2044</v>
      </c>
      <c r="E2045" s="9">
        <v>2019</v>
      </c>
      <c r="F2045" s="9">
        <v>4</v>
      </c>
      <c r="G2045" s="9">
        <v>2</v>
      </c>
      <c r="H2045" s="4">
        <v>43523</v>
      </c>
      <c r="I2045" s="10" t="s">
        <v>248</v>
      </c>
      <c r="K2045" s="11" t="s">
        <v>20</v>
      </c>
      <c r="L2045" s="8" t="s">
        <v>3671</v>
      </c>
      <c r="M2045" t="s">
        <v>1371</v>
      </c>
      <c r="U2045" t="s">
        <v>53</v>
      </c>
      <c r="V2045" t="s">
        <v>3558</v>
      </c>
      <c r="W2045" s="13">
        <v>43523</v>
      </c>
      <c r="X2045" s="14">
        <v>1</v>
      </c>
    </row>
    <row r="2046" spans="1:24" hidden="1" x14ac:dyDescent="0.25">
      <c r="A2046" t="s">
        <v>1653</v>
      </c>
      <c r="B2046" t="s">
        <v>3672</v>
      </c>
      <c r="C2046" s="8"/>
      <c r="D2046" s="8">
        <v>2045</v>
      </c>
      <c r="E2046" s="9">
        <v>2019</v>
      </c>
      <c r="F2046" s="9">
        <v>4</v>
      </c>
      <c r="G2046" s="9">
        <v>2</v>
      </c>
      <c r="H2046" s="4">
        <v>43540</v>
      </c>
      <c r="I2046" s="10" t="s">
        <v>248</v>
      </c>
      <c r="K2046" s="11" t="s">
        <v>20</v>
      </c>
      <c r="L2046" s="8" t="s">
        <v>21</v>
      </c>
      <c r="M2046" t="s">
        <v>1552</v>
      </c>
      <c r="U2046" t="s">
        <v>53</v>
      </c>
      <c r="V2046" t="s">
        <v>876</v>
      </c>
      <c r="W2046" s="13">
        <v>43540</v>
      </c>
      <c r="X2046" s="14">
        <v>2</v>
      </c>
    </row>
    <row r="2047" spans="1:24" hidden="1" x14ac:dyDescent="0.25">
      <c r="A2047" t="s">
        <v>3673</v>
      </c>
      <c r="B2047" t="s">
        <v>3674</v>
      </c>
      <c r="C2047" s="8"/>
      <c r="D2047" s="8">
        <v>2046</v>
      </c>
      <c r="E2047" s="9">
        <v>2019</v>
      </c>
      <c r="F2047" s="9">
        <v>4</v>
      </c>
      <c r="G2047" s="9">
        <v>2</v>
      </c>
      <c r="H2047" s="4">
        <v>43523</v>
      </c>
      <c r="I2047" s="10" t="s">
        <v>248</v>
      </c>
      <c r="K2047" s="11" t="s">
        <v>20</v>
      </c>
      <c r="L2047" s="8" t="s">
        <v>790</v>
      </c>
      <c r="M2047" t="s">
        <v>49</v>
      </c>
      <c r="U2047" t="s">
        <v>53</v>
      </c>
      <c r="V2047" t="s">
        <v>3558</v>
      </c>
      <c r="W2047" s="13">
        <v>43523</v>
      </c>
      <c r="X2047" s="14">
        <v>1</v>
      </c>
    </row>
    <row r="2048" spans="1:24" hidden="1" x14ac:dyDescent="0.25">
      <c r="A2048" t="s">
        <v>2990</v>
      </c>
      <c r="B2048" t="s">
        <v>3675</v>
      </c>
      <c r="C2048" s="8"/>
      <c r="D2048" s="8">
        <v>2047</v>
      </c>
      <c r="E2048" s="9">
        <v>2019</v>
      </c>
      <c r="F2048" s="9">
        <v>4</v>
      </c>
      <c r="G2048" s="9">
        <v>2</v>
      </c>
      <c r="H2048" s="4">
        <v>43556</v>
      </c>
      <c r="I2048" s="10" t="s">
        <v>19</v>
      </c>
      <c r="K2048" s="11" t="s">
        <v>937</v>
      </c>
      <c r="M2048" t="s">
        <v>28</v>
      </c>
      <c r="N2048" t="s">
        <v>3676</v>
      </c>
      <c r="U2048" t="s">
        <v>100</v>
      </c>
      <c r="V2048" t="s">
        <v>174</v>
      </c>
      <c r="W2048" s="13">
        <v>43556</v>
      </c>
      <c r="X2048" s="14">
        <v>14.99</v>
      </c>
    </row>
    <row r="2049" spans="1:24" hidden="1" x14ac:dyDescent="0.25">
      <c r="A2049" t="s">
        <v>3677</v>
      </c>
      <c r="B2049" t="s">
        <v>3678</v>
      </c>
      <c r="C2049" s="8"/>
      <c r="D2049" s="8">
        <v>2048</v>
      </c>
      <c r="E2049" s="9">
        <v>2019</v>
      </c>
      <c r="F2049" s="9">
        <v>4</v>
      </c>
      <c r="G2049" s="9">
        <v>2</v>
      </c>
      <c r="H2049" s="4">
        <v>43523</v>
      </c>
      <c r="I2049" s="10" t="s">
        <v>248</v>
      </c>
      <c r="K2049" s="11" t="s">
        <v>20</v>
      </c>
      <c r="L2049" s="8" t="s">
        <v>52</v>
      </c>
      <c r="M2049" t="s">
        <v>605</v>
      </c>
      <c r="U2049" t="s">
        <v>53</v>
      </c>
      <c r="V2049" t="s">
        <v>3558</v>
      </c>
      <c r="W2049" s="13">
        <v>43523</v>
      </c>
      <c r="X2049" s="14">
        <v>1</v>
      </c>
    </row>
    <row r="2050" spans="1:24" hidden="1" x14ac:dyDescent="0.25">
      <c r="A2050" t="s">
        <v>3679</v>
      </c>
      <c r="B2050" t="s">
        <v>3680</v>
      </c>
      <c r="C2050" s="8"/>
      <c r="D2050" s="8">
        <v>2049</v>
      </c>
      <c r="E2050" s="9">
        <v>2019</v>
      </c>
      <c r="F2050" s="9">
        <v>4</v>
      </c>
      <c r="G2050" s="9">
        <v>3</v>
      </c>
      <c r="H2050" s="4">
        <v>43553</v>
      </c>
      <c r="I2050" s="10" t="s">
        <v>248</v>
      </c>
      <c r="K2050" s="11" t="s">
        <v>20</v>
      </c>
      <c r="L2050" s="8" t="s">
        <v>552</v>
      </c>
      <c r="M2050" t="s">
        <v>1538</v>
      </c>
      <c r="U2050" t="s">
        <v>53</v>
      </c>
      <c r="V2050" t="s">
        <v>1077</v>
      </c>
      <c r="W2050" s="13">
        <v>43553</v>
      </c>
      <c r="X2050" s="14">
        <f>6/3</f>
        <v>2</v>
      </c>
    </row>
    <row r="2051" spans="1:24" hidden="1" x14ac:dyDescent="0.25">
      <c r="A2051" t="s">
        <v>1536</v>
      </c>
      <c r="B2051" t="s">
        <v>3681</v>
      </c>
      <c r="C2051" s="8"/>
      <c r="D2051" s="8">
        <v>2050</v>
      </c>
      <c r="E2051" s="9">
        <v>2019</v>
      </c>
      <c r="F2051" s="9">
        <v>4</v>
      </c>
      <c r="G2051" s="9">
        <v>3</v>
      </c>
      <c r="H2051" s="4">
        <v>43523</v>
      </c>
      <c r="I2051" s="10" t="s">
        <v>248</v>
      </c>
      <c r="K2051" s="11" t="s">
        <v>20</v>
      </c>
      <c r="L2051" s="8" t="s">
        <v>368</v>
      </c>
      <c r="M2051" t="s">
        <v>1538</v>
      </c>
      <c r="U2051" t="s">
        <v>53</v>
      </c>
      <c r="V2051" t="s">
        <v>3558</v>
      </c>
      <c r="W2051" s="13">
        <v>43523</v>
      </c>
      <c r="X2051" s="14">
        <v>1</v>
      </c>
    </row>
    <row r="2052" spans="1:24" hidden="1" x14ac:dyDescent="0.25">
      <c r="A2052" t="s">
        <v>3682</v>
      </c>
      <c r="B2052" t="s">
        <v>3683</v>
      </c>
      <c r="C2052" s="8"/>
      <c r="D2052" s="8">
        <v>2051</v>
      </c>
      <c r="E2052" s="9">
        <v>2019</v>
      </c>
      <c r="F2052" s="9">
        <v>4</v>
      </c>
      <c r="G2052" s="9">
        <v>4</v>
      </c>
      <c r="H2052" s="4">
        <v>43523</v>
      </c>
      <c r="I2052" s="10" t="s">
        <v>248</v>
      </c>
      <c r="K2052" s="11" t="s">
        <v>20</v>
      </c>
      <c r="L2052" s="8" t="s">
        <v>48</v>
      </c>
      <c r="M2052" t="s">
        <v>3684</v>
      </c>
      <c r="U2052" t="s">
        <v>53</v>
      </c>
      <c r="V2052" t="s">
        <v>3558</v>
      </c>
      <c r="W2052" s="13">
        <v>43523</v>
      </c>
      <c r="X2052" s="14">
        <v>1</v>
      </c>
    </row>
    <row r="2053" spans="1:24" hidden="1" x14ac:dyDescent="0.25">
      <c r="A2053" t="s">
        <v>1166</v>
      </c>
      <c r="B2053" t="s">
        <v>3685</v>
      </c>
      <c r="C2053" s="8"/>
      <c r="D2053" s="8">
        <v>2052</v>
      </c>
      <c r="E2053" s="9">
        <v>2019</v>
      </c>
      <c r="F2053" s="9">
        <v>4</v>
      </c>
      <c r="G2053" s="9">
        <v>7</v>
      </c>
      <c r="H2053" s="4">
        <v>43503</v>
      </c>
      <c r="I2053" s="10" t="s">
        <v>19</v>
      </c>
      <c r="J2053" s="10">
        <v>2</v>
      </c>
      <c r="K2053" s="11" t="s">
        <v>20</v>
      </c>
      <c r="L2053" s="8" t="s">
        <v>862</v>
      </c>
      <c r="M2053" t="s">
        <v>2217</v>
      </c>
      <c r="Q2053" s="12" t="s">
        <v>248</v>
      </c>
      <c r="R2053" t="s">
        <v>2219</v>
      </c>
      <c r="U2053" t="s">
        <v>53</v>
      </c>
      <c r="V2053" t="s">
        <v>3474</v>
      </c>
      <c r="W2053" s="13">
        <v>43503</v>
      </c>
      <c r="X2053" s="14">
        <f>24.98*1.35</f>
        <v>33.723000000000006</v>
      </c>
    </row>
    <row r="2054" spans="1:24" hidden="1" x14ac:dyDescent="0.25">
      <c r="A2054" t="s">
        <v>1166</v>
      </c>
      <c r="B2054" t="s">
        <v>3686</v>
      </c>
      <c r="C2054" s="8"/>
      <c r="D2054" s="8">
        <v>2053</v>
      </c>
      <c r="E2054" s="9">
        <v>2019</v>
      </c>
      <c r="F2054" s="9">
        <v>4</v>
      </c>
      <c r="G2054" s="9">
        <v>7</v>
      </c>
      <c r="H2054" s="4">
        <v>43547</v>
      </c>
      <c r="I2054" s="10" t="s">
        <v>248</v>
      </c>
      <c r="K2054" s="11" t="s">
        <v>20</v>
      </c>
      <c r="L2054" s="8" t="s">
        <v>27</v>
      </c>
      <c r="M2054" t="s">
        <v>1538</v>
      </c>
      <c r="U2054" t="s">
        <v>53</v>
      </c>
      <c r="V2054" t="s">
        <v>1970</v>
      </c>
      <c r="W2054" s="13">
        <v>43547</v>
      </c>
      <c r="X2054" s="14">
        <v>25</v>
      </c>
    </row>
    <row r="2055" spans="1:24" hidden="1" x14ac:dyDescent="0.25">
      <c r="A2055" t="s">
        <v>3687</v>
      </c>
      <c r="B2055" t="s">
        <v>3688</v>
      </c>
      <c r="C2055" s="8"/>
      <c r="D2055" s="8">
        <v>2054</v>
      </c>
      <c r="E2055" s="9">
        <v>2019</v>
      </c>
      <c r="F2055" s="9">
        <v>4</v>
      </c>
      <c r="G2055" s="9">
        <v>7</v>
      </c>
      <c r="H2055" s="4">
        <v>43523</v>
      </c>
      <c r="I2055" s="10" t="s">
        <v>248</v>
      </c>
      <c r="K2055" s="11" t="s">
        <v>20</v>
      </c>
      <c r="L2055" s="8" t="s">
        <v>3689</v>
      </c>
      <c r="M2055" t="s">
        <v>3690</v>
      </c>
      <c r="U2055" t="s">
        <v>53</v>
      </c>
      <c r="V2055" t="s">
        <v>3558</v>
      </c>
      <c r="W2055" s="13">
        <v>43523</v>
      </c>
      <c r="X2055" s="14">
        <v>1</v>
      </c>
    </row>
    <row r="2056" spans="1:24" hidden="1" x14ac:dyDescent="0.25">
      <c r="A2056" t="s">
        <v>594</v>
      </c>
      <c r="B2056" t="s">
        <v>3691</v>
      </c>
      <c r="C2056" s="8"/>
      <c r="D2056" s="8">
        <v>2055</v>
      </c>
      <c r="E2056" s="9">
        <v>2019</v>
      </c>
      <c r="F2056" s="9">
        <v>4</v>
      </c>
      <c r="G2056" s="9">
        <v>8</v>
      </c>
      <c r="H2056" s="4">
        <v>43523</v>
      </c>
      <c r="I2056" s="10" t="s">
        <v>248</v>
      </c>
      <c r="K2056" s="11" t="s">
        <v>20</v>
      </c>
      <c r="L2056" s="8" t="s">
        <v>31</v>
      </c>
      <c r="M2056" t="s">
        <v>1552</v>
      </c>
      <c r="U2056" t="s">
        <v>53</v>
      </c>
      <c r="V2056" t="s">
        <v>3558</v>
      </c>
      <c r="W2056" s="13">
        <v>43523</v>
      </c>
      <c r="X2056" s="14">
        <v>1</v>
      </c>
    </row>
    <row r="2057" spans="1:24" hidden="1" x14ac:dyDescent="0.25">
      <c r="A2057" t="s">
        <v>3692</v>
      </c>
      <c r="B2057" t="s">
        <v>3693</v>
      </c>
      <c r="C2057" s="8"/>
      <c r="D2057" s="8">
        <v>2056</v>
      </c>
      <c r="E2057" s="9">
        <v>2019</v>
      </c>
      <c r="F2057" s="9">
        <v>4</v>
      </c>
      <c r="G2057" s="9">
        <v>8</v>
      </c>
      <c r="H2057" s="4">
        <v>43563</v>
      </c>
      <c r="I2057" s="10" t="s">
        <v>248</v>
      </c>
      <c r="K2057" s="11" t="s">
        <v>20</v>
      </c>
      <c r="L2057" s="8" t="s">
        <v>2490</v>
      </c>
      <c r="M2057" t="s">
        <v>605</v>
      </c>
      <c r="T2057" t="s">
        <v>228</v>
      </c>
      <c r="U2057" t="s">
        <v>53</v>
      </c>
      <c r="V2057" t="s">
        <v>1077</v>
      </c>
      <c r="W2057" s="13">
        <v>43563</v>
      </c>
      <c r="X2057" s="14">
        <v>3</v>
      </c>
    </row>
    <row r="2058" spans="1:24" hidden="1" x14ac:dyDescent="0.25">
      <c r="A2058" t="s">
        <v>599</v>
      </c>
      <c r="B2058" t="s">
        <v>3694</v>
      </c>
      <c r="C2058" s="8"/>
      <c r="D2058" s="8">
        <v>2057</v>
      </c>
      <c r="E2058" s="9">
        <v>2019</v>
      </c>
      <c r="F2058" s="9">
        <v>4</v>
      </c>
      <c r="G2058" s="9">
        <v>8</v>
      </c>
      <c r="H2058" s="4">
        <v>43544</v>
      </c>
      <c r="I2058" s="10" t="s">
        <v>248</v>
      </c>
      <c r="K2058" s="11" t="s">
        <v>20</v>
      </c>
      <c r="L2058" s="8" t="s">
        <v>88</v>
      </c>
      <c r="M2058" t="s">
        <v>1168</v>
      </c>
      <c r="Q2058" s="12" t="s">
        <v>19</v>
      </c>
      <c r="U2058" t="s">
        <v>53</v>
      </c>
      <c r="V2058" t="s">
        <v>3626</v>
      </c>
      <c r="W2058" s="13">
        <v>43544</v>
      </c>
      <c r="X2058" s="14">
        <f>9.95*1.3</f>
        <v>12.934999999999999</v>
      </c>
    </row>
    <row r="2059" spans="1:24" hidden="1" x14ac:dyDescent="0.25">
      <c r="A2059" t="s">
        <v>3695</v>
      </c>
      <c r="B2059" t="s">
        <v>3696</v>
      </c>
      <c r="C2059" s="8"/>
      <c r="D2059" s="8">
        <v>2058</v>
      </c>
      <c r="E2059" s="9">
        <v>2019</v>
      </c>
      <c r="F2059" s="9">
        <v>4</v>
      </c>
      <c r="G2059" s="9">
        <v>8</v>
      </c>
      <c r="H2059" s="4">
        <v>43530</v>
      </c>
      <c r="I2059" s="10" t="s">
        <v>248</v>
      </c>
      <c r="K2059" s="11" t="s">
        <v>20</v>
      </c>
      <c r="L2059" s="8" t="s">
        <v>44</v>
      </c>
      <c r="M2059" t="s">
        <v>2021</v>
      </c>
      <c r="S2059" t="s">
        <v>2028</v>
      </c>
      <c r="U2059" t="s">
        <v>53</v>
      </c>
      <c r="V2059" t="s">
        <v>1077</v>
      </c>
      <c r="W2059" s="13">
        <v>43530</v>
      </c>
      <c r="X2059" s="14">
        <v>3</v>
      </c>
    </row>
    <row r="2060" spans="1:24" hidden="1" x14ac:dyDescent="0.25">
      <c r="A2060" t="s">
        <v>802</v>
      </c>
      <c r="B2060" t="s">
        <v>3697</v>
      </c>
      <c r="C2060" s="8"/>
      <c r="D2060" s="8">
        <v>2059</v>
      </c>
      <c r="E2060" s="9">
        <v>2019</v>
      </c>
      <c r="F2060" s="9">
        <v>4</v>
      </c>
      <c r="G2060" s="9">
        <v>9</v>
      </c>
      <c r="H2060" s="4">
        <v>43551</v>
      </c>
      <c r="I2060" s="10" t="s">
        <v>248</v>
      </c>
      <c r="K2060" s="11" t="s">
        <v>4949</v>
      </c>
      <c r="U2060" t="s">
        <v>53</v>
      </c>
      <c r="V2060" t="s">
        <v>1077</v>
      </c>
      <c r="W2060" s="13">
        <v>43551</v>
      </c>
      <c r="X2060" s="14">
        <v>3</v>
      </c>
    </row>
    <row r="2061" spans="1:24" hidden="1" x14ac:dyDescent="0.25">
      <c r="A2061" t="s">
        <v>594</v>
      </c>
      <c r="B2061" t="s">
        <v>3698</v>
      </c>
      <c r="C2061" s="8"/>
      <c r="D2061" s="8">
        <v>2060</v>
      </c>
      <c r="E2061" s="9">
        <v>2019</v>
      </c>
      <c r="F2061" s="9">
        <v>4</v>
      </c>
      <c r="G2061" s="9">
        <v>9</v>
      </c>
      <c r="H2061" s="4">
        <v>43523</v>
      </c>
      <c r="I2061" s="10" t="s">
        <v>248</v>
      </c>
      <c r="K2061" s="11" t="s">
        <v>20</v>
      </c>
      <c r="L2061" s="8" t="s">
        <v>552</v>
      </c>
      <c r="M2061" t="s">
        <v>1552</v>
      </c>
      <c r="U2061" t="s">
        <v>53</v>
      </c>
      <c r="V2061" t="s">
        <v>3558</v>
      </c>
      <c r="W2061" s="13">
        <v>43523</v>
      </c>
      <c r="X2061" s="14">
        <v>1</v>
      </c>
    </row>
    <row r="2062" spans="1:24" hidden="1" x14ac:dyDescent="0.25">
      <c r="A2062" t="s">
        <v>1166</v>
      </c>
      <c r="B2062" t="s">
        <v>3699</v>
      </c>
      <c r="C2062" s="8"/>
      <c r="D2062" s="8">
        <v>2061</v>
      </c>
      <c r="E2062" s="9">
        <v>2019</v>
      </c>
      <c r="F2062" s="9">
        <v>4</v>
      </c>
      <c r="G2062" s="9">
        <v>9</v>
      </c>
      <c r="H2062" s="4">
        <v>43556</v>
      </c>
      <c r="I2062" s="10" t="s">
        <v>248</v>
      </c>
      <c r="K2062" s="11" t="s">
        <v>20</v>
      </c>
      <c r="L2062" s="8" t="s">
        <v>2809</v>
      </c>
      <c r="M2062" t="s">
        <v>1538</v>
      </c>
      <c r="U2062" t="s">
        <v>53</v>
      </c>
      <c r="V2062" t="s">
        <v>3700</v>
      </c>
      <c r="W2062" s="13">
        <v>43556</v>
      </c>
      <c r="X2062" s="14">
        <v>22</v>
      </c>
    </row>
    <row r="2063" spans="1:24" hidden="1" x14ac:dyDescent="0.25">
      <c r="A2063" t="s">
        <v>1521</v>
      </c>
      <c r="B2063" t="s">
        <v>3701</v>
      </c>
      <c r="C2063" s="8"/>
      <c r="D2063" s="8">
        <v>2062</v>
      </c>
      <c r="E2063" s="9">
        <v>2019</v>
      </c>
      <c r="F2063" s="9">
        <v>4</v>
      </c>
      <c r="G2063" s="9">
        <v>10</v>
      </c>
      <c r="H2063" s="4">
        <v>43528</v>
      </c>
      <c r="I2063" s="10" t="s">
        <v>248</v>
      </c>
      <c r="J2063" s="10">
        <v>3</v>
      </c>
      <c r="K2063" s="11" t="s">
        <v>20</v>
      </c>
      <c r="L2063" s="8" t="s">
        <v>63</v>
      </c>
      <c r="M2063" t="s">
        <v>1523</v>
      </c>
      <c r="U2063" t="s">
        <v>53</v>
      </c>
      <c r="V2063" t="s">
        <v>3558</v>
      </c>
      <c r="W2063" s="13">
        <v>43528</v>
      </c>
      <c r="X2063" s="14">
        <v>2</v>
      </c>
    </row>
    <row r="2064" spans="1:24" hidden="1" x14ac:dyDescent="0.25">
      <c r="A2064" t="s">
        <v>2936</v>
      </c>
      <c r="B2064" t="s">
        <v>3702</v>
      </c>
      <c r="C2064" s="8"/>
      <c r="D2064" s="8">
        <v>2063</v>
      </c>
      <c r="E2064" s="9">
        <v>2019</v>
      </c>
      <c r="F2064" s="9">
        <v>4</v>
      </c>
      <c r="G2064" s="9">
        <v>12</v>
      </c>
      <c r="H2064" s="4">
        <v>43567</v>
      </c>
      <c r="I2064" s="10" t="s">
        <v>248</v>
      </c>
      <c r="K2064" s="11" t="s">
        <v>4949</v>
      </c>
      <c r="U2064" t="s">
        <v>53</v>
      </c>
      <c r="V2064" t="s">
        <v>719</v>
      </c>
      <c r="W2064" s="13">
        <v>43567</v>
      </c>
      <c r="X2064" s="14">
        <v>26.99</v>
      </c>
    </row>
    <row r="2065" spans="1:27" hidden="1" x14ac:dyDescent="0.25">
      <c r="A2065" t="s">
        <v>157</v>
      </c>
      <c r="B2065" t="s">
        <v>3703</v>
      </c>
      <c r="C2065" s="8"/>
      <c r="D2065" s="8">
        <v>2064</v>
      </c>
      <c r="E2065" s="9">
        <v>2019</v>
      </c>
      <c r="F2065" s="9">
        <v>4</v>
      </c>
      <c r="G2065" s="9">
        <v>13</v>
      </c>
      <c r="H2065" s="4">
        <v>43568</v>
      </c>
      <c r="I2065" s="10" t="s">
        <v>248</v>
      </c>
      <c r="K2065" s="11" t="s">
        <v>937</v>
      </c>
      <c r="M2065" s="15" t="s">
        <v>159</v>
      </c>
      <c r="N2065" t="s">
        <v>3704</v>
      </c>
      <c r="U2065" t="s">
        <v>53</v>
      </c>
      <c r="V2065" t="s">
        <v>686</v>
      </c>
      <c r="W2065" s="13">
        <v>43568</v>
      </c>
      <c r="X2065" s="14">
        <v>7</v>
      </c>
    </row>
    <row r="2066" spans="1:27" hidden="1" x14ac:dyDescent="0.25">
      <c r="A2066" s="26" t="s">
        <v>3705</v>
      </c>
      <c r="B2066" s="26" t="s">
        <v>3706</v>
      </c>
      <c r="C2066" s="27" t="s">
        <v>272</v>
      </c>
      <c r="D2066" s="8">
        <v>2065</v>
      </c>
      <c r="E2066" s="28">
        <f>YEAR(H2066)</f>
        <v>2019</v>
      </c>
      <c r="F2066" s="28">
        <f>MONTH(H2066)</f>
        <v>4</v>
      </c>
      <c r="G2066" s="28">
        <f>DAY(H2066)</f>
        <v>13</v>
      </c>
      <c r="H2066" s="29">
        <v>43568</v>
      </c>
      <c r="I2066" s="30" t="s">
        <v>248</v>
      </c>
      <c r="J2066" s="30"/>
      <c r="K2066" s="31" t="s">
        <v>937</v>
      </c>
      <c r="L2066" s="27"/>
      <c r="M2066" s="26"/>
      <c r="N2066" s="26"/>
      <c r="O2066" s="26"/>
      <c r="P2066" s="26"/>
      <c r="R2066" s="26"/>
      <c r="S2066" s="26" t="s">
        <v>3707</v>
      </c>
      <c r="T2066" s="26"/>
      <c r="U2066" s="26" t="s">
        <v>100</v>
      </c>
      <c r="V2066" s="26" t="s">
        <v>174</v>
      </c>
      <c r="W2066" s="32">
        <v>43568</v>
      </c>
      <c r="X2066" s="14">
        <v>26.99</v>
      </c>
      <c r="Y2066" s="26" t="s">
        <v>891</v>
      </c>
      <c r="Z2066" s="26" t="s">
        <v>1390</v>
      </c>
      <c r="AA2066" s="26"/>
    </row>
    <row r="2067" spans="1:27" hidden="1" x14ac:dyDescent="0.25">
      <c r="A2067" t="s">
        <v>1429</v>
      </c>
      <c r="B2067" t="s">
        <v>3708</v>
      </c>
      <c r="C2067" s="8" t="s">
        <v>272</v>
      </c>
      <c r="D2067" s="8">
        <v>2066</v>
      </c>
      <c r="E2067" s="25">
        <f>YEAR(H2067)</f>
        <v>2019</v>
      </c>
      <c r="F2067" s="25">
        <f>MONTH(H2067)</f>
        <v>4</v>
      </c>
      <c r="G2067" s="25">
        <f>DAY(H2067)</f>
        <v>13</v>
      </c>
      <c r="H2067" s="4">
        <v>43568</v>
      </c>
      <c r="I2067" s="10" t="s">
        <v>248</v>
      </c>
      <c r="K2067" s="11" t="s">
        <v>4949</v>
      </c>
      <c r="S2067" t="s">
        <v>3707</v>
      </c>
      <c r="U2067" t="s">
        <v>100</v>
      </c>
      <c r="V2067" t="s">
        <v>174</v>
      </c>
      <c r="W2067" s="13">
        <v>43568</v>
      </c>
      <c r="X2067" s="14">
        <v>26.99</v>
      </c>
    </row>
    <row r="2068" spans="1:27" hidden="1" x14ac:dyDescent="0.25">
      <c r="A2068" t="s">
        <v>3709</v>
      </c>
      <c r="B2068" t="s">
        <v>3710</v>
      </c>
      <c r="C2068" s="8"/>
      <c r="D2068" s="8">
        <v>2067</v>
      </c>
      <c r="E2068" s="9">
        <v>2019</v>
      </c>
      <c r="F2068" s="9">
        <v>4</v>
      </c>
      <c r="G2068" s="9">
        <v>14</v>
      </c>
      <c r="H2068" s="4">
        <v>43519</v>
      </c>
      <c r="I2068" s="10" t="s">
        <v>19</v>
      </c>
      <c r="K2068" s="11" t="s">
        <v>20</v>
      </c>
      <c r="L2068" s="8" t="s">
        <v>3711</v>
      </c>
      <c r="M2068" t="s">
        <v>49</v>
      </c>
      <c r="U2068" t="s">
        <v>53</v>
      </c>
      <c r="V2068" t="s">
        <v>3549</v>
      </c>
      <c r="W2068" s="13">
        <v>43519</v>
      </c>
      <c r="X2068" s="14">
        <v>0.5</v>
      </c>
    </row>
    <row r="2069" spans="1:27" ht="30" hidden="1" x14ac:dyDescent="0.25">
      <c r="A2069" t="s">
        <v>1166</v>
      </c>
      <c r="B2069" t="s">
        <v>3712</v>
      </c>
      <c r="C2069" s="8"/>
      <c r="D2069" s="8">
        <v>2068</v>
      </c>
      <c r="E2069" s="9">
        <v>2019</v>
      </c>
      <c r="F2069" s="9">
        <v>4</v>
      </c>
      <c r="G2069" s="9">
        <v>14</v>
      </c>
      <c r="H2069" s="4">
        <v>43556</v>
      </c>
      <c r="I2069" s="10" t="s">
        <v>19</v>
      </c>
      <c r="J2069" s="10">
        <v>2</v>
      </c>
      <c r="K2069" s="11" t="s">
        <v>20</v>
      </c>
      <c r="L2069" s="8" t="s">
        <v>48</v>
      </c>
      <c r="M2069" t="s">
        <v>2217</v>
      </c>
      <c r="R2069" t="s">
        <v>2219</v>
      </c>
      <c r="T2069" t="s">
        <v>276</v>
      </c>
      <c r="U2069" t="s">
        <v>53</v>
      </c>
      <c r="V2069" s="38" t="s">
        <v>3713</v>
      </c>
      <c r="W2069" s="13">
        <v>43556</v>
      </c>
      <c r="X2069" s="14">
        <f>10.17*1.3</f>
        <v>13.221</v>
      </c>
    </row>
    <row r="2070" spans="1:27" hidden="1" x14ac:dyDescent="0.25">
      <c r="A2070" t="s">
        <v>1591</v>
      </c>
      <c r="B2070" t="s">
        <v>3714</v>
      </c>
      <c r="C2070" s="8"/>
      <c r="D2070" s="8">
        <v>2069</v>
      </c>
      <c r="E2070" s="9">
        <v>2019</v>
      </c>
      <c r="F2070" s="9">
        <v>4</v>
      </c>
      <c r="G2070" s="9">
        <v>14</v>
      </c>
      <c r="H2070" s="4">
        <v>43550</v>
      </c>
      <c r="I2070" s="10" t="s">
        <v>248</v>
      </c>
      <c r="J2070" s="10">
        <v>8</v>
      </c>
      <c r="K2070" s="11" t="s">
        <v>20</v>
      </c>
      <c r="L2070" s="8" t="s">
        <v>31</v>
      </c>
      <c r="M2070" t="s">
        <v>605</v>
      </c>
      <c r="U2070" t="s">
        <v>53</v>
      </c>
      <c r="V2070" t="s">
        <v>1077</v>
      </c>
      <c r="W2070" s="13">
        <v>43550</v>
      </c>
      <c r="X2070" s="14">
        <v>6</v>
      </c>
    </row>
    <row r="2071" spans="1:27" hidden="1" x14ac:dyDescent="0.25">
      <c r="A2071" t="s">
        <v>3715</v>
      </c>
      <c r="B2071" t="s">
        <v>3716</v>
      </c>
      <c r="C2071" s="8"/>
      <c r="D2071" s="8">
        <v>2070</v>
      </c>
      <c r="E2071" s="9">
        <v>2019</v>
      </c>
      <c r="F2071" s="9">
        <v>4</v>
      </c>
      <c r="G2071" s="9">
        <v>14</v>
      </c>
      <c r="H2071" s="4">
        <v>43523</v>
      </c>
      <c r="I2071" s="10" t="s">
        <v>248</v>
      </c>
      <c r="K2071" s="11" t="s">
        <v>20</v>
      </c>
      <c r="L2071" s="8" t="s">
        <v>57</v>
      </c>
      <c r="M2071" t="s">
        <v>2021</v>
      </c>
      <c r="U2071" t="s">
        <v>53</v>
      </c>
      <c r="V2071" t="s">
        <v>3558</v>
      </c>
      <c r="W2071" s="13">
        <v>43523</v>
      </c>
      <c r="X2071" s="14">
        <v>1</v>
      </c>
    </row>
    <row r="2072" spans="1:27" hidden="1" x14ac:dyDescent="0.25">
      <c r="A2072" t="s">
        <v>2173</v>
      </c>
      <c r="B2072" t="s">
        <v>3717</v>
      </c>
      <c r="C2072" s="8"/>
      <c r="D2072" s="8">
        <v>2071</v>
      </c>
      <c r="E2072" s="9">
        <v>2019</v>
      </c>
      <c r="F2072" s="9">
        <v>4</v>
      </c>
      <c r="G2072" s="9">
        <v>14</v>
      </c>
      <c r="H2072" s="4">
        <v>43523</v>
      </c>
      <c r="I2072" s="10" t="s">
        <v>248</v>
      </c>
      <c r="K2072" s="11" t="s">
        <v>20</v>
      </c>
      <c r="L2072" s="8" t="s">
        <v>63</v>
      </c>
      <c r="M2072" t="s">
        <v>1552</v>
      </c>
      <c r="U2072" t="s">
        <v>53</v>
      </c>
      <c r="V2072" t="s">
        <v>3558</v>
      </c>
      <c r="W2072" s="13">
        <v>43523</v>
      </c>
      <c r="X2072" s="14">
        <v>1</v>
      </c>
    </row>
    <row r="2073" spans="1:27" hidden="1" x14ac:dyDescent="0.25">
      <c r="A2073" t="s">
        <v>3718</v>
      </c>
      <c r="B2073" t="s">
        <v>3719</v>
      </c>
      <c r="C2073" s="8"/>
      <c r="D2073" s="8">
        <v>2072</v>
      </c>
      <c r="E2073" s="9">
        <v>2019</v>
      </c>
      <c r="F2073" s="9">
        <v>4</v>
      </c>
      <c r="G2073" s="9">
        <v>15</v>
      </c>
      <c r="H2073" s="4">
        <v>43566</v>
      </c>
      <c r="I2073" s="10" t="s">
        <v>19</v>
      </c>
      <c r="K2073" s="11" t="s">
        <v>20</v>
      </c>
      <c r="L2073" s="8" t="s">
        <v>3583</v>
      </c>
      <c r="M2073" t="s">
        <v>49</v>
      </c>
      <c r="U2073" t="s">
        <v>53</v>
      </c>
      <c r="V2073" t="s">
        <v>1077</v>
      </c>
      <c r="W2073" s="13">
        <v>43566</v>
      </c>
      <c r="X2073" s="14">
        <v>1.8</v>
      </c>
    </row>
    <row r="2074" spans="1:27" hidden="1" x14ac:dyDescent="0.25">
      <c r="A2074" t="s">
        <v>921</v>
      </c>
      <c r="B2074" t="s">
        <v>3720</v>
      </c>
      <c r="C2074" s="8"/>
      <c r="D2074" s="8">
        <v>2073</v>
      </c>
      <c r="E2074" s="9">
        <v>2019</v>
      </c>
      <c r="F2074" s="9">
        <v>4</v>
      </c>
      <c r="G2074" s="9">
        <v>15</v>
      </c>
      <c r="H2074" s="4">
        <v>43567</v>
      </c>
      <c r="I2074" s="10" t="s">
        <v>248</v>
      </c>
      <c r="K2074" s="11" t="s">
        <v>937</v>
      </c>
      <c r="M2074" t="s">
        <v>28</v>
      </c>
      <c r="N2074" t="s">
        <v>3721</v>
      </c>
      <c r="U2074" t="s">
        <v>53</v>
      </c>
      <c r="V2074" t="s">
        <v>719</v>
      </c>
      <c r="W2074" s="13">
        <v>43567</v>
      </c>
      <c r="X2074" s="14">
        <v>22.99</v>
      </c>
    </row>
    <row r="2075" spans="1:27" hidden="1" x14ac:dyDescent="0.25">
      <c r="A2075" t="s">
        <v>260</v>
      </c>
      <c r="B2075" t="s">
        <v>1051</v>
      </c>
      <c r="C2075" s="8"/>
      <c r="D2075" s="8">
        <v>2074</v>
      </c>
      <c r="E2075" s="9">
        <v>2019</v>
      </c>
      <c r="F2075" s="9">
        <v>4</v>
      </c>
      <c r="G2075" s="9">
        <v>15</v>
      </c>
      <c r="H2075" s="4">
        <v>43553</v>
      </c>
      <c r="I2075" s="10" t="s">
        <v>19</v>
      </c>
      <c r="K2075" s="11" t="s">
        <v>937</v>
      </c>
      <c r="M2075" t="s">
        <v>28</v>
      </c>
      <c r="N2075" t="s">
        <v>1052</v>
      </c>
      <c r="Q2075" s="12" t="s">
        <v>19</v>
      </c>
      <c r="U2075" t="s">
        <v>53</v>
      </c>
      <c r="V2075" t="s">
        <v>3722</v>
      </c>
      <c r="W2075" s="13">
        <v>43553</v>
      </c>
      <c r="X2075" s="14">
        <v>12</v>
      </c>
    </row>
    <row r="2076" spans="1:27" hidden="1" x14ac:dyDescent="0.25">
      <c r="A2076" t="s">
        <v>1166</v>
      </c>
      <c r="B2076" t="s">
        <v>3723</v>
      </c>
      <c r="C2076" s="8"/>
      <c r="D2076" s="8">
        <v>2075</v>
      </c>
      <c r="E2076" s="9">
        <v>2019</v>
      </c>
      <c r="F2076" s="9">
        <v>4</v>
      </c>
      <c r="G2076" s="9">
        <v>15</v>
      </c>
      <c r="H2076" s="4">
        <v>43556</v>
      </c>
      <c r="I2076" s="10" t="s">
        <v>248</v>
      </c>
      <c r="J2076" s="10">
        <v>2</v>
      </c>
      <c r="K2076" s="11" t="s">
        <v>20</v>
      </c>
      <c r="L2076" s="8" t="s">
        <v>27</v>
      </c>
      <c r="M2076" t="s">
        <v>2313</v>
      </c>
      <c r="U2076" t="s">
        <v>53</v>
      </c>
      <c r="V2076" t="s">
        <v>3700</v>
      </c>
      <c r="W2076" s="13">
        <v>43556</v>
      </c>
      <c r="X2076" s="14">
        <v>33</v>
      </c>
    </row>
    <row r="2077" spans="1:27" hidden="1" x14ac:dyDescent="0.25">
      <c r="A2077" t="s">
        <v>3705</v>
      </c>
      <c r="B2077" t="s">
        <v>3706</v>
      </c>
      <c r="C2077" s="8"/>
      <c r="D2077" s="8">
        <v>2076</v>
      </c>
      <c r="E2077" s="9">
        <v>2019</v>
      </c>
      <c r="F2077" s="9">
        <v>4</v>
      </c>
      <c r="G2077" s="9">
        <v>19</v>
      </c>
      <c r="H2077" s="4">
        <v>43568</v>
      </c>
      <c r="I2077" s="10" t="s">
        <v>248</v>
      </c>
      <c r="K2077" s="11" t="s">
        <v>937</v>
      </c>
      <c r="S2077" t="s">
        <v>3707</v>
      </c>
      <c r="U2077" t="s">
        <v>100</v>
      </c>
      <c r="V2077" t="s">
        <v>174</v>
      </c>
      <c r="W2077" s="13">
        <v>43568</v>
      </c>
      <c r="X2077" s="14">
        <v>26.99</v>
      </c>
    </row>
    <row r="2078" spans="1:27" hidden="1" x14ac:dyDescent="0.25">
      <c r="A2078" t="s">
        <v>260</v>
      </c>
      <c r="B2078" t="s">
        <v>3724</v>
      </c>
      <c r="C2078" s="8"/>
      <c r="D2078" s="8">
        <v>2077</v>
      </c>
      <c r="E2078" s="9">
        <v>2019</v>
      </c>
      <c r="F2078" s="9">
        <v>4</v>
      </c>
      <c r="G2078" s="9">
        <v>19</v>
      </c>
      <c r="H2078" s="4">
        <v>43571</v>
      </c>
      <c r="I2078" s="10" t="s">
        <v>248</v>
      </c>
      <c r="K2078" s="11" t="s">
        <v>937</v>
      </c>
      <c r="M2078" t="s">
        <v>28</v>
      </c>
      <c r="N2078" t="s">
        <v>3725</v>
      </c>
      <c r="U2078" t="s">
        <v>53</v>
      </c>
      <c r="V2078" t="s">
        <v>657</v>
      </c>
      <c r="W2078" s="13">
        <v>43571</v>
      </c>
      <c r="X2078" s="14">
        <v>12.98</v>
      </c>
    </row>
    <row r="2079" spans="1:27" hidden="1" x14ac:dyDescent="0.25">
      <c r="A2079" t="s">
        <v>1289</v>
      </c>
      <c r="B2079" t="s">
        <v>3726</v>
      </c>
      <c r="C2079" s="8"/>
      <c r="D2079" s="8">
        <v>2078</v>
      </c>
      <c r="E2079" s="9">
        <v>2019</v>
      </c>
      <c r="F2079" s="9">
        <v>4</v>
      </c>
      <c r="G2079" s="9">
        <v>19</v>
      </c>
      <c r="H2079" s="4">
        <v>43571</v>
      </c>
      <c r="I2079" s="10" t="s">
        <v>248</v>
      </c>
      <c r="K2079" s="11" t="s">
        <v>937</v>
      </c>
      <c r="M2079" t="s">
        <v>28</v>
      </c>
      <c r="N2079" t="s">
        <v>3727</v>
      </c>
      <c r="U2079" t="s">
        <v>53</v>
      </c>
      <c r="V2079" t="s">
        <v>657</v>
      </c>
      <c r="W2079" s="13">
        <v>43571</v>
      </c>
      <c r="X2079" s="14">
        <v>10.98</v>
      </c>
    </row>
    <row r="2080" spans="1:27" hidden="1" x14ac:dyDescent="0.25">
      <c r="A2080" t="s">
        <v>1181</v>
      </c>
      <c r="B2080" t="s">
        <v>3728</v>
      </c>
      <c r="C2080" s="8"/>
      <c r="D2080" s="8">
        <v>2079</v>
      </c>
      <c r="E2080" s="9">
        <v>2019</v>
      </c>
      <c r="F2080" s="9">
        <v>4</v>
      </c>
      <c r="G2080" s="9">
        <v>19</v>
      </c>
      <c r="H2080" s="4">
        <v>43571</v>
      </c>
      <c r="I2080" s="10" t="s">
        <v>19</v>
      </c>
      <c r="K2080" s="11" t="s">
        <v>937</v>
      </c>
      <c r="U2080" t="s">
        <v>53</v>
      </c>
      <c r="V2080" t="s">
        <v>1077</v>
      </c>
      <c r="W2080" s="13">
        <v>43571</v>
      </c>
      <c r="X2080" s="14">
        <v>2</v>
      </c>
    </row>
    <row r="2081" spans="1:24" hidden="1" x14ac:dyDescent="0.25">
      <c r="A2081" t="s">
        <v>3729</v>
      </c>
      <c r="B2081" t="s">
        <v>3730</v>
      </c>
      <c r="C2081" s="8"/>
      <c r="D2081" s="8">
        <v>2080</v>
      </c>
      <c r="E2081" s="9">
        <v>2019</v>
      </c>
      <c r="F2081" s="9">
        <v>4</v>
      </c>
      <c r="G2081" s="9">
        <v>19</v>
      </c>
      <c r="H2081" s="4">
        <v>43519</v>
      </c>
      <c r="I2081" s="10" t="s">
        <v>248</v>
      </c>
      <c r="K2081" s="11" t="s">
        <v>20</v>
      </c>
      <c r="L2081" s="8" t="s">
        <v>116</v>
      </c>
      <c r="M2081" t="s">
        <v>2021</v>
      </c>
      <c r="U2081" t="s">
        <v>53</v>
      </c>
      <c r="V2081" t="s">
        <v>1077</v>
      </c>
      <c r="W2081" s="13">
        <v>43519</v>
      </c>
      <c r="X2081" s="14">
        <v>3</v>
      </c>
    </row>
    <row r="2082" spans="1:24" hidden="1" x14ac:dyDescent="0.25">
      <c r="A2082" t="s">
        <v>1166</v>
      </c>
      <c r="B2082" t="s">
        <v>3731</v>
      </c>
      <c r="C2082" s="8"/>
      <c r="D2082" s="8">
        <v>2081</v>
      </c>
      <c r="E2082" s="9">
        <v>2019</v>
      </c>
      <c r="F2082" s="9">
        <v>4</v>
      </c>
      <c r="G2082" s="9">
        <v>20</v>
      </c>
      <c r="H2082" s="4">
        <v>43572</v>
      </c>
      <c r="I2082" s="10" t="s">
        <v>19</v>
      </c>
      <c r="K2082" s="11" t="s">
        <v>20</v>
      </c>
      <c r="L2082" s="8" t="s">
        <v>31</v>
      </c>
      <c r="M2082" t="s">
        <v>3732</v>
      </c>
      <c r="U2082" t="s">
        <v>53</v>
      </c>
      <c r="V2082" t="s">
        <v>3733</v>
      </c>
      <c r="W2082" s="13">
        <v>43572</v>
      </c>
      <c r="X2082" s="14">
        <v>5</v>
      </c>
    </row>
    <row r="2083" spans="1:24" ht="30" hidden="1" x14ac:dyDescent="0.25">
      <c r="A2083" t="s">
        <v>25</v>
      </c>
      <c r="B2083" t="s">
        <v>3340</v>
      </c>
      <c r="C2083" s="8"/>
      <c r="D2083" s="8">
        <v>2082</v>
      </c>
      <c r="E2083" s="9">
        <v>2019</v>
      </c>
      <c r="F2083" s="9">
        <v>4</v>
      </c>
      <c r="G2083" s="9">
        <v>20</v>
      </c>
      <c r="H2083" s="4">
        <v>43556</v>
      </c>
      <c r="I2083" s="10" t="s">
        <v>19</v>
      </c>
      <c r="J2083" s="10">
        <v>2</v>
      </c>
      <c r="K2083" s="11" t="s">
        <v>20</v>
      </c>
      <c r="L2083" s="8" t="s">
        <v>31</v>
      </c>
      <c r="M2083" t="s">
        <v>29</v>
      </c>
      <c r="N2083" t="s">
        <v>3734</v>
      </c>
      <c r="U2083" t="s">
        <v>53</v>
      </c>
      <c r="V2083" s="38" t="s">
        <v>3713</v>
      </c>
      <c r="W2083" s="13">
        <v>43556</v>
      </c>
      <c r="X2083" s="14">
        <f>11*1.3</f>
        <v>14.3</v>
      </c>
    </row>
    <row r="2084" spans="1:24" hidden="1" x14ac:dyDescent="0.25">
      <c r="A2084" t="s">
        <v>3735</v>
      </c>
      <c r="B2084" t="s">
        <v>3736</v>
      </c>
      <c r="C2084" s="8"/>
      <c r="D2084" s="8">
        <v>2083</v>
      </c>
      <c r="E2084" s="9">
        <v>2019</v>
      </c>
      <c r="F2084" s="9">
        <v>4</v>
      </c>
      <c r="G2084" s="9">
        <v>22</v>
      </c>
      <c r="H2084" s="4">
        <v>43523</v>
      </c>
      <c r="I2084" s="10" t="s">
        <v>248</v>
      </c>
      <c r="J2084" s="10">
        <v>2</v>
      </c>
      <c r="K2084" s="11" t="s">
        <v>20</v>
      </c>
      <c r="L2084" s="8" t="s">
        <v>27</v>
      </c>
      <c r="M2084" t="s">
        <v>1523</v>
      </c>
      <c r="U2084" t="s">
        <v>53</v>
      </c>
      <c r="V2084" t="s">
        <v>3558</v>
      </c>
      <c r="W2084" s="13">
        <v>43523</v>
      </c>
      <c r="X2084" s="14">
        <v>1</v>
      </c>
    </row>
    <row r="2085" spans="1:24" hidden="1" x14ac:dyDescent="0.25">
      <c r="A2085" t="s">
        <v>3565</v>
      </c>
      <c r="B2085" t="s">
        <v>3737</v>
      </c>
      <c r="C2085" s="8"/>
      <c r="D2085" s="8">
        <v>2084</v>
      </c>
      <c r="E2085" s="9">
        <v>2019</v>
      </c>
      <c r="F2085" s="9">
        <v>4</v>
      </c>
      <c r="G2085" s="9">
        <v>22</v>
      </c>
      <c r="H2085" s="4">
        <v>43530</v>
      </c>
      <c r="I2085" s="10" t="s">
        <v>248</v>
      </c>
      <c r="K2085" s="11" t="s">
        <v>20</v>
      </c>
      <c r="L2085" s="8" t="s">
        <v>3738</v>
      </c>
      <c r="M2085" t="s">
        <v>2488</v>
      </c>
      <c r="S2085" t="s">
        <v>2028</v>
      </c>
      <c r="U2085" t="s">
        <v>53</v>
      </c>
      <c r="V2085" t="s">
        <v>1077</v>
      </c>
      <c r="W2085" s="13">
        <v>43530</v>
      </c>
      <c r="X2085" s="14">
        <v>3</v>
      </c>
    </row>
    <row r="2086" spans="1:24" hidden="1" x14ac:dyDescent="0.25">
      <c r="A2086" t="s">
        <v>3739</v>
      </c>
      <c r="B2086" t="s">
        <v>3740</v>
      </c>
      <c r="C2086" s="8"/>
      <c r="D2086" s="8">
        <v>2085</v>
      </c>
      <c r="E2086" s="9">
        <v>2019</v>
      </c>
      <c r="F2086" s="9">
        <v>4</v>
      </c>
      <c r="G2086" s="9">
        <v>22</v>
      </c>
      <c r="H2086" s="4">
        <v>43523</v>
      </c>
      <c r="I2086" s="10" t="s">
        <v>248</v>
      </c>
      <c r="K2086" s="11" t="s">
        <v>20</v>
      </c>
      <c r="L2086" s="8" t="s">
        <v>63</v>
      </c>
      <c r="M2086" t="s">
        <v>1552</v>
      </c>
      <c r="U2086" t="s">
        <v>53</v>
      </c>
      <c r="V2086" t="s">
        <v>3558</v>
      </c>
      <c r="W2086" s="13">
        <v>43523</v>
      </c>
      <c r="X2086" s="14">
        <v>1</v>
      </c>
    </row>
    <row r="2087" spans="1:24" hidden="1" x14ac:dyDescent="0.25">
      <c r="A2087" t="s">
        <v>3163</v>
      </c>
      <c r="B2087" t="s">
        <v>3741</v>
      </c>
      <c r="C2087" s="8"/>
      <c r="D2087" s="8">
        <v>2086</v>
      </c>
      <c r="E2087" s="9">
        <v>2019</v>
      </c>
      <c r="F2087" s="9">
        <v>4</v>
      </c>
      <c r="G2087" s="9">
        <v>22</v>
      </c>
      <c r="H2087" s="4">
        <v>43416</v>
      </c>
      <c r="I2087" s="10" t="s">
        <v>248</v>
      </c>
      <c r="K2087" s="11" t="s">
        <v>20</v>
      </c>
      <c r="L2087" s="8" t="s">
        <v>790</v>
      </c>
      <c r="M2087" t="s">
        <v>605</v>
      </c>
      <c r="S2087" t="s">
        <v>1563</v>
      </c>
      <c r="U2087" t="s">
        <v>53</v>
      </c>
      <c r="V2087" t="s">
        <v>1077</v>
      </c>
      <c r="W2087" s="13">
        <v>43416</v>
      </c>
      <c r="X2087" s="14">
        <v>3</v>
      </c>
    </row>
    <row r="2088" spans="1:24" hidden="1" x14ac:dyDescent="0.25">
      <c r="A2088" t="s">
        <v>1166</v>
      </c>
      <c r="B2088" t="s">
        <v>2922</v>
      </c>
      <c r="C2088" s="8"/>
      <c r="D2088" s="8">
        <v>2087</v>
      </c>
      <c r="E2088" s="9">
        <v>2019</v>
      </c>
      <c r="F2088" s="9">
        <v>4</v>
      </c>
      <c r="G2088" s="9">
        <v>22</v>
      </c>
      <c r="H2088" s="4">
        <v>43572</v>
      </c>
      <c r="I2088" s="10" t="s">
        <v>19</v>
      </c>
      <c r="K2088" s="11" t="s">
        <v>20</v>
      </c>
      <c r="L2088" s="8" t="s">
        <v>48</v>
      </c>
      <c r="M2088" t="s">
        <v>2217</v>
      </c>
      <c r="U2088" t="s">
        <v>53</v>
      </c>
      <c r="V2088" t="s">
        <v>3733</v>
      </c>
      <c r="W2088" s="13">
        <v>43572</v>
      </c>
      <c r="X2088" s="14">
        <v>10</v>
      </c>
    </row>
    <row r="2089" spans="1:24" hidden="1" x14ac:dyDescent="0.25">
      <c r="A2089" t="s">
        <v>55</v>
      </c>
      <c r="B2089" t="s">
        <v>3742</v>
      </c>
      <c r="C2089" s="8"/>
      <c r="D2089" s="8">
        <v>2088</v>
      </c>
      <c r="E2089" s="9">
        <v>2019</v>
      </c>
      <c r="F2089" s="9">
        <v>4</v>
      </c>
      <c r="G2089" s="9">
        <v>23</v>
      </c>
      <c r="H2089" s="4">
        <v>43577</v>
      </c>
      <c r="I2089" s="10" t="s">
        <v>248</v>
      </c>
      <c r="K2089" s="11" t="s">
        <v>20</v>
      </c>
      <c r="L2089" s="8" t="s">
        <v>3583</v>
      </c>
      <c r="M2089" t="s">
        <v>49</v>
      </c>
      <c r="U2089" t="s">
        <v>53</v>
      </c>
      <c r="V2089" t="s">
        <v>1077</v>
      </c>
      <c r="W2089" s="13">
        <v>43577</v>
      </c>
      <c r="X2089" s="14">
        <v>3</v>
      </c>
    </row>
    <row r="2090" spans="1:24" hidden="1" x14ac:dyDescent="0.25">
      <c r="A2090" t="s">
        <v>3743</v>
      </c>
      <c r="B2090" t="s">
        <v>3744</v>
      </c>
      <c r="C2090" s="8"/>
      <c r="D2090" s="8">
        <v>2089</v>
      </c>
      <c r="E2090" s="9">
        <v>2019</v>
      </c>
      <c r="F2090" s="9">
        <v>4</v>
      </c>
      <c r="G2090" s="9">
        <v>23</v>
      </c>
      <c r="H2090" s="4">
        <v>43577</v>
      </c>
      <c r="I2090" s="10" t="s">
        <v>248</v>
      </c>
      <c r="K2090" s="11" t="s">
        <v>20</v>
      </c>
      <c r="L2090" s="8" t="s">
        <v>57</v>
      </c>
      <c r="M2090" t="s">
        <v>3465</v>
      </c>
      <c r="U2090" t="s">
        <v>53</v>
      </c>
      <c r="V2090" t="s">
        <v>1077</v>
      </c>
      <c r="W2090" s="13">
        <v>43577</v>
      </c>
      <c r="X2090" s="14">
        <v>3</v>
      </c>
    </row>
    <row r="2091" spans="1:24" hidden="1" x14ac:dyDescent="0.25">
      <c r="A2091" t="s">
        <v>2123</v>
      </c>
      <c r="B2091" t="s">
        <v>3745</v>
      </c>
      <c r="C2091" s="8"/>
      <c r="D2091" s="8">
        <v>2090</v>
      </c>
      <c r="E2091" s="9">
        <v>2019</v>
      </c>
      <c r="F2091" s="9">
        <v>4</v>
      </c>
      <c r="G2091" s="9">
        <v>24</v>
      </c>
      <c r="H2091" s="4">
        <v>43553</v>
      </c>
      <c r="I2091" s="10" t="s">
        <v>19</v>
      </c>
      <c r="K2091" s="11" t="s">
        <v>937</v>
      </c>
      <c r="M2091" t="s">
        <v>28</v>
      </c>
      <c r="N2091" t="s">
        <v>3746</v>
      </c>
      <c r="U2091" t="s">
        <v>53</v>
      </c>
      <c r="V2091" t="s">
        <v>3722</v>
      </c>
      <c r="W2091" s="13">
        <v>43553</v>
      </c>
      <c r="X2091" s="14">
        <v>25</v>
      </c>
    </row>
    <row r="2092" spans="1:24" hidden="1" x14ac:dyDescent="0.25">
      <c r="A2092" t="s">
        <v>1163</v>
      </c>
      <c r="B2092" t="s">
        <v>3747</v>
      </c>
      <c r="C2092" s="8"/>
      <c r="D2092" s="8">
        <v>2091</v>
      </c>
      <c r="E2092" s="9">
        <v>2019</v>
      </c>
      <c r="F2092" s="9">
        <v>4</v>
      </c>
      <c r="G2092" s="9">
        <v>24</v>
      </c>
      <c r="H2092" s="4">
        <v>43571</v>
      </c>
      <c r="I2092" s="10" t="s">
        <v>248</v>
      </c>
      <c r="K2092" s="11" t="s">
        <v>937</v>
      </c>
      <c r="M2092" t="s">
        <v>28</v>
      </c>
      <c r="N2092" t="s">
        <v>3748</v>
      </c>
      <c r="U2092" t="s">
        <v>53</v>
      </c>
      <c r="V2092" t="s">
        <v>657</v>
      </c>
      <c r="W2092" s="13">
        <v>43571</v>
      </c>
      <c r="X2092" s="14">
        <v>16.98</v>
      </c>
    </row>
    <row r="2093" spans="1:24" hidden="1" x14ac:dyDescent="0.25">
      <c r="A2093" t="s">
        <v>3749</v>
      </c>
      <c r="B2093" t="s">
        <v>3750</v>
      </c>
      <c r="C2093" s="8"/>
      <c r="D2093" s="8">
        <v>2092</v>
      </c>
      <c r="E2093" s="9">
        <v>2019</v>
      </c>
      <c r="F2093" s="9">
        <v>4</v>
      </c>
      <c r="G2093" s="9">
        <v>25</v>
      </c>
      <c r="H2093" s="4">
        <v>43550</v>
      </c>
      <c r="I2093" s="10" t="s">
        <v>248</v>
      </c>
      <c r="K2093" s="11" t="s">
        <v>20</v>
      </c>
      <c r="L2093" s="8" t="s">
        <v>31</v>
      </c>
      <c r="M2093" t="s">
        <v>605</v>
      </c>
      <c r="U2093" t="s">
        <v>53</v>
      </c>
      <c r="V2093" t="s">
        <v>1077</v>
      </c>
      <c r="W2093" s="13">
        <v>43550</v>
      </c>
      <c r="X2093" s="14">
        <v>2</v>
      </c>
    </row>
    <row r="2094" spans="1:24" hidden="1" x14ac:dyDescent="0.25">
      <c r="A2094" t="s">
        <v>3751</v>
      </c>
      <c r="B2094" t="s">
        <v>3752</v>
      </c>
      <c r="C2094" s="8"/>
      <c r="D2094" s="8">
        <v>2093</v>
      </c>
      <c r="E2094" s="9">
        <v>2019</v>
      </c>
      <c r="F2094" s="9">
        <v>4</v>
      </c>
      <c r="G2094" s="9">
        <v>26</v>
      </c>
      <c r="H2094" s="4">
        <v>43550</v>
      </c>
      <c r="I2094" s="10" t="s">
        <v>248</v>
      </c>
      <c r="K2094" s="11" t="s">
        <v>20</v>
      </c>
      <c r="L2094" s="8" t="s">
        <v>3753</v>
      </c>
      <c r="M2094" t="s">
        <v>3754</v>
      </c>
      <c r="U2094" t="s">
        <v>53</v>
      </c>
      <c r="V2094" t="s">
        <v>1077</v>
      </c>
      <c r="W2094" s="13">
        <v>43550</v>
      </c>
      <c r="X2094" s="14">
        <v>2</v>
      </c>
    </row>
    <row r="2095" spans="1:24" hidden="1" x14ac:dyDescent="0.25">
      <c r="A2095" t="s">
        <v>3755</v>
      </c>
      <c r="B2095" t="s">
        <v>3756</v>
      </c>
      <c r="C2095" s="8"/>
      <c r="D2095" s="8">
        <v>2094</v>
      </c>
      <c r="E2095" s="9">
        <v>2019</v>
      </c>
      <c r="F2095" s="9">
        <v>4</v>
      </c>
      <c r="G2095" s="9">
        <v>26</v>
      </c>
      <c r="H2095" s="4">
        <v>43581</v>
      </c>
      <c r="I2095" s="10" t="s">
        <v>248</v>
      </c>
      <c r="K2095" s="11" t="s">
        <v>20</v>
      </c>
      <c r="L2095" s="8" t="s">
        <v>48</v>
      </c>
      <c r="M2095" t="s">
        <v>1552</v>
      </c>
      <c r="U2095" t="s">
        <v>53</v>
      </c>
      <c r="V2095" t="s">
        <v>1077</v>
      </c>
      <c r="W2095" s="13">
        <v>43581</v>
      </c>
      <c r="X2095" s="14">
        <v>3</v>
      </c>
    </row>
    <row r="2096" spans="1:24" hidden="1" x14ac:dyDescent="0.25">
      <c r="A2096" t="s">
        <v>3757</v>
      </c>
      <c r="B2096" t="s">
        <v>3758</v>
      </c>
      <c r="C2096" s="8"/>
      <c r="D2096" s="8">
        <v>2095</v>
      </c>
      <c r="E2096" s="9">
        <v>2019</v>
      </c>
      <c r="F2096" s="9">
        <v>4</v>
      </c>
      <c r="G2096" s="9">
        <v>26</v>
      </c>
      <c r="H2096" s="4">
        <v>43523</v>
      </c>
      <c r="I2096" s="10" t="s">
        <v>248</v>
      </c>
      <c r="K2096" s="11" t="s">
        <v>20</v>
      </c>
      <c r="L2096" s="8" t="s">
        <v>63</v>
      </c>
      <c r="M2096" t="s">
        <v>605</v>
      </c>
      <c r="U2096" t="s">
        <v>53</v>
      </c>
      <c r="V2096" t="s">
        <v>3558</v>
      </c>
      <c r="W2096" s="13">
        <v>43523</v>
      </c>
      <c r="X2096" s="14">
        <v>1</v>
      </c>
    </row>
    <row r="2097" spans="1:24" hidden="1" x14ac:dyDescent="0.25">
      <c r="A2097" t="s">
        <v>141</v>
      </c>
      <c r="B2097" t="s">
        <v>3759</v>
      </c>
      <c r="C2097" s="8"/>
      <c r="D2097" s="8">
        <v>2096</v>
      </c>
      <c r="E2097" s="9">
        <v>2019</v>
      </c>
      <c r="F2097" s="9">
        <v>4</v>
      </c>
      <c r="G2097" s="9">
        <v>27</v>
      </c>
      <c r="H2097" s="4">
        <v>43579</v>
      </c>
      <c r="I2097" s="10" t="s">
        <v>19</v>
      </c>
      <c r="J2097" s="10">
        <v>2</v>
      </c>
      <c r="K2097" s="11" t="s">
        <v>20</v>
      </c>
      <c r="L2097" s="8" t="s">
        <v>52</v>
      </c>
      <c r="M2097" t="s">
        <v>49</v>
      </c>
      <c r="U2097" t="s">
        <v>100</v>
      </c>
      <c r="V2097" t="s">
        <v>49</v>
      </c>
      <c r="W2097" s="13">
        <v>43579</v>
      </c>
      <c r="X2097" s="14">
        <f>8*1.3</f>
        <v>10.4</v>
      </c>
    </row>
    <row r="2098" spans="1:24" hidden="1" x14ac:dyDescent="0.25">
      <c r="A2098" t="s">
        <v>3760</v>
      </c>
      <c r="B2098" t="s">
        <v>3761</v>
      </c>
      <c r="C2098" s="8"/>
      <c r="D2098" s="8">
        <v>2097</v>
      </c>
      <c r="E2098" s="9">
        <v>2019</v>
      </c>
      <c r="F2098" s="9">
        <v>4</v>
      </c>
      <c r="G2098" s="9">
        <v>27</v>
      </c>
      <c r="H2098" s="4">
        <v>43554</v>
      </c>
      <c r="I2098" s="10" t="s">
        <v>248</v>
      </c>
      <c r="K2098" s="11" t="s">
        <v>20</v>
      </c>
      <c r="L2098" s="8" t="s">
        <v>552</v>
      </c>
      <c r="M2098" t="s">
        <v>605</v>
      </c>
      <c r="U2098" t="s">
        <v>53</v>
      </c>
      <c r="V2098" t="s">
        <v>1077</v>
      </c>
      <c r="W2098" s="13">
        <v>43554</v>
      </c>
      <c r="X2098" s="14">
        <v>3</v>
      </c>
    </row>
    <row r="2099" spans="1:24" hidden="1" x14ac:dyDescent="0.25">
      <c r="A2099" t="s">
        <v>3762</v>
      </c>
      <c r="B2099" t="s">
        <v>3763</v>
      </c>
      <c r="C2099" s="8"/>
      <c r="D2099" s="8">
        <v>2098</v>
      </c>
      <c r="E2099" s="9">
        <v>2019</v>
      </c>
      <c r="F2099" s="9">
        <v>4</v>
      </c>
      <c r="G2099" s="9">
        <v>28</v>
      </c>
      <c r="H2099" s="4">
        <v>43577</v>
      </c>
      <c r="I2099" s="10" t="s">
        <v>248</v>
      </c>
      <c r="K2099" s="11" t="s">
        <v>20</v>
      </c>
      <c r="L2099" s="8" t="s">
        <v>368</v>
      </c>
      <c r="M2099" t="s">
        <v>1538</v>
      </c>
      <c r="U2099" t="s">
        <v>53</v>
      </c>
      <c r="V2099" t="s">
        <v>1077</v>
      </c>
      <c r="W2099" s="13">
        <v>43577</v>
      </c>
      <c r="X2099" s="14">
        <v>3</v>
      </c>
    </row>
    <row r="2100" spans="1:24" hidden="1" x14ac:dyDescent="0.25">
      <c r="A2100" t="s">
        <v>3764</v>
      </c>
      <c r="B2100" t="s">
        <v>3765</v>
      </c>
      <c r="C2100" s="8"/>
      <c r="D2100" s="8">
        <v>2099</v>
      </c>
      <c r="E2100" s="9">
        <v>2019</v>
      </c>
      <c r="F2100" s="9">
        <v>4</v>
      </c>
      <c r="G2100" s="9">
        <v>28</v>
      </c>
      <c r="H2100" s="4">
        <v>43581</v>
      </c>
      <c r="I2100" s="10" t="s">
        <v>248</v>
      </c>
      <c r="K2100" s="11" t="s">
        <v>937</v>
      </c>
      <c r="M2100" t="s">
        <v>28</v>
      </c>
      <c r="N2100" t="s">
        <v>3766</v>
      </c>
      <c r="U2100" t="s">
        <v>53</v>
      </c>
      <c r="V2100" t="s">
        <v>3767</v>
      </c>
      <c r="W2100" s="13">
        <v>43581</v>
      </c>
      <c r="X2100" s="14">
        <f>9.95*1.3</f>
        <v>12.934999999999999</v>
      </c>
    </row>
    <row r="2101" spans="1:24" hidden="1" x14ac:dyDescent="0.25">
      <c r="A2101" t="s">
        <v>3768</v>
      </c>
      <c r="B2101" t="s">
        <v>2228</v>
      </c>
      <c r="C2101" s="8"/>
      <c r="D2101" s="8">
        <v>2100</v>
      </c>
      <c r="E2101" s="9">
        <v>2019</v>
      </c>
      <c r="F2101" s="9">
        <v>4</v>
      </c>
      <c r="G2101" s="9">
        <v>28</v>
      </c>
      <c r="H2101" s="4">
        <v>43577</v>
      </c>
      <c r="I2101" s="10" t="s">
        <v>248</v>
      </c>
      <c r="K2101" s="11" t="s">
        <v>20</v>
      </c>
      <c r="L2101" s="8" t="s">
        <v>2203</v>
      </c>
      <c r="M2101" t="s">
        <v>605</v>
      </c>
      <c r="U2101" t="s">
        <v>53</v>
      </c>
      <c r="V2101" t="s">
        <v>1077</v>
      </c>
      <c r="W2101" s="13">
        <v>43577</v>
      </c>
      <c r="X2101" s="14">
        <v>3</v>
      </c>
    </row>
    <row r="2102" spans="1:24" hidden="1" x14ac:dyDescent="0.25">
      <c r="A2102" t="s">
        <v>3428</v>
      </c>
      <c r="B2102" t="s">
        <v>3769</v>
      </c>
      <c r="C2102" s="8"/>
      <c r="D2102" s="8">
        <v>2101</v>
      </c>
      <c r="E2102" s="9">
        <v>2019</v>
      </c>
      <c r="F2102" s="9">
        <v>4</v>
      </c>
      <c r="G2102" s="9">
        <v>28</v>
      </c>
      <c r="H2102" s="4">
        <v>43451</v>
      </c>
      <c r="I2102" s="10" t="s">
        <v>248</v>
      </c>
      <c r="K2102" s="11" t="s">
        <v>4949</v>
      </c>
      <c r="U2102" t="s">
        <v>53</v>
      </c>
      <c r="V2102" t="s">
        <v>1077</v>
      </c>
      <c r="W2102" s="13">
        <v>43451</v>
      </c>
      <c r="X2102" s="14">
        <v>2.99</v>
      </c>
    </row>
    <row r="2103" spans="1:24" hidden="1" x14ac:dyDescent="0.25">
      <c r="A2103" t="s">
        <v>1289</v>
      </c>
      <c r="B2103" t="s">
        <v>3770</v>
      </c>
      <c r="C2103" s="8"/>
      <c r="D2103" s="8">
        <v>2102</v>
      </c>
      <c r="E2103" s="9">
        <v>2019</v>
      </c>
      <c r="F2103" s="9">
        <v>4</v>
      </c>
      <c r="G2103" s="9">
        <v>29</v>
      </c>
      <c r="H2103" s="4">
        <v>43571</v>
      </c>
      <c r="I2103" s="10" t="s">
        <v>248</v>
      </c>
      <c r="K2103" s="11" t="s">
        <v>937</v>
      </c>
      <c r="M2103" t="s">
        <v>28</v>
      </c>
      <c r="N2103" t="s">
        <v>3771</v>
      </c>
      <c r="U2103" t="s">
        <v>53</v>
      </c>
      <c r="V2103" t="s">
        <v>657</v>
      </c>
      <c r="W2103" s="13">
        <v>43571</v>
      </c>
      <c r="X2103" s="14">
        <v>10.98</v>
      </c>
    </row>
    <row r="2104" spans="1:24" hidden="1" x14ac:dyDescent="0.25">
      <c r="A2104" t="s">
        <v>1166</v>
      </c>
      <c r="B2104" t="s">
        <v>3772</v>
      </c>
      <c r="C2104" s="8"/>
      <c r="D2104" s="8">
        <v>2103</v>
      </c>
      <c r="E2104" s="9">
        <v>2019</v>
      </c>
      <c r="F2104" s="9">
        <v>4</v>
      </c>
      <c r="G2104" s="9">
        <v>29</v>
      </c>
      <c r="H2104" s="4">
        <v>43572</v>
      </c>
      <c r="I2104" s="10" t="s">
        <v>19</v>
      </c>
      <c r="K2104" s="11" t="s">
        <v>20</v>
      </c>
      <c r="L2104" s="8" t="s">
        <v>48</v>
      </c>
      <c r="M2104" t="s">
        <v>2217</v>
      </c>
      <c r="U2104" t="s">
        <v>53</v>
      </c>
      <c r="V2104" t="s">
        <v>3733</v>
      </c>
      <c r="W2104" s="13">
        <v>43572</v>
      </c>
      <c r="X2104" s="14">
        <v>5</v>
      </c>
    </row>
    <row r="2105" spans="1:24" hidden="1" x14ac:dyDescent="0.25">
      <c r="A2105" t="s">
        <v>132</v>
      </c>
      <c r="B2105" t="s">
        <v>3773</v>
      </c>
      <c r="C2105" s="8"/>
      <c r="D2105" s="8">
        <v>2104</v>
      </c>
      <c r="E2105" s="9">
        <v>2019</v>
      </c>
      <c r="F2105" s="9">
        <v>5</v>
      </c>
      <c r="G2105" s="9">
        <v>1</v>
      </c>
      <c r="H2105" s="4">
        <v>43585</v>
      </c>
      <c r="I2105" s="10" t="s">
        <v>19</v>
      </c>
      <c r="K2105" s="11" t="s">
        <v>20</v>
      </c>
      <c r="L2105" s="8" t="s">
        <v>3774</v>
      </c>
      <c r="M2105" t="s">
        <v>2719</v>
      </c>
      <c r="N2105" t="s">
        <v>3775</v>
      </c>
      <c r="U2105" t="s">
        <v>53</v>
      </c>
      <c r="V2105" t="s">
        <v>3776</v>
      </c>
      <c r="W2105" s="13">
        <v>43585</v>
      </c>
      <c r="X2105" s="14">
        <v>1.99</v>
      </c>
    </row>
    <row r="2106" spans="1:24" hidden="1" x14ac:dyDescent="0.25">
      <c r="A2106" t="s">
        <v>3777</v>
      </c>
      <c r="B2106" t="s">
        <v>3778</v>
      </c>
      <c r="C2106" s="8"/>
      <c r="D2106" s="8">
        <v>2105</v>
      </c>
      <c r="E2106" s="9">
        <v>2019</v>
      </c>
      <c r="F2106" s="9">
        <v>5</v>
      </c>
      <c r="G2106" s="9">
        <v>1</v>
      </c>
      <c r="H2106" s="4">
        <v>43528</v>
      </c>
      <c r="I2106" s="10" t="s">
        <v>248</v>
      </c>
      <c r="J2106" s="10">
        <v>3</v>
      </c>
      <c r="K2106" s="11" t="s">
        <v>20</v>
      </c>
      <c r="L2106" s="8" t="s">
        <v>3779</v>
      </c>
      <c r="M2106" t="s">
        <v>2021</v>
      </c>
      <c r="U2106" t="s">
        <v>53</v>
      </c>
      <c r="V2106" t="s">
        <v>3558</v>
      </c>
      <c r="W2106" s="13">
        <v>43528</v>
      </c>
      <c r="X2106" s="14">
        <v>2</v>
      </c>
    </row>
    <row r="2107" spans="1:24" hidden="1" x14ac:dyDescent="0.25">
      <c r="A2107" t="s">
        <v>3780</v>
      </c>
      <c r="B2107" t="s">
        <v>3781</v>
      </c>
      <c r="C2107" s="8"/>
      <c r="D2107" s="8">
        <v>2106</v>
      </c>
      <c r="E2107" s="9">
        <v>2019</v>
      </c>
      <c r="F2107" s="9">
        <v>5</v>
      </c>
      <c r="G2107" s="9">
        <v>1</v>
      </c>
      <c r="H2107" s="4">
        <v>43563</v>
      </c>
      <c r="I2107" s="10" t="s">
        <v>248</v>
      </c>
      <c r="J2107" s="10">
        <v>2</v>
      </c>
      <c r="K2107" s="11" t="s">
        <v>20</v>
      </c>
      <c r="L2107" s="8" t="s">
        <v>21</v>
      </c>
      <c r="M2107" t="s">
        <v>1162</v>
      </c>
      <c r="U2107" t="s">
        <v>53</v>
      </c>
      <c r="V2107" t="s">
        <v>1077</v>
      </c>
      <c r="W2107" s="13">
        <v>43563</v>
      </c>
      <c r="X2107" s="14">
        <v>3</v>
      </c>
    </row>
    <row r="2108" spans="1:24" hidden="1" x14ac:dyDescent="0.25">
      <c r="A2108" t="s">
        <v>3782</v>
      </c>
      <c r="B2108" t="s">
        <v>3783</v>
      </c>
      <c r="C2108" s="8"/>
      <c r="D2108" s="8">
        <v>2107</v>
      </c>
      <c r="E2108" s="9">
        <v>2019</v>
      </c>
      <c r="F2108" s="9">
        <v>5</v>
      </c>
      <c r="G2108" s="9">
        <v>1</v>
      </c>
      <c r="H2108" s="4">
        <v>43577</v>
      </c>
      <c r="I2108" s="10" t="s">
        <v>248</v>
      </c>
      <c r="K2108" s="11" t="s">
        <v>20</v>
      </c>
      <c r="L2108" s="8" t="s">
        <v>3583</v>
      </c>
      <c r="M2108" t="s">
        <v>605</v>
      </c>
      <c r="U2108" t="s">
        <v>53</v>
      </c>
      <c r="V2108" t="s">
        <v>1077</v>
      </c>
      <c r="W2108" s="13">
        <v>43577</v>
      </c>
      <c r="X2108" s="14">
        <v>3</v>
      </c>
    </row>
    <row r="2109" spans="1:24" hidden="1" x14ac:dyDescent="0.25">
      <c r="A2109" t="s">
        <v>3784</v>
      </c>
      <c r="B2109" t="s">
        <v>3785</v>
      </c>
      <c r="C2109" s="8"/>
      <c r="D2109" s="8">
        <v>2108</v>
      </c>
      <c r="E2109" s="9">
        <v>2019</v>
      </c>
      <c r="F2109" s="9">
        <v>5</v>
      </c>
      <c r="G2109" s="9">
        <v>2</v>
      </c>
      <c r="H2109" s="4">
        <v>43523</v>
      </c>
      <c r="I2109" s="10" t="s">
        <v>248</v>
      </c>
      <c r="K2109" s="11" t="s">
        <v>20</v>
      </c>
      <c r="L2109" s="8" t="s">
        <v>3548</v>
      </c>
      <c r="M2109" t="s">
        <v>49</v>
      </c>
      <c r="U2109" t="s">
        <v>53</v>
      </c>
      <c r="V2109" t="s">
        <v>3558</v>
      </c>
      <c r="W2109" s="13">
        <v>43523</v>
      </c>
      <c r="X2109" s="14">
        <v>1</v>
      </c>
    </row>
    <row r="2110" spans="1:24" hidden="1" x14ac:dyDescent="0.25">
      <c r="A2110" t="s">
        <v>3786</v>
      </c>
      <c r="B2110" t="s">
        <v>3787</v>
      </c>
      <c r="C2110" s="8"/>
      <c r="D2110" s="8">
        <v>2109</v>
      </c>
      <c r="E2110" s="9">
        <v>2019</v>
      </c>
      <c r="F2110" s="9">
        <v>5</v>
      </c>
      <c r="G2110" s="9">
        <v>2</v>
      </c>
      <c r="H2110" s="4">
        <v>43586</v>
      </c>
      <c r="I2110" s="10" t="s">
        <v>248</v>
      </c>
      <c r="K2110" s="11" t="s">
        <v>20</v>
      </c>
      <c r="L2110" s="8" t="s">
        <v>63</v>
      </c>
      <c r="M2110" t="s">
        <v>3788</v>
      </c>
      <c r="U2110" t="s">
        <v>53</v>
      </c>
      <c r="V2110" t="s">
        <v>1077</v>
      </c>
      <c r="W2110" s="13">
        <v>43586</v>
      </c>
      <c r="X2110" s="14">
        <v>3</v>
      </c>
    </row>
    <row r="2111" spans="1:24" hidden="1" x14ac:dyDescent="0.25">
      <c r="A2111" t="s">
        <v>2905</v>
      </c>
      <c r="B2111" t="s">
        <v>3789</v>
      </c>
      <c r="C2111" s="8"/>
      <c r="D2111" s="8">
        <v>2110</v>
      </c>
      <c r="E2111" s="9">
        <v>2019</v>
      </c>
      <c r="F2111" s="9">
        <v>5</v>
      </c>
      <c r="G2111" s="9">
        <v>2</v>
      </c>
      <c r="H2111" s="4">
        <v>43550</v>
      </c>
      <c r="I2111" s="10" t="s">
        <v>248</v>
      </c>
      <c r="K2111" s="11" t="s">
        <v>20</v>
      </c>
      <c r="L2111" s="8" t="s">
        <v>57</v>
      </c>
      <c r="M2111" t="s">
        <v>2484</v>
      </c>
      <c r="Q2111" s="12" t="s">
        <v>19</v>
      </c>
      <c r="U2111" t="s">
        <v>53</v>
      </c>
      <c r="V2111" t="s">
        <v>3666</v>
      </c>
      <c r="W2111" s="13">
        <v>43550</v>
      </c>
      <c r="X2111" s="14">
        <v>6.41</v>
      </c>
    </row>
    <row r="2112" spans="1:24" hidden="1" x14ac:dyDescent="0.25">
      <c r="A2112" t="s">
        <v>260</v>
      </c>
      <c r="B2112" t="s">
        <v>3790</v>
      </c>
      <c r="C2112" s="8"/>
      <c r="D2112" s="8">
        <v>2111</v>
      </c>
      <c r="E2112" s="9">
        <v>2019</v>
      </c>
      <c r="F2112" s="9">
        <v>5</v>
      </c>
      <c r="G2112" s="9">
        <v>2</v>
      </c>
      <c r="H2112" s="4">
        <v>43571</v>
      </c>
      <c r="I2112" s="10" t="s">
        <v>248</v>
      </c>
      <c r="K2112" s="11" t="s">
        <v>937</v>
      </c>
      <c r="M2112" t="s">
        <v>28</v>
      </c>
      <c r="N2112" t="s">
        <v>3791</v>
      </c>
      <c r="U2112" t="s">
        <v>53</v>
      </c>
      <c r="V2112" t="s">
        <v>657</v>
      </c>
      <c r="W2112" s="13">
        <v>43571</v>
      </c>
      <c r="X2112" s="14">
        <v>12.98</v>
      </c>
    </row>
    <row r="2113" spans="1:24" hidden="1" x14ac:dyDescent="0.25">
      <c r="A2113" t="s">
        <v>1166</v>
      </c>
      <c r="B2113" t="s">
        <v>3792</v>
      </c>
      <c r="C2113" s="8"/>
      <c r="D2113" s="8">
        <v>2112</v>
      </c>
      <c r="E2113" s="9">
        <v>2019</v>
      </c>
      <c r="F2113" s="9">
        <v>5</v>
      </c>
      <c r="G2113" s="9">
        <v>3</v>
      </c>
      <c r="H2113" s="4">
        <v>43587</v>
      </c>
      <c r="I2113" s="10" t="s">
        <v>248</v>
      </c>
      <c r="K2113" s="11" t="s">
        <v>20</v>
      </c>
      <c r="L2113" s="8" t="s">
        <v>48</v>
      </c>
      <c r="M2113" t="s">
        <v>1538</v>
      </c>
      <c r="U2113" t="s">
        <v>53</v>
      </c>
      <c r="V2113" t="s">
        <v>3793</v>
      </c>
      <c r="W2113" s="13">
        <v>43587</v>
      </c>
      <c r="X2113" s="14">
        <f>17.49*1.3</f>
        <v>22.736999999999998</v>
      </c>
    </row>
    <row r="2114" spans="1:24" hidden="1" x14ac:dyDescent="0.25">
      <c r="A2114" t="s">
        <v>3480</v>
      </c>
      <c r="B2114" t="s">
        <v>3794</v>
      </c>
      <c r="C2114" s="8"/>
      <c r="D2114" s="8">
        <v>2113</v>
      </c>
      <c r="E2114" s="9">
        <v>2019</v>
      </c>
      <c r="F2114" s="9">
        <v>5</v>
      </c>
      <c r="G2114" s="9">
        <v>4</v>
      </c>
      <c r="H2114" s="4">
        <v>43519</v>
      </c>
      <c r="I2114" s="10" t="s">
        <v>19</v>
      </c>
      <c r="K2114" s="11" t="s">
        <v>20</v>
      </c>
      <c r="L2114" s="8" t="s">
        <v>790</v>
      </c>
      <c r="M2114" t="s">
        <v>2557</v>
      </c>
      <c r="U2114" t="s">
        <v>53</v>
      </c>
      <c r="V2114" t="s">
        <v>3549</v>
      </c>
      <c r="W2114" s="13">
        <v>43519</v>
      </c>
      <c r="X2114" s="14">
        <v>0.5</v>
      </c>
    </row>
    <row r="2115" spans="1:24" hidden="1" x14ac:dyDescent="0.25">
      <c r="A2115" t="s">
        <v>3795</v>
      </c>
      <c r="B2115" t="s">
        <v>3796</v>
      </c>
      <c r="C2115" s="8"/>
      <c r="D2115" s="8">
        <v>2114</v>
      </c>
      <c r="E2115" s="9">
        <v>2019</v>
      </c>
      <c r="F2115" s="9">
        <v>5</v>
      </c>
      <c r="G2115" s="9">
        <v>4</v>
      </c>
      <c r="H2115" s="4">
        <v>43589</v>
      </c>
      <c r="I2115" s="10" t="s">
        <v>248</v>
      </c>
      <c r="K2115" s="11" t="s">
        <v>20</v>
      </c>
      <c r="L2115" s="8" t="s">
        <v>2203</v>
      </c>
      <c r="M2115" t="s">
        <v>605</v>
      </c>
      <c r="U2115" t="s">
        <v>53</v>
      </c>
      <c r="V2115" t="s">
        <v>1077</v>
      </c>
      <c r="W2115" s="13">
        <v>43589</v>
      </c>
      <c r="X2115" s="14">
        <v>3</v>
      </c>
    </row>
    <row r="2116" spans="1:24" hidden="1" x14ac:dyDescent="0.25">
      <c r="A2116" t="s">
        <v>141</v>
      </c>
      <c r="B2116" t="s">
        <v>3797</v>
      </c>
      <c r="C2116" s="8"/>
      <c r="D2116" s="8">
        <v>2115</v>
      </c>
      <c r="E2116" s="9">
        <v>2019</v>
      </c>
      <c r="F2116" s="9">
        <v>5</v>
      </c>
      <c r="G2116" s="9">
        <v>4</v>
      </c>
      <c r="H2116" s="4">
        <v>43579</v>
      </c>
      <c r="I2116" s="10" t="s">
        <v>19</v>
      </c>
      <c r="J2116" s="10">
        <v>2</v>
      </c>
      <c r="K2116" s="11" t="s">
        <v>20</v>
      </c>
      <c r="L2116" s="8" t="s">
        <v>52</v>
      </c>
      <c r="M2116" t="s">
        <v>49</v>
      </c>
      <c r="U2116" t="s">
        <v>100</v>
      </c>
      <c r="V2116" t="s">
        <v>49</v>
      </c>
      <c r="W2116" s="13">
        <v>43579</v>
      </c>
      <c r="X2116" s="14">
        <f>10.5*1.3</f>
        <v>13.65</v>
      </c>
    </row>
    <row r="2117" spans="1:24" hidden="1" x14ac:dyDescent="0.25">
      <c r="A2117" t="s">
        <v>3798</v>
      </c>
      <c r="B2117" t="s">
        <v>3799</v>
      </c>
      <c r="C2117" s="8"/>
      <c r="D2117" s="8">
        <v>2116</v>
      </c>
      <c r="E2117" s="9">
        <v>2019</v>
      </c>
      <c r="F2117" s="9">
        <v>5</v>
      </c>
      <c r="G2117" s="9">
        <v>11</v>
      </c>
      <c r="H2117" s="4">
        <v>43587</v>
      </c>
      <c r="I2117" s="10" t="s">
        <v>248</v>
      </c>
      <c r="J2117" s="10">
        <v>2</v>
      </c>
      <c r="K2117" s="11" t="s">
        <v>20</v>
      </c>
      <c r="L2117" s="8" t="s">
        <v>1031</v>
      </c>
      <c r="M2117" t="s">
        <v>373</v>
      </c>
      <c r="U2117" t="s">
        <v>53</v>
      </c>
      <c r="V2117" t="s">
        <v>3793</v>
      </c>
      <c r="W2117" s="13">
        <v>43587</v>
      </c>
      <c r="X2117" s="14">
        <f>12*1.3</f>
        <v>15.600000000000001</v>
      </c>
    </row>
    <row r="2118" spans="1:24" hidden="1" x14ac:dyDescent="0.25">
      <c r="A2118" t="s">
        <v>596</v>
      </c>
      <c r="B2118" t="s">
        <v>3800</v>
      </c>
      <c r="C2118" s="8"/>
      <c r="D2118" s="8">
        <v>2117</v>
      </c>
      <c r="E2118" s="9">
        <v>2019</v>
      </c>
      <c r="F2118" s="9">
        <v>5</v>
      </c>
      <c r="G2118" s="9">
        <v>11</v>
      </c>
      <c r="H2118" s="4">
        <v>43577</v>
      </c>
      <c r="I2118" s="10" t="s">
        <v>248</v>
      </c>
      <c r="K2118" s="11" t="s">
        <v>20</v>
      </c>
      <c r="L2118" s="8" t="s">
        <v>3583</v>
      </c>
      <c r="M2118" t="s">
        <v>3465</v>
      </c>
      <c r="U2118" t="s">
        <v>53</v>
      </c>
      <c r="V2118" t="s">
        <v>1077</v>
      </c>
      <c r="W2118" s="13">
        <v>43577</v>
      </c>
      <c r="X2118" s="14">
        <v>3</v>
      </c>
    </row>
    <row r="2119" spans="1:24" hidden="1" x14ac:dyDescent="0.25">
      <c r="A2119" t="s">
        <v>3801</v>
      </c>
      <c r="B2119" t="s">
        <v>3802</v>
      </c>
      <c r="C2119" s="8"/>
      <c r="D2119" s="8">
        <v>2118</v>
      </c>
      <c r="E2119" s="9">
        <v>2019</v>
      </c>
      <c r="F2119" s="9">
        <v>5</v>
      </c>
      <c r="G2119" s="9">
        <v>11</v>
      </c>
      <c r="H2119" s="4">
        <v>43519</v>
      </c>
      <c r="I2119" s="10" t="s">
        <v>19</v>
      </c>
      <c r="K2119" s="11" t="s">
        <v>20</v>
      </c>
      <c r="L2119" s="8" t="s">
        <v>2203</v>
      </c>
      <c r="M2119" t="s">
        <v>49</v>
      </c>
      <c r="U2119" t="s">
        <v>53</v>
      </c>
      <c r="V2119" t="s">
        <v>3549</v>
      </c>
      <c r="W2119" s="13">
        <v>43519</v>
      </c>
      <c r="X2119" s="14">
        <v>0.5</v>
      </c>
    </row>
    <row r="2120" spans="1:24" hidden="1" x14ac:dyDescent="0.25">
      <c r="A2120" t="s">
        <v>1404</v>
      </c>
      <c r="B2120" t="s">
        <v>3803</v>
      </c>
      <c r="C2120" s="8"/>
      <c r="D2120" s="8">
        <v>2119</v>
      </c>
      <c r="E2120" s="9">
        <v>2019</v>
      </c>
      <c r="F2120" s="9">
        <v>5</v>
      </c>
      <c r="G2120" s="9">
        <v>12</v>
      </c>
      <c r="H2120" s="4">
        <v>43572</v>
      </c>
      <c r="I2120" s="10" t="s">
        <v>19</v>
      </c>
      <c r="K2120" s="11" t="s">
        <v>20</v>
      </c>
      <c r="L2120" s="8" t="s">
        <v>48</v>
      </c>
      <c r="M2120" t="s">
        <v>29</v>
      </c>
      <c r="N2120" t="s">
        <v>3804</v>
      </c>
      <c r="U2120" t="s">
        <v>53</v>
      </c>
      <c r="V2120" t="s">
        <v>3733</v>
      </c>
      <c r="W2120" s="13">
        <v>43572</v>
      </c>
      <c r="X2120" s="14">
        <v>7</v>
      </c>
    </row>
    <row r="2121" spans="1:24" hidden="1" x14ac:dyDescent="0.25">
      <c r="A2121" t="s">
        <v>1463</v>
      </c>
      <c r="B2121" t="s">
        <v>3805</v>
      </c>
      <c r="C2121" s="8"/>
      <c r="D2121" s="8">
        <v>2120</v>
      </c>
      <c r="E2121" s="9">
        <v>2019</v>
      </c>
      <c r="F2121" s="9">
        <v>5</v>
      </c>
      <c r="G2121" s="9">
        <v>12</v>
      </c>
      <c r="H2121" s="4">
        <v>43592</v>
      </c>
      <c r="I2121" s="10" t="s">
        <v>19</v>
      </c>
      <c r="K2121" s="11" t="s">
        <v>937</v>
      </c>
      <c r="M2121" t="s">
        <v>28</v>
      </c>
      <c r="N2121" t="s">
        <v>3806</v>
      </c>
      <c r="U2121" t="s">
        <v>53</v>
      </c>
      <c r="V2121" t="s">
        <v>955</v>
      </c>
      <c r="W2121" s="13">
        <v>43592</v>
      </c>
      <c r="X2121" s="14">
        <v>9.9499999999999993</v>
      </c>
    </row>
    <row r="2122" spans="1:24" hidden="1" x14ac:dyDescent="0.25">
      <c r="A2122" t="s">
        <v>968</v>
      </c>
      <c r="B2122" t="s">
        <v>3807</v>
      </c>
      <c r="C2122" s="8"/>
      <c r="D2122" s="8">
        <v>2121</v>
      </c>
      <c r="E2122" s="9">
        <v>2019</v>
      </c>
      <c r="F2122" s="9">
        <v>5</v>
      </c>
      <c r="G2122" s="9">
        <v>12</v>
      </c>
      <c r="H2122" s="4">
        <v>43581</v>
      </c>
      <c r="I2122" s="10" t="s">
        <v>248</v>
      </c>
      <c r="K2122" s="11" t="s">
        <v>937</v>
      </c>
      <c r="M2122" t="s">
        <v>28</v>
      </c>
      <c r="N2122" t="s">
        <v>3808</v>
      </c>
      <c r="U2122" t="s">
        <v>53</v>
      </c>
      <c r="V2122" t="s">
        <v>3767</v>
      </c>
      <c r="W2122" s="13">
        <v>43581</v>
      </c>
      <c r="X2122" s="14">
        <f>10.95*1.3</f>
        <v>14.234999999999999</v>
      </c>
    </row>
    <row r="2123" spans="1:24" hidden="1" x14ac:dyDescent="0.25">
      <c r="A2123" t="s">
        <v>3809</v>
      </c>
      <c r="B2123" t="s">
        <v>3810</v>
      </c>
      <c r="C2123" s="8"/>
      <c r="D2123" s="8">
        <v>2122</v>
      </c>
      <c r="E2123" s="9">
        <v>2019</v>
      </c>
      <c r="F2123" s="9">
        <v>5</v>
      </c>
      <c r="G2123" s="9">
        <v>12</v>
      </c>
      <c r="H2123" s="4">
        <v>43523</v>
      </c>
      <c r="I2123" s="10" t="s">
        <v>248</v>
      </c>
      <c r="K2123" s="11" t="s">
        <v>20</v>
      </c>
      <c r="L2123" s="8" t="s">
        <v>3811</v>
      </c>
      <c r="M2123" t="s">
        <v>49</v>
      </c>
      <c r="U2123" t="s">
        <v>53</v>
      </c>
      <c r="V2123" t="s">
        <v>3558</v>
      </c>
      <c r="W2123" s="13">
        <v>43523</v>
      </c>
      <c r="X2123" s="14">
        <v>1</v>
      </c>
    </row>
    <row r="2124" spans="1:24" hidden="1" x14ac:dyDescent="0.25">
      <c r="A2124" t="s">
        <v>3575</v>
      </c>
      <c r="B2124" t="s">
        <v>3812</v>
      </c>
      <c r="C2124" s="8"/>
      <c r="D2124" s="8">
        <v>2123</v>
      </c>
      <c r="E2124" s="9">
        <v>2019</v>
      </c>
      <c r="F2124" s="9">
        <v>5</v>
      </c>
      <c r="G2124" s="9">
        <v>13</v>
      </c>
      <c r="H2124" s="4">
        <v>43528</v>
      </c>
      <c r="I2124" s="10" t="s">
        <v>248</v>
      </c>
      <c r="J2124" s="10">
        <v>4</v>
      </c>
      <c r="K2124" s="11" t="s">
        <v>20</v>
      </c>
      <c r="L2124" s="8" t="s">
        <v>3753</v>
      </c>
      <c r="M2124" t="s">
        <v>1606</v>
      </c>
      <c r="U2124" t="s">
        <v>53</v>
      </c>
      <c r="V2124" t="s">
        <v>3558</v>
      </c>
      <c r="W2124" s="13">
        <v>43528</v>
      </c>
      <c r="X2124" s="14">
        <v>2</v>
      </c>
    </row>
    <row r="2125" spans="1:24" hidden="1" x14ac:dyDescent="0.25">
      <c r="A2125" t="s">
        <v>3813</v>
      </c>
      <c r="B2125" t="s">
        <v>3814</v>
      </c>
      <c r="C2125" s="8"/>
      <c r="D2125" s="8">
        <v>2124</v>
      </c>
      <c r="E2125" s="9">
        <v>2019</v>
      </c>
      <c r="F2125" s="9">
        <v>5</v>
      </c>
      <c r="G2125" s="9">
        <v>13</v>
      </c>
      <c r="H2125" s="4">
        <v>43584</v>
      </c>
      <c r="I2125" s="10" t="s">
        <v>248</v>
      </c>
      <c r="K2125" s="11" t="s">
        <v>20</v>
      </c>
      <c r="L2125" s="8" t="s">
        <v>57</v>
      </c>
      <c r="M2125" t="s">
        <v>2688</v>
      </c>
      <c r="U2125" t="s">
        <v>53</v>
      </c>
      <c r="V2125" t="s">
        <v>1077</v>
      </c>
      <c r="W2125" s="13">
        <v>43584</v>
      </c>
      <c r="X2125" s="14">
        <v>2.99</v>
      </c>
    </row>
    <row r="2126" spans="1:24" hidden="1" x14ac:dyDescent="0.25">
      <c r="A2126" t="s">
        <v>3815</v>
      </c>
      <c r="B2126" t="s">
        <v>3816</v>
      </c>
      <c r="C2126" s="8"/>
      <c r="D2126" s="8">
        <v>2125</v>
      </c>
      <c r="E2126" s="9">
        <v>2019</v>
      </c>
      <c r="F2126" s="9">
        <v>5</v>
      </c>
      <c r="G2126" s="9">
        <v>14</v>
      </c>
      <c r="H2126" s="4">
        <v>43571</v>
      </c>
      <c r="I2126" s="10" t="s">
        <v>248</v>
      </c>
      <c r="K2126" s="11" t="s">
        <v>937</v>
      </c>
      <c r="M2126" t="s">
        <v>28</v>
      </c>
      <c r="N2126" t="s">
        <v>3817</v>
      </c>
      <c r="U2126" t="s">
        <v>53</v>
      </c>
      <c r="V2126" t="s">
        <v>672</v>
      </c>
      <c r="W2126" s="13">
        <v>43571</v>
      </c>
      <c r="X2126" s="14">
        <v>16</v>
      </c>
    </row>
    <row r="2127" spans="1:24" hidden="1" x14ac:dyDescent="0.25">
      <c r="A2127" t="s">
        <v>2011</v>
      </c>
      <c r="B2127" t="s">
        <v>3818</v>
      </c>
      <c r="C2127" s="8"/>
      <c r="D2127" s="8">
        <v>2126</v>
      </c>
      <c r="E2127" s="9">
        <v>2019</v>
      </c>
      <c r="F2127" s="9">
        <v>5</v>
      </c>
      <c r="G2127" s="9">
        <v>14</v>
      </c>
      <c r="H2127" s="4">
        <v>43492</v>
      </c>
      <c r="I2127" s="10" t="s">
        <v>19</v>
      </c>
      <c r="K2127" s="11" t="s">
        <v>4949</v>
      </c>
      <c r="Q2127" s="12" t="s">
        <v>248</v>
      </c>
      <c r="U2127" t="s">
        <v>53</v>
      </c>
      <c r="V2127" t="s">
        <v>1077</v>
      </c>
      <c r="W2127" s="13">
        <v>43492</v>
      </c>
      <c r="X2127" s="14">
        <v>2</v>
      </c>
    </row>
    <row r="2128" spans="1:24" hidden="1" x14ac:dyDescent="0.25">
      <c r="A2128" t="s">
        <v>3819</v>
      </c>
      <c r="B2128" t="s">
        <v>3820</v>
      </c>
      <c r="C2128" s="8"/>
      <c r="D2128" s="8">
        <v>2127</v>
      </c>
      <c r="E2128" s="9">
        <v>2019</v>
      </c>
      <c r="F2128" s="9">
        <v>5</v>
      </c>
      <c r="G2128" s="9">
        <v>14</v>
      </c>
      <c r="H2128" s="4">
        <v>43592</v>
      </c>
      <c r="I2128" s="10" t="s">
        <v>248</v>
      </c>
      <c r="K2128" s="11" t="s">
        <v>20</v>
      </c>
      <c r="L2128" s="8" t="s">
        <v>31</v>
      </c>
      <c r="M2128" t="s">
        <v>605</v>
      </c>
      <c r="U2128" t="s">
        <v>53</v>
      </c>
      <c r="V2128" t="s">
        <v>412</v>
      </c>
      <c r="W2128" s="13">
        <v>43592</v>
      </c>
      <c r="X2128" s="14">
        <v>5</v>
      </c>
    </row>
    <row r="2129" spans="1:24" hidden="1" x14ac:dyDescent="0.25">
      <c r="A2129" t="s">
        <v>3798</v>
      </c>
      <c r="B2129" t="s">
        <v>3821</v>
      </c>
      <c r="C2129" s="8"/>
      <c r="D2129" s="8">
        <v>2128</v>
      </c>
      <c r="E2129" s="9">
        <v>2019</v>
      </c>
      <c r="F2129" s="9">
        <v>5</v>
      </c>
      <c r="G2129" s="9">
        <v>15</v>
      </c>
      <c r="H2129" s="4">
        <v>43587</v>
      </c>
      <c r="I2129" s="10" t="s">
        <v>248</v>
      </c>
      <c r="K2129" s="11" t="s">
        <v>20</v>
      </c>
      <c r="L2129" s="8" t="s">
        <v>27</v>
      </c>
      <c r="M2129" t="s">
        <v>373</v>
      </c>
      <c r="U2129" t="s">
        <v>53</v>
      </c>
      <c r="V2129" t="s">
        <v>3793</v>
      </c>
      <c r="W2129" s="13">
        <v>43587</v>
      </c>
      <c r="X2129" s="14">
        <f>4.98*1.3</f>
        <v>6.4740000000000011</v>
      </c>
    </row>
    <row r="2130" spans="1:24" hidden="1" x14ac:dyDescent="0.25">
      <c r="A2130" t="s">
        <v>2173</v>
      </c>
      <c r="B2130" t="s">
        <v>3822</v>
      </c>
      <c r="C2130" s="8"/>
      <c r="D2130" s="8">
        <v>2129</v>
      </c>
      <c r="E2130" s="9">
        <v>2019</v>
      </c>
      <c r="F2130" s="9">
        <v>5</v>
      </c>
      <c r="G2130" s="9">
        <v>15</v>
      </c>
      <c r="H2130" s="4">
        <v>43523</v>
      </c>
      <c r="I2130" s="10" t="s">
        <v>248</v>
      </c>
      <c r="K2130" s="11" t="s">
        <v>20</v>
      </c>
      <c r="L2130" s="8" t="s">
        <v>63</v>
      </c>
      <c r="M2130" t="s">
        <v>1552</v>
      </c>
      <c r="U2130" t="s">
        <v>53</v>
      </c>
      <c r="V2130" t="s">
        <v>3558</v>
      </c>
      <c r="W2130" s="13">
        <v>43523</v>
      </c>
      <c r="X2130" s="14">
        <v>1</v>
      </c>
    </row>
    <row r="2131" spans="1:24" hidden="1" x14ac:dyDescent="0.25">
      <c r="A2131" t="s">
        <v>3397</v>
      </c>
      <c r="B2131" t="s">
        <v>1845</v>
      </c>
      <c r="C2131" s="8"/>
      <c r="D2131" s="8">
        <v>2130</v>
      </c>
      <c r="E2131" s="9">
        <v>2019</v>
      </c>
      <c r="F2131" s="9">
        <v>5</v>
      </c>
      <c r="G2131" s="9">
        <v>15</v>
      </c>
      <c r="H2131" s="4">
        <v>43586</v>
      </c>
      <c r="I2131" s="10" t="s">
        <v>248</v>
      </c>
      <c r="K2131" s="11" t="s">
        <v>20</v>
      </c>
      <c r="L2131" s="8" t="s">
        <v>21</v>
      </c>
      <c r="M2131" t="s">
        <v>1552</v>
      </c>
      <c r="U2131" t="s">
        <v>53</v>
      </c>
      <c r="V2131" t="s">
        <v>1077</v>
      </c>
      <c r="W2131" s="13">
        <v>43586</v>
      </c>
      <c r="X2131" s="14">
        <v>3</v>
      </c>
    </row>
    <row r="2132" spans="1:24" hidden="1" x14ac:dyDescent="0.25">
      <c r="A2132" t="s">
        <v>3743</v>
      </c>
      <c r="B2132" t="s">
        <v>3823</v>
      </c>
      <c r="C2132" s="8"/>
      <c r="D2132" s="8">
        <v>2131</v>
      </c>
      <c r="E2132" s="9">
        <v>2019</v>
      </c>
      <c r="F2132" s="9">
        <v>5</v>
      </c>
      <c r="G2132" s="9">
        <v>23</v>
      </c>
      <c r="H2132" s="4">
        <v>43577</v>
      </c>
      <c r="I2132" s="10" t="s">
        <v>248</v>
      </c>
      <c r="K2132" s="11" t="s">
        <v>20</v>
      </c>
      <c r="L2132" s="8" t="s">
        <v>57</v>
      </c>
      <c r="M2132" t="s">
        <v>3465</v>
      </c>
      <c r="U2132" t="s">
        <v>53</v>
      </c>
      <c r="V2132" t="s">
        <v>1077</v>
      </c>
      <c r="W2132" s="13">
        <v>43577</v>
      </c>
      <c r="X2132" s="14">
        <v>3</v>
      </c>
    </row>
    <row r="2133" spans="1:24" hidden="1" x14ac:dyDescent="0.25">
      <c r="A2133" t="s">
        <v>3824</v>
      </c>
      <c r="B2133" t="s">
        <v>3825</v>
      </c>
      <c r="C2133" s="8"/>
      <c r="D2133" s="8">
        <v>2132</v>
      </c>
      <c r="E2133" s="9">
        <v>2019</v>
      </c>
      <c r="F2133" s="9">
        <v>5</v>
      </c>
      <c r="G2133" s="9">
        <v>23</v>
      </c>
      <c r="H2133" s="4">
        <v>43563</v>
      </c>
      <c r="I2133" s="10" t="s">
        <v>248</v>
      </c>
      <c r="K2133" s="11" t="s">
        <v>20</v>
      </c>
      <c r="L2133" s="8" t="s">
        <v>48</v>
      </c>
      <c r="M2133" t="s">
        <v>1552</v>
      </c>
      <c r="U2133" t="s">
        <v>53</v>
      </c>
      <c r="V2133" t="s">
        <v>1077</v>
      </c>
      <c r="W2133" s="13">
        <v>43563</v>
      </c>
      <c r="X2133" s="14">
        <v>3</v>
      </c>
    </row>
    <row r="2134" spans="1:24" hidden="1" x14ac:dyDescent="0.25">
      <c r="A2134" t="s">
        <v>3826</v>
      </c>
      <c r="B2134" t="s">
        <v>3827</v>
      </c>
      <c r="C2134" s="8"/>
      <c r="D2134" s="8">
        <v>2133</v>
      </c>
      <c r="E2134" s="9">
        <v>2019</v>
      </c>
      <c r="F2134" s="9">
        <v>5</v>
      </c>
      <c r="G2134" s="9">
        <v>24</v>
      </c>
      <c r="H2134" s="4">
        <v>43571</v>
      </c>
      <c r="I2134" s="10" t="s">
        <v>248</v>
      </c>
      <c r="K2134" s="11" t="s">
        <v>20</v>
      </c>
      <c r="L2134" s="8" t="s">
        <v>48</v>
      </c>
      <c r="M2134" t="s">
        <v>2568</v>
      </c>
      <c r="U2134" t="s">
        <v>53</v>
      </c>
      <c r="V2134" t="s">
        <v>1077</v>
      </c>
      <c r="W2134" s="13">
        <v>43571</v>
      </c>
      <c r="X2134" s="14">
        <v>3</v>
      </c>
    </row>
    <row r="2135" spans="1:24" hidden="1" x14ac:dyDescent="0.25">
      <c r="A2135" t="s">
        <v>2139</v>
      </c>
      <c r="B2135" t="s">
        <v>2140</v>
      </c>
      <c r="C2135" s="8"/>
      <c r="D2135" s="8">
        <v>2134</v>
      </c>
      <c r="E2135" s="9">
        <v>2019</v>
      </c>
      <c r="F2135" s="9">
        <v>5</v>
      </c>
      <c r="G2135" s="9">
        <v>24</v>
      </c>
      <c r="H2135" s="4">
        <v>43593</v>
      </c>
      <c r="I2135" s="10" t="s">
        <v>248</v>
      </c>
      <c r="K2135" s="11" t="s">
        <v>937</v>
      </c>
      <c r="M2135" s="15" t="s">
        <v>159</v>
      </c>
      <c r="N2135" t="s">
        <v>2141</v>
      </c>
      <c r="O2135">
        <v>1987</v>
      </c>
      <c r="S2135" t="s">
        <v>2405</v>
      </c>
      <c r="T2135" t="s">
        <v>269</v>
      </c>
      <c r="U2135" t="s">
        <v>53</v>
      </c>
      <c r="V2135" t="s">
        <v>414</v>
      </c>
      <c r="W2135" s="13">
        <v>43593</v>
      </c>
      <c r="X2135" s="14">
        <v>13.2</v>
      </c>
    </row>
    <row r="2136" spans="1:24" hidden="1" x14ac:dyDescent="0.25">
      <c r="A2136" t="s">
        <v>3387</v>
      </c>
      <c r="B2136" t="s">
        <v>3828</v>
      </c>
      <c r="C2136" s="8"/>
      <c r="D2136" s="8">
        <v>2135</v>
      </c>
      <c r="E2136" s="9">
        <v>2019</v>
      </c>
      <c r="F2136" s="9">
        <v>5</v>
      </c>
      <c r="G2136" s="9">
        <v>24</v>
      </c>
      <c r="H2136" s="4">
        <v>43609</v>
      </c>
      <c r="I2136" s="10" t="s">
        <v>248</v>
      </c>
      <c r="K2136" s="11" t="s">
        <v>4949</v>
      </c>
      <c r="U2136" t="s">
        <v>53</v>
      </c>
      <c r="V2136" t="s">
        <v>719</v>
      </c>
      <c r="W2136" s="13">
        <v>43609</v>
      </c>
      <c r="X2136" s="14">
        <v>35</v>
      </c>
    </row>
    <row r="2137" spans="1:24" hidden="1" x14ac:dyDescent="0.25">
      <c r="A2137" t="s">
        <v>946</v>
      </c>
      <c r="B2137" t="s">
        <v>3829</v>
      </c>
      <c r="C2137" s="8"/>
      <c r="D2137" s="8">
        <v>2136</v>
      </c>
      <c r="E2137" s="9">
        <v>2019</v>
      </c>
      <c r="F2137" s="9">
        <v>5</v>
      </c>
      <c r="G2137" s="9">
        <v>24</v>
      </c>
      <c r="H2137" s="4">
        <v>43593</v>
      </c>
      <c r="I2137" s="10" t="s">
        <v>248</v>
      </c>
      <c r="K2137" s="11" t="s">
        <v>4949</v>
      </c>
      <c r="M2137" t="s">
        <v>3188</v>
      </c>
      <c r="U2137" t="s">
        <v>53</v>
      </c>
      <c r="V2137" t="s">
        <v>412</v>
      </c>
      <c r="W2137" s="13">
        <v>43593</v>
      </c>
      <c r="X2137" s="14">
        <v>25</v>
      </c>
    </row>
    <row r="2138" spans="1:24" hidden="1" x14ac:dyDescent="0.25">
      <c r="A2138" t="s">
        <v>3830</v>
      </c>
      <c r="B2138" t="s">
        <v>3831</v>
      </c>
      <c r="C2138" s="8" t="s">
        <v>272</v>
      </c>
      <c r="D2138" s="8">
        <v>2137</v>
      </c>
      <c r="E2138" s="25">
        <f>YEAR(H2138)</f>
        <v>2019</v>
      </c>
      <c r="F2138" s="25">
        <f>MONTH(H2138)</f>
        <v>5</v>
      </c>
      <c r="G2138" s="25">
        <f>DAY(H2138)</f>
        <v>24</v>
      </c>
      <c r="H2138" s="4">
        <v>43609</v>
      </c>
      <c r="I2138" s="10" t="s">
        <v>248</v>
      </c>
      <c r="K2138" s="11" t="s">
        <v>4949</v>
      </c>
      <c r="S2138" t="s">
        <v>3171</v>
      </c>
      <c r="U2138" t="s">
        <v>53</v>
      </c>
      <c r="V2138" t="s">
        <v>1077</v>
      </c>
      <c r="W2138" s="13">
        <v>43609</v>
      </c>
      <c r="X2138" s="14">
        <v>3</v>
      </c>
    </row>
    <row r="2139" spans="1:24" hidden="1" x14ac:dyDescent="0.25">
      <c r="A2139" t="s">
        <v>1521</v>
      </c>
      <c r="B2139" t="s">
        <v>3832</v>
      </c>
      <c r="C2139" s="8"/>
      <c r="D2139" s="8">
        <v>2138</v>
      </c>
      <c r="E2139" s="9">
        <v>2019</v>
      </c>
      <c r="F2139" s="9">
        <v>5</v>
      </c>
      <c r="G2139" s="9">
        <v>25</v>
      </c>
      <c r="H2139" s="4">
        <v>43528</v>
      </c>
      <c r="I2139" s="10" t="s">
        <v>248</v>
      </c>
      <c r="J2139" s="10">
        <v>3</v>
      </c>
      <c r="K2139" s="11" t="s">
        <v>20</v>
      </c>
      <c r="L2139" s="8" t="s">
        <v>63</v>
      </c>
      <c r="M2139" t="s">
        <v>1523</v>
      </c>
      <c r="U2139" t="s">
        <v>53</v>
      </c>
      <c r="V2139" t="s">
        <v>3558</v>
      </c>
      <c r="W2139" s="13">
        <v>43528</v>
      </c>
      <c r="X2139" s="14">
        <v>2</v>
      </c>
    </row>
    <row r="2140" spans="1:24" hidden="1" x14ac:dyDescent="0.25">
      <c r="A2140" t="s">
        <v>1550</v>
      </c>
      <c r="B2140" t="s">
        <v>3833</v>
      </c>
      <c r="C2140" s="8"/>
      <c r="D2140" s="8">
        <v>2139</v>
      </c>
      <c r="E2140" s="9">
        <v>2019</v>
      </c>
      <c r="F2140" s="9">
        <v>5</v>
      </c>
      <c r="G2140" s="9">
        <v>25</v>
      </c>
      <c r="H2140" s="4">
        <v>43609</v>
      </c>
      <c r="I2140" s="10" t="s">
        <v>248</v>
      </c>
      <c r="K2140" s="11" t="s">
        <v>20</v>
      </c>
      <c r="L2140" s="8" t="s">
        <v>552</v>
      </c>
      <c r="M2140" t="s">
        <v>605</v>
      </c>
      <c r="U2140" t="s">
        <v>53</v>
      </c>
      <c r="V2140" t="s">
        <v>1077</v>
      </c>
      <c r="W2140" s="13">
        <v>43609</v>
      </c>
      <c r="X2140" s="14">
        <v>3</v>
      </c>
    </row>
    <row r="2141" spans="1:24" hidden="1" x14ac:dyDescent="0.25">
      <c r="A2141" t="s">
        <v>3834</v>
      </c>
      <c r="B2141" t="s">
        <v>3835</v>
      </c>
      <c r="C2141" s="8"/>
      <c r="D2141" s="8">
        <v>2140</v>
      </c>
      <c r="E2141" s="9">
        <v>2019</v>
      </c>
      <c r="F2141" s="9">
        <v>5</v>
      </c>
      <c r="G2141" s="9">
        <v>25</v>
      </c>
      <c r="H2141" s="4">
        <v>43610</v>
      </c>
      <c r="I2141" s="10" t="s">
        <v>248</v>
      </c>
      <c r="K2141" s="11" t="s">
        <v>937</v>
      </c>
      <c r="M2141" t="s">
        <v>28</v>
      </c>
      <c r="N2141" t="s">
        <v>3836</v>
      </c>
      <c r="U2141" t="s">
        <v>53</v>
      </c>
      <c r="V2141" t="s">
        <v>174</v>
      </c>
      <c r="W2141" s="13">
        <v>43610</v>
      </c>
      <c r="X2141" s="14">
        <v>14.99</v>
      </c>
    </row>
    <row r="2142" spans="1:24" hidden="1" x14ac:dyDescent="0.25">
      <c r="A2142" t="s">
        <v>3837</v>
      </c>
      <c r="B2142" t="s">
        <v>3838</v>
      </c>
      <c r="C2142" s="8"/>
      <c r="D2142" s="8">
        <v>2141</v>
      </c>
      <c r="E2142" s="9">
        <v>2019</v>
      </c>
      <c r="F2142" s="9">
        <v>5</v>
      </c>
      <c r="G2142" s="9">
        <v>26</v>
      </c>
      <c r="H2142" s="4">
        <v>43523</v>
      </c>
      <c r="I2142" s="10" t="s">
        <v>248</v>
      </c>
      <c r="K2142" s="11" t="s">
        <v>20</v>
      </c>
      <c r="L2142" s="8" t="s">
        <v>3839</v>
      </c>
      <c r="M2142" t="s">
        <v>1371</v>
      </c>
      <c r="U2142" t="s">
        <v>53</v>
      </c>
      <c r="V2142" t="s">
        <v>3558</v>
      </c>
      <c r="W2142" s="13">
        <v>43523</v>
      </c>
      <c r="X2142" s="14">
        <v>1</v>
      </c>
    </row>
    <row r="2143" spans="1:24" hidden="1" x14ac:dyDescent="0.25">
      <c r="A2143" t="s">
        <v>355</v>
      </c>
      <c r="B2143" t="s">
        <v>3840</v>
      </c>
      <c r="C2143" s="8"/>
      <c r="D2143" s="8">
        <v>2142</v>
      </c>
      <c r="E2143" s="9">
        <v>2019</v>
      </c>
      <c r="F2143" s="9">
        <v>5</v>
      </c>
      <c r="G2143" s="9">
        <v>26</v>
      </c>
      <c r="H2143" s="4">
        <v>43611</v>
      </c>
      <c r="I2143" s="10" t="s">
        <v>248</v>
      </c>
      <c r="K2143" s="11" t="s">
        <v>4949</v>
      </c>
      <c r="U2143" t="s">
        <v>53</v>
      </c>
      <c r="V2143" t="s">
        <v>1970</v>
      </c>
      <c r="W2143" s="13">
        <v>43611</v>
      </c>
      <c r="X2143" s="14">
        <v>30</v>
      </c>
    </row>
    <row r="2144" spans="1:24" hidden="1" x14ac:dyDescent="0.25">
      <c r="A2144" t="s">
        <v>2439</v>
      </c>
      <c r="B2144" t="s">
        <v>2440</v>
      </c>
      <c r="C2144" s="8"/>
      <c r="D2144" s="8">
        <v>2143</v>
      </c>
      <c r="E2144" s="9">
        <v>2019</v>
      </c>
      <c r="F2144" s="9">
        <v>5</v>
      </c>
      <c r="G2144" s="9">
        <v>26</v>
      </c>
      <c r="H2144" s="4">
        <v>43610</v>
      </c>
      <c r="I2144" s="10" t="s">
        <v>248</v>
      </c>
      <c r="K2144" s="11" t="s">
        <v>20</v>
      </c>
      <c r="L2144" s="8" t="s">
        <v>57</v>
      </c>
      <c r="M2144" t="s">
        <v>1371</v>
      </c>
      <c r="N2144" t="s">
        <v>2441</v>
      </c>
      <c r="O2144">
        <v>1972</v>
      </c>
      <c r="T2144" t="s">
        <v>269</v>
      </c>
      <c r="U2144" t="s">
        <v>53</v>
      </c>
      <c r="V2144" t="s">
        <v>1077</v>
      </c>
      <c r="W2144" s="13">
        <v>43610</v>
      </c>
      <c r="X2144" s="14">
        <v>2.99</v>
      </c>
    </row>
    <row r="2145" spans="1:24" hidden="1" x14ac:dyDescent="0.25">
      <c r="A2145" t="s">
        <v>900</v>
      </c>
      <c r="B2145" t="s">
        <v>3841</v>
      </c>
      <c r="C2145" s="8"/>
      <c r="D2145" s="8">
        <v>2144</v>
      </c>
      <c r="E2145" s="9">
        <v>2019</v>
      </c>
      <c r="F2145" s="9">
        <v>5</v>
      </c>
      <c r="G2145" s="9">
        <v>26</v>
      </c>
      <c r="H2145" s="4">
        <v>43571</v>
      </c>
      <c r="I2145" s="10" t="s">
        <v>248</v>
      </c>
      <c r="K2145" s="11" t="s">
        <v>937</v>
      </c>
      <c r="M2145" t="s">
        <v>28</v>
      </c>
      <c r="N2145" t="s">
        <v>3842</v>
      </c>
      <c r="U2145" t="s">
        <v>53</v>
      </c>
      <c r="V2145" t="s">
        <v>672</v>
      </c>
      <c r="W2145" s="13">
        <v>43571</v>
      </c>
      <c r="X2145" s="14">
        <v>30</v>
      </c>
    </row>
    <row r="2146" spans="1:24" hidden="1" x14ac:dyDescent="0.25">
      <c r="A2146" t="s">
        <v>3843</v>
      </c>
      <c r="B2146" t="s">
        <v>3844</v>
      </c>
      <c r="C2146" s="8"/>
      <c r="D2146" s="8">
        <v>2145</v>
      </c>
      <c r="E2146" s="9">
        <v>2019</v>
      </c>
      <c r="F2146" s="9">
        <v>5</v>
      </c>
      <c r="G2146" s="9">
        <v>27</v>
      </c>
      <c r="H2146" s="4">
        <v>43577</v>
      </c>
      <c r="I2146" s="10" t="s">
        <v>248</v>
      </c>
      <c r="K2146" s="11" t="s">
        <v>20</v>
      </c>
      <c r="L2146" s="8" t="s">
        <v>3583</v>
      </c>
      <c r="M2146" t="s">
        <v>605</v>
      </c>
      <c r="U2146" t="s">
        <v>53</v>
      </c>
      <c r="V2146" t="s">
        <v>1077</v>
      </c>
      <c r="W2146" s="13">
        <v>43577</v>
      </c>
      <c r="X2146" s="14">
        <v>3</v>
      </c>
    </row>
    <row r="2147" spans="1:24" hidden="1" x14ac:dyDescent="0.25">
      <c r="A2147" t="s">
        <v>567</v>
      </c>
      <c r="B2147" t="s">
        <v>3845</v>
      </c>
      <c r="C2147" s="8"/>
      <c r="D2147" s="8">
        <v>2146</v>
      </c>
      <c r="E2147" s="9">
        <v>2019</v>
      </c>
      <c r="F2147" s="9">
        <v>5</v>
      </c>
      <c r="G2147" s="9">
        <v>27</v>
      </c>
      <c r="H2147" s="4">
        <v>43522</v>
      </c>
      <c r="I2147" s="10" t="s">
        <v>248</v>
      </c>
      <c r="K2147" s="11" t="s">
        <v>937</v>
      </c>
      <c r="U2147" t="s">
        <v>53</v>
      </c>
      <c r="V2147" t="s">
        <v>876</v>
      </c>
      <c r="W2147" s="13">
        <v>43522</v>
      </c>
      <c r="X2147" s="14">
        <v>2</v>
      </c>
    </row>
    <row r="2148" spans="1:24" hidden="1" x14ac:dyDescent="0.25">
      <c r="A2148" t="s">
        <v>277</v>
      </c>
      <c r="B2148" t="s">
        <v>3846</v>
      </c>
      <c r="C2148" s="8"/>
      <c r="D2148" s="8">
        <v>2147</v>
      </c>
      <c r="E2148" s="9">
        <v>2019</v>
      </c>
      <c r="F2148" s="9">
        <v>5</v>
      </c>
      <c r="G2148" s="9">
        <v>28</v>
      </c>
      <c r="H2148" s="4">
        <v>43595</v>
      </c>
      <c r="I2148" s="10" t="s">
        <v>19</v>
      </c>
      <c r="K2148" s="11" t="s">
        <v>937</v>
      </c>
      <c r="M2148" t="s">
        <v>28</v>
      </c>
      <c r="N2148" t="s">
        <v>3847</v>
      </c>
      <c r="U2148" t="s">
        <v>53</v>
      </c>
      <c r="V2148" t="s">
        <v>955</v>
      </c>
      <c r="W2148" s="13">
        <v>43595</v>
      </c>
      <c r="X2148" s="14">
        <v>9.9499999999999993</v>
      </c>
    </row>
    <row r="2149" spans="1:24" hidden="1" x14ac:dyDescent="0.25">
      <c r="A2149" t="s">
        <v>1158</v>
      </c>
      <c r="B2149" t="s">
        <v>3848</v>
      </c>
      <c r="C2149" s="8"/>
      <c r="D2149" s="8">
        <v>2148</v>
      </c>
      <c r="E2149" s="9">
        <v>2019</v>
      </c>
      <c r="F2149" s="9">
        <v>5</v>
      </c>
      <c r="G2149" s="9">
        <v>28</v>
      </c>
      <c r="H2149" s="4">
        <v>43611</v>
      </c>
      <c r="I2149" s="10" t="s">
        <v>248</v>
      </c>
      <c r="K2149" s="11" t="s">
        <v>4949</v>
      </c>
      <c r="U2149" t="s">
        <v>53</v>
      </c>
      <c r="V2149" t="s">
        <v>1970</v>
      </c>
      <c r="W2149" s="13">
        <v>43611</v>
      </c>
      <c r="X2149" s="14">
        <v>8</v>
      </c>
    </row>
    <row r="2150" spans="1:24" hidden="1" x14ac:dyDescent="0.25">
      <c r="A2150" t="s">
        <v>1521</v>
      </c>
      <c r="B2150" t="s">
        <v>3849</v>
      </c>
      <c r="C2150" s="8"/>
      <c r="D2150" s="8">
        <v>2149</v>
      </c>
      <c r="E2150" s="9">
        <v>2019</v>
      </c>
      <c r="F2150" s="9">
        <v>5</v>
      </c>
      <c r="G2150" s="9">
        <v>31</v>
      </c>
      <c r="H2150" s="4">
        <v>43528</v>
      </c>
      <c r="I2150" s="10" t="s">
        <v>248</v>
      </c>
      <c r="J2150" s="10">
        <v>4</v>
      </c>
      <c r="K2150" s="11" t="s">
        <v>20</v>
      </c>
      <c r="L2150" s="8" t="s">
        <v>63</v>
      </c>
      <c r="M2150" t="s">
        <v>1523</v>
      </c>
      <c r="U2150" t="s">
        <v>53</v>
      </c>
      <c r="V2150" t="s">
        <v>3558</v>
      </c>
      <c r="W2150" s="13">
        <v>43528</v>
      </c>
      <c r="X2150" s="14">
        <v>2</v>
      </c>
    </row>
    <row r="2151" spans="1:24" hidden="1" x14ac:dyDescent="0.25">
      <c r="A2151" t="s">
        <v>1841</v>
      </c>
      <c r="B2151" t="s">
        <v>3850</v>
      </c>
      <c r="C2151" s="8"/>
      <c r="D2151" s="8">
        <v>2150</v>
      </c>
      <c r="E2151" s="9">
        <v>2019</v>
      </c>
      <c r="F2151" s="9">
        <v>6</v>
      </c>
      <c r="G2151" s="9">
        <v>1</v>
      </c>
      <c r="H2151" s="4">
        <v>43585</v>
      </c>
      <c r="I2151" s="10" t="s">
        <v>248</v>
      </c>
      <c r="K2151" s="11" t="s">
        <v>20</v>
      </c>
      <c r="L2151" s="8" t="s">
        <v>48</v>
      </c>
      <c r="M2151" t="s">
        <v>3465</v>
      </c>
      <c r="U2151" t="s">
        <v>53</v>
      </c>
      <c r="V2151" t="s">
        <v>3776</v>
      </c>
      <c r="W2151" s="13">
        <v>43585</v>
      </c>
      <c r="X2151" s="14">
        <v>1.99</v>
      </c>
    </row>
    <row r="2152" spans="1:24" hidden="1" x14ac:dyDescent="0.25">
      <c r="A2152" t="s">
        <v>2359</v>
      </c>
      <c r="B2152" t="s">
        <v>3851</v>
      </c>
      <c r="C2152" s="8"/>
      <c r="D2152" s="8">
        <v>2151</v>
      </c>
      <c r="E2152" s="9">
        <v>2019</v>
      </c>
      <c r="F2152" s="9">
        <v>6</v>
      </c>
      <c r="G2152" s="9">
        <v>1</v>
      </c>
      <c r="H2152" s="4">
        <v>43492</v>
      </c>
      <c r="I2152" s="10" t="s">
        <v>19</v>
      </c>
      <c r="K2152" s="11" t="s">
        <v>20</v>
      </c>
      <c r="L2152" s="8" t="s">
        <v>63</v>
      </c>
      <c r="M2152" t="s">
        <v>605</v>
      </c>
      <c r="U2152" t="s">
        <v>53</v>
      </c>
      <c r="V2152" t="s">
        <v>1077</v>
      </c>
      <c r="W2152" s="13">
        <v>43492</v>
      </c>
      <c r="X2152" s="14">
        <v>2</v>
      </c>
    </row>
    <row r="2153" spans="1:24" hidden="1" x14ac:dyDescent="0.25">
      <c r="A2153" t="s">
        <v>1556</v>
      </c>
      <c r="B2153" t="s">
        <v>3462</v>
      </c>
      <c r="C2153" s="8"/>
      <c r="D2153" s="8">
        <v>2152</v>
      </c>
      <c r="E2153" s="9">
        <v>2019</v>
      </c>
      <c r="F2153" s="9">
        <v>6</v>
      </c>
      <c r="G2153" s="9">
        <v>1</v>
      </c>
      <c r="H2153" s="4">
        <v>43517</v>
      </c>
      <c r="I2153" s="10" t="s">
        <v>248</v>
      </c>
      <c r="K2153" s="11" t="s">
        <v>20</v>
      </c>
      <c r="L2153" s="8" t="s">
        <v>1593</v>
      </c>
      <c r="M2153" t="s">
        <v>1558</v>
      </c>
      <c r="Q2153" s="12" t="s">
        <v>19</v>
      </c>
      <c r="U2153" t="s">
        <v>53</v>
      </c>
      <c r="V2153" t="s">
        <v>1077</v>
      </c>
      <c r="W2153" s="13">
        <v>43517</v>
      </c>
      <c r="X2153" s="14">
        <v>2.99</v>
      </c>
    </row>
    <row r="2154" spans="1:24" hidden="1" x14ac:dyDescent="0.25">
      <c r="A2154" t="s">
        <v>3852</v>
      </c>
      <c r="B2154" t="s">
        <v>3853</v>
      </c>
      <c r="C2154" s="8"/>
      <c r="D2154" s="8">
        <v>2153</v>
      </c>
      <c r="E2154" s="9">
        <v>2019</v>
      </c>
      <c r="F2154" s="9">
        <v>6</v>
      </c>
      <c r="G2154" s="9">
        <v>1</v>
      </c>
      <c r="H2154" s="4">
        <v>43617</v>
      </c>
      <c r="I2154" s="10" t="s">
        <v>248</v>
      </c>
      <c r="K2154" s="11" t="s">
        <v>937</v>
      </c>
      <c r="M2154" t="s">
        <v>28</v>
      </c>
      <c r="N2154" t="s">
        <v>3854</v>
      </c>
      <c r="U2154" t="s">
        <v>53</v>
      </c>
      <c r="V2154" t="s">
        <v>719</v>
      </c>
      <c r="W2154" s="13">
        <v>43617</v>
      </c>
      <c r="X2154" s="14">
        <v>26.99</v>
      </c>
    </row>
    <row r="2155" spans="1:24" hidden="1" x14ac:dyDescent="0.25">
      <c r="A2155" t="s">
        <v>3855</v>
      </c>
      <c r="B2155" t="s">
        <v>3856</v>
      </c>
      <c r="C2155" s="8"/>
      <c r="D2155" s="8">
        <v>2154</v>
      </c>
      <c r="E2155" s="9">
        <v>2019</v>
      </c>
      <c r="F2155" s="9">
        <v>6</v>
      </c>
      <c r="G2155" s="9">
        <v>2</v>
      </c>
      <c r="H2155" s="4">
        <v>43572</v>
      </c>
      <c r="I2155" s="10" t="s">
        <v>19</v>
      </c>
      <c r="K2155" s="11" t="s">
        <v>20</v>
      </c>
      <c r="L2155" s="8" t="s">
        <v>3569</v>
      </c>
      <c r="M2155" t="s">
        <v>29</v>
      </c>
      <c r="N2155" t="s">
        <v>3857</v>
      </c>
      <c r="U2155" t="s">
        <v>53</v>
      </c>
      <c r="V2155" t="s">
        <v>3733</v>
      </c>
      <c r="W2155" s="13">
        <v>43572</v>
      </c>
      <c r="X2155" s="14">
        <v>5</v>
      </c>
    </row>
    <row r="2156" spans="1:24" hidden="1" x14ac:dyDescent="0.25">
      <c r="A2156" t="s">
        <v>157</v>
      </c>
      <c r="B2156" t="s">
        <v>3858</v>
      </c>
      <c r="C2156" s="8"/>
      <c r="D2156" s="8">
        <v>2155</v>
      </c>
      <c r="E2156" s="9">
        <v>2019</v>
      </c>
      <c r="F2156" s="9">
        <v>6</v>
      </c>
      <c r="G2156" s="9">
        <v>2</v>
      </c>
      <c r="H2156" s="4">
        <v>43572</v>
      </c>
      <c r="I2156" s="10" t="s">
        <v>19</v>
      </c>
      <c r="K2156" s="11" t="s">
        <v>937</v>
      </c>
      <c r="M2156" s="15" t="s">
        <v>159</v>
      </c>
      <c r="N2156" t="s">
        <v>3859</v>
      </c>
      <c r="U2156" t="s">
        <v>53</v>
      </c>
      <c r="V2156" t="s">
        <v>3733</v>
      </c>
      <c r="W2156" s="13">
        <v>43572</v>
      </c>
      <c r="X2156" s="14">
        <v>5</v>
      </c>
    </row>
    <row r="2157" spans="1:24" hidden="1" x14ac:dyDescent="0.25">
      <c r="A2157" t="s">
        <v>1289</v>
      </c>
      <c r="B2157" t="s">
        <v>3860</v>
      </c>
      <c r="C2157" s="8"/>
      <c r="D2157" s="8">
        <v>2156</v>
      </c>
      <c r="E2157" s="9">
        <v>2019</v>
      </c>
      <c r="F2157" s="9">
        <v>6</v>
      </c>
      <c r="G2157" s="9">
        <v>2</v>
      </c>
      <c r="H2157" s="4">
        <v>43617</v>
      </c>
      <c r="I2157" s="10" t="s">
        <v>248</v>
      </c>
      <c r="K2157" s="11" t="s">
        <v>937</v>
      </c>
      <c r="M2157" t="s">
        <v>28</v>
      </c>
      <c r="N2157" t="s">
        <v>3861</v>
      </c>
      <c r="U2157" t="s">
        <v>53</v>
      </c>
      <c r="V2157" t="s">
        <v>719</v>
      </c>
      <c r="W2157" s="13">
        <v>43617</v>
      </c>
      <c r="X2157" s="14">
        <v>18.989999999999998</v>
      </c>
    </row>
    <row r="2158" spans="1:24" hidden="1" x14ac:dyDescent="0.25">
      <c r="A2158" t="s">
        <v>141</v>
      </c>
      <c r="B2158" t="s">
        <v>3862</v>
      </c>
      <c r="C2158" s="8"/>
      <c r="D2158" s="8">
        <v>2157</v>
      </c>
      <c r="E2158" s="9">
        <v>2019</v>
      </c>
      <c r="F2158" s="9">
        <v>6</v>
      </c>
      <c r="G2158" s="9">
        <v>2</v>
      </c>
      <c r="H2158" s="4">
        <v>43579</v>
      </c>
      <c r="I2158" s="10" t="s">
        <v>19</v>
      </c>
      <c r="J2158" s="10">
        <v>2</v>
      </c>
      <c r="K2158" s="11" t="s">
        <v>20</v>
      </c>
      <c r="L2158" s="8" t="s">
        <v>52</v>
      </c>
      <c r="M2158" t="s">
        <v>49</v>
      </c>
      <c r="U2158" t="s">
        <v>100</v>
      </c>
      <c r="V2158" t="s">
        <v>49</v>
      </c>
      <c r="W2158" s="13">
        <v>43579</v>
      </c>
      <c r="X2158" s="14">
        <f>10.5*1.3</f>
        <v>13.65</v>
      </c>
    </row>
    <row r="2159" spans="1:24" hidden="1" x14ac:dyDescent="0.25">
      <c r="A2159" t="s">
        <v>2594</v>
      </c>
      <c r="B2159" t="s">
        <v>3863</v>
      </c>
      <c r="C2159" s="8"/>
      <c r="D2159" s="8">
        <v>2158</v>
      </c>
      <c r="E2159" s="9">
        <v>2019</v>
      </c>
      <c r="F2159" s="9">
        <v>6</v>
      </c>
      <c r="G2159" s="9">
        <v>3</v>
      </c>
      <c r="H2159" s="4">
        <v>43619</v>
      </c>
      <c r="I2159" s="10" t="s">
        <v>248</v>
      </c>
      <c r="K2159" s="11" t="s">
        <v>20</v>
      </c>
      <c r="L2159" s="8" t="s">
        <v>63</v>
      </c>
      <c r="M2159" t="s">
        <v>3864</v>
      </c>
      <c r="U2159" t="s">
        <v>53</v>
      </c>
      <c r="V2159" t="s">
        <v>1077</v>
      </c>
      <c r="W2159" s="13">
        <v>43619</v>
      </c>
      <c r="X2159" s="14">
        <v>3</v>
      </c>
    </row>
    <row r="2160" spans="1:24" hidden="1" x14ac:dyDescent="0.25">
      <c r="A2160" t="s">
        <v>1591</v>
      </c>
      <c r="B2160" t="s">
        <v>3865</v>
      </c>
      <c r="C2160" s="8"/>
      <c r="D2160" s="8">
        <v>2159</v>
      </c>
      <c r="E2160" s="9">
        <v>2019</v>
      </c>
      <c r="F2160" s="9">
        <v>6</v>
      </c>
      <c r="G2160" s="9">
        <v>3</v>
      </c>
      <c r="H2160" s="4">
        <v>43611</v>
      </c>
      <c r="I2160" s="10" t="s">
        <v>248</v>
      </c>
      <c r="K2160" s="11" t="s">
        <v>20</v>
      </c>
      <c r="L2160" s="8" t="s">
        <v>860</v>
      </c>
      <c r="M2160" t="s">
        <v>605</v>
      </c>
      <c r="T2160" t="s">
        <v>228</v>
      </c>
      <c r="U2160" t="s">
        <v>53</v>
      </c>
      <c r="V2160" t="s">
        <v>1970</v>
      </c>
      <c r="W2160" s="13">
        <v>43611</v>
      </c>
      <c r="X2160" s="14">
        <v>8</v>
      </c>
    </row>
    <row r="2161" spans="1:24" hidden="1" x14ac:dyDescent="0.25">
      <c r="A2161" t="s">
        <v>594</v>
      </c>
      <c r="B2161" t="s">
        <v>3866</v>
      </c>
      <c r="C2161" s="8"/>
      <c r="D2161" s="8">
        <v>2160</v>
      </c>
      <c r="E2161" s="9">
        <v>2019</v>
      </c>
      <c r="F2161" s="9">
        <v>6</v>
      </c>
      <c r="G2161" s="9">
        <v>3</v>
      </c>
      <c r="H2161" s="4">
        <v>43523</v>
      </c>
      <c r="I2161" s="10" t="s">
        <v>248</v>
      </c>
      <c r="K2161" s="11" t="s">
        <v>20</v>
      </c>
      <c r="L2161" s="8" t="s">
        <v>52</v>
      </c>
      <c r="M2161" t="s">
        <v>1552</v>
      </c>
      <c r="S2161" t="s">
        <v>2044</v>
      </c>
      <c r="U2161" t="s">
        <v>53</v>
      </c>
      <c r="V2161" t="s">
        <v>3558</v>
      </c>
      <c r="W2161" s="13">
        <v>43523</v>
      </c>
      <c r="X2161" s="14">
        <v>1</v>
      </c>
    </row>
    <row r="2162" spans="1:24" hidden="1" x14ac:dyDescent="0.25">
      <c r="A2162" t="s">
        <v>148</v>
      </c>
      <c r="B2162" t="s">
        <v>1026</v>
      </c>
      <c r="C2162" s="8" t="s">
        <v>272</v>
      </c>
      <c r="D2162" s="8">
        <v>2161</v>
      </c>
      <c r="E2162" s="25">
        <f>YEAR(H2162)</f>
        <v>2019</v>
      </c>
      <c r="F2162" s="25">
        <f>MONTH(H2162)</f>
        <v>6</v>
      </c>
      <c r="G2162" s="25">
        <f>DAY(H2162)</f>
        <v>3</v>
      </c>
      <c r="H2162" s="4">
        <v>43619</v>
      </c>
      <c r="I2162" s="10" t="s">
        <v>248</v>
      </c>
      <c r="K2162" s="11" t="s">
        <v>4949</v>
      </c>
      <c r="M2162" t="s">
        <v>2789</v>
      </c>
      <c r="S2162" t="s">
        <v>762</v>
      </c>
      <c r="U2162" t="s">
        <v>53</v>
      </c>
      <c r="V2162" t="s">
        <v>1077</v>
      </c>
      <c r="W2162" s="13">
        <v>43619</v>
      </c>
      <c r="X2162" s="14">
        <v>3</v>
      </c>
    </row>
    <row r="2163" spans="1:24" hidden="1" x14ac:dyDescent="0.25">
      <c r="A2163" t="s">
        <v>1322</v>
      </c>
      <c r="B2163" t="s">
        <v>3867</v>
      </c>
      <c r="C2163" s="8"/>
      <c r="D2163" s="8">
        <v>2162</v>
      </c>
      <c r="E2163" s="9">
        <v>2019</v>
      </c>
      <c r="F2163" s="9">
        <v>6</v>
      </c>
      <c r="G2163" s="9">
        <v>5</v>
      </c>
      <c r="H2163" s="4">
        <v>43620</v>
      </c>
      <c r="I2163" s="10" t="s">
        <v>248</v>
      </c>
      <c r="K2163" s="11" t="s">
        <v>4949</v>
      </c>
      <c r="U2163" t="s">
        <v>53</v>
      </c>
      <c r="V2163" t="s">
        <v>657</v>
      </c>
      <c r="W2163" s="13">
        <v>43620</v>
      </c>
      <c r="X2163" s="14">
        <v>25</v>
      </c>
    </row>
    <row r="2164" spans="1:24" hidden="1" x14ac:dyDescent="0.25">
      <c r="A2164" t="s">
        <v>2123</v>
      </c>
      <c r="B2164" t="s">
        <v>2857</v>
      </c>
      <c r="C2164" s="8"/>
      <c r="D2164" s="8">
        <v>2163</v>
      </c>
      <c r="E2164" s="9">
        <v>2019</v>
      </c>
      <c r="F2164" s="9">
        <v>6</v>
      </c>
      <c r="G2164" s="9">
        <v>5</v>
      </c>
      <c r="H2164" s="4">
        <v>43620</v>
      </c>
      <c r="I2164" s="10" t="s">
        <v>248</v>
      </c>
      <c r="K2164" s="11" t="s">
        <v>937</v>
      </c>
      <c r="M2164" t="s">
        <v>28</v>
      </c>
      <c r="N2164" t="s">
        <v>2858</v>
      </c>
      <c r="T2164" t="s">
        <v>269</v>
      </c>
      <c r="U2164" t="s">
        <v>53</v>
      </c>
      <c r="V2164" t="s">
        <v>657</v>
      </c>
      <c r="W2164" s="13">
        <v>43620</v>
      </c>
      <c r="X2164" s="14">
        <v>12.95</v>
      </c>
    </row>
    <row r="2165" spans="1:24" hidden="1" x14ac:dyDescent="0.25">
      <c r="A2165" t="s">
        <v>523</v>
      </c>
      <c r="B2165" t="s">
        <v>829</v>
      </c>
      <c r="C2165" s="8"/>
      <c r="D2165" s="8">
        <v>2164</v>
      </c>
      <c r="E2165" s="9">
        <v>2019</v>
      </c>
      <c r="F2165" s="9">
        <v>6</v>
      </c>
      <c r="G2165" s="9">
        <v>6</v>
      </c>
      <c r="H2165" s="4">
        <v>43519</v>
      </c>
      <c r="I2165" s="10" t="s">
        <v>248</v>
      </c>
      <c r="K2165" s="11" t="s">
        <v>4949</v>
      </c>
      <c r="M2165" t="s">
        <v>2418</v>
      </c>
      <c r="T2165" t="s">
        <v>269</v>
      </c>
      <c r="U2165" t="s">
        <v>53</v>
      </c>
      <c r="V2165" t="s">
        <v>174</v>
      </c>
      <c r="W2165" s="13">
        <v>43519</v>
      </c>
      <c r="X2165" s="14">
        <v>24.99</v>
      </c>
    </row>
    <row r="2166" spans="1:24" hidden="1" x14ac:dyDescent="0.25">
      <c r="A2166" t="s">
        <v>277</v>
      </c>
      <c r="B2166" t="s">
        <v>867</v>
      </c>
      <c r="C2166" s="8"/>
      <c r="D2166" s="8">
        <v>2165</v>
      </c>
      <c r="E2166" s="9">
        <v>2019</v>
      </c>
      <c r="F2166" s="9">
        <v>6</v>
      </c>
      <c r="G2166" s="9">
        <v>6</v>
      </c>
      <c r="H2166" s="4">
        <v>43617</v>
      </c>
      <c r="I2166" s="10" t="s">
        <v>248</v>
      </c>
      <c r="K2166" s="11" t="s">
        <v>937</v>
      </c>
      <c r="M2166" t="s">
        <v>28</v>
      </c>
      <c r="N2166" t="s">
        <v>868</v>
      </c>
      <c r="T2166" t="s">
        <v>269</v>
      </c>
      <c r="U2166" t="s">
        <v>53</v>
      </c>
      <c r="V2166" t="s">
        <v>719</v>
      </c>
      <c r="W2166" s="13">
        <v>43617</v>
      </c>
      <c r="X2166" s="14">
        <v>16.989999999999998</v>
      </c>
    </row>
    <row r="2167" spans="1:24" hidden="1" x14ac:dyDescent="0.25">
      <c r="A2167" t="s">
        <v>3868</v>
      </c>
      <c r="B2167" t="s">
        <v>3869</v>
      </c>
      <c r="C2167" s="8"/>
      <c r="D2167" s="8">
        <v>2166</v>
      </c>
      <c r="E2167" s="9">
        <v>2019</v>
      </c>
      <c r="F2167" s="9">
        <v>6</v>
      </c>
      <c r="G2167" s="9">
        <v>6</v>
      </c>
      <c r="H2167" s="4">
        <v>43519</v>
      </c>
      <c r="I2167" s="10" t="s">
        <v>248</v>
      </c>
      <c r="K2167" s="11" t="s">
        <v>20</v>
      </c>
      <c r="L2167" s="8" t="s">
        <v>116</v>
      </c>
      <c r="M2167" t="s">
        <v>605</v>
      </c>
      <c r="U2167" t="s">
        <v>53</v>
      </c>
      <c r="V2167" t="s">
        <v>1077</v>
      </c>
      <c r="W2167" s="13">
        <v>43519</v>
      </c>
      <c r="X2167" s="14">
        <v>3</v>
      </c>
    </row>
    <row r="2168" spans="1:24" hidden="1" x14ac:dyDescent="0.25">
      <c r="A2168" t="s">
        <v>3870</v>
      </c>
      <c r="B2168" t="s">
        <v>3871</v>
      </c>
      <c r="C2168" s="8" t="s">
        <v>267</v>
      </c>
      <c r="D2168" s="8">
        <v>2167</v>
      </c>
      <c r="E2168" s="25">
        <f>YEAR(H2168)</f>
        <v>2019</v>
      </c>
      <c r="F2168" s="25">
        <f>MONTH(H2168)</f>
        <v>6</v>
      </c>
      <c r="G2168" s="25">
        <f>DAY(H2168)</f>
        <v>6</v>
      </c>
      <c r="H2168" s="4">
        <v>43622</v>
      </c>
      <c r="I2168" s="10" t="s">
        <v>248</v>
      </c>
      <c r="K2168" s="11" t="s">
        <v>20</v>
      </c>
      <c r="L2168" s="8" t="s">
        <v>48</v>
      </c>
      <c r="M2168" t="s">
        <v>3872</v>
      </c>
      <c r="U2168" t="s">
        <v>53</v>
      </c>
      <c r="V2168" t="s">
        <v>3558</v>
      </c>
      <c r="W2168" s="13">
        <v>43622</v>
      </c>
      <c r="X2168" s="14">
        <f>50/72</f>
        <v>0.69444444444444442</v>
      </c>
    </row>
    <row r="2169" spans="1:24" hidden="1" x14ac:dyDescent="0.25">
      <c r="A2169" t="s">
        <v>1166</v>
      </c>
      <c r="B2169" t="s">
        <v>3873</v>
      </c>
      <c r="C2169" s="8"/>
      <c r="D2169" s="8">
        <v>2168</v>
      </c>
      <c r="E2169" s="9">
        <v>2019</v>
      </c>
      <c r="F2169" s="9">
        <v>6</v>
      </c>
      <c r="G2169" s="9">
        <v>8</v>
      </c>
      <c r="H2169" s="4">
        <v>43621</v>
      </c>
      <c r="I2169" s="10" t="s">
        <v>248</v>
      </c>
      <c r="K2169" s="11" t="s">
        <v>20</v>
      </c>
      <c r="L2169" s="8" t="s">
        <v>48</v>
      </c>
      <c r="M2169" t="s">
        <v>1538</v>
      </c>
      <c r="U2169" t="s">
        <v>53</v>
      </c>
      <c r="V2169" t="s">
        <v>3874</v>
      </c>
      <c r="W2169" s="13">
        <v>43621</v>
      </c>
      <c r="X2169" s="14">
        <v>18</v>
      </c>
    </row>
    <row r="2170" spans="1:24" hidden="1" x14ac:dyDescent="0.25">
      <c r="A2170" t="s">
        <v>3875</v>
      </c>
      <c r="B2170" t="s">
        <v>3876</v>
      </c>
      <c r="C2170" s="8"/>
      <c r="D2170" s="8">
        <v>2169</v>
      </c>
      <c r="E2170" s="9">
        <v>2019</v>
      </c>
      <c r="F2170" s="9">
        <v>6</v>
      </c>
      <c r="G2170" s="9">
        <v>8</v>
      </c>
      <c r="H2170" s="4">
        <v>43523</v>
      </c>
      <c r="I2170" s="10" t="s">
        <v>248</v>
      </c>
      <c r="J2170" s="10">
        <v>2</v>
      </c>
      <c r="K2170" s="11" t="s">
        <v>20</v>
      </c>
      <c r="L2170" s="8" t="s">
        <v>57</v>
      </c>
      <c r="M2170" t="s">
        <v>2021</v>
      </c>
      <c r="U2170" t="s">
        <v>53</v>
      </c>
      <c r="V2170" t="s">
        <v>3558</v>
      </c>
      <c r="W2170" s="13">
        <v>43523</v>
      </c>
      <c r="X2170" s="14">
        <v>2</v>
      </c>
    </row>
    <row r="2171" spans="1:24" hidden="1" x14ac:dyDescent="0.25">
      <c r="A2171" t="s">
        <v>3877</v>
      </c>
      <c r="B2171" t="s">
        <v>3878</v>
      </c>
      <c r="C2171" s="8"/>
      <c r="D2171" s="8">
        <v>2170</v>
      </c>
      <c r="E2171" s="9">
        <v>2019</v>
      </c>
      <c r="F2171" s="9">
        <v>6</v>
      </c>
      <c r="G2171" s="9">
        <v>8</v>
      </c>
      <c r="H2171" s="4">
        <v>43586</v>
      </c>
      <c r="I2171" s="10" t="s">
        <v>248</v>
      </c>
      <c r="K2171" s="11" t="s">
        <v>20</v>
      </c>
      <c r="L2171" s="8" t="s">
        <v>63</v>
      </c>
      <c r="M2171" t="s">
        <v>605</v>
      </c>
      <c r="U2171" t="s">
        <v>53</v>
      </c>
      <c r="V2171" t="s">
        <v>1077</v>
      </c>
      <c r="W2171" s="13">
        <v>43586</v>
      </c>
      <c r="X2171" s="14">
        <v>3</v>
      </c>
    </row>
    <row r="2172" spans="1:24" hidden="1" x14ac:dyDescent="0.25">
      <c r="A2172" t="s">
        <v>3631</v>
      </c>
      <c r="B2172" t="s">
        <v>3879</v>
      </c>
      <c r="C2172" s="8"/>
      <c r="D2172" s="8">
        <v>2171</v>
      </c>
      <c r="E2172" s="9">
        <v>2019</v>
      </c>
      <c r="F2172" s="9">
        <v>6</v>
      </c>
      <c r="G2172" s="9">
        <v>8</v>
      </c>
      <c r="H2172" s="4">
        <v>43545</v>
      </c>
      <c r="I2172" s="10" t="s">
        <v>248</v>
      </c>
      <c r="K2172" s="11" t="s">
        <v>4949</v>
      </c>
      <c r="U2172" t="s">
        <v>53</v>
      </c>
      <c r="V2172" t="s">
        <v>719</v>
      </c>
      <c r="W2172" s="13">
        <v>43545</v>
      </c>
      <c r="X2172" s="14">
        <v>15</v>
      </c>
    </row>
    <row r="2173" spans="1:24" hidden="1" x14ac:dyDescent="0.25">
      <c r="A2173" t="s">
        <v>3880</v>
      </c>
      <c r="B2173" t="s">
        <v>3881</v>
      </c>
      <c r="C2173" s="8"/>
      <c r="D2173" s="8">
        <v>2172</v>
      </c>
      <c r="E2173" s="9">
        <v>2019</v>
      </c>
      <c r="F2173" s="9">
        <v>6</v>
      </c>
      <c r="G2173" s="9">
        <v>9</v>
      </c>
      <c r="H2173" s="4">
        <v>43622</v>
      </c>
      <c r="I2173" s="10" t="s">
        <v>248</v>
      </c>
      <c r="K2173" s="11" t="s">
        <v>20</v>
      </c>
      <c r="L2173" s="8" t="s">
        <v>27</v>
      </c>
      <c r="M2173" t="s">
        <v>373</v>
      </c>
      <c r="U2173" t="s">
        <v>53</v>
      </c>
      <c r="V2173" t="s">
        <v>3558</v>
      </c>
      <c r="W2173" s="13">
        <v>43622</v>
      </c>
      <c r="X2173" s="14">
        <f>50/72</f>
        <v>0.69444444444444442</v>
      </c>
    </row>
    <row r="2174" spans="1:24" hidden="1" x14ac:dyDescent="0.25">
      <c r="A2174" t="s">
        <v>3743</v>
      </c>
      <c r="B2174" t="s">
        <v>3882</v>
      </c>
      <c r="C2174" s="8"/>
      <c r="D2174" s="8">
        <v>2173</v>
      </c>
      <c r="E2174" s="9">
        <v>2019</v>
      </c>
      <c r="F2174" s="9">
        <v>6</v>
      </c>
      <c r="G2174" s="9">
        <v>9</v>
      </c>
      <c r="H2174" s="4">
        <v>43577</v>
      </c>
      <c r="I2174" s="10" t="s">
        <v>248</v>
      </c>
      <c r="K2174" s="11" t="s">
        <v>20</v>
      </c>
      <c r="L2174" s="8" t="s">
        <v>57</v>
      </c>
      <c r="M2174" t="s">
        <v>3465</v>
      </c>
      <c r="U2174" t="s">
        <v>53</v>
      </c>
      <c r="V2174" t="s">
        <v>1077</v>
      </c>
      <c r="W2174" s="13">
        <v>43577</v>
      </c>
      <c r="X2174" s="14">
        <v>3</v>
      </c>
    </row>
    <row r="2175" spans="1:24" hidden="1" x14ac:dyDescent="0.25">
      <c r="A2175" t="s">
        <v>1166</v>
      </c>
      <c r="B2175" t="s">
        <v>3883</v>
      </c>
      <c r="C2175" s="8"/>
      <c r="D2175" s="8">
        <v>2174</v>
      </c>
      <c r="E2175" s="9">
        <v>2019</v>
      </c>
      <c r="F2175" s="9">
        <v>6</v>
      </c>
      <c r="G2175" s="9">
        <v>9</v>
      </c>
      <c r="H2175" s="4">
        <v>43550</v>
      </c>
      <c r="I2175" s="10" t="s">
        <v>248</v>
      </c>
      <c r="K2175" s="11" t="s">
        <v>20</v>
      </c>
      <c r="L2175" s="8" t="s">
        <v>48</v>
      </c>
      <c r="M2175" t="s">
        <v>1538</v>
      </c>
      <c r="Q2175" s="12" t="s">
        <v>19</v>
      </c>
      <c r="S2175" t="s">
        <v>3145</v>
      </c>
      <c r="U2175" t="s">
        <v>53</v>
      </c>
      <c r="V2175" t="s">
        <v>3666</v>
      </c>
      <c r="W2175" s="13">
        <v>43550</v>
      </c>
      <c r="X2175" s="14">
        <f>9.47*1.4</f>
        <v>13.258000000000001</v>
      </c>
    </row>
    <row r="2176" spans="1:24" hidden="1" x14ac:dyDescent="0.25">
      <c r="A2176" t="s">
        <v>166</v>
      </c>
      <c r="B2176" t="s">
        <v>588</v>
      </c>
      <c r="C2176" s="8"/>
      <c r="D2176" s="8">
        <v>2175</v>
      </c>
      <c r="E2176" s="9">
        <v>2019</v>
      </c>
      <c r="F2176" s="9">
        <v>6</v>
      </c>
      <c r="G2176" s="9">
        <v>13</v>
      </c>
      <c r="H2176" s="4">
        <v>43629</v>
      </c>
      <c r="I2176" s="10" t="s">
        <v>248</v>
      </c>
      <c r="K2176" s="11" t="s">
        <v>4949</v>
      </c>
      <c r="M2176" t="s">
        <v>3884</v>
      </c>
      <c r="U2176" t="s">
        <v>53</v>
      </c>
      <c r="V2176" t="s">
        <v>657</v>
      </c>
      <c r="W2176" s="13">
        <v>43629</v>
      </c>
      <c r="X2176" s="14">
        <v>25</v>
      </c>
    </row>
    <row r="2177" spans="1:24" hidden="1" x14ac:dyDescent="0.25">
      <c r="A2177" t="s">
        <v>3885</v>
      </c>
      <c r="B2177" t="s">
        <v>3886</v>
      </c>
      <c r="C2177" s="8"/>
      <c r="D2177" s="8">
        <v>2176</v>
      </c>
      <c r="E2177" s="9">
        <v>2019</v>
      </c>
      <c r="F2177" s="9">
        <v>6</v>
      </c>
      <c r="G2177" s="9">
        <v>14</v>
      </c>
      <c r="H2177" s="4">
        <v>43455</v>
      </c>
      <c r="I2177" s="10" t="s">
        <v>248</v>
      </c>
      <c r="K2177" s="11" t="s">
        <v>4949</v>
      </c>
      <c r="U2177" t="s">
        <v>53</v>
      </c>
      <c r="V2177" t="s">
        <v>686</v>
      </c>
      <c r="W2177" s="13">
        <v>43455</v>
      </c>
      <c r="X2177" s="14">
        <v>17</v>
      </c>
    </row>
    <row r="2178" spans="1:24" hidden="1" x14ac:dyDescent="0.25">
      <c r="A2178" t="s">
        <v>2905</v>
      </c>
      <c r="B2178" t="s">
        <v>3887</v>
      </c>
      <c r="C2178" s="8"/>
      <c r="D2178" s="8">
        <v>2177</v>
      </c>
      <c r="E2178" s="9">
        <v>2019</v>
      </c>
      <c r="F2178" s="9">
        <v>6</v>
      </c>
      <c r="G2178" s="9">
        <v>19</v>
      </c>
      <c r="H2178" s="4">
        <v>43630</v>
      </c>
      <c r="I2178" s="10" t="s">
        <v>248</v>
      </c>
      <c r="K2178" s="11" t="s">
        <v>20</v>
      </c>
      <c r="L2178" s="8" t="s">
        <v>57</v>
      </c>
      <c r="M2178" t="s">
        <v>2484</v>
      </c>
      <c r="Q2178" s="12" t="s">
        <v>19</v>
      </c>
      <c r="U2178" t="s">
        <v>53</v>
      </c>
      <c r="V2178" t="s">
        <v>3888</v>
      </c>
      <c r="W2178" s="13">
        <v>43630</v>
      </c>
      <c r="X2178" s="14">
        <v>18</v>
      </c>
    </row>
    <row r="2179" spans="1:24" hidden="1" x14ac:dyDescent="0.25">
      <c r="A2179" t="s">
        <v>2534</v>
      </c>
      <c r="B2179" t="s">
        <v>3889</v>
      </c>
      <c r="C2179" s="8"/>
      <c r="D2179" s="8">
        <v>2178</v>
      </c>
      <c r="E2179" s="9">
        <v>2019</v>
      </c>
      <c r="F2179" s="9">
        <v>6</v>
      </c>
      <c r="G2179" s="9">
        <v>21</v>
      </c>
      <c r="H2179" s="4">
        <v>43622</v>
      </c>
      <c r="I2179" s="10" t="s">
        <v>248</v>
      </c>
      <c r="K2179" s="11" t="s">
        <v>20</v>
      </c>
      <c r="L2179" s="8" t="s">
        <v>552</v>
      </c>
      <c r="M2179" t="s">
        <v>605</v>
      </c>
      <c r="U2179" t="s">
        <v>53</v>
      </c>
      <c r="V2179" t="s">
        <v>3558</v>
      </c>
      <c r="W2179" s="13">
        <v>43622</v>
      </c>
      <c r="X2179" s="14">
        <f>50/72</f>
        <v>0.69444444444444442</v>
      </c>
    </row>
    <row r="2180" spans="1:24" hidden="1" x14ac:dyDescent="0.25">
      <c r="A2180" t="s">
        <v>3735</v>
      </c>
      <c r="B2180" t="s">
        <v>3890</v>
      </c>
      <c r="C2180" s="8"/>
      <c r="D2180" s="8">
        <v>2179</v>
      </c>
      <c r="E2180" s="9">
        <v>2019</v>
      </c>
      <c r="F2180" s="9">
        <v>6</v>
      </c>
      <c r="G2180" s="9">
        <v>22</v>
      </c>
      <c r="H2180" s="4">
        <v>43523</v>
      </c>
      <c r="I2180" s="10" t="s">
        <v>248</v>
      </c>
      <c r="J2180" s="10">
        <v>4</v>
      </c>
      <c r="K2180" s="11" t="s">
        <v>20</v>
      </c>
      <c r="L2180" s="8" t="s">
        <v>3839</v>
      </c>
      <c r="M2180" t="s">
        <v>1523</v>
      </c>
      <c r="U2180" t="s">
        <v>53</v>
      </c>
      <c r="V2180" t="s">
        <v>3558</v>
      </c>
      <c r="W2180" s="13">
        <v>43523</v>
      </c>
      <c r="X2180" s="14">
        <v>2</v>
      </c>
    </row>
    <row r="2181" spans="1:24" hidden="1" x14ac:dyDescent="0.25">
      <c r="A2181" t="s">
        <v>1521</v>
      </c>
      <c r="B2181" t="s">
        <v>3891</v>
      </c>
      <c r="C2181" s="8"/>
      <c r="D2181" s="8">
        <v>2180</v>
      </c>
      <c r="E2181" s="9">
        <v>2019</v>
      </c>
      <c r="F2181" s="9">
        <v>6</v>
      </c>
      <c r="G2181" s="9">
        <v>22</v>
      </c>
      <c r="H2181" s="4">
        <v>43528</v>
      </c>
      <c r="I2181" s="10" t="s">
        <v>248</v>
      </c>
      <c r="J2181" s="10">
        <v>3</v>
      </c>
      <c r="K2181" s="11" t="s">
        <v>20</v>
      </c>
      <c r="L2181" s="8" t="s">
        <v>63</v>
      </c>
      <c r="M2181" t="s">
        <v>1523</v>
      </c>
      <c r="U2181" t="s">
        <v>53</v>
      </c>
      <c r="V2181" t="s">
        <v>3558</v>
      </c>
      <c r="W2181" s="13">
        <v>43528</v>
      </c>
      <c r="X2181" s="14">
        <v>2</v>
      </c>
    </row>
    <row r="2182" spans="1:24" hidden="1" x14ac:dyDescent="0.25">
      <c r="A2182" t="s">
        <v>2905</v>
      </c>
      <c r="B2182" t="s">
        <v>3892</v>
      </c>
      <c r="C2182" s="8"/>
      <c r="D2182" s="8">
        <v>2181</v>
      </c>
      <c r="E2182" s="9">
        <v>2019</v>
      </c>
      <c r="F2182" s="9">
        <v>6</v>
      </c>
      <c r="G2182" s="9">
        <v>22</v>
      </c>
      <c r="H2182" s="4">
        <v>43630</v>
      </c>
      <c r="I2182" s="10" t="s">
        <v>248</v>
      </c>
      <c r="K2182" s="11" t="s">
        <v>20</v>
      </c>
      <c r="L2182" s="8" t="s">
        <v>57</v>
      </c>
      <c r="M2182" t="s">
        <v>2484</v>
      </c>
      <c r="Q2182" s="12" t="s">
        <v>19</v>
      </c>
      <c r="S2182" t="s">
        <v>3893</v>
      </c>
      <c r="T2182" t="s">
        <v>228</v>
      </c>
      <c r="U2182" t="s">
        <v>53</v>
      </c>
      <c r="V2182" t="s">
        <v>3888</v>
      </c>
      <c r="W2182" s="13">
        <v>43630</v>
      </c>
      <c r="X2182" s="14">
        <v>12</v>
      </c>
    </row>
    <row r="2183" spans="1:24" hidden="1" x14ac:dyDescent="0.25">
      <c r="A2183" t="s">
        <v>2448</v>
      </c>
      <c r="B2183" t="s">
        <v>3894</v>
      </c>
      <c r="C2183" s="8"/>
      <c r="D2183" s="8">
        <v>2182</v>
      </c>
      <c r="E2183" s="9">
        <v>2019</v>
      </c>
      <c r="F2183" s="9">
        <v>6</v>
      </c>
      <c r="G2183" s="9">
        <v>22</v>
      </c>
      <c r="H2183" s="4">
        <v>43609</v>
      </c>
      <c r="I2183" s="10" t="s">
        <v>248</v>
      </c>
      <c r="K2183" s="11" t="s">
        <v>20</v>
      </c>
      <c r="L2183" s="8" t="s">
        <v>31</v>
      </c>
      <c r="M2183" t="s">
        <v>2568</v>
      </c>
      <c r="U2183" t="s">
        <v>53</v>
      </c>
      <c r="V2183" t="s">
        <v>1077</v>
      </c>
      <c r="W2183" s="13">
        <v>43609</v>
      </c>
      <c r="X2183" s="14">
        <v>3</v>
      </c>
    </row>
    <row r="2184" spans="1:24" hidden="1" x14ac:dyDescent="0.25">
      <c r="A2184" t="s">
        <v>723</v>
      </c>
      <c r="B2184" t="s">
        <v>3895</v>
      </c>
      <c r="C2184" s="8"/>
      <c r="D2184" s="8">
        <v>2183</v>
      </c>
      <c r="E2184" s="9">
        <v>2019</v>
      </c>
      <c r="F2184" s="9">
        <v>6</v>
      </c>
      <c r="G2184" s="9">
        <v>23</v>
      </c>
      <c r="H2184" s="4">
        <v>43628</v>
      </c>
      <c r="I2184" s="10" t="s">
        <v>248</v>
      </c>
      <c r="K2184" s="11" t="s">
        <v>4949</v>
      </c>
      <c r="M2184" t="s">
        <v>284</v>
      </c>
      <c r="U2184" t="s">
        <v>53</v>
      </c>
      <c r="V2184" t="s">
        <v>3896</v>
      </c>
      <c r="W2184" s="13">
        <v>43628</v>
      </c>
      <c r="X2184" s="14">
        <v>4.99</v>
      </c>
    </row>
    <row r="2185" spans="1:24" hidden="1" x14ac:dyDescent="0.25">
      <c r="A2185" t="s">
        <v>3897</v>
      </c>
      <c r="B2185" t="s">
        <v>3898</v>
      </c>
      <c r="C2185" s="8"/>
      <c r="D2185" s="8">
        <v>2184</v>
      </c>
      <c r="E2185" s="9">
        <v>2019</v>
      </c>
      <c r="F2185" s="9">
        <v>6</v>
      </c>
      <c r="G2185" s="9">
        <v>23</v>
      </c>
      <c r="H2185" s="4">
        <v>43637</v>
      </c>
      <c r="I2185" s="10" t="s">
        <v>19</v>
      </c>
      <c r="K2185" s="11" t="s">
        <v>20</v>
      </c>
      <c r="L2185" s="8" t="s">
        <v>27</v>
      </c>
      <c r="M2185" t="s">
        <v>49</v>
      </c>
      <c r="R2185" t="s">
        <v>3899</v>
      </c>
      <c r="U2185" t="s">
        <v>100</v>
      </c>
      <c r="V2185" t="s">
        <v>49</v>
      </c>
      <c r="W2185" s="13">
        <v>43637</v>
      </c>
    </row>
    <row r="2186" spans="1:24" hidden="1" x14ac:dyDescent="0.25">
      <c r="A2186" t="s">
        <v>594</v>
      </c>
      <c r="B2186" t="s">
        <v>3900</v>
      </c>
      <c r="C2186" s="8"/>
      <c r="D2186" s="8">
        <v>2185</v>
      </c>
      <c r="E2186" s="9">
        <v>2019</v>
      </c>
      <c r="F2186" s="9">
        <v>6</v>
      </c>
      <c r="G2186" s="9">
        <v>23</v>
      </c>
      <c r="H2186" s="4">
        <v>43523</v>
      </c>
      <c r="I2186" s="10" t="s">
        <v>248</v>
      </c>
      <c r="K2186" s="11" t="s">
        <v>20</v>
      </c>
      <c r="L2186" s="8" t="s">
        <v>552</v>
      </c>
      <c r="M2186" t="s">
        <v>1552</v>
      </c>
      <c r="U2186" t="s">
        <v>53</v>
      </c>
      <c r="V2186" t="s">
        <v>3558</v>
      </c>
      <c r="W2186" s="13">
        <v>43523</v>
      </c>
      <c r="X2186" s="14">
        <v>1</v>
      </c>
    </row>
    <row r="2187" spans="1:24" hidden="1" x14ac:dyDescent="0.25">
      <c r="A2187" t="s">
        <v>3901</v>
      </c>
      <c r="B2187" t="s">
        <v>3902</v>
      </c>
      <c r="C2187" s="8"/>
      <c r="D2187" s="8">
        <v>2186</v>
      </c>
      <c r="E2187" s="9">
        <v>2019</v>
      </c>
      <c r="F2187" s="9">
        <v>6</v>
      </c>
      <c r="G2187" s="9">
        <v>24</v>
      </c>
      <c r="H2187" s="4">
        <v>43622</v>
      </c>
      <c r="I2187" s="10" t="s">
        <v>248</v>
      </c>
      <c r="K2187" s="11" t="s">
        <v>20</v>
      </c>
      <c r="L2187" s="8" t="s">
        <v>48</v>
      </c>
      <c r="M2187" t="s">
        <v>1552</v>
      </c>
      <c r="U2187" t="s">
        <v>53</v>
      </c>
      <c r="V2187" t="s">
        <v>3558</v>
      </c>
      <c r="W2187" s="13">
        <v>43622</v>
      </c>
      <c r="X2187" s="14">
        <f>50/72</f>
        <v>0.69444444444444442</v>
      </c>
    </row>
    <row r="2188" spans="1:24" hidden="1" x14ac:dyDescent="0.25">
      <c r="A2188" t="s">
        <v>58</v>
      </c>
      <c r="B2188" t="s">
        <v>3903</v>
      </c>
      <c r="C2188" s="8"/>
      <c r="D2188" s="8">
        <v>2187</v>
      </c>
      <c r="E2188" s="9">
        <v>2019</v>
      </c>
      <c r="F2188" s="9">
        <v>6</v>
      </c>
      <c r="G2188" s="9">
        <v>24</v>
      </c>
      <c r="H2188" s="4">
        <v>43523</v>
      </c>
      <c r="I2188" s="10" t="s">
        <v>248</v>
      </c>
      <c r="K2188" s="11" t="s">
        <v>20</v>
      </c>
      <c r="L2188" s="8" t="s">
        <v>3904</v>
      </c>
      <c r="M2188" t="s">
        <v>49</v>
      </c>
      <c r="U2188" t="s">
        <v>53</v>
      </c>
      <c r="V2188" t="s">
        <v>3558</v>
      </c>
      <c r="W2188" s="13">
        <v>43523</v>
      </c>
      <c r="X2188" s="14">
        <v>1</v>
      </c>
    </row>
    <row r="2189" spans="1:24" hidden="1" x14ac:dyDescent="0.25">
      <c r="A2189" t="s">
        <v>187</v>
      </c>
      <c r="B2189" t="s">
        <v>3905</v>
      </c>
      <c r="C2189" s="8"/>
      <c r="D2189" s="8">
        <v>2188</v>
      </c>
      <c r="E2189" s="9">
        <v>2019</v>
      </c>
      <c r="F2189" s="9">
        <v>6</v>
      </c>
      <c r="G2189" s="9">
        <v>25</v>
      </c>
      <c r="H2189" s="4">
        <v>43620</v>
      </c>
      <c r="I2189" s="10" t="s">
        <v>19</v>
      </c>
      <c r="K2189" s="11" t="s">
        <v>20</v>
      </c>
      <c r="L2189" s="8" t="s">
        <v>3554</v>
      </c>
      <c r="M2189" t="s">
        <v>29</v>
      </c>
      <c r="N2189" t="s">
        <v>3906</v>
      </c>
      <c r="U2189" t="s">
        <v>53</v>
      </c>
      <c r="V2189" t="s">
        <v>657</v>
      </c>
      <c r="W2189" s="13">
        <v>43620</v>
      </c>
      <c r="X2189" s="14">
        <v>16.95</v>
      </c>
    </row>
    <row r="2190" spans="1:24" hidden="1" x14ac:dyDescent="0.25">
      <c r="A2190" t="s">
        <v>148</v>
      </c>
      <c r="B2190" t="s">
        <v>3907</v>
      </c>
      <c r="C2190" s="8" t="s">
        <v>272</v>
      </c>
      <c r="D2190" s="8">
        <v>2189</v>
      </c>
      <c r="E2190" s="25">
        <f>YEAR(H2190)</f>
        <v>2019</v>
      </c>
      <c r="F2190" s="25">
        <f>MONTH(H2190)</f>
        <v>6</v>
      </c>
      <c r="G2190" s="25">
        <f>DAY(H2190)</f>
        <v>25</v>
      </c>
      <c r="H2190" s="4">
        <v>43641</v>
      </c>
      <c r="I2190" s="10" t="s">
        <v>695</v>
      </c>
      <c r="K2190" s="11" t="s">
        <v>461</v>
      </c>
      <c r="M2190" t="s">
        <v>463</v>
      </c>
      <c r="U2190" t="s">
        <v>53</v>
      </c>
      <c r="V2190" t="s">
        <v>1077</v>
      </c>
      <c r="W2190" s="13">
        <v>43641</v>
      </c>
      <c r="X2190" s="14">
        <v>3</v>
      </c>
    </row>
    <row r="2191" spans="1:24" hidden="1" x14ac:dyDescent="0.25">
      <c r="A2191" t="s">
        <v>3908</v>
      </c>
      <c r="B2191" t="s">
        <v>3909</v>
      </c>
      <c r="C2191" s="8" t="s">
        <v>272</v>
      </c>
      <c r="D2191" s="8">
        <v>2190</v>
      </c>
      <c r="E2191" s="25">
        <f>YEAR(H2191)</f>
        <v>2019</v>
      </c>
      <c r="F2191" s="25">
        <f>MONTH(H2191)</f>
        <v>6</v>
      </c>
      <c r="G2191" s="25">
        <f>DAY(H2191)</f>
        <v>25</v>
      </c>
      <c r="H2191" s="4">
        <v>43641</v>
      </c>
      <c r="I2191" s="10" t="s">
        <v>248</v>
      </c>
      <c r="K2191" s="11" t="s">
        <v>20</v>
      </c>
      <c r="L2191" s="8" t="s">
        <v>1593</v>
      </c>
      <c r="M2191" s="8" t="s">
        <v>1552</v>
      </c>
      <c r="S2191" t="s">
        <v>3171</v>
      </c>
      <c r="U2191" t="s">
        <v>53</v>
      </c>
      <c r="V2191" t="s">
        <v>1077</v>
      </c>
      <c r="W2191" s="13">
        <v>43641</v>
      </c>
      <c r="X2191" s="14">
        <v>3</v>
      </c>
    </row>
    <row r="2192" spans="1:24" hidden="1" x14ac:dyDescent="0.25">
      <c r="A2192" t="s">
        <v>928</v>
      </c>
      <c r="B2192" t="s">
        <v>1632</v>
      </c>
      <c r="C2192" s="8"/>
      <c r="D2192" s="8">
        <v>2191</v>
      </c>
      <c r="E2192" s="9">
        <v>2019</v>
      </c>
      <c r="F2192" s="9">
        <v>6</v>
      </c>
      <c r="G2192" s="9">
        <v>26</v>
      </c>
      <c r="H2192" s="4">
        <v>43641</v>
      </c>
      <c r="I2192" s="10" t="s">
        <v>248</v>
      </c>
      <c r="K2192" s="11" t="s">
        <v>20</v>
      </c>
      <c r="L2192" s="8" t="s">
        <v>1633</v>
      </c>
      <c r="M2192" t="s">
        <v>1168</v>
      </c>
      <c r="U2192" t="s">
        <v>53</v>
      </c>
      <c r="V2192" t="s">
        <v>1077</v>
      </c>
      <c r="W2192" s="13">
        <v>43641</v>
      </c>
      <c r="X2192" s="14">
        <v>3</v>
      </c>
    </row>
    <row r="2193" spans="1:24" hidden="1" x14ac:dyDescent="0.25">
      <c r="A2193" t="s">
        <v>3910</v>
      </c>
      <c r="B2193" t="s">
        <v>3911</v>
      </c>
      <c r="C2193" s="8"/>
      <c r="D2193" s="8">
        <v>2192</v>
      </c>
      <c r="E2193" s="9">
        <v>2019</v>
      </c>
      <c r="F2193" s="9">
        <v>6</v>
      </c>
      <c r="G2193" s="9">
        <v>26</v>
      </c>
      <c r="H2193" s="4">
        <v>43637</v>
      </c>
      <c r="I2193" s="10" t="s">
        <v>19</v>
      </c>
      <c r="K2193" s="11" t="s">
        <v>20</v>
      </c>
      <c r="L2193" s="8" t="s">
        <v>48</v>
      </c>
      <c r="M2193" t="s">
        <v>49</v>
      </c>
      <c r="U2193" t="s">
        <v>100</v>
      </c>
      <c r="V2193" t="s">
        <v>49</v>
      </c>
      <c r="W2193" s="13">
        <v>43637</v>
      </c>
    </row>
    <row r="2194" spans="1:24" hidden="1" x14ac:dyDescent="0.25">
      <c r="A2194" t="s">
        <v>2123</v>
      </c>
      <c r="B2194" t="s">
        <v>2303</v>
      </c>
      <c r="C2194" s="8"/>
      <c r="D2194" s="8">
        <v>2193</v>
      </c>
      <c r="E2194" s="9">
        <v>2019</v>
      </c>
      <c r="F2194" s="9">
        <v>6</v>
      </c>
      <c r="G2194" s="9">
        <v>26</v>
      </c>
      <c r="H2194" s="4">
        <v>43595</v>
      </c>
      <c r="I2194" s="10" t="s">
        <v>19</v>
      </c>
      <c r="K2194" s="11" t="s">
        <v>937</v>
      </c>
      <c r="M2194" t="s">
        <v>28</v>
      </c>
      <c r="N2194" t="s">
        <v>2304</v>
      </c>
      <c r="Q2194" s="12" t="s">
        <v>248</v>
      </c>
      <c r="U2194" t="s">
        <v>53</v>
      </c>
      <c r="V2194" t="s">
        <v>955</v>
      </c>
      <c r="W2194" s="13">
        <v>43595</v>
      </c>
      <c r="X2194" s="14">
        <v>9.9499999999999993</v>
      </c>
    </row>
    <row r="2195" spans="1:24" hidden="1" x14ac:dyDescent="0.25">
      <c r="A2195" t="s">
        <v>157</v>
      </c>
      <c r="B2195" t="s">
        <v>3703</v>
      </c>
      <c r="C2195" s="8"/>
      <c r="D2195" s="8">
        <v>2194</v>
      </c>
      <c r="E2195" s="9">
        <v>2019</v>
      </c>
      <c r="F2195" s="9">
        <v>6</v>
      </c>
      <c r="G2195" s="9">
        <v>26</v>
      </c>
      <c r="H2195" s="4">
        <v>43621</v>
      </c>
      <c r="I2195" s="10" t="s">
        <v>19</v>
      </c>
      <c r="K2195" s="11" t="s">
        <v>937</v>
      </c>
      <c r="M2195" s="15" t="s">
        <v>159</v>
      </c>
      <c r="N2195" t="s">
        <v>3704</v>
      </c>
      <c r="Q2195" s="12" t="s">
        <v>248</v>
      </c>
      <c r="U2195" t="s">
        <v>53</v>
      </c>
      <c r="V2195" t="s">
        <v>3733</v>
      </c>
      <c r="W2195" s="13">
        <v>43621</v>
      </c>
      <c r="X2195" s="14">
        <v>7</v>
      </c>
    </row>
    <row r="2196" spans="1:24" hidden="1" x14ac:dyDescent="0.25">
      <c r="A2196" t="s">
        <v>3912</v>
      </c>
      <c r="B2196" t="s">
        <v>3913</v>
      </c>
      <c r="C2196" s="8"/>
      <c r="D2196" s="8">
        <v>2195</v>
      </c>
      <c r="E2196" s="9">
        <v>2019</v>
      </c>
      <c r="F2196" s="9">
        <v>6</v>
      </c>
      <c r="G2196" s="9">
        <v>26</v>
      </c>
      <c r="H2196" s="4">
        <v>43628</v>
      </c>
      <c r="I2196" s="10" t="s">
        <v>248</v>
      </c>
      <c r="K2196" s="11" t="s">
        <v>937</v>
      </c>
      <c r="M2196" t="s">
        <v>3914</v>
      </c>
      <c r="U2196" t="s">
        <v>53</v>
      </c>
      <c r="V2196" t="s">
        <v>3896</v>
      </c>
      <c r="W2196" s="13">
        <v>43628</v>
      </c>
      <c r="X2196" s="14">
        <v>12.99</v>
      </c>
    </row>
    <row r="2197" spans="1:24" hidden="1" x14ac:dyDescent="0.25">
      <c r="A2197" t="s">
        <v>921</v>
      </c>
      <c r="B2197" t="s">
        <v>3915</v>
      </c>
      <c r="C2197" s="8"/>
      <c r="D2197" s="8">
        <v>2196</v>
      </c>
      <c r="E2197" s="9">
        <v>2019</v>
      </c>
      <c r="F2197" s="9">
        <v>6</v>
      </c>
      <c r="G2197" s="9">
        <v>26</v>
      </c>
      <c r="H2197" s="4">
        <v>43593</v>
      </c>
      <c r="I2197" s="10" t="s">
        <v>248</v>
      </c>
      <c r="K2197" s="11" t="s">
        <v>937</v>
      </c>
      <c r="M2197" t="s">
        <v>28</v>
      </c>
      <c r="N2197" t="s">
        <v>3916</v>
      </c>
      <c r="U2197" t="s">
        <v>53</v>
      </c>
      <c r="V2197" t="s">
        <v>414</v>
      </c>
      <c r="W2197" s="13">
        <v>43593</v>
      </c>
      <c r="X2197" s="14">
        <v>18</v>
      </c>
    </row>
    <row r="2198" spans="1:24" hidden="1" x14ac:dyDescent="0.25">
      <c r="A2198" t="s">
        <v>3494</v>
      </c>
      <c r="B2198" t="s">
        <v>3917</v>
      </c>
      <c r="C2198" s="8"/>
      <c r="D2198" s="8">
        <v>2197</v>
      </c>
      <c r="E2198" s="9">
        <v>2019</v>
      </c>
      <c r="F2198" s="9">
        <v>6</v>
      </c>
      <c r="G2198" s="9">
        <v>27</v>
      </c>
      <c r="H2198" s="4">
        <v>43612</v>
      </c>
      <c r="I2198" s="10" t="s">
        <v>248</v>
      </c>
      <c r="K2198" s="11" t="s">
        <v>20</v>
      </c>
      <c r="L2198" s="8" t="s">
        <v>27</v>
      </c>
      <c r="M2198" t="s">
        <v>605</v>
      </c>
      <c r="U2198" t="s">
        <v>53</v>
      </c>
      <c r="V2198" t="s">
        <v>1077</v>
      </c>
      <c r="W2198" s="13">
        <v>43612</v>
      </c>
      <c r="X2198" s="14">
        <v>3</v>
      </c>
    </row>
    <row r="2199" spans="1:24" hidden="1" x14ac:dyDescent="0.25">
      <c r="A2199" t="s">
        <v>2173</v>
      </c>
      <c r="B2199" t="s">
        <v>2174</v>
      </c>
      <c r="C2199" s="8"/>
      <c r="D2199" s="8">
        <v>2198</v>
      </c>
      <c r="E2199" s="9">
        <v>2019</v>
      </c>
      <c r="F2199" s="9">
        <v>6</v>
      </c>
      <c r="G2199" s="9">
        <v>27</v>
      </c>
      <c r="H2199" s="4">
        <v>43523</v>
      </c>
      <c r="I2199" s="10" t="s">
        <v>248</v>
      </c>
      <c r="K2199" s="11" t="s">
        <v>20</v>
      </c>
      <c r="L2199" s="8" t="s">
        <v>63</v>
      </c>
      <c r="M2199" t="s">
        <v>1552</v>
      </c>
      <c r="N2199" t="s">
        <v>2175</v>
      </c>
      <c r="O2199">
        <v>1979</v>
      </c>
      <c r="T2199" t="s">
        <v>269</v>
      </c>
      <c r="U2199" t="s">
        <v>53</v>
      </c>
      <c r="V2199" t="s">
        <v>3558</v>
      </c>
      <c r="W2199" s="13">
        <v>43523</v>
      </c>
      <c r="X2199" s="14">
        <v>1</v>
      </c>
    </row>
    <row r="2200" spans="1:24" hidden="1" x14ac:dyDescent="0.25">
      <c r="A2200" t="s">
        <v>3918</v>
      </c>
      <c r="B2200" t="s">
        <v>3919</v>
      </c>
      <c r="C2200" s="8"/>
      <c r="D2200" s="8">
        <v>2199</v>
      </c>
      <c r="E2200" s="9">
        <v>2019</v>
      </c>
      <c r="F2200" s="9">
        <v>6</v>
      </c>
      <c r="G2200" s="9">
        <v>28</v>
      </c>
      <c r="H2200" s="4">
        <v>43523</v>
      </c>
      <c r="I2200" s="10" t="s">
        <v>248</v>
      </c>
      <c r="K2200" s="11" t="s">
        <v>20</v>
      </c>
      <c r="L2200" s="8" t="s">
        <v>3920</v>
      </c>
      <c r="M2200" t="s">
        <v>49</v>
      </c>
      <c r="U2200" t="s">
        <v>53</v>
      </c>
      <c r="V2200" t="s">
        <v>3558</v>
      </c>
      <c r="W2200" s="13">
        <v>43523</v>
      </c>
      <c r="X2200" s="14">
        <v>1</v>
      </c>
    </row>
    <row r="2201" spans="1:24" hidden="1" x14ac:dyDescent="0.25">
      <c r="A2201" t="s">
        <v>3921</v>
      </c>
      <c r="B2201" t="s">
        <v>3922</v>
      </c>
      <c r="C2201" s="8"/>
      <c r="D2201" s="8">
        <v>2200</v>
      </c>
      <c r="E2201" s="9">
        <v>2019</v>
      </c>
      <c r="F2201" s="9">
        <v>6</v>
      </c>
      <c r="G2201" s="9">
        <v>28</v>
      </c>
      <c r="H2201" s="4">
        <v>43620</v>
      </c>
      <c r="I2201" s="10" t="s">
        <v>248</v>
      </c>
      <c r="K2201" s="11" t="s">
        <v>4949</v>
      </c>
      <c r="M2201" t="s">
        <v>1684</v>
      </c>
      <c r="U2201" t="s">
        <v>53</v>
      </c>
      <c r="V2201" t="s">
        <v>1077</v>
      </c>
      <c r="W2201" s="13">
        <v>43620</v>
      </c>
      <c r="X2201" s="14">
        <v>3</v>
      </c>
    </row>
    <row r="2202" spans="1:24" hidden="1" x14ac:dyDescent="0.25">
      <c r="A2202" t="s">
        <v>3577</v>
      </c>
      <c r="B2202" t="s">
        <v>3923</v>
      </c>
      <c r="C2202" s="8"/>
      <c r="D2202" s="8">
        <v>2201</v>
      </c>
      <c r="E2202" s="9">
        <v>2019</v>
      </c>
      <c r="F2202" s="9">
        <v>6</v>
      </c>
      <c r="G2202" s="9">
        <v>28</v>
      </c>
      <c r="H2202" s="4">
        <v>43523</v>
      </c>
      <c r="I2202" s="10" t="s">
        <v>248</v>
      </c>
      <c r="J2202" s="10">
        <v>2</v>
      </c>
      <c r="K2202" s="11" t="s">
        <v>20</v>
      </c>
      <c r="L2202" s="8" t="s">
        <v>27</v>
      </c>
      <c r="M2202" t="s">
        <v>605</v>
      </c>
      <c r="U2202" t="s">
        <v>53</v>
      </c>
      <c r="V2202" t="s">
        <v>3558</v>
      </c>
      <c r="W2202" s="13">
        <v>43523</v>
      </c>
      <c r="X2202" s="14">
        <v>1</v>
      </c>
    </row>
    <row r="2203" spans="1:24" hidden="1" x14ac:dyDescent="0.25">
      <c r="A2203" t="s">
        <v>3924</v>
      </c>
      <c r="B2203" t="s">
        <v>3925</v>
      </c>
      <c r="C2203" s="8"/>
      <c r="D2203" s="8">
        <v>2202</v>
      </c>
      <c r="E2203" s="9">
        <v>2019</v>
      </c>
      <c r="F2203" s="9">
        <v>6</v>
      </c>
      <c r="G2203" s="9">
        <v>29</v>
      </c>
      <c r="H2203" s="4">
        <v>43617</v>
      </c>
      <c r="I2203" s="10" t="s">
        <v>248</v>
      </c>
      <c r="K2203" s="11" t="s">
        <v>937</v>
      </c>
      <c r="M2203" t="s">
        <v>28</v>
      </c>
      <c r="N2203" t="s">
        <v>3926</v>
      </c>
      <c r="U2203" t="s">
        <v>53</v>
      </c>
      <c r="V2203" t="s">
        <v>719</v>
      </c>
      <c r="W2203" s="13">
        <v>43617</v>
      </c>
      <c r="X2203" s="14">
        <v>17.989999999999998</v>
      </c>
    </row>
    <row r="2204" spans="1:24" hidden="1" x14ac:dyDescent="0.25">
      <c r="A2204" t="s">
        <v>717</v>
      </c>
      <c r="B2204" t="s">
        <v>3927</v>
      </c>
      <c r="C2204" s="8"/>
      <c r="D2204" s="8">
        <v>2203</v>
      </c>
      <c r="E2204" s="9">
        <v>2019</v>
      </c>
      <c r="F2204" s="9">
        <v>6</v>
      </c>
      <c r="G2204" s="9">
        <v>29</v>
      </c>
      <c r="H2204" s="4">
        <v>43644</v>
      </c>
      <c r="I2204" s="10" t="s">
        <v>248</v>
      </c>
      <c r="K2204" s="11" t="s">
        <v>4949</v>
      </c>
      <c r="M2204" t="s">
        <v>1889</v>
      </c>
      <c r="U2204" t="s">
        <v>53</v>
      </c>
      <c r="V2204" t="s">
        <v>719</v>
      </c>
      <c r="W2204" s="13">
        <v>43644</v>
      </c>
      <c r="X2204" s="14">
        <v>40</v>
      </c>
    </row>
    <row r="2205" spans="1:24" hidden="1" x14ac:dyDescent="0.25">
      <c r="A2205" t="s">
        <v>3928</v>
      </c>
      <c r="B2205" t="s">
        <v>3929</v>
      </c>
      <c r="C2205" s="8"/>
      <c r="D2205" s="8">
        <v>2204</v>
      </c>
      <c r="E2205" s="9">
        <v>2019</v>
      </c>
      <c r="F2205" s="9">
        <v>6</v>
      </c>
      <c r="G2205" s="9">
        <v>29</v>
      </c>
      <c r="H2205" s="4">
        <v>43622</v>
      </c>
      <c r="I2205" s="10" t="s">
        <v>248</v>
      </c>
      <c r="K2205" s="11" t="s">
        <v>20</v>
      </c>
      <c r="L2205" s="8" t="s">
        <v>3930</v>
      </c>
      <c r="M2205" t="s">
        <v>3931</v>
      </c>
      <c r="U2205" t="s">
        <v>53</v>
      </c>
      <c r="V2205" t="s">
        <v>3558</v>
      </c>
      <c r="W2205" s="13">
        <v>43622</v>
      </c>
      <c r="X2205" s="14">
        <f>50/72</f>
        <v>0.69444444444444442</v>
      </c>
    </row>
    <row r="2206" spans="1:24" hidden="1" x14ac:dyDescent="0.25">
      <c r="A2206" t="s">
        <v>3932</v>
      </c>
      <c r="B2206" t="s">
        <v>3933</v>
      </c>
      <c r="C2206" s="8"/>
      <c r="D2206" s="8">
        <v>2205</v>
      </c>
      <c r="E2206" s="9">
        <v>2019</v>
      </c>
      <c r="F2206" s="9">
        <v>6</v>
      </c>
      <c r="G2206" s="9">
        <v>30</v>
      </c>
      <c r="H2206" s="4">
        <v>43621</v>
      </c>
      <c r="I2206" s="10" t="s">
        <v>248</v>
      </c>
      <c r="K2206" s="11" t="s">
        <v>20</v>
      </c>
      <c r="L2206" s="8" t="s">
        <v>27</v>
      </c>
      <c r="M2206" t="s">
        <v>373</v>
      </c>
      <c r="U2206" t="s">
        <v>53</v>
      </c>
      <c r="V2206" t="s">
        <v>3874</v>
      </c>
      <c r="W2206" s="13">
        <v>43621</v>
      </c>
      <c r="X2206" s="14">
        <v>7</v>
      </c>
    </row>
    <row r="2207" spans="1:24" hidden="1" x14ac:dyDescent="0.25">
      <c r="A2207" t="s">
        <v>355</v>
      </c>
      <c r="B2207" t="s">
        <v>3934</v>
      </c>
      <c r="C2207" s="8"/>
      <c r="D2207" s="8">
        <v>2206</v>
      </c>
      <c r="E2207" s="9">
        <v>2019</v>
      </c>
      <c r="F2207" s="9">
        <v>6</v>
      </c>
      <c r="G2207" s="9">
        <v>30</v>
      </c>
      <c r="H2207" s="4">
        <v>43611</v>
      </c>
      <c r="I2207" s="10" t="s">
        <v>248</v>
      </c>
      <c r="K2207" s="11" t="s">
        <v>4949</v>
      </c>
      <c r="U2207" t="s">
        <v>53</v>
      </c>
      <c r="V2207" t="s">
        <v>1970</v>
      </c>
      <c r="W2207" s="13">
        <v>43611</v>
      </c>
      <c r="X2207" s="14">
        <v>6</v>
      </c>
    </row>
    <row r="2208" spans="1:24" hidden="1" x14ac:dyDescent="0.25">
      <c r="A2208" t="s">
        <v>717</v>
      </c>
      <c r="B2208" t="s">
        <v>3935</v>
      </c>
      <c r="C2208" s="8"/>
      <c r="D2208" s="8">
        <v>2207</v>
      </c>
      <c r="E2208" s="9">
        <v>2019</v>
      </c>
      <c r="F2208" s="9">
        <v>6</v>
      </c>
      <c r="G2208" s="9">
        <v>30</v>
      </c>
      <c r="H2208" s="4">
        <v>43644</v>
      </c>
      <c r="I2208" s="10" t="s">
        <v>248</v>
      </c>
      <c r="K2208" s="11" t="s">
        <v>4949</v>
      </c>
      <c r="U2208" t="s">
        <v>53</v>
      </c>
      <c r="V2208" t="s">
        <v>719</v>
      </c>
      <c r="W2208" s="13">
        <v>43644</v>
      </c>
      <c r="X2208" s="14">
        <v>40</v>
      </c>
    </row>
    <row r="2209" spans="1:24" hidden="1" x14ac:dyDescent="0.25">
      <c r="A2209" t="s">
        <v>3936</v>
      </c>
      <c r="B2209" t="s">
        <v>3937</v>
      </c>
      <c r="C2209" s="8"/>
      <c r="D2209" s="8">
        <v>2208</v>
      </c>
      <c r="E2209" s="9">
        <v>2019</v>
      </c>
      <c r="F2209" s="9">
        <v>6</v>
      </c>
      <c r="G2209" s="9">
        <v>30</v>
      </c>
      <c r="H2209" s="4">
        <v>43644</v>
      </c>
      <c r="I2209" s="10" t="s">
        <v>248</v>
      </c>
      <c r="K2209" s="11" t="s">
        <v>4949</v>
      </c>
      <c r="U2209" t="s">
        <v>53</v>
      </c>
      <c r="V2209" t="s">
        <v>719</v>
      </c>
      <c r="W2209" s="13">
        <v>43644</v>
      </c>
      <c r="X2209" s="14">
        <v>30</v>
      </c>
    </row>
    <row r="2210" spans="1:24" hidden="1" x14ac:dyDescent="0.25">
      <c r="A2210" t="s">
        <v>3938</v>
      </c>
      <c r="B2210" t="s">
        <v>3939</v>
      </c>
      <c r="C2210" s="8"/>
      <c r="D2210" s="8">
        <v>2209</v>
      </c>
      <c r="E2210" s="9">
        <v>2019</v>
      </c>
      <c r="F2210" s="9">
        <v>7</v>
      </c>
      <c r="G2210" s="9">
        <v>1</v>
      </c>
      <c r="H2210" s="4">
        <v>43523</v>
      </c>
      <c r="I2210" s="10" t="s">
        <v>248</v>
      </c>
      <c r="J2210" s="10">
        <v>3</v>
      </c>
      <c r="K2210" s="11" t="s">
        <v>20</v>
      </c>
      <c r="L2210" s="8" t="s">
        <v>48</v>
      </c>
      <c r="M2210" t="s">
        <v>2543</v>
      </c>
      <c r="U2210" t="s">
        <v>53</v>
      </c>
      <c r="V2210" t="s">
        <v>3558</v>
      </c>
      <c r="W2210" s="13">
        <v>43523</v>
      </c>
      <c r="X2210" s="14">
        <v>2</v>
      </c>
    </row>
    <row r="2211" spans="1:24" hidden="1" x14ac:dyDescent="0.25">
      <c r="A2211" t="s">
        <v>3880</v>
      </c>
      <c r="B2211" t="s">
        <v>3940</v>
      </c>
      <c r="C2211" s="8"/>
      <c r="D2211" s="8">
        <v>2210</v>
      </c>
      <c r="E2211" s="9">
        <v>2019</v>
      </c>
      <c r="F2211" s="9">
        <v>7</v>
      </c>
      <c r="G2211" s="9">
        <v>1</v>
      </c>
      <c r="H2211" s="4">
        <v>43622</v>
      </c>
      <c r="I2211" s="10" t="s">
        <v>248</v>
      </c>
      <c r="K2211" s="11" t="s">
        <v>20</v>
      </c>
      <c r="L2211" s="8" t="s">
        <v>27</v>
      </c>
      <c r="M2211" t="s">
        <v>373</v>
      </c>
      <c r="U2211" t="s">
        <v>53</v>
      </c>
      <c r="V2211" t="s">
        <v>3558</v>
      </c>
      <c r="W2211" s="13">
        <v>43622</v>
      </c>
      <c r="X2211" s="14">
        <f>50/72</f>
        <v>0.69444444444444442</v>
      </c>
    </row>
    <row r="2212" spans="1:24" hidden="1" x14ac:dyDescent="0.25">
      <c r="A2212" t="s">
        <v>3941</v>
      </c>
      <c r="B2212" t="s">
        <v>3942</v>
      </c>
      <c r="C2212" s="8"/>
      <c r="D2212" s="8">
        <v>2211</v>
      </c>
      <c r="E2212" s="9">
        <v>2019</v>
      </c>
      <c r="F2212" s="9">
        <v>7</v>
      </c>
      <c r="G2212" s="9">
        <v>1</v>
      </c>
      <c r="H2212" s="4">
        <v>43517</v>
      </c>
      <c r="I2212" s="10" t="s">
        <v>248</v>
      </c>
      <c r="K2212" s="11" t="s">
        <v>20</v>
      </c>
      <c r="L2212" s="8" t="s">
        <v>466</v>
      </c>
      <c r="M2212" t="s">
        <v>1552</v>
      </c>
      <c r="U2212" t="s">
        <v>53</v>
      </c>
      <c r="V2212" t="s">
        <v>1077</v>
      </c>
      <c r="W2212" s="13">
        <v>43517</v>
      </c>
      <c r="X2212" s="14">
        <v>2.99</v>
      </c>
    </row>
    <row r="2213" spans="1:24" hidden="1" x14ac:dyDescent="0.25">
      <c r="A2213" t="s">
        <v>3943</v>
      </c>
      <c r="B2213" t="s">
        <v>3944</v>
      </c>
      <c r="C2213" s="8"/>
      <c r="D2213" s="8">
        <v>2212</v>
      </c>
      <c r="E2213" s="9">
        <v>2019</v>
      </c>
      <c r="F2213" s="9">
        <v>7</v>
      </c>
      <c r="G2213" s="9">
        <v>1</v>
      </c>
      <c r="H2213" s="4">
        <v>43523</v>
      </c>
      <c r="I2213" s="10" t="s">
        <v>248</v>
      </c>
      <c r="J2213" s="10">
        <v>2</v>
      </c>
      <c r="K2213" s="11" t="s">
        <v>20</v>
      </c>
      <c r="L2213" s="8" t="s">
        <v>118</v>
      </c>
      <c r="M2213" t="s">
        <v>1552</v>
      </c>
      <c r="U2213" t="s">
        <v>53</v>
      </c>
      <c r="V2213" t="s">
        <v>3558</v>
      </c>
      <c r="W2213" s="13">
        <v>43523</v>
      </c>
      <c r="X2213" s="14">
        <v>1</v>
      </c>
    </row>
    <row r="2214" spans="1:24" hidden="1" x14ac:dyDescent="0.25">
      <c r="A2214" t="s">
        <v>3945</v>
      </c>
      <c r="B2214" t="s">
        <v>3946</v>
      </c>
      <c r="C2214" s="8"/>
      <c r="D2214" s="8">
        <v>2213</v>
      </c>
      <c r="E2214" s="9">
        <v>2019</v>
      </c>
      <c r="F2214" s="9">
        <v>7</v>
      </c>
      <c r="G2214" s="9">
        <v>2</v>
      </c>
      <c r="H2214" s="4">
        <v>43563</v>
      </c>
      <c r="I2214" s="10" t="s">
        <v>248</v>
      </c>
      <c r="K2214" s="11" t="s">
        <v>20</v>
      </c>
      <c r="L2214" s="8" t="s">
        <v>118</v>
      </c>
      <c r="M2214" t="s">
        <v>605</v>
      </c>
      <c r="U2214" t="s">
        <v>53</v>
      </c>
      <c r="V2214" t="s">
        <v>1077</v>
      </c>
      <c r="W2214" s="13">
        <v>43563</v>
      </c>
      <c r="X2214" s="14">
        <v>3</v>
      </c>
    </row>
    <row r="2215" spans="1:24" hidden="1" x14ac:dyDescent="0.25">
      <c r="A2215" t="s">
        <v>3089</v>
      </c>
      <c r="B2215" t="s">
        <v>3947</v>
      </c>
      <c r="C2215" s="8"/>
      <c r="D2215" s="8">
        <v>2214</v>
      </c>
      <c r="E2215" s="9">
        <v>2019</v>
      </c>
      <c r="F2215" s="9">
        <v>7</v>
      </c>
      <c r="G2215" s="9">
        <v>2</v>
      </c>
      <c r="H2215" s="4">
        <v>43579</v>
      </c>
      <c r="I2215" s="10" t="s">
        <v>248</v>
      </c>
      <c r="K2215" s="11" t="s">
        <v>20</v>
      </c>
      <c r="L2215" s="8" t="s">
        <v>552</v>
      </c>
      <c r="M2215" t="s">
        <v>605</v>
      </c>
      <c r="U2215" t="s">
        <v>53</v>
      </c>
      <c r="V2215" t="s">
        <v>1077</v>
      </c>
      <c r="W2215" s="13">
        <v>43579</v>
      </c>
      <c r="X2215" s="14">
        <v>3</v>
      </c>
    </row>
    <row r="2216" spans="1:24" hidden="1" x14ac:dyDescent="0.25">
      <c r="A2216" t="s">
        <v>2551</v>
      </c>
      <c r="B2216" t="s">
        <v>3948</v>
      </c>
      <c r="C2216" s="8"/>
      <c r="D2216" s="8">
        <v>2215</v>
      </c>
      <c r="E2216" s="9">
        <v>2019</v>
      </c>
      <c r="F2216" s="9">
        <v>7</v>
      </c>
      <c r="G2216" s="9">
        <v>3</v>
      </c>
      <c r="H2216" s="4">
        <v>43637</v>
      </c>
      <c r="I2216" s="10" t="s">
        <v>19</v>
      </c>
      <c r="K2216" s="11" t="s">
        <v>20</v>
      </c>
      <c r="L2216" s="8" t="s">
        <v>27</v>
      </c>
      <c r="M2216" t="s">
        <v>49</v>
      </c>
      <c r="R2216" t="s">
        <v>3949</v>
      </c>
      <c r="U2216" t="s">
        <v>100</v>
      </c>
      <c r="V2216" t="s">
        <v>49</v>
      </c>
      <c r="W2216" s="13">
        <v>43637</v>
      </c>
    </row>
    <row r="2217" spans="1:24" hidden="1" x14ac:dyDescent="0.25">
      <c r="A2217" t="s">
        <v>166</v>
      </c>
      <c r="B2217" t="s">
        <v>3950</v>
      </c>
      <c r="C2217" s="8"/>
      <c r="D2217" s="8">
        <v>2216</v>
      </c>
      <c r="E2217" s="9">
        <v>2019</v>
      </c>
      <c r="F2217" s="9">
        <v>7</v>
      </c>
      <c r="G2217" s="9">
        <v>4</v>
      </c>
      <c r="H2217" s="4">
        <v>43650</v>
      </c>
      <c r="I2217" s="10" t="s">
        <v>248</v>
      </c>
      <c r="K2217" s="11" t="s">
        <v>4949</v>
      </c>
      <c r="Q2217" s="12" t="s">
        <v>19</v>
      </c>
      <c r="U2217" t="s">
        <v>53</v>
      </c>
      <c r="V2217" t="s">
        <v>719</v>
      </c>
      <c r="W2217" s="13">
        <v>43650</v>
      </c>
      <c r="X2217" s="14">
        <v>10</v>
      </c>
    </row>
    <row r="2218" spans="1:24" hidden="1" x14ac:dyDescent="0.25">
      <c r="A2218" t="s">
        <v>254</v>
      </c>
      <c r="B2218" t="s">
        <v>3951</v>
      </c>
      <c r="C2218" s="8"/>
      <c r="D2218" s="8">
        <v>2217</v>
      </c>
      <c r="E2218" s="9">
        <v>2019</v>
      </c>
      <c r="F2218" s="9">
        <v>7</v>
      </c>
      <c r="G2218" s="9">
        <v>4</v>
      </c>
      <c r="H2218" s="4">
        <v>43650</v>
      </c>
      <c r="I2218" s="10" t="s">
        <v>248</v>
      </c>
      <c r="K2218" s="11" t="s">
        <v>4949</v>
      </c>
      <c r="U2218" t="s">
        <v>53</v>
      </c>
      <c r="V2218" t="s">
        <v>719</v>
      </c>
      <c r="W2218" s="13">
        <v>43650</v>
      </c>
      <c r="X2218" s="14">
        <v>13.99</v>
      </c>
    </row>
    <row r="2219" spans="1:24" hidden="1" x14ac:dyDescent="0.25">
      <c r="A2219" t="s">
        <v>157</v>
      </c>
      <c r="B2219" t="s">
        <v>3952</v>
      </c>
      <c r="C2219" s="8"/>
      <c r="D2219" s="8">
        <v>2218</v>
      </c>
      <c r="E2219" s="9">
        <v>2019</v>
      </c>
      <c r="F2219" s="9">
        <v>7</v>
      </c>
      <c r="G2219" s="9">
        <v>5</v>
      </c>
      <c r="H2219" s="4">
        <v>43628</v>
      </c>
      <c r="I2219" s="10" t="s">
        <v>248</v>
      </c>
      <c r="K2219" s="11" t="s">
        <v>937</v>
      </c>
      <c r="M2219" s="15" t="s">
        <v>159</v>
      </c>
      <c r="N2219" t="s">
        <v>3953</v>
      </c>
      <c r="U2219" t="s">
        <v>53</v>
      </c>
      <c r="V2219" t="s">
        <v>3896</v>
      </c>
      <c r="W2219" s="13">
        <v>43628</v>
      </c>
      <c r="X2219" s="14">
        <v>18.989999999999998</v>
      </c>
    </row>
    <row r="2220" spans="1:24" hidden="1" x14ac:dyDescent="0.25">
      <c r="A2220" t="s">
        <v>1463</v>
      </c>
      <c r="B2220" t="s">
        <v>3954</v>
      </c>
      <c r="C2220" s="8"/>
      <c r="D2220" s="8">
        <v>2219</v>
      </c>
      <c r="E2220" s="9">
        <v>2019</v>
      </c>
      <c r="F2220" s="9">
        <v>7</v>
      </c>
      <c r="G2220" s="9">
        <v>6</v>
      </c>
      <c r="H2220" s="4">
        <v>43592</v>
      </c>
      <c r="I2220" s="10" t="s">
        <v>19</v>
      </c>
      <c r="K2220" s="11" t="s">
        <v>937</v>
      </c>
      <c r="M2220" t="s">
        <v>28</v>
      </c>
      <c r="N2220" t="s">
        <v>3955</v>
      </c>
      <c r="U2220" t="s">
        <v>53</v>
      </c>
      <c r="V2220" t="s">
        <v>955</v>
      </c>
      <c r="W2220" s="13">
        <v>43592</v>
      </c>
      <c r="X2220" s="14">
        <v>9.9499999999999993</v>
      </c>
    </row>
    <row r="2221" spans="1:24" hidden="1" x14ac:dyDescent="0.25">
      <c r="A2221" t="s">
        <v>187</v>
      </c>
      <c r="B2221" t="s">
        <v>3956</v>
      </c>
      <c r="C2221" s="8"/>
      <c r="D2221" s="8">
        <v>2220</v>
      </c>
      <c r="E2221" s="9">
        <v>2019</v>
      </c>
      <c r="F2221" s="9">
        <v>7</v>
      </c>
      <c r="G2221" s="9">
        <v>6</v>
      </c>
      <c r="H2221" s="4">
        <v>43617</v>
      </c>
      <c r="I2221" s="10" t="s">
        <v>248</v>
      </c>
      <c r="J2221" s="10">
        <v>2</v>
      </c>
      <c r="K2221" s="11" t="s">
        <v>937</v>
      </c>
      <c r="M2221" t="s">
        <v>28</v>
      </c>
      <c r="N2221" t="s">
        <v>3957</v>
      </c>
      <c r="U2221" t="s">
        <v>53</v>
      </c>
      <c r="V2221" t="s">
        <v>719</v>
      </c>
      <c r="W2221" s="13">
        <v>43617</v>
      </c>
      <c r="X2221" s="14">
        <v>26.99</v>
      </c>
    </row>
    <row r="2222" spans="1:24" hidden="1" x14ac:dyDescent="0.25">
      <c r="A2222" t="s">
        <v>265</v>
      </c>
      <c r="B2222" t="s">
        <v>3958</v>
      </c>
      <c r="C2222" s="8"/>
      <c r="D2222" s="8">
        <v>2221</v>
      </c>
      <c r="E2222" s="9">
        <v>2019</v>
      </c>
      <c r="F2222" s="9">
        <v>7</v>
      </c>
      <c r="G2222" s="9">
        <v>7</v>
      </c>
      <c r="H2222" s="4">
        <v>43612</v>
      </c>
      <c r="I2222" s="10" t="s">
        <v>248</v>
      </c>
      <c r="K2222" s="11" t="s">
        <v>4949</v>
      </c>
      <c r="U2222" t="s">
        <v>53</v>
      </c>
      <c r="V2222" t="s">
        <v>1077</v>
      </c>
      <c r="W2222" s="13">
        <v>43612</v>
      </c>
      <c r="X2222" s="14">
        <v>3</v>
      </c>
    </row>
    <row r="2223" spans="1:24" hidden="1" x14ac:dyDescent="0.25">
      <c r="A2223" t="s">
        <v>1246</v>
      </c>
      <c r="B2223" t="s">
        <v>3959</v>
      </c>
      <c r="C2223" s="8"/>
      <c r="D2223" s="8">
        <v>2222</v>
      </c>
      <c r="E2223" s="9">
        <v>2019</v>
      </c>
      <c r="F2223" s="9">
        <v>7</v>
      </c>
      <c r="G2223" s="9">
        <v>8</v>
      </c>
      <c r="H2223" s="4">
        <v>0</v>
      </c>
      <c r="I2223" s="10" t="s">
        <v>19</v>
      </c>
      <c r="K2223" s="11" t="s">
        <v>937</v>
      </c>
      <c r="M2223" t="s">
        <v>28</v>
      </c>
      <c r="N2223" t="s">
        <v>3960</v>
      </c>
      <c r="W2223" s="13"/>
    </row>
    <row r="2224" spans="1:24" hidden="1" x14ac:dyDescent="0.25">
      <c r="A2224" t="s">
        <v>2905</v>
      </c>
      <c r="B2224" t="s">
        <v>3961</v>
      </c>
      <c r="C2224" s="8"/>
      <c r="D2224" s="8">
        <v>2223</v>
      </c>
      <c r="E2224" s="9">
        <v>2019</v>
      </c>
      <c r="F2224" s="9">
        <v>7</v>
      </c>
      <c r="G2224" s="9">
        <v>9</v>
      </c>
      <c r="H2224" s="4">
        <v>43630</v>
      </c>
      <c r="I2224" s="10" t="s">
        <v>248</v>
      </c>
      <c r="K2224" s="11" t="s">
        <v>20</v>
      </c>
      <c r="L2224" s="8" t="s">
        <v>57</v>
      </c>
      <c r="M2224" t="s">
        <v>2484</v>
      </c>
      <c r="Q2224" s="12" t="s">
        <v>19</v>
      </c>
      <c r="U2224" t="s">
        <v>53</v>
      </c>
      <c r="V2224" t="s">
        <v>3888</v>
      </c>
      <c r="W2224" s="13">
        <v>43630</v>
      </c>
      <c r="X2224" s="14">
        <v>9</v>
      </c>
    </row>
    <row r="2225" spans="1:24" hidden="1" x14ac:dyDescent="0.25">
      <c r="A2225" t="s">
        <v>1166</v>
      </c>
      <c r="B2225" t="s">
        <v>3962</v>
      </c>
      <c r="C2225" s="8"/>
      <c r="D2225" s="8">
        <v>2224</v>
      </c>
      <c r="E2225" s="9">
        <v>2019</v>
      </c>
      <c r="F2225" s="9">
        <v>7</v>
      </c>
      <c r="G2225" s="9">
        <v>9</v>
      </c>
      <c r="H2225" s="4">
        <v>43553</v>
      </c>
      <c r="I2225" s="10" t="s">
        <v>19</v>
      </c>
      <c r="K2225" s="11" t="s">
        <v>20</v>
      </c>
      <c r="L2225" s="8" t="s">
        <v>27</v>
      </c>
      <c r="M2225" t="s">
        <v>3176</v>
      </c>
      <c r="U2225" t="s">
        <v>53</v>
      </c>
      <c r="V2225" t="s">
        <v>3963</v>
      </c>
      <c r="W2225" s="13">
        <v>43553</v>
      </c>
      <c r="X2225" s="14">
        <v>6</v>
      </c>
    </row>
    <row r="2226" spans="1:24" hidden="1" x14ac:dyDescent="0.25">
      <c r="A2226" t="s">
        <v>2486</v>
      </c>
      <c r="B2226" t="s">
        <v>2487</v>
      </c>
      <c r="C2226" s="8"/>
      <c r="D2226" s="8">
        <v>2225</v>
      </c>
      <c r="E2226" s="9">
        <v>2019</v>
      </c>
      <c r="F2226" s="9">
        <v>7</v>
      </c>
      <c r="G2226" s="9">
        <v>10</v>
      </c>
      <c r="H2226" s="4">
        <v>43622</v>
      </c>
      <c r="I2226" s="10" t="s">
        <v>248</v>
      </c>
      <c r="K2226" s="11" t="s">
        <v>20</v>
      </c>
      <c r="L2226" s="8" t="s">
        <v>48</v>
      </c>
      <c r="M2226" t="s">
        <v>3964</v>
      </c>
      <c r="T2226" t="s">
        <v>269</v>
      </c>
      <c r="U2226" t="s">
        <v>53</v>
      </c>
      <c r="V2226" t="s">
        <v>3558</v>
      </c>
      <c r="W2226" s="13">
        <v>43622</v>
      </c>
      <c r="X2226" s="14">
        <f>50/72</f>
        <v>0.69444444444444442</v>
      </c>
    </row>
    <row r="2227" spans="1:24" hidden="1" x14ac:dyDescent="0.25">
      <c r="A2227" t="s">
        <v>2874</v>
      </c>
      <c r="B2227" t="s">
        <v>3965</v>
      </c>
      <c r="C2227" s="8"/>
      <c r="D2227" s="8">
        <v>2226</v>
      </c>
      <c r="E2227" s="9">
        <v>2019</v>
      </c>
      <c r="F2227" s="9">
        <v>7</v>
      </c>
      <c r="G2227" s="9">
        <v>11</v>
      </c>
      <c r="H2227" s="4">
        <v>43629</v>
      </c>
      <c r="I2227" s="10" t="s">
        <v>248</v>
      </c>
      <c r="K2227" s="11" t="s">
        <v>4949</v>
      </c>
      <c r="M2227" t="s">
        <v>1538</v>
      </c>
      <c r="U2227" t="s">
        <v>53</v>
      </c>
      <c r="V2227" t="s">
        <v>657</v>
      </c>
      <c r="W2227" s="13">
        <v>43629</v>
      </c>
      <c r="X2227" s="14">
        <v>7.98</v>
      </c>
    </row>
    <row r="2228" spans="1:24" hidden="1" x14ac:dyDescent="0.25">
      <c r="A2228" t="s">
        <v>1530</v>
      </c>
      <c r="B2228" t="s">
        <v>3966</v>
      </c>
      <c r="C2228" s="8"/>
      <c r="D2228" s="8">
        <v>2227</v>
      </c>
      <c r="E2228" s="9">
        <v>2019</v>
      </c>
      <c r="F2228" s="9">
        <v>7</v>
      </c>
      <c r="G2228" s="9">
        <v>11</v>
      </c>
      <c r="H2228" s="4">
        <v>43620</v>
      </c>
      <c r="I2228" s="10" t="s">
        <v>248</v>
      </c>
      <c r="K2228" s="11" t="s">
        <v>4949</v>
      </c>
      <c r="U2228" t="s">
        <v>53</v>
      </c>
      <c r="V2228" t="s">
        <v>657</v>
      </c>
      <c r="W2228" s="13">
        <v>43620</v>
      </c>
      <c r="X2228" s="14">
        <v>20</v>
      </c>
    </row>
    <row r="2229" spans="1:24" hidden="1" x14ac:dyDescent="0.25">
      <c r="A2229" t="s">
        <v>463</v>
      </c>
      <c r="B2229" t="s">
        <v>3967</v>
      </c>
      <c r="C2229" s="25" t="s">
        <v>272</v>
      </c>
      <c r="D2229" s="8">
        <v>2228</v>
      </c>
      <c r="E2229" s="25">
        <f>YEAR(H2229)</f>
        <v>2019</v>
      </c>
      <c r="F2229" s="25">
        <f>MONTH(H2229)</f>
        <v>7</v>
      </c>
      <c r="G2229" s="25">
        <f>DAY(H2229)</f>
        <v>12</v>
      </c>
      <c r="H2229" s="4">
        <v>43658</v>
      </c>
      <c r="I2229" s="10" t="s">
        <v>248</v>
      </c>
      <c r="K2229" s="11" t="s">
        <v>461</v>
      </c>
      <c r="M2229" t="s">
        <v>463</v>
      </c>
      <c r="U2229" t="s">
        <v>53</v>
      </c>
      <c r="V2229" t="s">
        <v>1077</v>
      </c>
      <c r="W2229" s="13">
        <v>43658</v>
      </c>
      <c r="X2229" s="14">
        <v>3</v>
      </c>
    </row>
    <row r="2230" spans="1:24" hidden="1" x14ac:dyDescent="0.25">
      <c r="A2230" t="s">
        <v>3968</v>
      </c>
      <c r="B2230" t="s">
        <v>3969</v>
      </c>
      <c r="C2230" s="8"/>
      <c r="D2230" s="8">
        <v>2229</v>
      </c>
      <c r="E2230" s="9">
        <v>2019</v>
      </c>
      <c r="F2230" s="9">
        <v>7</v>
      </c>
      <c r="G2230" s="9">
        <v>13</v>
      </c>
      <c r="H2230" s="4">
        <v>43523</v>
      </c>
      <c r="I2230" s="10" t="s">
        <v>248</v>
      </c>
      <c r="J2230" s="10">
        <v>3</v>
      </c>
      <c r="K2230" s="11" t="s">
        <v>20</v>
      </c>
      <c r="L2230" s="8" t="s">
        <v>63</v>
      </c>
      <c r="M2230" t="s">
        <v>3465</v>
      </c>
      <c r="U2230" t="s">
        <v>53</v>
      </c>
      <c r="V2230" t="s">
        <v>3558</v>
      </c>
      <c r="W2230" s="13">
        <v>43523</v>
      </c>
      <c r="X2230" s="14">
        <v>2</v>
      </c>
    </row>
    <row r="2231" spans="1:24" hidden="1" x14ac:dyDescent="0.25">
      <c r="A2231" t="s">
        <v>3970</v>
      </c>
      <c r="B2231" t="s">
        <v>3971</v>
      </c>
      <c r="C2231" s="8"/>
      <c r="D2231" s="8">
        <v>2230</v>
      </c>
      <c r="E2231" s="9">
        <v>2019</v>
      </c>
      <c r="F2231" s="9">
        <v>7</v>
      </c>
      <c r="G2231" s="9">
        <v>13</v>
      </c>
      <c r="H2231" s="4">
        <v>43658</v>
      </c>
      <c r="I2231" s="10" t="s">
        <v>248</v>
      </c>
      <c r="K2231" s="11" t="s">
        <v>4949</v>
      </c>
      <c r="M2231" t="s">
        <v>3972</v>
      </c>
      <c r="U2231" t="s">
        <v>53</v>
      </c>
      <c r="V2231" t="s">
        <v>1077</v>
      </c>
      <c r="W2231" s="13">
        <v>43658</v>
      </c>
      <c r="X2231" s="14">
        <v>3</v>
      </c>
    </row>
    <row r="2232" spans="1:24" hidden="1" x14ac:dyDescent="0.25">
      <c r="A2232" t="s">
        <v>717</v>
      </c>
      <c r="B2232" t="s">
        <v>718</v>
      </c>
      <c r="C2232" s="8"/>
      <c r="D2232" s="8">
        <v>2231</v>
      </c>
      <c r="E2232" s="9">
        <v>2019</v>
      </c>
      <c r="F2232" s="9">
        <v>7</v>
      </c>
      <c r="G2232" s="9">
        <v>13</v>
      </c>
      <c r="H2232" s="4">
        <v>43657</v>
      </c>
      <c r="I2232" s="10" t="s">
        <v>248</v>
      </c>
      <c r="K2232" s="11" t="s">
        <v>4949</v>
      </c>
      <c r="U2232" t="s">
        <v>53</v>
      </c>
      <c r="V2232" t="s">
        <v>719</v>
      </c>
      <c r="W2232" s="13">
        <v>43657</v>
      </c>
      <c r="X2232" s="14">
        <v>40</v>
      </c>
    </row>
    <row r="2233" spans="1:24" hidden="1" x14ac:dyDescent="0.25">
      <c r="A2233" t="s">
        <v>1591</v>
      </c>
      <c r="B2233" t="s">
        <v>3973</v>
      </c>
      <c r="C2233" s="8"/>
      <c r="D2233" s="8">
        <v>2232</v>
      </c>
      <c r="E2233" s="9">
        <v>2019</v>
      </c>
      <c r="F2233" s="9">
        <v>7</v>
      </c>
      <c r="G2233" s="9">
        <v>13</v>
      </c>
      <c r="H2233" s="4">
        <v>43553</v>
      </c>
      <c r="I2233" s="10" t="s">
        <v>248</v>
      </c>
      <c r="K2233" s="11" t="s">
        <v>20</v>
      </c>
      <c r="L2233" s="8" t="s">
        <v>2490</v>
      </c>
      <c r="M2233" t="s">
        <v>605</v>
      </c>
      <c r="U2233" t="s">
        <v>53</v>
      </c>
      <c r="V2233" t="s">
        <v>1077</v>
      </c>
      <c r="W2233" s="13">
        <v>43553</v>
      </c>
      <c r="X2233" s="14">
        <f>6/3</f>
        <v>2</v>
      </c>
    </row>
    <row r="2234" spans="1:24" hidden="1" x14ac:dyDescent="0.25">
      <c r="A2234" t="s">
        <v>3974</v>
      </c>
      <c r="B2234" t="s">
        <v>3975</v>
      </c>
      <c r="C2234" s="8"/>
      <c r="D2234" s="8">
        <v>2233</v>
      </c>
      <c r="E2234" s="9">
        <v>2019</v>
      </c>
      <c r="F2234" s="9">
        <v>7</v>
      </c>
      <c r="G2234" s="9">
        <v>13</v>
      </c>
      <c r="H2234" s="4">
        <v>43622</v>
      </c>
      <c r="I2234" s="10" t="s">
        <v>248</v>
      </c>
      <c r="K2234" s="11" t="s">
        <v>20</v>
      </c>
      <c r="L2234" s="8" t="s">
        <v>48</v>
      </c>
      <c r="M2234" t="s">
        <v>2576</v>
      </c>
      <c r="U2234" t="s">
        <v>53</v>
      </c>
      <c r="V2234" t="s">
        <v>3558</v>
      </c>
      <c r="W2234" s="13">
        <v>43622</v>
      </c>
      <c r="X2234" s="14">
        <f>50/72</f>
        <v>0.69444444444444442</v>
      </c>
    </row>
    <row r="2235" spans="1:24" hidden="1" x14ac:dyDescent="0.25">
      <c r="A2235" t="s">
        <v>1166</v>
      </c>
      <c r="B2235" t="s">
        <v>2892</v>
      </c>
      <c r="C2235" s="8"/>
      <c r="D2235" s="8">
        <v>2234</v>
      </c>
      <c r="E2235" s="9">
        <v>2019</v>
      </c>
      <c r="F2235" s="9">
        <v>7</v>
      </c>
      <c r="G2235" s="9">
        <v>13</v>
      </c>
      <c r="H2235" s="4">
        <v>43617</v>
      </c>
      <c r="I2235" s="10" t="s">
        <v>248</v>
      </c>
      <c r="K2235" s="11" t="s">
        <v>20</v>
      </c>
      <c r="L2235" s="8" t="s">
        <v>31</v>
      </c>
      <c r="M2235" t="s">
        <v>1538</v>
      </c>
      <c r="T2235" t="s">
        <v>228</v>
      </c>
      <c r="U2235" t="s">
        <v>53</v>
      </c>
      <c r="V2235" t="s">
        <v>1077</v>
      </c>
      <c r="W2235" s="13">
        <v>43617</v>
      </c>
      <c r="X2235" s="14">
        <v>3</v>
      </c>
    </row>
    <row r="2236" spans="1:24" hidden="1" x14ac:dyDescent="0.25">
      <c r="A2236" t="s">
        <v>3976</v>
      </c>
      <c r="B2236" t="s">
        <v>3977</v>
      </c>
      <c r="C2236" s="8"/>
      <c r="D2236" s="8">
        <v>2235</v>
      </c>
      <c r="E2236" s="9">
        <v>2019</v>
      </c>
      <c r="F2236" s="9">
        <v>7</v>
      </c>
      <c r="G2236" s="9">
        <v>14</v>
      </c>
      <c r="H2236" s="4">
        <v>43589</v>
      </c>
      <c r="I2236" s="10" t="s">
        <v>248</v>
      </c>
      <c r="K2236" s="11" t="s">
        <v>20</v>
      </c>
      <c r="L2236" s="8" t="s">
        <v>27</v>
      </c>
      <c r="M2236" t="s">
        <v>373</v>
      </c>
      <c r="U2236" t="s">
        <v>53</v>
      </c>
      <c r="V2236" t="s">
        <v>1077</v>
      </c>
      <c r="W2236" s="13">
        <v>43589</v>
      </c>
      <c r="X2236" s="14">
        <v>3</v>
      </c>
    </row>
    <row r="2237" spans="1:24" hidden="1" x14ac:dyDescent="0.25">
      <c r="A2237" t="s">
        <v>3679</v>
      </c>
      <c r="B2237" t="s">
        <v>3978</v>
      </c>
      <c r="C2237" s="8"/>
      <c r="D2237" s="8">
        <v>2236</v>
      </c>
      <c r="E2237" s="9">
        <v>2019</v>
      </c>
      <c r="F2237" s="9">
        <v>7</v>
      </c>
      <c r="G2237" s="9">
        <v>14</v>
      </c>
      <c r="H2237" s="4">
        <v>43553</v>
      </c>
      <c r="I2237" s="10" t="s">
        <v>248</v>
      </c>
      <c r="K2237" s="11" t="s">
        <v>20</v>
      </c>
      <c r="L2237" s="8" t="s">
        <v>552</v>
      </c>
      <c r="M2237" t="s">
        <v>1538</v>
      </c>
      <c r="U2237" t="s">
        <v>53</v>
      </c>
      <c r="V2237" t="s">
        <v>1077</v>
      </c>
      <c r="W2237" s="13">
        <v>43553</v>
      </c>
      <c r="X2237" s="14">
        <f>6/3</f>
        <v>2</v>
      </c>
    </row>
    <row r="2238" spans="1:24" hidden="1" x14ac:dyDescent="0.25">
      <c r="A2238" t="s">
        <v>3979</v>
      </c>
      <c r="B2238" t="s">
        <v>3980</v>
      </c>
      <c r="C2238" s="8"/>
      <c r="D2238" s="8">
        <v>2237</v>
      </c>
      <c r="E2238" s="9">
        <v>2019</v>
      </c>
      <c r="F2238" s="9">
        <v>7</v>
      </c>
      <c r="G2238" s="9">
        <v>14</v>
      </c>
      <c r="H2238" s="4">
        <v>43489</v>
      </c>
      <c r="I2238" s="10" t="s">
        <v>248</v>
      </c>
      <c r="K2238" s="11" t="s">
        <v>4949</v>
      </c>
      <c r="U2238" t="s">
        <v>53</v>
      </c>
      <c r="V2238" t="s">
        <v>719</v>
      </c>
      <c r="W2238" s="13">
        <v>43489</v>
      </c>
      <c r="X2238" s="14">
        <v>3.33</v>
      </c>
    </row>
    <row r="2239" spans="1:24" hidden="1" x14ac:dyDescent="0.25">
      <c r="A2239" t="s">
        <v>3129</v>
      </c>
      <c r="B2239" t="s">
        <v>3981</v>
      </c>
      <c r="C2239" s="8"/>
      <c r="D2239" s="8">
        <v>2238</v>
      </c>
      <c r="E2239" s="9">
        <v>2019</v>
      </c>
      <c r="F2239" s="9">
        <v>7</v>
      </c>
      <c r="G2239" s="9">
        <v>15</v>
      </c>
      <c r="H2239" s="4">
        <v>43622</v>
      </c>
      <c r="I2239" s="10" t="s">
        <v>248</v>
      </c>
      <c r="K2239" s="11" t="s">
        <v>20</v>
      </c>
      <c r="L2239" s="8" t="s">
        <v>57</v>
      </c>
      <c r="M2239" t="s">
        <v>3982</v>
      </c>
      <c r="Q2239" s="12" t="s">
        <v>19</v>
      </c>
      <c r="U2239" t="s">
        <v>53</v>
      </c>
      <c r="V2239" t="s">
        <v>3558</v>
      </c>
      <c r="W2239" s="13">
        <v>43622</v>
      </c>
      <c r="X2239" s="14">
        <f>50/72</f>
        <v>0.69444444444444442</v>
      </c>
    </row>
    <row r="2240" spans="1:24" hidden="1" x14ac:dyDescent="0.25">
      <c r="A2240" t="s">
        <v>2598</v>
      </c>
      <c r="B2240" t="s">
        <v>3983</v>
      </c>
      <c r="C2240" s="8"/>
      <c r="D2240" s="8">
        <v>2239</v>
      </c>
      <c r="E2240" s="9">
        <v>2019</v>
      </c>
      <c r="F2240" s="9">
        <v>7</v>
      </c>
      <c r="G2240" s="9">
        <v>15</v>
      </c>
      <c r="H2240" s="4">
        <v>43567</v>
      </c>
      <c r="I2240" s="10" t="s">
        <v>248</v>
      </c>
      <c r="J2240" s="10">
        <v>2</v>
      </c>
      <c r="K2240" s="11" t="s">
        <v>20</v>
      </c>
      <c r="L2240" s="8" t="s">
        <v>21</v>
      </c>
      <c r="M2240" t="s">
        <v>1538</v>
      </c>
      <c r="U2240" t="s">
        <v>53</v>
      </c>
      <c r="V2240" t="s">
        <v>876</v>
      </c>
      <c r="W2240" s="13">
        <v>43567</v>
      </c>
      <c r="X2240" s="14">
        <v>2</v>
      </c>
    </row>
    <row r="2241" spans="1:24" hidden="1" x14ac:dyDescent="0.25">
      <c r="A2241" t="s">
        <v>3984</v>
      </c>
      <c r="B2241" t="s">
        <v>3985</v>
      </c>
      <c r="C2241" s="8"/>
      <c r="D2241" s="8">
        <v>2240</v>
      </c>
      <c r="E2241" s="9">
        <v>2019</v>
      </c>
      <c r="F2241" s="9">
        <v>7</v>
      </c>
      <c r="G2241" s="9">
        <v>15</v>
      </c>
      <c r="H2241" s="4">
        <v>43622</v>
      </c>
      <c r="I2241" s="10" t="s">
        <v>248</v>
      </c>
      <c r="J2241" s="10">
        <v>2</v>
      </c>
      <c r="K2241" s="11" t="s">
        <v>20</v>
      </c>
      <c r="L2241" s="8" t="s">
        <v>790</v>
      </c>
      <c r="M2241" t="s">
        <v>373</v>
      </c>
      <c r="U2241" t="s">
        <v>53</v>
      </c>
      <c r="V2241" t="s">
        <v>3558</v>
      </c>
      <c r="W2241" s="13">
        <v>43622</v>
      </c>
      <c r="X2241" s="14">
        <f>50/72</f>
        <v>0.69444444444444442</v>
      </c>
    </row>
    <row r="2242" spans="1:24" hidden="1" x14ac:dyDescent="0.25">
      <c r="A2242" t="s">
        <v>3986</v>
      </c>
      <c r="B2242" t="s">
        <v>3987</v>
      </c>
      <c r="C2242" s="8"/>
      <c r="D2242" s="8">
        <v>2241</v>
      </c>
      <c r="E2242" s="9">
        <v>2019</v>
      </c>
      <c r="F2242" s="9">
        <v>7</v>
      </c>
      <c r="G2242" s="9">
        <v>15</v>
      </c>
      <c r="H2242" s="4">
        <v>43566</v>
      </c>
      <c r="I2242" s="10" t="s">
        <v>19</v>
      </c>
      <c r="K2242" s="11" t="s">
        <v>20</v>
      </c>
      <c r="L2242" s="8" t="s">
        <v>3988</v>
      </c>
      <c r="M2242" t="s">
        <v>49</v>
      </c>
      <c r="U2242" t="s">
        <v>53</v>
      </c>
      <c r="V2242" t="s">
        <v>1077</v>
      </c>
      <c r="W2242" s="13">
        <v>43566</v>
      </c>
      <c r="X2242" s="14">
        <v>1.8</v>
      </c>
    </row>
    <row r="2243" spans="1:24" hidden="1" x14ac:dyDescent="0.25">
      <c r="A2243" t="s">
        <v>594</v>
      </c>
      <c r="B2243" t="s">
        <v>3989</v>
      </c>
      <c r="C2243" s="8"/>
      <c r="D2243" s="8">
        <v>2242</v>
      </c>
      <c r="E2243" s="9">
        <v>2019</v>
      </c>
      <c r="F2243" s="9">
        <v>7</v>
      </c>
      <c r="G2243" s="9">
        <v>17</v>
      </c>
      <c r="H2243" s="4">
        <v>43523</v>
      </c>
      <c r="I2243" s="10" t="s">
        <v>248</v>
      </c>
      <c r="J2243" s="10">
        <v>4</v>
      </c>
      <c r="K2243" s="11" t="s">
        <v>20</v>
      </c>
      <c r="L2243" s="8" t="s">
        <v>2450</v>
      </c>
      <c r="M2243" t="s">
        <v>1552</v>
      </c>
      <c r="U2243" t="s">
        <v>53</v>
      </c>
      <c r="V2243" t="s">
        <v>3558</v>
      </c>
      <c r="W2243" s="13">
        <v>43523</v>
      </c>
      <c r="X2243" s="14">
        <v>2</v>
      </c>
    </row>
    <row r="2244" spans="1:24" hidden="1" x14ac:dyDescent="0.25">
      <c r="A2244" t="s">
        <v>921</v>
      </c>
      <c r="B2244" t="s">
        <v>3990</v>
      </c>
      <c r="C2244" s="8"/>
      <c r="D2244" s="8">
        <v>2243</v>
      </c>
      <c r="E2244" s="9">
        <v>2019</v>
      </c>
      <c r="F2244" s="9">
        <v>7</v>
      </c>
      <c r="G2244" s="9">
        <v>17</v>
      </c>
      <c r="H2244" s="4">
        <v>43617</v>
      </c>
      <c r="I2244" s="10" t="s">
        <v>248</v>
      </c>
      <c r="K2244" s="11" t="s">
        <v>937</v>
      </c>
      <c r="M2244" t="s">
        <v>28</v>
      </c>
      <c r="N2244" t="s">
        <v>3991</v>
      </c>
      <c r="U2244" t="s">
        <v>53</v>
      </c>
      <c r="V2244" t="s">
        <v>719</v>
      </c>
      <c r="W2244" s="13">
        <v>43617</v>
      </c>
      <c r="X2244" s="14">
        <v>18.989999999999998</v>
      </c>
    </row>
    <row r="2245" spans="1:24" hidden="1" x14ac:dyDescent="0.25">
      <c r="A2245" t="s">
        <v>1579</v>
      </c>
      <c r="B2245" t="s">
        <v>1580</v>
      </c>
      <c r="C2245" s="8"/>
      <c r="D2245" s="8">
        <v>2244</v>
      </c>
      <c r="E2245" s="9">
        <v>2019</v>
      </c>
      <c r="F2245" s="9">
        <v>7</v>
      </c>
      <c r="G2245" s="9">
        <v>18</v>
      </c>
      <c r="H2245" s="4">
        <v>0</v>
      </c>
      <c r="I2245" s="10" t="s">
        <v>248</v>
      </c>
      <c r="K2245" s="11" t="s">
        <v>4949</v>
      </c>
      <c r="M2245" t="s">
        <v>1581</v>
      </c>
      <c r="N2245" s="15" t="s">
        <v>1582</v>
      </c>
      <c r="O2245">
        <v>1982</v>
      </c>
      <c r="W2245" s="13"/>
    </row>
    <row r="2246" spans="1:24" hidden="1" x14ac:dyDescent="0.25">
      <c r="A2246" t="s">
        <v>277</v>
      </c>
      <c r="B2246" t="s">
        <v>867</v>
      </c>
      <c r="C2246" s="8"/>
      <c r="D2246" s="8">
        <v>2245</v>
      </c>
      <c r="E2246" s="9">
        <v>2019</v>
      </c>
      <c r="F2246" s="9">
        <v>7</v>
      </c>
      <c r="G2246" s="9">
        <v>18</v>
      </c>
      <c r="H2246" s="4">
        <v>43621</v>
      </c>
      <c r="I2246" s="10" t="s">
        <v>248</v>
      </c>
      <c r="K2246" s="11" t="s">
        <v>937</v>
      </c>
      <c r="M2246" t="s">
        <v>28</v>
      </c>
      <c r="N2246" t="s">
        <v>868</v>
      </c>
      <c r="S2246" t="s">
        <v>2405</v>
      </c>
      <c r="U2246" t="s">
        <v>53</v>
      </c>
      <c r="V2246" t="s">
        <v>3733</v>
      </c>
      <c r="W2246" s="13">
        <v>43621</v>
      </c>
      <c r="X2246" s="14">
        <v>12</v>
      </c>
    </row>
    <row r="2247" spans="1:24" hidden="1" x14ac:dyDescent="0.25">
      <c r="A2247" t="s">
        <v>2564</v>
      </c>
      <c r="B2247" t="s">
        <v>3992</v>
      </c>
      <c r="C2247" s="8"/>
      <c r="D2247" s="8">
        <v>2246</v>
      </c>
      <c r="E2247" s="9">
        <v>2019</v>
      </c>
      <c r="F2247" s="9">
        <v>7</v>
      </c>
      <c r="G2247" s="9">
        <v>18</v>
      </c>
      <c r="H2247" s="4">
        <v>43517</v>
      </c>
      <c r="I2247" s="10" t="s">
        <v>248</v>
      </c>
      <c r="K2247" s="11" t="s">
        <v>20</v>
      </c>
      <c r="L2247" s="8" t="s">
        <v>63</v>
      </c>
      <c r="M2247" t="s">
        <v>1552</v>
      </c>
      <c r="U2247" t="s">
        <v>53</v>
      </c>
      <c r="V2247" t="s">
        <v>1077</v>
      </c>
      <c r="W2247" s="13">
        <v>43517</v>
      </c>
      <c r="X2247" s="14">
        <v>2.99</v>
      </c>
    </row>
    <row r="2248" spans="1:24" hidden="1" x14ac:dyDescent="0.25">
      <c r="A2248" t="s">
        <v>2874</v>
      </c>
      <c r="B2248" t="s">
        <v>3993</v>
      </c>
      <c r="C2248" s="8"/>
      <c r="D2248" s="8">
        <v>2247</v>
      </c>
      <c r="E2248" s="9">
        <v>2019</v>
      </c>
      <c r="F2248" s="9">
        <v>7</v>
      </c>
      <c r="G2248" s="9">
        <v>20</v>
      </c>
      <c r="H2248" s="4">
        <v>43659</v>
      </c>
      <c r="I2248" s="10" t="s">
        <v>248</v>
      </c>
      <c r="K2248" s="11" t="s">
        <v>4949</v>
      </c>
      <c r="M2248" t="s">
        <v>1929</v>
      </c>
      <c r="U2248" t="s">
        <v>53</v>
      </c>
      <c r="V2248" t="s">
        <v>1077</v>
      </c>
      <c r="W2248" s="13">
        <v>43659</v>
      </c>
      <c r="X2248" s="14">
        <f>13/5</f>
        <v>2.6</v>
      </c>
    </row>
    <row r="2249" spans="1:24" hidden="1" x14ac:dyDescent="0.25">
      <c r="A2249" t="s">
        <v>3994</v>
      </c>
      <c r="B2249" t="s">
        <v>3995</v>
      </c>
      <c r="C2249" s="8"/>
      <c r="D2249" s="8">
        <v>2248</v>
      </c>
      <c r="E2249" s="9">
        <v>2019</v>
      </c>
      <c r="F2249" s="9">
        <v>7</v>
      </c>
      <c r="G2249" s="9">
        <v>20</v>
      </c>
      <c r="H2249" s="4">
        <v>43666</v>
      </c>
      <c r="I2249" s="10" t="s">
        <v>248</v>
      </c>
      <c r="K2249" s="11" t="s">
        <v>4949</v>
      </c>
      <c r="U2249" t="s">
        <v>53</v>
      </c>
      <c r="V2249" t="s">
        <v>719</v>
      </c>
      <c r="W2249" s="13">
        <v>43666</v>
      </c>
      <c r="X2249" s="14">
        <v>14.99</v>
      </c>
    </row>
    <row r="2250" spans="1:24" hidden="1" x14ac:dyDescent="0.25">
      <c r="A2250" t="s">
        <v>3996</v>
      </c>
      <c r="B2250" t="s">
        <v>3997</v>
      </c>
      <c r="C2250" s="8"/>
      <c r="D2250" s="8">
        <v>2249</v>
      </c>
      <c r="E2250" s="9">
        <v>2019</v>
      </c>
      <c r="F2250" s="9">
        <v>7</v>
      </c>
      <c r="G2250" s="9">
        <v>20</v>
      </c>
      <c r="H2250" s="4">
        <v>43652</v>
      </c>
      <c r="I2250" s="10" t="s">
        <v>248</v>
      </c>
      <c r="K2250" s="11" t="s">
        <v>4949</v>
      </c>
      <c r="U2250" t="s">
        <v>53</v>
      </c>
      <c r="V2250" t="s">
        <v>1077</v>
      </c>
      <c r="W2250" s="13">
        <v>43652</v>
      </c>
      <c r="X2250" s="14">
        <v>3</v>
      </c>
    </row>
    <row r="2251" spans="1:24" hidden="1" x14ac:dyDescent="0.25">
      <c r="A2251" t="s">
        <v>693</v>
      </c>
      <c r="B2251" t="s">
        <v>3998</v>
      </c>
      <c r="C2251" s="8"/>
      <c r="D2251" s="8">
        <v>2250</v>
      </c>
      <c r="E2251" s="9">
        <v>2019</v>
      </c>
      <c r="F2251" s="9">
        <v>7</v>
      </c>
      <c r="G2251" s="9">
        <v>20</v>
      </c>
      <c r="H2251" s="4">
        <v>43666</v>
      </c>
      <c r="I2251" s="10" t="s">
        <v>248</v>
      </c>
      <c r="K2251" s="11" t="s">
        <v>4949</v>
      </c>
      <c r="U2251" t="s">
        <v>53</v>
      </c>
      <c r="V2251" t="s">
        <v>1077</v>
      </c>
      <c r="W2251" s="13">
        <v>43666</v>
      </c>
      <c r="X2251" s="14">
        <v>6</v>
      </c>
    </row>
    <row r="2252" spans="1:24" hidden="1" x14ac:dyDescent="0.25">
      <c r="A2252" t="s">
        <v>3999</v>
      </c>
      <c r="B2252" t="s">
        <v>4000</v>
      </c>
      <c r="C2252" s="8"/>
      <c r="D2252" s="8">
        <v>2251</v>
      </c>
      <c r="E2252" s="9">
        <v>2019</v>
      </c>
      <c r="F2252" s="9">
        <v>7</v>
      </c>
      <c r="G2252" s="9">
        <v>21</v>
      </c>
      <c r="H2252" s="4">
        <v>43563</v>
      </c>
      <c r="I2252" s="10" t="s">
        <v>248</v>
      </c>
      <c r="K2252" s="11" t="s">
        <v>4949</v>
      </c>
      <c r="M2252" t="s">
        <v>4001</v>
      </c>
      <c r="U2252" t="s">
        <v>53</v>
      </c>
      <c r="V2252" t="s">
        <v>1077</v>
      </c>
      <c r="W2252" s="13">
        <v>43563</v>
      </c>
      <c r="X2252" s="14">
        <v>3</v>
      </c>
    </row>
    <row r="2253" spans="1:24" hidden="1" x14ac:dyDescent="0.25">
      <c r="A2253" t="s">
        <v>469</v>
      </c>
      <c r="B2253" t="s">
        <v>4002</v>
      </c>
      <c r="C2253" s="8"/>
      <c r="D2253" s="8">
        <v>2252</v>
      </c>
      <c r="E2253" s="9">
        <v>2019</v>
      </c>
      <c r="F2253" s="9">
        <v>7</v>
      </c>
      <c r="G2253" s="9">
        <v>21</v>
      </c>
      <c r="H2253" s="4">
        <v>43657</v>
      </c>
      <c r="I2253" s="10" t="s">
        <v>248</v>
      </c>
      <c r="K2253" s="11" t="s">
        <v>4949</v>
      </c>
      <c r="U2253" t="s">
        <v>53</v>
      </c>
      <c r="V2253" t="s">
        <v>686</v>
      </c>
      <c r="W2253" s="13">
        <v>43657</v>
      </c>
      <c r="X2253" s="14">
        <v>9</v>
      </c>
    </row>
    <row r="2254" spans="1:24" hidden="1" x14ac:dyDescent="0.25">
      <c r="A2254" t="s">
        <v>4003</v>
      </c>
      <c r="B2254" t="s">
        <v>4004</v>
      </c>
      <c r="C2254" s="8"/>
      <c r="D2254" s="8">
        <v>2253</v>
      </c>
      <c r="E2254" s="9">
        <v>2019</v>
      </c>
      <c r="F2254" s="9">
        <v>7</v>
      </c>
      <c r="G2254" s="9">
        <v>21</v>
      </c>
      <c r="H2254" s="4">
        <v>43523</v>
      </c>
      <c r="I2254" s="10" t="s">
        <v>248</v>
      </c>
      <c r="K2254" s="11" t="s">
        <v>20</v>
      </c>
      <c r="L2254" s="8" t="s">
        <v>63</v>
      </c>
      <c r="M2254" t="s">
        <v>2021</v>
      </c>
      <c r="U2254" t="s">
        <v>53</v>
      </c>
      <c r="V2254" t="s">
        <v>3558</v>
      </c>
      <c r="W2254" s="13">
        <v>43523</v>
      </c>
      <c r="X2254" s="14">
        <v>1</v>
      </c>
    </row>
    <row r="2255" spans="1:24" hidden="1" x14ac:dyDescent="0.25">
      <c r="A2255" t="s">
        <v>717</v>
      </c>
      <c r="B2255" t="s">
        <v>718</v>
      </c>
      <c r="C2255" s="25" t="s">
        <v>272</v>
      </c>
      <c r="D2255" s="8">
        <v>2254</v>
      </c>
      <c r="E2255" s="25">
        <f>YEAR(H2255)</f>
        <v>2019</v>
      </c>
      <c r="F2255" s="25">
        <f>MONTH(H2255)</f>
        <v>7</v>
      </c>
      <c r="G2255" s="25">
        <f>DAY(H2255)</f>
        <v>22</v>
      </c>
      <c r="H2255" s="4">
        <v>43668</v>
      </c>
      <c r="I2255" s="10" t="s">
        <v>248</v>
      </c>
      <c r="J2255" s="10">
        <v>2</v>
      </c>
      <c r="K2255" s="11" t="s">
        <v>4949</v>
      </c>
      <c r="P2255">
        <v>2018</v>
      </c>
      <c r="R2255" t="s">
        <v>4005</v>
      </c>
      <c r="U2255" t="s">
        <v>100</v>
      </c>
      <c r="V2255" t="s">
        <v>3896</v>
      </c>
      <c r="W2255" s="13">
        <v>43668</v>
      </c>
      <c r="X2255" s="14">
        <v>44.99</v>
      </c>
    </row>
    <row r="2256" spans="1:24" hidden="1" x14ac:dyDescent="0.25">
      <c r="A2256" t="s">
        <v>717</v>
      </c>
      <c r="B2256" t="s">
        <v>3194</v>
      </c>
      <c r="C2256" s="25" t="s">
        <v>272</v>
      </c>
      <c r="D2256" s="8">
        <v>2255</v>
      </c>
      <c r="E2256" s="25">
        <f>YEAR(H2256)</f>
        <v>2019</v>
      </c>
      <c r="F2256" s="25">
        <f>MONTH(H2256)</f>
        <v>7</v>
      </c>
      <c r="G2256" s="25">
        <f>DAY(H2256)</f>
        <v>22</v>
      </c>
      <c r="H2256" s="4">
        <v>43668</v>
      </c>
      <c r="I2256" s="10" t="s">
        <v>248</v>
      </c>
      <c r="J2256" s="10">
        <v>2</v>
      </c>
      <c r="K2256" s="11" t="s">
        <v>4949</v>
      </c>
      <c r="P2256">
        <v>2018</v>
      </c>
      <c r="R2256" t="s">
        <v>4005</v>
      </c>
      <c r="U2256" t="s">
        <v>100</v>
      </c>
      <c r="V2256" t="s">
        <v>3896</v>
      </c>
      <c r="W2256" s="13">
        <v>43668</v>
      </c>
      <c r="X2256" s="14">
        <v>44.99</v>
      </c>
    </row>
    <row r="2257" spans="1:24" hidden="1" x14ac:dyDescent="0.25">
      <c r="A2257" t="s">
        <v>196</v>
      </c>
      <c r="B2257" t="s">
        <v>4006</v>
      </c>
      <c r="C2257" s="8"/>
      <c r="D2257" s="8">
        <v>2256</v>
      </c>
      <c r="E2257" s="9">
        <v>2019</v>
      </c>
      <c r="F2257" s="9">
        <v>7</v>
      </c>
      <c r="G2257" s="9">
        <v>23</v>
      </c>
      <c r="H2257" s="4">
        <v>43666</v>
      </c>
      <c r="I2257" s="10" t="s">
        <v>248</v>
      </c>
      <c r="K2257" s="11" t="s">
        <v>4949</v>
      </c>
      <c r="U2257" t="s">
        <v>53</v>
      </c>
      <c r="V2257" t="s">
        <v>719</v>
      </c>
      <c r="W2257" s="13">
        <v>43666</v>
      </c>
      <c r="X2257" s="14">
        <v>50</v>
      </c>
    </row>
    <row r="2258" spans="1:24" hidden="1" x14ac:dyDescent="0.25">
      <c r="A2258" t="s">
        <v>4007</v>
      </c>
      <c r="B2258" t="s">
        <v>4008</v>
      </c>
      <c r="C2258" s="8"/>
      <c r="D2258" s="8">
        <v>2257</v>
      </c>
      <c r="E2258" s="9">
        <v>2019</v>
      </c>
      <c r="F2258" s="9">
        <v>7</v>
      </c>
      <c r="G2258" s="9">
        <v>23</v>
      </c>
      <c r="H2258" s="4">
        <v>43669</v>
      </c>
      <c r="I2258" s="10" t="s">
        <v>248</v>
      </c>
      <c r="K2258" s="11" t="s">
        <v>4949</v>
      </c>
      <c r="U2258" t="s">
        <v>53</v>
      </c>
      <c r="V2258" t="s">
        <v>812</v>
      </c>
      <c r="W2258" s="13">
        <v>43669</v>
      </c>
      <c r="X2258" s="14">
        <v>15</v>
      </c>
    </row>
    <row r="2259" spans="1:24" hidden="1" x14ac:dyDescent="0.25">
      <c r="A2259" t="s">
        <v>1166</v>
      </c>
      <c r="B2259" t="s">
        <v>2597</v>
      </c>
      <c r="C2259" s="8"/>
      <c r="D2259" s="8">
        <v>2258</v>
      </c>
      <c r="E2259" s="9">
        <v>2019</v>
      </c>
      <c r="F2259" s="9">
        <v>7</v>
      </c>
      <c r="G2259" s="9">
        <v>25</v>
      </c>
      <c r="H2259" s="4">
        <v>43659</v>
      </c>
      <c r="I2259" s="10" t="s">
        <v>248</v>
      </c>
      <c r="K2259" s="11" t="s">
        <v>20</v>
      </c>
      <c r="L2259" s="8" t="s">
        <v>31</v>
      </c>
      <c r="M2259" t="s">
        <v>1538</v>
      </c>
      <c r="T2259" t="s">
        <v>269</v>
      </c>
      <c r="U2259" t="s">
        <v>53</v>
      </c>
      <c r="V2259" t="s">
        <v>1077</v>
      </c>
      <c r="W2259" s="13">
        <v>43659</v>
      </c>
      <c r="X2259" s="14">
        <f>13/5</f>
        <v>2.6</v>
      </c>
    </row>
    <row r="2260" spans="1:24" hidden="1" x14ac:dyDescent="0.25">
      <c r="A2260" t="s">
        <v>3089</v>
      </c>
      <c r="B2260" t="s">
        <v>4009</v>
      </c>
      <c r="C2260" s="8"/>
      <c r="D2260" s="8">
        <v>2259</v>
      </c>
      <c r="E2260" s="9">
        <v>2019</v>
      </c>
      <c r="F2260" s="9">
        <v>7</v>
      </c>
      <c r="G2260" s="9">
        <v>25</v>
      </c>
      <c r="H2260" s="4">
        <v>43670</v>
      </c>
      <c r="I2260" s="10" t="s">
        <v>248</v>
      </c>
      <c r="K2260" s="11" t="s">
        <v>20</v>
      </c>
      <c r="L2260" s="8" t="s">
        <v>4010</v>
      </c>
      <c r="M2260" t="s">
        <v>605</v>
      </c>
      <c r="U2260" t="s">
        <v>53</v>
      </c>
      <c r="V2260" t="s">
        <v>4011</v>
      </c>
      <c r="W2260" s="13">
        <v>43670</v>
      </c>
      <c r="X2260" s="14">
        <v>9.9499999999999993</v>
      </c>
    </row>
    <row r="2261" spans="1:24" hidden="1" x14ac:dyDescent="0.25">
      <c r="A2261" t="s">
        <v>4012</v>
      </c>
      <c r="B2261" t="s">
        <v>1611</v>
      </c>
      <c r="C2261" s="8"/>
      <c r="D2261" s="8">
        <v>2260</v>
      </c>
      <c r="E2261" s="9">
        <v>2019</v>
      </c>
      <c r="F2261" s="9">
        <v>7</v>
      </c>
      <c r="G2261" s="9">
        <v>25</v>
      </c>
      <c r="H2261" s="4">
        <v>43288</v>
      </c>
      <c r="I2261" s="10" t="s">
        <v>19</v>
      </c>
      <c r="K2261" s="11" t="s">
        <v>20</v>
      </c>
      <c r="L2261" s="8" t="s">
        <v>1612</v>
      </c>
      <c r="M2261" t="s">
        <v>4013</v>
      </c>
      <c r="U2261" t="s">
        <v>53</v>
      </c>
      <c r="V2261" t="s">
        <v>1077</v>
      </c>
      <c r="W2261" s="13">
        <v>43288</v>
      </c>
      <c r="X2261" s="14">
        <v>2</v>
      </c>
    </row>
    <row r="2262" spans="1:24" hidden="1" x14ac:dyDescent="0.25">
      <c r="A2262" t="s">
        <v>4014</v>
      </c>
      <c r="B2262" t="s">
        <v>4015</v>
      </c>
      <c r="C2262" s="8"/>
      <c r="D2262" s="8">
        <v>2261</v>
      </c>
      <c r="E2262" s="9">
        <v>2019</v>
      </c>
      <c r="F2262" s="9">
        <v>7</v>
      </c>
      <c r="G2262" s="9">
        <v>25</v>
      </c>
      <c r="H2262" s="4">
        <v>43572</v>
      </c>
      <c r="I2262" s="10" t="s">
        <v>19</v>
      </c>
      <c r="K2262" s="11" t="s">
        <v>20</v>
      </c>
      <c r="L2262" s="8" t="s">
        <v>4016</v>
      </c>
      <c r="M2262" t="s">
        <v>1558</v>
      </c>
      <c r="U2262" t="s">
        <v>53</v>
      </c>
      <c r="V2262" t="s">
        <v>3733</v>
      </c>
      <c r="W2262" s="13">
        <v>43572</v>
      </c>
      <c r="X2262" s="14">
        <v>5</v>
      </c>
    </row>
    <row r="2263" spans="1:24" hidden="1" x14ac:dyDescent="0.25">
      <c r="A2263" t="s">
        <v>4017</v>
      </c>
      <c r="B2263" t="s">
        <v>4018</v>
      </c>
      <c r="C2263" s="8"/>
      <c r="D2263" s="8">
        <v>2262</v>
      </c>
      <c r="E2263" s="9">
        <v>2019</v>
      </c>
      <c r="F2263" s="9">
        <v>7</v>
      </c>
      <c r="G2263" s="9">
        <v>26</v>
      </c>
      <c r="H2263" s="4">
        <v>43666</v>
      </c>
      <c r="I2263" s="10" t="s">
        <v>248</v>
      </c>
      <c r="K2263" s="11" t="s">
        <v>4949</v>
      </c>
      <c r="U2263" t="s">
        <v>53</v>
      </c>
      <c r="V2263" t="s">
        <v>719</v>
      </c>
      <c r="W2263" s="13">
        <v>43666</v>
      </c>
      <c r="X2263" s="14">
        <v>29.99</v>
      </c>
    </row>
    <row r="2264" spans="1:24" hidden="1" x14ac:dyDescent="0.25">
      <c r="A2264" t="s">
        <v>2448</v>
      </c>
      <c r="B2264" t="s">
        <v>4019</v>
      </c>
      <c r="C2264" s="8"/>
      <c r="D2264" s="8">
        <v>2263</v>
      </c>
      <c r="E2264" s="9">
        <v>2019</v>
      </c>
      <c r="F2264" s="9">
        <v>7</v>
      </c>
      <c r="G2264" s="9">
        <v>26</v>
      </c>
      <c r="H2264" s="4">
        <v>43523</v>
      </c>
      <c r="I2264" s="10" t="s">
        <v>248</v>
      </c>
      <c r="J2264" s="10">
        <v>3</v>
      </c>
      <c r="K2264" s="11" t="s">
        <v>20</v>
      </c>
      <c r="L2264" s="8" t="s">
        <v>120</v>
      </c>
      <c r="M2264" t="s">
        <v>605</v>
      </c>
      <c r="U2264" t="s">
        <v>53</v>
      </c>
      <c r="V2264" t="s">
        <v>3558</v>
      </c>
      <c r="W2264" s="13">
        <v>43523</v>
      </c>
      <c r="X2264" s="14">
        <v>2</v>
      </c>
    </row>
    <row r="2265" spans="1:24" hidden="1" x14ac:dyDescent="0.25">
      <c r="A2265" t="s">
        <v>342</v>
      </c>
      <c r="B2265" t="s">
        <v>4020</v>
      </c>
      <c r="C2265" s="8"/>
      <c r="D2265" s="8">
        <v>2264</v>
      </c>
      <c r="E2265" s="9">
        <v>2019</v>
      </c>
      <c r="F2265" s="9">
        <v>7</v>
      </c>
      <c r="G2265" s="9">
        <v>27</v>
      </c>
      <c r="H2265" s="4">
        <v>43668</v>
      </c>
      <c r="I2265" s="10" t="s">
        <v>248</v>
      </c>
      <c r="K2265" s="11" t="s">
        <v>4949</v>
      </c>
      <c r="U2265" t="s">
        <v>53</v>
      </c>
      <c r="V2265" t="s">
        <v>672</v>
      </c>
      <c r="W2265" s="13">
        <v>43668</v>
      </c>
      <c r="X2265" s="14">
        <v>25</v>
      </c>
    </row>
    <row r="2266" spans="1:24" hidden="1" x14ac:dyDescent="0.25">
      <c r="A2266" t="s">
        <v>166</v>
      </c>
      <c r="B2266" t="s">
        <v>4021</v>
      </c>
      <c r="C2266" s="8"/>
      <c r="D2266" s="8">
        <v>2265</v>
      </c>
      <c r="E2266" s="9">
        <v>2019</v>
      </c>
      <c r="F2266" s="9">
        <v>7</v>
      </c>
      <c r="G2266" s="9">
        <v>27</v>
      </c>
      <c r="H2266" s="4">
        <v>43629</v>
      </c>
      <c r="I2266" s="10" t="s">
        <v>248</v>
      </c>
      <c r="K2266" s="11" t="s">
        <v>4949</v>
      </c>
      <c r="M2266" t="s">
        <v>3884</v>
      </c>
      <c r="U2266" t="s">
        <v>53</v>
      </c>
      <c r="V2266" t="s">
        <v>657</v>
      </c>
      <c r="W2266" s="13">
        <v>43629</v>
      </c>
      <c r="X2266" s="14">
        <v>35</v>
      </c>
    </row>
    <row r="2267" spans="1:24" hidden="1" x14ac:dyDescent="0.25">
      <c r="A2267" t="s">
        <v>132</v>
      </c>
      <c r="B2267" t="s">
        <v>4024</v>
      </c>
      <c r="C2267" s="8"/>
      <c r="D2267" s="8">
        <v>2266</v>
      </c>
      <c r="E2267" s="9">
        <v>2019</v>
      </c>
      <c r="F2267" s="9">
        <v>7</v>
      </c>
      <c r="G2267" s="9">
        <v>28</v>
      </c>
      <c r="H2267" s="4">
        <v>43670</v>
      </c>
      <c r="I2267" s="10" t="s">
        <v>248</v>
      </c>
      <c r="K2267" s="11" t="s">
        <v>20</v>
      </c>
      <c r="L2267" s="8" t="s">
        <v>3774</v>
      </c>
      <c r="M2267" t="s">
        <v>2719</v>
      </c>
      <c r="U2267" t="s">
        <v>53</v>
      </c>
      <c r="V2267" t="s">
        <v>4011</v>
      </c>
      <c r="W2267" s="13">
        <v>43670</v>
      </c>
      <c r="X2267" s="14">
        <v>7.95</v>
      </c>
    </row>
    <row r="2268" spans="1:24" hidden="1" x14ac:dyDescent="0.25">
      <c r="A2268" t="s">
        <v>571</v>
      </c>
      <c r="B2268" t="s">
        <v>4025</v>
      </c>
      <c r="C2268" s="8"/>
      <c r="D2268" s="8">
        <v>2267</v>
      </c>
      <c r="E2268" s="9">
        <v>2019</v>
      </c>
      <c r="F2268" s="9">
        <v>7</v>
      </c>
      <c r="G2268" s="9">
        <v>28</v>
      </c>
      <c r="H2268" s="4">
        <v>43612</v>
      </c>
      <c r="I2268" s="10" t="s">
        <v>248</v>
      </c>
      <c r="K2268" s="11" t="s">
        <v>937</v>
      </c>
      <c r="U2268" t="s">
        <v>53</v>
      </c>
      <c r="V2268" t="s">
        <v>1077</v>
      </c>
      <c r="W2268" s="13">
        <v>43612</v>
      </c>
      <c r="X2268" s="14">
        <v>3</v>
      </c>
    </row>
    <row r="2269" spans="1:24" hidden="1" x14ac:dyDescent="0.25">
      <c r="A2269" t="s">
        <v>1542</v>
      </c>
      <c r="B2269" t="s">
        <v>4026</v>
      </c>
      <c r="C2269" s="8"/>
      <c r="D2269" s="8">
        <v>2268</v>
      </c>
      <c r="E2269" s="9">
        <v>2019</v>
      </c>
      <c r="F2269" s="9">
        <v>7</v>
      </c>
      <c r="G2269" s="9">
        <v>28</v>
      </c>
      <c r="H2269" s="4">
        <v>43276</v>
      </c>
      <c r="I2269" s="10" t="s">
        <v>19</v>
      </c>
      <c r="J2269" s="10">
        <v>2</v>
      </c>
      <c r="K2269" s="11" t="s">
        <v>4949</v>
      </c>
      <c r="U2269" t="s">
        <v>53</v>
      </c>
      <c r="V2269" t="s">
        <v>174</v>
      </c>
      <c r="W2269" s="13">
        <v>43276</v>
      </c>
      <c r="X2269" s="14">
        <v>12.99</v>
      </c>
    </row>
    <row r="2270" spans="1:24" hidden="1" x14ac:dyDescent="0.25">
      <c r="A2270" t="s">
        <v>196</v>
      </c>
      <c r="B2270" t="s">
        <v>4027</v>
      </c>
      <c r="C2270" s="8"/>
      <c r="D2270" s="8">
        <v>2269</v>
      </c>
      <c r="E2270" s="9">
        <v>2019</v>
      </c>
      <c r="F2270" s="9">
        <v>7</v>
      </c>
      <c r="G2270" s="9">
        <v>28</v>
      </c>
      <c r="H2270" s="4">
        <v>43666</v>
      </c>
      <c r="I2270" s="10" t="s">
        <v>248</v>
      </c>
      <c r="K2270" s="11" t="s">
        <v>4949</v>
      </c>
      <c r="U2270" t="s">
        <v>53</v>
      </c>
      <c r="V2270" t="s">
        <v>719</v>
      </c>
      <c r="W2270" s="13">
        <v>43666</v>
      </c>
      <c r="X2270" s="14">
        <v>50</v>
      </c>
    </row>
    <row r="2271" spans="1:24" hidden="1" x14ac:dyDescent="0.25">
      <c r="A2271" t="s">
        <v>4028</v>
      </c>
      <c r="B2271" t="s">
        <v>4029</v>
      </c>
      <c r="C2271" s="8"/>
      <c r="D2271" s="8">
        <v>2270</v>
      </c>
      <c r="E2271" s="9">
        <v>2019</v>
      </c>
      <c r="F2271" s="9">
        <v>7</v>
      </c>
      <c r="G2271" s="9">
        <v>29</v>
      </c>
      <c r="H2271" s="4">
        <v>43675</v>
      </c>
      <c r="I2271" s="10" t="s">
        <v>248</v>
      </c>
      <c r="K2271" s="11" t="s">
        <v>20</v>
      </c>
      <c r="L2271" s="8" t="s">
        <v>88</v>
      </c>
      <c r="M2271" t="s">
        <v>683</v>
      </c>
      <c r="U2271" t="s">
        <v>53</v>
      </c>
      <c r="V2271" t="s">
        <v>4030</v>
      </c>
      <c r="W2271" s="13">
        <v>43675</v>
      </c>
      <c r="X2271" s="14">
        <f>1.57*1.3</f>
        <v>2.0410000000000004</v>
      </c>
    </row>
    <row r="2272" spans="1:24" hidden="1" x14ac:dyDescent="0.25">
      <c r="A2272" t="s">
        <v>4031</v>
      </c>
      <c r="B2272" t="s">
        <v>4032</v>
      </c>
      <c r="C2272" s="8"/>
      <c r="D2272" s="8">
        <v>2271</v>
      </c>
      <c r="E2272" s="9">
        <v>2019</v>
      </c>
      <c r="F2272" s="9">
        <v>7</v>
      </c>
      <c r="G2272" s="9">
        <v>29</v>
      </c>
      <c r="H2272" s="4">
        <v>43675</v>
      </c>
      <c r="I2272" s="10" t="s">
        <v>248</v>
      </c>
      <c r="K2272" s="11" t="s">
        <v>20</v>
      </c>
      <c r="L2272" s="8" t="s">
        <v>48</v>
      </c>
      <c r="M2272" t="s">
        <v>605</v>
      </c>
      <c r="U2272" t="s">
        <v>53</v>
      </c>
      <c r="V2272" t="s">
        <v>4030</v>
      </c>
      <c r="W2272" s="13">
        <v>43675</v>
      </c>
      <c r="X2272" s="14">
        <f>2.51*1.3</f>
        <v>3.2629999999999999</v>
      </c>
    </row>
    <row r="2273" spans="1:24" hidden="1" x14ac:dyDescent="0.25">
      <c r="A2273" t="s">
        <v>1556</v>
      </c>
      <c r="B2273" t="s">
        <v>4033</v>
      </c>
      <c r="C2273" s="8"/>
      <c r="D2273" s="8">
        <v>2272</v>
      </c>
      <c r="E2273" s="9">
        <v>2019</v>
      </c>
      <c r="F2273" s="9">
        <v>7</v>
      </c>
      <c r="G2273" s="9">
        <v>29</v>
      </c>
      <c r="H2273" s="4">
        <v>43670</v>
      </c>
      <c r="I2273" s="10" t="s">
        <v>248</v>
      </c>
      <c r="K2273" s="11" t="s">
        <v>20</v>
      </c>
      <c r="L2273" s="8" t="s">
        <v>2539</v>
      </c>
      <c r="M2273" t="s">
        <v>1558</v>
      </c>
      <c r="U2273" t="s">
        <v>53</v>
      </c>
      <c r="V2273" t="s">
        <v>4011</v>
      </c>
      <c r="W2273" s="13">
        <v>43670</v>
      </c>
      <c r="X2273" s="14">
        <v>8.9499999999999993</v>
      </c>
    </row>
    <row r="2274" spans="1:24" hidden="1" x14ac:dyDescent="0.25">
      <c r="A2274" t="s">
        <v>1166</v>
      </c>
      <c r="B2274" t="s">
        <v>4034</v>
      </c>
      <c r="C2274" s="8"/>
      <c r="D2274" s="8">
        <v>2273</v>
      </c>
      <c r="E2274" s="9">
        <v>2019</v>
      </c>
      <c r="F2274" s="9">
        <v>7</v>
      </c>
      <c r="G2274" s="9">
        <v>29</v>
      </c>
      <c r="H2274" s="4">
        <v>43670</v>
      </c>
      <c r="I2274" s="10" t="s">
        <v>248</v>
      </c>
      <c r="K2274" s="11" t="s">
        <v>20</v>
      </c>
      <c r="L2274" s="8" t="s">
        <v>31</v>
      </c>
      <c r="M2274" t="s">
        <v>1538</v>
      </c>
      <c r="U2274" t="s">
        <v>53</v>
      </c>
      <c r="V2274" t="s">
        <v>4011</v>
      </c>
      <c r="W2274" s="13">
        <v>43670</v>
      </c>
      <c r="X2274" s="14">
        <v>19.95</v>
      </c>
    </row>
    <row r="2275" spans="1:24" hidden="1" x14ac:dyDescent="0.25">
      <c r="A2275" t="s">
        <v>157</v>
      </c>
      <c r="B2275" t="s">
        <v>3149</v>
      </c>
      <c r="C2275" s="8"/>
      <c r="D2275" s="8">
        <v>2274</v>
      </c>
      <c r="E2275" s="9">
        <v>2019</v>
      </c>
      <c r="F2275" s="9">
        <v>7</v>
      </c>
      <c r="G2275" s="9">
        <v>29</v>
      </c>
      <c r="H2275" s="4">
        <v>43592</v>
      </c>
      <c r="I2275" s="10" t="s">
        <v>248</v>
      </c>
      <c r="K2275" s="11" t="s">
        <v>937</v>
      </c>
      <c r="M2275" s="15" t="s">
        <v>159</v>
      </c>
      <c r="N2275" t="s">
        <v>3859</v>
      </c>
      <c r="Q2275" s="12" t="s">
        <v>19</v>
      </c>
      <c r="U2275" t="s">
        <v>53</v>
      </c>
      <c r="V2275" t="s">
        <v>412</v>
      </c>
      <c r="W2275" s="13">
        <v>43592</v>
      </c>
      <c r="X2275" s="14">
        <v>8</v>
      </c>
    </row>
    <row r="2276" spans="1:24" hidden="1" x14ac:dyDescent="0.25">
      <c r="A2276" t="s">
        <v>217</v>
      </c>
      <c r="B2276" t="s">
        <v>4035</v>
      </c>
      <c r="C2276" s="8"/>
      <c r="D2276" s="8">
        <v>2275</v>
      </c>
      <c r="E2276" s="9">
        <v>2019</v>
      </c>
      <c r="F2276" s="9">
        <v>7</v>
      </c>
      <c r="G2276" s="9">
        <v>29</v>
      </c>
      <c r="H2276" s="4">
        <v>43621</v>
      </c>
      <c r="I2276" s="10" t="s">
        <v>19</v>
      </c>
      <c r="K2276" s="11" t="s">
        <v>937</v>
      </c>
      <c r="M2276" t="s">
        <v>28</v>
      </c>
      <c r="N2276" t="s">
        <v>4036</v>
      </c>
      <c r="U2276" t="s">
        <v>53</v>
      </c>
      <c r="V2276" t="s">
        <v>3733</v>
      </c>
      <c r="W2276" s="13">
        <v>43621</v>
      </c>
      <c r="X2276" s="14">
        <v>7</v>
      </c>
    </row>
    <row r="2277" spans="1:24" hidden="1" x14ac:dyDescent="0.25">
      <c r="A2277" t="s">
        <v>1166</v>
      </c>
      <c r="B2277" t="s">
        <v>2285</v>
      </c>
      <c r="C2277" s="8"/>
      <c r="D2277" s="8">
        <v>2276</v>
      </c>
      <c r="E2277" s="9">
        <v>2019</v>
      </c>
      <c r="F2277" s="9">
        <v>7</v>
      </c>
      <c r="G2277" s="9">
        <v>30</v>
      </c>
      <c r="H2277" s="4">
        <v>43675</v>
      </c>
      <c r="I2277" s="10" t="s">
        <v>19</v>
      </c>
      <c r="K2277" s="11" t="s">
        <v>20</v>
      </c>
      <c r="L2277" s="8" t="s">
        <v>116</v>
      </c>
      <c r="M2277" t="s">
        <v>1168</v>
      </c>
      <c r="U2277" t="s">
        <v>53</v>
      </c>
      <c r="V2277" t="s">
        <v>4037</v>
      </c>
      <c r="W2277" s="13">
        <v>43675</v>
      </c>
      <c r="X2277" s="14">
        <v>4</v>
      </c>
    </row>
    <row r="2278" spans="1:24" hidden="1" x14ac:dyDescent="0.25">
      <c r="A2278" t="s">
        <v>1166</v>
      </c>
      <c r="B2278" t="s">
        <v>2720</v>
      </c>
      <c r="C2278" s="8"/>
      <c r="D2278" s="8">
        <v>2277</v>
      </c>
      <c r="E2278" s="9">
        <v>2019</v>
      </c>
      <c r="F2278" s="9">
        <v>7</v>
      </c>
      <c r="G2278" s="9">
        <v>30</v>
      </c>
      <c r="H2278" s="4">
        <v>43572</v>
      </c>
      <c r="I2278" s="10" t="s">
        <v>19</v>
      </c>
      <c r="K2278" s="11" t="s">
        <v>20</v>
      </c>
      <c r="L2278" s="8" t="s">
        <v>116</v>
      </c>
      <c r="M2278" t="s">
        <v>2217</v>
      </c>
      <c r="T2278" t="s">
        <v>2683</v>
      </c>
      <c r="U2278" t="s">
        <v>53</v>
      </c>
      <c r="V2278" t="s">
        <v>3733</v>
      </c>
      <c r="W2278" s="13">
        <v>43572</v>
      </c>
      <c r="X2278" s="14">
        <v>5</v>
      </c>
    </row>
    <row r="2279" spans="1:24" hidden="1" x14ac:dyDescent="0.25">
      <c r="A2279" t="s">
        <v>2598</v>
      </c>
      <c r="B2279" t="s">
        <v>4038</v>
      </c>
      <c r="C2279" s="8"/>
      <c r="D2279" s="8">
        <v>2278</v>
      </c>
      <c r="E2279" s="9">
        <v>2019</v>
      </c>
      <c r="F2279" s="9">
        <v>7</v>
      </c>
      <c r="G2279" s="9">
        <v>30</v>
      </c>
      <c r="H2279" s="4">
        <v>43675</v>
      </c>
      <c r="I2279" s="10" t="s">
        <v>248</v>
      </c>
      <c r="K2279" s="11" t="s">
        <v>20</v>
      </c>
      <c r="L2279" s="8" t="s">
        <v>88</v>
      </c>
      <c r="M2279" t="s">
        <v>1538</v>
      </c>
      <c r="Q2279" s="12" t="s">
        <v>19</v>
      </c>
      <c r="U2279" t="s">
        <v>53</v>
      </c>
      <c r="V2279" t="s">
        <v>4030</v>
      </c>
      <c r="W2279" s="13">
        <v>43675</v>
      </c>
      <c r="X2279" s="14">
        <f>0.99*1.3</f>
        <v>1.2869999999999999</v>
      </c>
    </row>
    <row r="2280" spans="1:24" hidden="1" x14ac:dyDescent="0.25">
      <c r="A2280" t="s">
        <v>4039</v>
      </c>
      <c r="B2280" t="s">
        <v>1557</v>
      </c>
      <c r="C2280" s="8"/>
      <c r="D2280" s="8">
        <v>2279</v>
      </c>
      <c r="E2280" s="9">
        <v>2019</v>
      </c>
      <c r="F2280" s="9">
        <v>7</v>
      </c>
      <c r="G2280" s="9">
        <v>30</v>
      </c>
      <c r="H2280" s="4">
        <v>43675</v>
      </c>
      <c r="I2280" s="10" t="s">
        <v>248</v>
      </c>
      <c r="K2280" s="11" t="s">
        <v>20</v>
      </c>
      <c r="L2280" s="8" t="s">
        <v>44</v>
      </c>
      <c r="M2280" t="s">
        <v>1538</v>
      </c>
      <c r="S2280" t="s">
        <v>2028</v>
      </c>
      <c r="U2280" t="s">
        <v>53</v>
      </c>
      <c r="V2280" t="s">
        <v>4030</v>
      </c>
      <c r="W2280" s="13">
        <v>43675</v>
      </c>
      <c r="X2280" s="14">
        <f>2.88*1.3</f>
        <v>3.7439999999999998</v>
      </c>
    </row>
    <row r="2281" spans="1:24" hidden="1" x14ac:dyDescent="0.25">
      <c r="A2281" t="s">
        <v>1166</v>
      </c>
      <c r="B2281" t="s">
        <v>2728</v>
      </c>
      <c r="C2281" s="8"/>
      <c r="D2281" s="8">
        <v>2280</v>
      </c>
      <c r="E2281" s="9">
        <v>2019</v>
      </c>
      <c r="F2281" s="9">
        <v>7</v>
      </c>
      <c r="G2281" s="9">
        <v>31</v>
      </c>
      <c r="H2281" s="4">
        <v>43572</v>
      </c>
      <c r="I2281" s="10" t="s">
        <v>19</v>
      </c>
      <c r="K2281" s="11" t="s">
        <v>20</v>
      </c>
      <c r="L2281" s="8" t="s">
        <v>48</v>
      </c>
      <c r="M2281" t="s">
        <v>2217</v>
      </c>
      <c r="R2281" t="s">
        <v>2219</v>
      </c>
      <c r="T2281" t="s">
        <v>4040</v>
      </c>
      <c r="U2281" t="s">
        <v>53</v>
      </c>
      <c r="V2281" t="s">
        <v>3733</v>
      </c>
      <c r="W2281" s="13">
        <v>43572</v>
      </c>
      <c r="X2281" s="14">
        <v>5</v>
      </c>
    </row>
    <row r="2282" spans="1:24" hidden="1" x14ac:dyDescent="0.25">
      <c r="A2282" t="s">
        <v>1166</v>
      </c>
      <c r="B2282" t="s">
        <v>2528</v>
      </c>
      <c r="C2282" s="8"/>
      <c r="D2282" s="8">
        <v>2281</v>
      </c>
      <c r="E2282" s="9">
        <v>2019</v>
      </c>
      <c r="F2282" s="9">
        <v>8</v>
      </c>
      <c r="G2282" s="9">
        <v>1</v>
      </c>
      <c r="H2282" s="4">
        <v>43675</v>
      </c>
      <c r="I2282" s="10" t="s">
        <v>19</v>
      </c>
      <c r="J2282" s="10">
        <v>3</v>
      </c>
      <c r="K2282" s="11" t="s">
        <v>20</v>
      </c>
      <c r="L2282" s="8" t="s">
        <v>31</v>
      </c>
      <c r="M2282" t="s">
        <v>4041</v>
      </c>
      <c r="R2282" t="s">
        <v>4042</v>
      </c>
      <c r="U2282" t="s">
        <v>53</v>
      </c>
      <c r="V2282" t="s">
        <v>4037</v>
      </c>
      <c r="W2282" s="13">
        <v>43675</v>
      </c>
      <c r="X2282" s="14">
        <v>5</v>
      </c>
    </row>
    <row r="2283" spans="1:24" hidden="1" x14ac:dyDescent="0.25">
      <c r="A2283" t="s">
        <v>2024</v>
      </c>
      <c r="B2283" t="s">
        <v>2025</v>
      </c>
      <c r="C2283" s="39" t="s">
        <v>272</v>
      </c>
      <c r="D2283" s="8">
        <v>2282</v>
      </c>
      <c r="E2283" s="25">
        <f>YEAR(H2283)</f>
        <v>2019</v>
      </c>
      <c r="F2283" s="25">
        <f>MONTH(H2283)</f>
        <v>8</v>
      </c>
      <c r="G2283" s="25">
        <f>DAY(H2283)</f>
        <v>2</v>
      </c>
      <c r="H2283" s="4">
        <v>43679</v>
      </c>
      <c r="I2283" s="10" t="s">
        <v>248</v>
      </c>
      <c r="K2283" s="11" t="s">
        <v>5476</v>
      </c>
      <c r="M2283" t="s">
        <v>1797</v>
      </c>
      <c r="N2283" t="s">
        <v>2026</v>
      </c>
      <c r="U2283" t="s">
        <v>53</v>
      </c>
      <c r="V2283" t="s">
        <v>1077</v>
      </c>
      <c r="W2283" s="13">
        <v>43679</v>
      </c>
      <c r="X2283" s="14">
        <v>3</v>
      </c>
    </row>
    <row r="2284" spans="1:24" hidden="1" x14ac:dyDescent="0.25">
      <c r="A2284" t="s">
        <v>1683</v>
      </c>
      <c r="B2284" t="s">
        <v>4043</v>
      </c>
      <c r="C2284" s="8"/>
      <c r="D2284" s="8">
        <v>2283</v>
      </c>
      <c r="E2284" s="9">
        <v>2019</v>
      </c>
      <c r="F2284" s="9">
        <v>8</v>
      </c>
      <c r="G2284" s="9">
        <v>2</v>
      </c>
      <c r="H2284" s="4">
        <v>43593</v>
      </c>
      <c r="I2284" s="10" t="s">
        <v>248</v>
      </c>
      <c r="K2284" s="11" t="s">
        <v>4949</v>
      </c>
      <c r="M2284" t="s">
        <v>1684</v>
      </c>
      <c r="U2284" t="s">
        <v>53</v>
      </c>
      <c r="V2284" t="s">
        <v>955</v>
      </c>
      <c r="W2284" s="13">
        <v>43593</v>
      </c>
      <c r="X2284" s="14">
        <v>9.9499999999999993</v>
      </c>
    </row>
    <row r="2285" spans="1:24" hidden="1" x14ac:dyDescent="0.25">
      <c r="A2285" t="s">
        <v>4044</v>
      </c>
      <c r="B2285" t="s">
        <v>4045</v>
      </c>
      <c r="C2285" s="8"/>
      <c r="D2285" s="8">
        <v>2284</v>
      </c>
      <c r="E2285" s="9">
        <v>2019</v>
      </c>
      <c r="F2285" s="9">
        <v>8</v>
      </c>
      <c r="G2285" s="9">
        <v>2</v>
      </c>
      <c r="H2285" s="4">
        <v>43675</v>
      </c>
      <c r="I2285" s="10" t="s">
        <v>19</v>
      </c>
      <c r="K2285" s="11" t="s">
        <v>4949</v>
      </c>
      <c r="S2285" t="s">
        <v>4046</v>
      </c>
      <c r="U2285" t="s">
        <v>53</v>
      </c>
      <c r="V2285" t="s">
        <v>4037</v>
      </c>
      <c r="W2285" s="13">
        <v>43675</v>
      </c>
      <c r="X2285" s="14">
        <v>10</v>
      </c>
    </row>
    <row r="2286" spans="1:24" hidden="1" x14ac:dyDescent="0.25">
      <c r="A2286" t="s">
        <v>4047</v>
      </c>
      <c r="B2286" t="s">
        <v>4047</v>
      </c>
      <c r="C2286" s="8"/>
      <c r="D2286" s="8">
        <v>2285</v>
      </c>
      <c r="E2286" s="9">
        <v>2019</v>
      </c>
      <c r="F2286" s="9">
        <v>8</v>
      </c>
      <c r="G2286" s="9">
        <v>2</v>
      </c>
      <c r="H2286" s="4">
        <v>43645</v>
      </c>
      <c r="I2286" s="10" t="s">
        <v>248</v>
      </c>
      <c r="K2286" s="11" t="s">
        <v>4949</v>
      </c>
      <c r="U2286" t="s">
        <v>53</v>
      </c>
      <c r="V2286" t="s">
        <v>1077</v>
      </c>
      <c r="W2286" s="13">
        <v>43645</v>
      </c>
      <c r="X2286" s="14">
        <v>2</v>
      </c>
    </row>
    <row r="2287" spans="1:24" hidden="1" x14ac:dyDescent="0.25">
      <c r="A2287" t="s">
        <v>463</v>
      </c>
      <c r="B2287" t="s">
        <v>4048</v>
      </c>
      <c r="C2287" s="39" t="s">
        <v>272</v>
      </c>
      <c r="D2287" s="8">
        <v>2286</v>
      </c>
      <c r="E2287" s="25">
        <f>YEAR(H2287)</f>
        <v>2019</v>
      </c>
      <c r="F2287" s="25">
        <f>MONTH(H2287)</f>
        <v>8</v>
      </c>
      <c r="G2287" s="25">
        <f>DAY(H2287)</f>
        <v>3</v>
      </c>
      <c r="H2287" s="4">
        <v>43680</v>
      </c>
      <c r="I2287" s="10" t="s">
        <v>248</v>
      </c>
      <c r="K2287" s="11" t="s">
        <v>461</v>
      </c>
      <c r="M2287" t="s">
        <v>463</v>
      </c>
      <c r="U2287" t="s">
        <v>53</v>
      </c>
      <c r="V2287" t="s">
        <v>1077</v>
      </c>
      <c r="W2287" s="13">
        <v>43680</v>
      </c>
      <c r="X2287" s="14">
        <v>3</v>
      </c>
    </row>
    <row r="2288" spans="1:24" hidden="1" x14ac:dyDescent="0.25">
      <c r="A2288" t="s">
        <v>463</v>
      </c>
      <c r="B2288" t="s">
        <v>4049</v>
      </c>
      <c r="C2288" s="39" t="s">
        <v>272</v>
      </c>
      <c r="D2288" s="8">
        <v>2287</v>
      </c>
      <c r="E2288" s="25">
        <f>YEAR(H2288)</f>
        <v>2019</v>
      </c>
      <c r="F2288" s="25">
        <f>MONTH(H2288)</f>
        <v>8</v>
      </c>
      <c r="G2288" s="25">
        <f>DAY(H2288)</f>
        <v>3</v>
      </c>
      <c r="H2288" s="4">
        <v>43680</v>
      </c>
      <c r="I2288" s="10" t="s">
        <v>248</v>
      </c>
      <c r="K2288" s="11" t="s">
        <v>461</v>
      </c>
      <c r="M2288" t="s">
        <v>463</v>
      </c>
      <c r="U2288" t="s">
        <v>53</v>
      </c>
      <c r="V2288" t="s">
        <v>1077</v>
      </c>
      <c r="W2288" s="13">
        <v>43680</v>
      </c>
      <c r="X2288" s="14">
        <v>3</v>
      </c>
    </row>
    <row r="2289" spans="1:24" hidden="1" x14ac:dyDescent="0.25">
      <c r="A2289" t="s">
        <v>1521</v>
      </c>
      <c r="B2289" t="s">
        <v>4050</v>
      </c>
      <c r="C2289" s="8"/>
      <c r="D2289" s="8">
        <v>2288</v>
      </c>
      <c r="E2289" s="9">
        <v>2019</v>
      </c>
      <c r="F2289" s="9">
        <v>8</v>
      </c>
      <c r="G2289" s="9">
        <v>3</v>
      </c>
      <c r="H2289" s="4">
        <v>43622</v>
      </c>
      <c r="I2289" s="10" t="s">
        <v>248</v>
      </c>
      <c r="K2289" s="11" t="s">
        <v>20</v>
      </c>
      <c r="L2289" s="8" t="s">
        <v>790</v>
      </c>
      <c r="M2289" t="s">
        <v>1523</v>
      </c>
      <c r="U2289" t="s">
        <v>53</v>
      </c>
      <c r="V2289" t="s">
        <v>3558</v>
      </c>
      <c r="W2289" s="13">
        <v>43622</v>
      </c>
      <c r="X2289" s="14">
        <f>50/72</f>
        <v>0.69444444444444442</v>
      </c>
    </row>
    <row r="2290" spans="1:24" hidden="1" x14ac:dyDescent="0.25">
      <c r="A2290" t="s">
        <v>4051</v>
      </c>
      <c r="B2290" t="s">
        <v>4052</v>
      </c>
      <c r="C2290" s="8"/>
      <c r="D2290" s="8">
        <v>2289</v>
      </c>
      <c r="E2290" s="9">
        <v>2019</v>
      </c>
      <c r="F2290" s="9">
        <v>8</v>
      </c>
      <c r="G2290" s="9">
        <v>3</v>
      </c>
      <c r="H2290" s="4">
        <v>43577</v>
      </c>
      <c r="I2290" s="10" t="s">
        <v>19</v>
      </c>
      <c r="K2290" s="11" t="s">
        <v>20</v>
      </c>
      <c r="L2290" s="8" t="s">
        <v>790</v>
      </c>
      <c r="M2290" t="s">
        <v>49</v>
      </c>
      <c r="U2290" t="s">
        <v>53</v>
      </c>
      <c r="V2290" t="s">
        <v>1077</v>
      </c>
      <c r="W2290" s="13">
        <v>43577</v>
      </c>
      <c r="X2290" s="14">
        <v>2</v>
      </c>
    </row>
    <row r="2291" spans="1:24" hidden="1" x14ac:dyDescent="0.25">
      <c r="A2291" t="s">
        <v>4053</v>
      </c>
      <c r="B2291" t="s">
        <v>4054</v>
      </c>
      <c r="C2291" s="8"/>
      <c r="D2291" s="8">
        <v>2290</v>
      </c>
      <c r="E2291" s="9">
        <v>2019</v>
      </c>
      <c r="F2291" s="9">
        <v>8</v>
      </c>
      <c r="G2291" s="9">
        <v>3</v>
      </c>
      <c r="H2291" s="4">
        <v>43593</v>
      </c>
      <c r="I2291" s="10" t="s">
        <v>248</v>
      </c>
      <c r="K2291" s="11" t="s">
        <v>20</v>
      </c>
      <c r="L2291" s="8" t="s">
        <v>57</v>
      </c>
      <c r="M2291" t="s">
        <v>605</v>
      </c>
      <c r="U2291" t="s">
        <v>53</v>
      </c>
      <c r="V2291" t="s">
        <v>414</v>
      </c>
      <c r="W2291" s="13">
        <v>43593</v>
      </c>
      <c r="X2291" s="14">
        <v>10</v>
      </c>
    </row>
    <row r="2292" spans="1:24" hidden="1" x14ac:dyDescent="0.25">
      <c r="A2292" t="s">
        <v>900</v>
      </c>
      <c r="B2292" t="s">
        <v>4055</v>
      </c>
      <c r="C2292" s="8"/>
      <c r="D2292" s="8">
        <v>2291</v>
      </c>
      <c r="E2292" s="9">
        <v>2019</v>
      </c>
      <c r="F2292" s="9">
        <v>8</v>
      </c>
      <c r="G2292" s="9">
        <v>3</v>
      </c>
      <c r="H2292" s="4">
        <v>43627</v>
      </c>
      <c r="I2292" s="10" t="s">
        <v>248</v>
      </c>
      <c r="K2292" s="11" t="s">
        <v>937</v>
      </c>
      <c r="M2292" t="s">
        <v>28</v>
      </c>
      <c r="N2292" t="s">
        <v>4056</v>
      </c>
      <c r="U2292" t="s">
        <v>53</v>
      </c>
      <c r="V2292" t="s">
        <v>672</v>
      </c>
      <c r="W2292" s="13">
        <v>43627</v>
      </c>
      <c r="X2292" s="14">
        <v>20</v>
      </c>
    </row>
    <row r="2293" spans="1:24" hidden="1" x14ac:dyDescent="0.25">
      <c r="A2293" t="s">
        <v>196</v>
      </c>
      <c r="B2293" t="s">
        <v>4057</v>
      </c>
      <c r="C2293" s="8"/>
      <c r="D2293" s="8">
        <v>2292</v>
      </c>
      <c r="E2293" s="9">
        <v>2019</v>
      </c>
      <c r="F2293" s="9">
        <v>8</v>
      </c>
      <c r="G2293" s="9">
        <v>3</v>
      </c>
      <c r="H2293" s="4">
        <v>43673</v>
      </c>
      <c r="I2293" s="10" t="s">
        <v>19</v>
      </c>
      <c r="K2293" s="11" t="s">
        <v>4949</v>
      </c>
      <c r="U2293" t="s">
        <v>53</v>
      </c>
      <c r="V2293" t="s">
        <v>1077</v>
      </c>
      <c r="W2293" s="13">
        <v>43673</v>
      </c>
      <c r="X2293" s="14">
        <v>2</v>
      </c>
    </row>
    <row r="2294" spans="1:24" hidden="1" x14ac:dyDescent="0.25">
      <c r="A2294" t="s">
        <v>254</v>
      </c>
      <c r="B2294" t="s">
        <v>4058</v>
      </c>
      <c r="C2294" s="8"/>
      <c r="D2294" s="8">
        <v>2293</v>
      </c>
      <c r="E2294" s="9">
        <v>2019</v>
      </c>
      <c r="F2294" s="9">
        <v>8</v>
      </c>
      <c r="G2294" s="9">
        <v>3</v>
      </c>
      <c r="H2294" s="4">
        <v>43650</v>
      </c>
      <c r="I2294" s="10" t="s">
        <v>248</v>
      </c>
      <c r="K2294" s="11" t="s">
        <v>4949</v>
      </c>
      <c r="U2294" t="s">
        <v>53</v>
      </c>
      <c r="V2294" t="s">
        <v>719</v>
      </c>
      <c r="W2294" s="13">
        <v>43650</v>
      </c>
      <c r="X2294" s="14">
        <v>13.99</v>
      </c>
    </row>
    <row r="2295" spans="1:24" hidden="1" x14ac:dyDescent="0.25">
      <c r="A2295" t="s">
        <v>4059</v>
      </c>
      <c r="B2295" t="s">
        <v>4060</v>
      </c>
      <c r="C2295" s="8"/>
      <c r="D2295" s="8">
        <v>2294</v>
      </c>
      <c r="E2295" s="9">
        <v>2019</v>
      </c>
      <c r="F2295" s="9">
        <v>8</v>
      </c>
      <c r="G2295" s="9">
        <v>3</v>
      </c>
      <c r="H2295" s="4">
        <v>43524</v>
      </c>
      <c r="I2295" s="10" t="s">
        <v>248</v>
      </c>
      <c r="K2295" s="11" t="s">
        <v>4949</v>
      </c>
      <c r="M2295" t="s">
        <v>4061</v>
      </c>
      <c r="U2295" t="s">
        <v>53</v>
      </c>
      <c r="V2295" t="s">
        <v>1077</v>
      </c>
      <c r="W2295" s="13">
        <v>43524</v>
      </c>
      <c r="X2295" s="14">
        <v>3</v>
      </c>
    </row>
    <row r="2296" spans="1:24" hidden="1" x14ac:dyDescent="0.25">
      <c r="A2296" t="s">
        <v>1166</v>
      </c>
      <c r="B2296" t="s">
        <v>3883</v>
      </c>
      <c r="C2296" s="8"/>
      <c r="D2296" s="8">
        <v>2295</v>
      </c>
      <c r="E2296" s="9">
        <v>2019</v>
      </c>
      <c r="F2296" s="9">
        <v>8</v>
      </c>
      <c r="G2296" s="9">
        <v>4</v>
      </c>
      <c r="H2296" s="4">
        <v>43675</v>
      </c>
      <c r="I2296" s="10" t="s">
        <v>248</v>
      </c>
      <c r="K2296" s="11" t="s">
        <v>20</v>
      </c>
      <c r="L2296" s="8" t="s">
        <v>48</v>
      </c>
      <c r="M2296" t="s">
        <v>1168</v>
      </c>
      <c r="R2296" t="s">
        <v>3330</v>
      </c>
      <c r="U2296" t="s">
        <v>53</v>
      </c>
      <c r="V2296" t="s">
        <v>4030</v>
      </c>
      <c r="W2296" s="13">
        <v>43675</v>
      </c>
      <c r="X2296" s="14">
        <f>3.45*1.3</f>
        <v>4.4850000000000003</v>
      </c>
    </row>
    <row r="2297" spans="1:24" hidden="1" x14ac:dyDescent="0.25">
      <c r="A2297" t="s">
        <v>3932</v>
      </c>
      <c r="B2297" t="s">
        <v>3495</v>
      </c>
      <c r="C2297" s="8"/>
      <c r="D2297" s="8">
        <v>2296</v>
      </c>
      <c r="E2297" s="9">
        <v>2019</v>
      </c>
      <c r="F2297" s="9">
        <v>8</v>
      </c>
      <c r="G2297" s="9">
        <v>4</v>
      </c>
      <c r="H2297" s="4">
        <v>43592</v>
      </c>
      <c r="I2297" s="10" t="s">
        <v>248</v>
      </c>
      <c r="K2297" s="11" t="s">
        <v>20</v>
      </c>
      <c r="L2297" s="8" t="s">
        <v>27</v>
      </c>
      <c r="M2297" t="s">
        <v>373</v>
      </c>
      <c r="U2297" t="s">
        <v>53</v>
      </c>
      <c r="V2297" t="s">
        <v>412</v>
      </c>
      <c r="W2297" s="13">
        <v>43592</v>
      </c>
      <c r="X2297" s="14">
        <v>5</v>
      </c>
    </row>
    <row r="2298" spans="1:24" hidden="1" x14ac:dyDescent="0.25">
      <c r="A2298" t="s">
        <v>4062</v>
      </c>
      <c r="B2298" t="s">
        <v>4063</v>
      </c>
      <c r="C2298" s="8"/>
      <c r="D2298" s="8">
        <v>2297</v>
      </c>
      <c r="E2298" s="9">
        <v>2019</v>
      </c>
      <c r="F2298" s="9">
        <v>8</v>
      </c>
      <c r="G2298" s="9">
        <v>4</v>
      </c>
      <c r="H2298" s="4">
        <v>43659</v>
      </c>
      <c r="I2298" s="10" t="s">
        <v>248</v>
      </c>
      <c r="K2298" s="11" t="s">
        <v>20</v>
      </c>
      <c r="L2298" s="8" t="s">
        <v>4064</v>
      </c>
      <c r="M2298" t="s">
        <v>2021</v>
      </c>
      <c r="U2298" t="s">
        <v>53</v>
      </c>
      <c r="V2298" t="s">
        <v>1077</v>
      </c>
      <c r="W2298" s="13">
        <v>43659</v>
      </c>
      <c r="X2298" s="14">
        <f>13/5</f>
        <v>2.6</v>
      </c>
    </row>
    <row r="2299" spans="1:24" hidden="1" x14ac:dyDescent="0.25">
      <c r="A2299" t="s">
        <v>1841</v>
      </c>
      <c r="B2299" t="s">
        <v>4065</v>
      </c>
      <c r="C2299" s="8"/>
      <c r="D2299" s="8">
        <v>2298</v>
      </c>
      <c r="E2299" s="9">
        <v>2019</v>
      </c>
      <c r="F2299" s="9">
        <v>8</v>
      </c>
      <c r="G2299" s="9">
        <v>4</v>
      </c>
      <c r="H2299" s="4">
        <v>43641</v>
      </c>
      <c r="I2299" s="10" t="s">
        <v>248</v>
      </c>
      <c r="K2299" s="11" t="s">
        <v>20</v>
      </c>
      <c r="L2299" s="8" t="s">
        <v>1633</v>
      </c>
      <c r="M2299" t="s">
        <v>4066</v>
      </c>
      <c r="Q2299" s="12" t="s">
        <v>19</v>
      </c>
      <c r="U2299" t="s">
        <v>53</v>
      </c>
      <c r="V2299" t="s">
        <v>1077</v>
      </c>
      <c r="W2299" s="13">
        <v>43641</v>
      </c>
      <c r="X2299" s="14">
        <v>3</v>
      </c>
    </row>
    <row r="2300" spans="1:24" hidden="1" x14ac:dyDescent="0.25">
      <c r="A2300" t="s">
        <v>4067</v>
      </c>
      <c r="B2300" t="s">
        <v>4068</v>
      </c>
      <c r="C2300" s="8"/>
      <c r="D2300" s="8">
        <v>2299</v>
      </c>
      <c r="E2300" s="9">
        <v>2019</v>
      </c>
      <c r="F2300" s="9">
        <v>8</v>
      </c>
      <c r="G2300" s="9">
        <v>4</v>
      </c>
      <c r="H2300" s="4">
        <v>43354</v>
      </c>
      <c r="I2300" s="10" t="s">
        <v>19</v>
      </c>
      <c r="K2300" s="11" t="s">
        <v>937</v>
      </c>
      <c r="M2300" t="s">
        <v>4069</v>
      </c>
      <c r="U2300" t="s">
        <v>53</v>
      </c>
      <c r="V2300" t="s">
        <v>1077</v>
      </c>
      <c r="W2300" s="13">
        <v>43354</v>
      </c>
      <c r="X2300" s="14">
        <v>2</v>
      </c>
    </row>
    <row r="2301" spans="1:24" hidden="1" x14ac:dyDescent="0.25">
      <c r="A2301" t="s">
        <v>148</v>
      </c>
      <c r="B2301" s="15" t="s">
        <v>4070</v>
      </c>
      <c r="C2301" s="8"/>
      <c r="D2301" s="8">
        <v>2300</v>
      </c>
      <c r="E2301" s="9">
        <v>2019</v>
      </c>
      <c r="F2301" s="9">
        <v>8</v>
      </c>
      <c r="G2301" s="9">
        <v>5</v>
      </c>
      <c r="H2301" s="4">
        <v>43451</v>
      </c>
      <c r="I2301" s="10" t="s">
        <v>19</v>
      </c>
      <c r="K2301" s="11" t="s">
        <v>937</v>
      </c>
      <c r="U2301" t="s">
        <v>53</v>
      </c>
      <c r="V2301" t="s">
        <v>1077</v>
      </c>
      <c r="W2301" s="13">
        <v>43451</v>
      </c>
      <c r="X2301" s="14">
        <v>1.99</v>
      </c>
    </row>
    <row r="2302" spans="1:24" hidden="1" x14ac:dyDescent="0.25">
      <c r="A2302" t="s">
        <v>1166</v>
      </c>
      <c r="B2302" t="s">
        <v>3018</v>
      </c>
      <c r="C2302" s="8"/>
      <c r="D2302" s="8">
        <v>2301</v>
      </c>
      <c r="E2302" s="9">
        <v>2019</v>
      </c>
      <c r="F2302" s="9">
        <v>8</v>
      </c>
      <c r="G2302" s="9">
        <v>5</v>
      </c>
      <c r="H2302" s="4">
        <v>43410</v>
      </c>
      <c r="I2302" s="10" t="s">
        <v>19</v>
      </c>
      <c r="K2302" s="11" t="s">
        <v>20</v>
      </c>
      <c r="L2302" s="8" t="s">
        <v>2758</v>
      </c>
      <c r="M2302" t="s">
        <v>2217</v>
      </c>
      <c r="R2302" t="s">
        <v>2219</v>
      </c>
      <c r="T2302" t="s">
        <v>2683</v>
      </c>
      <c r="U2302" t="s">
        <v>53</v>
      </c>
      <c r="V2302" t="s">
        <v>3146</v>
      </c>
      <c r="W2302" s="13">
        <v>43410</v>
      </c>
      <c r="X2302" s="14">
        <v>9.99</v>
      </c>
    </row>
    <row r="2303" spans="1:24" hidden="1" x14ac:dyDescent="0.25">
      <c r="A2303" t="s">
        <v>4071</v>
      </c>
      <c r="B2303" t="s">
        <v>4072</v>
      </c>
      <c r="C2303" s="8"/>
      <c r="D2303" s="8">
        <v>2302</v>
      </c>
      <c r="E2303" s="9">
        <v>2019</v>
      </c>
      <c r="F2303" s="9">
        <v>8</v>
      </c>
      <c r="G2303" s="9">
        <v>5</v>
      </c>
      <c r="H2303" s="4">
        <v>43679</v>
      </c>
      <c r="I2303" s="10" t="s">
        <v>19</v>
      </c>
      <c r="K2303" s="11" t="s">
        <v>20</v>
      </c>
      <c r="L2303" s="8" t="s">
        <v>48</v>
      </c>
      <c r="M2303" t="s">
        <v>2484</v>
      </c>
      <c r="U2303" t="s">
        <v>53</v>
      </c>
      <c r="V2303" t="s">
        <v>1077</v>
      </c>
      <c r="W2303" s="13">
        <v>43679</v>
      </c>
      <c r="X2303" s="14">
        <v>2</v>
      </c>
    </row>
    <row r="2304" spans="1:24" hidden="1" x14ac:dyDescent="0.25">
      <c r="A2304" t="s">
        <v>3167</v>
      </c>
      <c r="B2304" t="s">
        <v>4073</v>
      </c>
      <c r="C2304" s="8"/>
      <c r="D2304" s="8">
        <v>2303</v>
      </c>
      <c r="E2304" s="9">
        <v>2019</v>
      </c>
      <c r="F2304" s="9">
        <v>8</v>
      </c>
      <c r="G2304" s="9">
        <v>6</v>
      </c>
      <c r="H2304" s="4">
        <v>43500</v>
      </c>
      <c r="I2304" s="10" t="s">
        <v>248</v>
      </c>
      <c r="K2304" s="11" t="s">
        <v>4949</v>
      </c>
      <c r="M2304" t="s">
        <v>1257</v>
      </c>
      <c r="S2304" t="s">
        <v>762</v>
      </c>
      <c r="U2304" t="s">
        <v>53</v>
      </c>
      <c r="V2304" t="s">
        <v>1077</v>
      </c>
      <c r="W2304" s="13">
        <v>43500</v>
      </c>
      <c r="X2304" s="14">
        <v>2.99</v>
      </c>
    </row>
    <row r="2305" spans="1:24" hidden="1" x14ac:dyDescent="0.25">
      <c r="A2305" t="s">
        <v>79</v>
      </c>
      <c r="B2305" t="s">
        <v>4074</v>
      </c>
      <c r="C2305" s="8"/>
      <c r="D2305" s="8">
        <v>2304</v>
      </c>
      <c r="E2305" s="9">
        <v>2019</v>
      </c>
      <c r="F2305" s="9">
        <v>8</v>
      </c>
      <c r="G2305" s="9">
        <v>6</v>
      </c>
      <c r="H2305" s="4">
        <v>43592</v>
      </c>
      <c r="I2305" s="10" t="s">
        <v>19</v>
      </c>
      <c r="K2305" s="11" t="s">
        <v>20</v>
      </c>
      <c r="L2305" s="8" t="s">
        <v>4074</v>
      </c>
      <c r="M2305" t="s">
        <v>29</v>
      </c>
      <c r="N2305" t="s">
        <v>4075</v>
      </c>
      <c r="U2305" t="s">
        <v>53</v>
      </c>
      <c r="V2305" t="s">
        <v>955</v>
      </c>
      <c r="W2305" s="13">
        <v>43592</v>
      </c>
      <c r="X2305" s="14">
        <v>9.9499999999999993</v>
      </c>
    </row>
    <row r="2306" spans="1:24" hidden="1" x14ac:dyDescent="0.25">
      <c r="A2306" t="s">
        <v>4076</v>
      </c>
      <c r="B2306" t="s">
        <v>4077</v>
      </c>
      <c r="C2306" s="8"/>
      <c r="D2306" s="8">
        <v>2305</v>
      </c>
      <c r="E2306" s="9">
        <v>2019</v>
      </c>
      <c r="F2306" s="9">
        <v>8</v>
      </c>
      <c r="G2306" s="9">
        <v>7</v>
      </c>
      <c r="H2306" s="4">
        <v>43622</v>
      </c>
      <c r="I2306" s="10" t="s">
        <v>248</v>
      </c>
      <c r="K2306" s="11" t="s">
        <v>20</v>
      </c>
      <c r="L2306" s="8" t="s">
        <v>48</v>
      </c>
      <c r="M2306" t="s">
        <v>1538</v>
      </c>
      <c r="U2306" t="s">
        <v>53</v>
      </c>
      <c r="V2306" t="s">
        <v>3558</v>
      </c>
      <c r="W2306" s="13">
        <v>43622</v>
      </c>
      <c r="X2306" s="14">
        <f>50/72</f>
        <v>0.69444444444444442</v>
      </c>
    </row>
    <row r="2307" spans="1:24" hidden="1" x14ac:dyDescent="0.25">
      <c r="A2307" t="s">
        <v>4078</v>
      </c>
      <c r="B2307" t="s">
        <v>4079</v>
      </c>
      <c r="C2307" s="8"/>
      <c r="D2307" s="8">
        <v>2306</v>
      </c>
      <c r="E2307" s="9">
        <v>2019</v>
      </c>
      <c r="F2307" s="9">
        <v>8</v>
      </c>
      <c r="G2307" s="9">
        <v>7</v>
      </c>
      <c r="H2307" s="4">
        <v>43684</v>
      </c>
      <c r="I2307" s="10" t="s">
        <v>248</v>
      </c>
      <c r="K2307" s="11" t="s">
        <v>20</v>
      </c>
      <c r="L2307" s="8" t="s">
        <v>48</v>
      </c>
      <c r="M2307" t="s">
        <v>605</v>
      </c>
      <c r="U2307" t="s">
        <v>53</v>
      </c>
      <c r="V2307" t="s">
        <v>1077</v>
      </c>
      <c r="W2307" s="13">
        <v>43684</v>
      </c>
      <c r="X2307" s="14">
        <v>3</v>
      </c>
    </row>
    <row r="2308" spans="1:24" hidden="1" x14ac:dyDescent="0.25">
      <c r="A2308" t="s">
        <v>4039</v>
      </c>
      <c r="B2308" t="s">
        <v>4080</v>
      </c>
      <c r="C2308" s="8"/>
      <c r="D2308" s="8">
        <v>2307</v>
      </c>
      <c r="E2308" s="9">
        <v>2019</v>
      </c>
      <c r="F2308" s="9">
        <v>8</v>
      </c>
      <c r="G2308" s="9">
        <v>8</v>
      </c>
      <c r="H2308" s="4">
        <v>43685</v>
      </c>
      <c r="I2308" s="10" t="s">
        <v>248</v>
      </c>
      <c r="K2308" s="11" t="s">
        <v>20</v>
      </c>
      <c r="L2308" s="8" t="s">
        <v>2539</v>
      </c>
      <c r="M2308" t="s">
        <v>1538</v>
      </c>
      <c r="U2308" t="s">
        <v>53</v>
      </c>
      <c r="V2308" t="s">
        <v>186</v>
      </c>
      <c r="W2308" s="13">
        <v>43685</v>
      </c>
      <c r="X2308" s="14">
        <v>3.95</v>
      </c>
    </row>
    <row r="2309" spans="1:24" hidden="1" x14ac:dyDescent="0.25">
      <c r="A2309" t="s">
        <v>1591</v>
      </c>
      <c r="B2309" t="s">
        <v>2469</v>
      </c>
      <c r="C2309" s="8"/>
      <c r="D2309" s="8">
        <v>2308</v>
      </c>
      <c r="E2309" s="9">
        <v>2019</v>
      </c>
      <c r="F2309" s="9">
        <v>8</v>
      </c>
      <c r="G2309" s="9">
        <v>9</v>
      </c>
      <c r="H2309" s="4">
        <v>43622</v>
      </c>
      <c r="I2309" s="10" t="s">
        <v>248</v>
      </c>
      <c r="K2309" s="11" t="s">
        <v>20</v>
      </c>
      <c r="L2309" s="8" t="s">
        <v>120</v>
      </c>
      <c r="M2309" t="s">
        <v>605</v>
      </c>
      <c r="N2309" t="s">
        <v>2470</v>
      </c>
      <c r="T2309" t="s">
        <v>269</v>
      </c>
      <c r="U2309" t="s">
        <v>53</v>
      </c>
      <c r="V2309" t="s">
        <v>3558</v>
      </c>
      <c r="W2309" s="13">
        <v>43622</v>
      </c>
      <c r="X2309" s="14">
        <f>50/72</f>
        <v>0.69444444444444442</v>
      </c>
    </row>
    <row r="2310" spans="1:24" hidden="1" x14ac:dyDescent="0.25">
      <c r="A2310" t="s">
        <v>1591</v>
      </c>
      <c r="B2310" t="s">
        <v>4081</v>
      </c>
      <c r="C2310" s="8"/>
      <c r="D2310" s="8">
        <v>2309</v>
      </c>
      <c r="E2310" s="9">
        <v>2019</v>
      </c>
      <c r="F2310" s="9">
        <v>8</v>
      </c>
      <c r="G2310" s="9">
        <v>9</v>
      </c>
      <c r="H2310" s="4">
        <v>43684</v>
      </c>
      <c r="I2310" s="10" t="s">
        <v>248</v>
      </c>
      <c r="K2310" s="11" t="s">
        <v>20</v>
      </c>
      <c r="L2310" s="8" t="s">
        <v>48</v>
      </c>
      <c r="M2310" t="s">
        <v>605</v>
      </c>
      <c r="U2310" t="s">
        <v>53</v>
      </c>
      <c r="V2310" t="s">
        <v>1077</v>
      </c>
      <c r="W2310" s="13">
        <v>43684</v>
      </c>
      <c r="X2310" s="14">
        <v>3</v>
      </c>
    </row>
    <row r="2311" spans="1:24" hidden="1" x14ac:dyDescent="0.25">
      <c r="A2311" t="s">
        <v>1166</v>
      </c>
      <c r="B2311" t="s">
        <v>2398</v>
      </c>
      <c r="C2311" s="8"/>
      <c r="D2311" s="8">
        <v>2310</v>
      </c>
      <c r="E2311" s="9">
        <v>2019</v>
      </c>
      <c r="F2311" s="9">
        <v>8</v>
      </c>
      <c r="G2311" s="9">
        <v>10</v>
      </c>
      <c r="H2311" s="4">
        <v>43553</v>
      </c>
      <c r="I2311" s="10" t="s">
        <v>19</v>
      </c>
      <c r="K2311" s="11" t="s">
        <v>20</v>
      </c>
      <c r="L2311" s="8" t="s">
        <v>27</v>
      </c>
      <c r="M2311" t="s">
        <v>2217</v>
      </c>
      <c r="R2311" t="s">
        <v>2219</v>
      </c>
      <c r="U2311" t="s">
        <v>53</v>
      </c>
      <c r="V2311" t="s">
        <v>3963</v>
      </c>
      <c r="W2311" s="13">
        <v>43553</v>
      </c>
      <c r="X2311" s="14">
        <v>8</v>
      </c>
    </row>
    <row r="2312" spans="1:24" hidden="1" x14ac:dyDescent="0.25">
      <c r="A2312" t="s">
        <v>3921</v>
      </c>
      <c r="B2312" t="s">
        <v>4082</v>
      </c>
      <c r="C2312" s="8"/>
      <c r="D2312" s="8">
        <v>2311</v>
      </c>
      <c r="E2312" s="9">
        <v>2019</v>
      </c>
      <c r="F2312" s="9">
        <v>8</v>
      </c>
      <c r="G2312" s="9">
        <v>10</v>
      </c>
      <c r="H2312" s="4">
        <v>43628</v>
      </c>
      <c r="I2312" s="10" t="s">
        <v>248</v>
      </c>
      <c r="K2312" s="11" t="s">
        <v>4949</v>
      </c>
      <c r="M2312" t="s">
        <v>1684</v>
      </c>
      <c r="U2312" t="s">
        <v>53</v>
      </c>
      <c r="V2312" t="s">
        <v>3896</v>
      </c>
      <c r="W2312" s="13">
        <v>43628</v>
      </c>
      <c r="X2312" s="14">
        <v>6.99</v>
      </c>
    </row>
    <row r="2313" spans="1:24" hidden="1" x14ac:dyDescent="0.25">
      <c r="A2313" t="s">
        <v>4083</v>
      </c>
      <c r="B2313" t="s">
        <v>4083</v>
      </c>
      <c r="C2313" s="8"/>
      <c r="D2313" s="8">
        <v>2312</v>
      </c>
      <c r="E2313" s="9">
        <v>2019</v>
      </c>
      <c r="F2313" s="9">
        <v>8</v>
      </c>
      <c r="G2313" s="9">
        <v>10</v>
      </c>
      <c r="H2313" s="4">
        <v>43669</v>
      </c>
      <c r="I2313" s="10" t="s">
        <v>248</v>
      </c>
      <c r="K2313" s="11" t="s">
        <v>937</v>
      </c>
      <c r="U2313" t="s">
        <v>53</v>
      </c>
      <c r="V2313" t="s">
        <v>812</v>
      </c>
      <c r="W2313" s="13">
        <v>43669</v>
      </c>
      <c r="X2313" s="14">
        <v>15</v>
      </c>
    </row>
    <row r="2314" spans="1:24" hidden="1" x14ac:dyDescent="0.25">
      <c r="A2314" t="s">
        <v>419</v>
      </c>
      <c r="B2314" t="s">
        <v>4084</v>
      </c>
      <c r="C2314" s="8"/>
      <c r="D2314" s="8">
        <v>2313</v>
      </c>
      <c r="E2314" s="9">
        <v>2019</v>
      </c>
      <c r="F2314" s="9">
        <v>8</v>
      </c>
      <c r="G2314" s="9">
        <v>10</v>
      </c>
      <c r="H2314" s="4">
        <v>43593</v>
      </c>
      <c r="I2314" s="10" t="s">
        <v>248</v>
      </c>
      <c r="K2314" s="11" t="s">
        <v>4949</v>
      </c>
      <c r="Q2314" s="12" t="s">
        <v>19</v>
      </c>
      <c r="U2314" t="s">
        <v>53</v>
      </c>
      <c r="V2314" t="s">
        <v>412</v>
      </c>
      <c r="W2314" s="13">
        <v>43593</v>
      </c>
      <c r="X2314" s="14">
        <v>15</v>
      </c>
    </row>
    <row r="2315" spans="1:24" hidden="1" x14ac:dyDescent="0.25">
      <c r="A2315" t="s">
        <v>774</v>
      </c>
      <c r="B2315" t="s">
        <v>775</v>
      </c>
      <c r="C2315" s="8"/>
      <c r="D2315" s="8">
        <v>2314</v>
      </c>
      <c r="E2315" s="9">
        <v>2019</v>
      </c>
      <c r="F2315" s="9">
        <v>8</v>
      </c>
      <c r="G2315" s="9">
        <v>10</v>
      </c>
      <c r="H2315" s="4">
        <v>43686</v>
      </c>
      <c r="I2315" s="10" t="s">
        <v>19</v>
      </c>
      <c r="K2315" s="11" t="s">
        <v>4949</v>
      </c>
      <c r="M2315" t="s">
        <v>4085</v>
      </c>
      <c r="U2315" t="s">
        <v>53</v>
      </c>
      <c r="V2315" t="s">
        <v>1077</v>
      </c>
      <c r="W2315" s="13">
        <v>43686</v>
      </c>
      <c r="X2315" s="14">
        <v>2</v>
      </c>
    </row>
    <row r="2316" spans="1:24" hidden="1" x14ac:dyDescent="0.25">
      <c r="A2316" t="s">
        <v>379</v>
      </c>
      <c r="B2316" t="s">
        <v>4086</v>
      </c>
      <c r="C2316" s="8"/>
      <c r="D2316" s="8">
        <v>2315</v>
      </c>
      <c r="E2316" s="9">
        <v>2019</v>
      </c>
      <c r="F2316" s="9">
        <v>8</v>
      </c>
      <c r="G2316" s="9">
        <v>11</v>
      </c>
      <c r="H2316" s="4">
        <v>43675</v>
      </c>
      <c r="I2316" s="10" t="s">
        <v>19</v>
      </c>
      <c r="J2316" s="10">
        <v>2</v>
      </c>
      <c r="K2316" s="11" t="s">
        <v>20</v>
      </c>
      <c r="L2316" s="8" t="s">
        <v>44</v>
      </c>
      <c r="M2316" t="s">
        <v>3454</v>
      </c>
      <c r="U2316" t="s">
        <v>53</v>
      </c>
      <c r="V2316" t="s">
        <v>4037</v>
      </c>
      <c r="W2316" s="13">
        <v>43675</v>
      </c>
      <c r="X2316" s="14">
        <v>4</v>
      </c>
    </row>
    <row r="2317" spans="1:24" hidden="1" x14ac:dyDescent="0.25">
      <c r="A2317" t="s">
        <v>4087</v>
      </c>
      <c r="B2317" t="s">
        <v>4088</v>
      </c>
      <c r="C2317" s="8"/>
      <c r="D2317" s="8">
        <v>2316</v>
      </c>
      <c r="E2317" s="9">
        <v>2019</v>
      </c>
      <c r="F2317" s="9">
        <v>8</v>
      </c>
      <c r="G2317" s="9">
        <v>11</v>
      </c>
      <c r="H2317" s="4">
        <v>43679</v>
      </c>
      <c r="I2317" s="10" t="s">
        <v>248</v>
      </c>
      <c r="K2317" s="11" t="s">
        <v>20</v>
      </c>
      <c r="L2317" s="8" t="s">
        <v>27</v>
      </c>
      <c r="M2317" t="s">
        <v>2021</v>
      </c>
      <c r="U2317" t="s">
        <v>53</v>
      </c>
      <c r="V2317" t="s">
        <v>1077</v>
      </c>
      <c r="W2317" s="13">
        <v>43679</v>
      </c>
      <c r="X2317" s="14">
        <v>3</v>
      </c>
    </row>
    <row r="2318" spans="1:24" hidden="1" x14ac:dyDescent="0.25">
      <c r="A2318" t="s">
        <v>4089</v>
      </c>
      <c r="B2318" t="s">
        <v>4090</v>
      </c>
      <c r="C2318" s="8"/>
      <c r="D2318" s="8">
        <v>2317</v>
      </c>
      <c r="E2318" s="9">
        <v>2019</v>
      </c>
      <c r="F2318" s="9">
        <v>8</v>
      </c>
      <c r="G2318" s="9">
        <v>11</v>
      </c>
      <c r="H2318" s="4">
        <v>43543</v>
      </c>
      <c r="I2318" s="10" t="s">
        <v>19</v>
      </c>
      <c r="K2318" s="11" t="s">
        <v>4949</v>
      </c>
      <c r="M2318" t="s">
        <v>1581</v>
      </c>
      <c r="U2318" t="s">
        <v>53</v>
      </c>
      <c r="V2318" t="s">
        <v>4091</v>
      </c>
      <c r="W2318" s="13">
        <v>43543</v>
      </c>
      <c r="X2318" s="14">
        <v>0</v>
      </c>
    </row>
    <row r="2319" spans="1:24" hidden="1" x14ac:dyDescent="0.25">
      <c r="A2319" t="s">
        <v>491</v>
      </c>
      <c r="B2319" t="s">
        <v>492</v>
      </c>
      <c r="C2319" s="8"/>
      <c r="D2319" s="8">
        <v>2318</v>
      </c>
      <c r="E2319" s="9">
        <v>2019</v>
      </c>
      <c r="F2319" s="9">
        <v>8</v>
      </c>
      <c r="G2319" s="9">
        <v>12</v>
      </c>
      <c r="H2319" s="4">
        <v>43581</v>
      </c>
      <c r="I2319" s="10" t="s">
        <v>248</v>
      </c>
      <c r="K2319" s="11" t="s">
        <v>937</v>
      </c>
      <c r="M2319" t="s">
        <v>28</v>
      </c>
      <c r="N2319" t="s">
        <v>1483</v>
      </c>
      <c r="U2319" t="s">
        <v>53</v>
      </c>
      <c r="V2319" t="s">
        <v>3767</v>
      </c>
      <c r="W2319" s="13">
        <v>43581</v>
      </c>
      <c r="X2319" s="14">
        <f>20*1.3</f>
        <v>26</v>
      </c>
    </row>
    <row r="2320" spans="1:24" hidden="1" x14ac:dyDescent="0.25">
      <c r="A2320" t="s">
        <v>95</v>
      </c>
      <c r="B2320" t="s">
        <v>944</v>
      </c>
      <c r="C2320" s="8"/>
      <c r="D2320" s="8">
        <v>2319</v>
      </c>
      <c r="E2320" s="9">
        <v>2019</v>
      </c>
      <c r="F2320" s="9">
        <v>8</v>
      </c>
      <c r="G2320" s="9">
        <v>13</v>
      </c>
      <c r="H2320" s="4">
        <v>43523</v>
      </c>
      <c r="I2320" s="10" t="s">
        <v>248</v>
      </c>
      <c r="K2320" s="11" t="s">
        <v>20</v>
      </c>
      <c r="L2320" s="8" t="s">
        <v>97</v>
      </c>
      <c r="M2320" t="s">
        <v>29</v>
      </c>
      <c r="N2320" t="s">
        <v>945</v>
      </c>
      <c r="Q2320" s="12" t="s">
        <v>19</v>
      </c>
      <c r="S2320" t="s">
        <v>2405</v>
      </c>
      <c r="T2320" t="s">
        <v>269</v>
      </c>
      <c r="U2320" t="s">
        <v>53</v>
      </c>
      <c r="V2320" t="s">
        <v>3558</v>
      </c>
      <c r="W2320" s="13">
        <v>43523</v>
      </c>
      <c r="X2320" s="14">
        <v>1</v>
      </c>
    </row>
    <row r="2321" spans="1:24" hidden="1" x14ac:dyDescent="0.25">
      <c r="A2321" t="s">
        <v>2461</v>
      </c>
      <c r="B2321" t="s">
        <v>4092</v>
      </c>
      <c r="C2321" s="8"/>
      <c r="D2321" s="8">
        <v>2320</v>
      </c>
      <c r="E2321" s="9">
        <v>2019</v>
      </c>
      <c r="F2321" s="9">
        <v>8</v>
      </c>
      <c r="G2321" s="9">
        <v>13</v>
      </c>
      <c r="H2321" s="4">
        <v>43572</v>
      </c>
      <c r="I2321" s="10" t="s">
        <v>19</v>
      </c>
      <c r="K2321" s="11" t="s">
        <v>20</v>
      </c>
      <c r="L2321" s="8" t="s">
        <v>74</v>
      </c>
      <c r="M2321" t="s">
        <v>49</v>
      </c>
      <c r="U2321" t="s">
        <v>53</v>
      </c>
      <c r="V2321" t="s">
        <v>3733</v>
      </c>
      <c r="W2321" s="13">
        <v>43572</v>
      </c>
      <c r="X2321" s="14">
        <v>8</v>
      </c>
    </row>
    <row r="2322" spans="1:24" hidden="1" x14ac:dyDescent="0.25">
      <c r="A2322" t="s">
        <v>3782</v>
      </c>
      <c r="B2322" t="s">
        <v>4093</v>
      </c>
      <c r="C2322" s="8"/>
      <c r="D2322" s="8">
        <v>2321</v>
      </c>
      <c r="E2322" s="9">
        <v>2019</v>
      </c>
      <c r="F2322" s="9">
        <v>8</v>
      </c>
      <c r="G2322" s="9">
        <v>13</v>
      </c>
      <c r="H2322" s="4">
        <v>43577</v>
      </c>
      <c r="I2322" s="10" t="s">
        <v>248</v>
      </c>
      <c r="K2322" s="11" t="s">
        <v>20</v>
      </c>
      <c r="L2322" s="8" t="s">
        <v>3583</v>
      </c>
      <c r="M2322" t="s">
        <v>605</v>
      </c>
      <c r="U2322" t="s">
        <v>53</v>
      </c>
      <c r="V2322" t="s">
        <v>1077</v>
      </c>
      <c r="W2322" s="13">
        <v>43577</v>
      </c>
      <c r="X2322" s="14">
        <v>3</v>
      </c>
    </row>
    <row r="2323" spans="1:24" hidden="1" x14ac:dyDescent="0.25">
      <c r="A2323" t="s">
        <v>4094</v>
      </c>
      <c r="B2323" t="s">
        <v>4095</v>
      </c>
      <c r="C2323" s="8"/>
      <c r="D2323" s="8">
        <v>2322</v>
      </c>
      <c r="E2323" s="9">
        <v>2019</v>
      </c>
      <c r="F2323" s="9">
        <v>8</v>
      </c>
      <c r="G2323" s="9">
        <v>13</v>
      </c>
      <c r="H2323" s="4">
        <v>43675</v>
      </c>
      <c r="I2323" s="10" t="s">
        <v>248</v>
      </c>
      <c r="K2323" s="11" t="s">
        <v>20</v>
      </c>
      <c r="L2323" s="8" t="s">
        <v>88</v>
      </c>
      <c r="M2323" t="s">
        <v>683</v>
      </c>
      <c r="U2323" t="s">
        <v>53</v>
      </c>
      <c r="V2323" t="s">
        <v>4030</v>
      </c>
      <c r="W2323" s="13">
        <v>43675</v>
      </c>
      <c r="X2323" s="14">
        <f>3.76*1.3</f>
        <v>4.8879999999999999</v>
      </c>
    </row>
    <row r="2324" spans="1:24" hidden="1" x14ac:dyDescent="0.25">
      <c r="A2324" t="s">
        <v>478</v>
      </c>
      <c r="B2324" t="s">
        <v>4096</v>
      </c>
      <c r="C2324" s="8"/>
      <c r="D2324" s="8">
        <v>2323</v>
      </c>
      <c r="E2324" s="9">
        <v>2019</v>
      </c>
      <c r="F2324" s="9">
        <v>8</v>
      </c>
      <c r="G2324" s="9">
        <v>13</v>
      </c>
      <c r="H2324" s="4">
        <v>43609</v>
      </c>
      <c r="I2324" s="10" t="s">
        <v>248</v>
      </c>
      <c r="K2324" s="11" t="s">
        <v>20</v>
      </c>
      <c r="L2324" s="8" t="s">
        <v>552</v>
      </c>
      <c r="M2324" t="s">
        <v>605</v>
      </c>
      <c r="U2324" t="s">
        <v>53</v>
      </c>
      <c r="V2324" t="s">
        <v>1077</v>
      </c>
      <c r="W2324" s="13">
        <v>43609</v>
      </c>
      <c r="X2324" s="14">
        <v>3</v>
      </c>
    </row>
    <row r="2325" spans="1:24" hidden="1" x14ac:dyDescent="0.25">
      <c r="A2325" t="s">
        <v>1166</v>
      </c>
      <c r="B2325" t="s">
        <v>3049</v>
      </c>
      <c r="C2325" s="8"/>
      <c r="D2325" s="8">
        <v>2324</v>
      </c>
      <c r="E2325" s="9">
        <v>2019</v>
      </c>
      <c r="F2325" s="9">
        <v>8</v>
      </c>
      <c r="G2325" s="9">
        <v>14</v>
      </c>
      <c r="H2325" s="4">
        <v>43572</v>
      </c>
      <c r="I2325" s="10" t="s">
        <v>19</v>
      </c>
      <c r="K2325" s="11" t="s">
        <v>20</v>
      </c>
      <c r="L2325" s="8" t="s">
        <v>48</v>
      </c>
      <c r="M2325" t="s">
        <v>2217</v>
      </c>
      <c r="Q2325" s="12" t="s">
        <v>19</v>
      </c>
      <c r="R2325" t="s">
        <v>2219</v>
      </c>
      <c r="T2325" t="s">
        <v>4040</v>
      </c>
      <c r="U2325" t="s">
        <v>53</v>
      </c>
      <c r="V2325" t="s">
        <v>3733</v>
      </c>
      <c r="W2325" s="13">
        <v>43572</v>
      </c>
      <c r="X2325" s="14">
        <v>5</v>
      </c>
    </row>
    <row r="2326" spans="1:24" hidden="1" x14ac:dyDescent="0.25">
      <c r="A2326" t="s">
        <v>2514</v>
      </c>
      <c r="B2326" t="s">
        <v>4097</v>
      </c>
      <c r="C2326" s="8"/>
      <c r="D2326" s="8">
        <v>2325</v>
      </c>
      <c r="E2326" s="9">
        <v>2019</v>
      </c>
      <c r="F2326" s="9">
        <v>8</v>
      </c>
      <c r="G2326" s="9">
        <v>14</v>
      </c>
      <c r="H2326" s="4">
        <v>43684</v>
      </c>
      <c r="I2326" s="10" t="s">
        <v>248</v>
      </c>
      <c r="K2326" s="11" t="s">
        <v>20</v>
      </c>
      <c r="L2326" s="8" t="s">
        <v>57</v>
      </c>
      <c r="M2326" t="s">
        <v>2021</v>
      </c>
      <c r="U2326" t="s">
        <v>53</v>
      </c>
      <c r="V2326" t="s">
        <v>1077</v>
      </c>
      <c r="W2326" s="13">
        <v>43684</v>
      </c>
      <c r="X2326" s="14">
        <v>3</v>
      </c>
    </row>
    <row r="2327" spans="1:24" hidden="1" x14ac:dyDescent="0.25">
      <c r="A2327" t="s">
        <v>594</v>
      </c>
      <c r="B2327" t="s">
        <v>4098</v>
      </c>
      <c r="C2327" s="8"/>
      <c r="D2327" s="8">
        <v>2326</v>
      </c>
      <c r="E2327" s="9">
        <v>2019</v>
      </c>
      <c r="F2327" s="9">
        <v>8</v>
      </c>
      <c r="G2327" s="9">
        <v>14</v>
      </c>
      <c r="H2327" s="4">
        <v>43523</v>
      </c>
      <c r="I2327" s="10" t="s">
        <v>248</v>
      </c>
      <c r="K2327" s="11" t="s">
        <v>20</v>
      </c>
      <c r="L2327" s="8" t="s">
        <v>31</v>
      </c>
      <c r="M2327" t="s">
        <v>1552</v>
      </c>
      <c r="U2327" t="s">
        <v>53</v>
      </c>
      <c r="V2327" t="s">
        <v>3558</v>
      </c>
      <c r="W2327" s="13">
        <v>43523</v>
      </c>
      <c r="X2327" s="14">
        <v>1</v>
      </c>
    </row>
    <row r="2328" spans="1:24" hidden="1" x14ac:dyDescent="0.25">
      <c r="A2328" t="s">
        <v>4099</v>
      </c>
      <c r="B2328" t="s">
        <v>4100</v>
      </c>
      <c r="C2328" s="8"/>
      <c r="D2328" s="8">
        <v>2327</v>
      </c>
      <c r="E2328" s="9">
        <v>2019</v>
      </c>
      <c r="F2328" s="9">
        <v>8</v>
      </c>
      <c r="G2328" s="9">
        <v>14</v>
      </c>
      <c r="H2328" s="4">
        <v>43523</v>
      </c>
      <c r="I2328" s="10" t="s">
        <v>248</v>
      </c>
      <c r="K2328" s="11" t="s">
        <v>20</v>
      </c>
      <c r="L2328" s="8" t="s">
        <v>48</v>
      </c>
      <c r="M2328" t="s">
        <v>1606</v>
      </c>
      <c r="U2328" t="s">
        <v>53</v>
      </c>
      <c r="V2328" t="s">
        <v>3558</v>
      </c>
      <c r="W2328" s="13">
        <v>43523</v>
      </c>
      <c r="X2328" s="14">
        <v>1</v>
      </c>
    </row>
    <row r="2329" spans="1:24" hidden="1" x14ac:dyDescent="0.25">
      <c r="A2329" t="s">
        <v>4101</v>
      </c>
      <c r="B2329" t="s">
        <v>4102</v>
      </c>
      <c r="C2329" s="8"/>
      <c r="D2329" s="8">
        <v>2328</v>
      </c>
      <c r="E2329" s="9">
        <v>2019</v>
      </c>
      <c r="F2329" s="9">
        <v>8</v>
      </c>
      <c r="G2329" s="9">
        <v>14</v>
      </c>
      <c r="H2329" s="4">
        <v>43691</v>
      </c>
      <c r="I2329" s="10" t="s">
        <v>248</v>
      </c>
      <c r="K2329" s="11" t="s">
        <v>20</v>
      </c>
      <c r="L2329" s="8" t="s">
        <v>88</v>
      </c>
      <c r="M2329" t="s">
        <v>2484</v>
      </c>
      <c r="Q2329" s="12" t="s">
        <v>19</v>
      </c>
      <c r="U2329" t="s">
        <v>53</v>
      </c>
      <c r="V2329" t="s">
        <v>4103</v>
      </c>
      <c r="W2329" s="13">
        <v>43691</v>
      </c>
      <c r="X2329" s="14">
        <f>2.95*1.35</f>
        <v>3.9825000000000004</v>
      </c>
    </row>
    <row r="2330" spans="1:24" hidden="1" x14ac:dyDescent="0.25">
      <c r="A2330" t="s">
        <v>1166</v>
      </c>
      <c r="B2330" t="s">
        <v>4104</v>
      </c>
      <c r="C2330" s="8"/>
      <c r="D2330" s="8">
        <v>2329</v>
      </c>
      <c r="E2330" s="9">
        <v>2019</v>
      </c>
      <c r="F2330" s="9">
        <v>8</v>
      </c>
      <c r="G2330" s="9">
        <v>15</v>
      </c>
      <c r="H2330" s="4">
        <v>43691</v>
      </c>
      <c r="I2330" s="10" t="s">
        <v>19</v>
      </c>
      <c r="K2330" s="11" t="s">
        <v>20</v>
      </c>
      <c r="L2330" s="8" t="s">
        <v>2758</v>
      </c>
      <c r="M2330" t="s">
        <v>2217</v>
      </c>
      <c r="R2330" t="s">
        <v>4042</v>
      </c>
      <c r="U2330" t="s">
        <v>53</v>
      </c>
      <c r="V2330" t="s">
        <v>4105</v>
      </c>
      <c r="W2330" s="13">
        <v>43691</v>
      </c>
      <c r="X2330" s="14">
        <f>13*1.5</f>
        <v>19.5</v>
      </c>
    </row>
    <row r="2331" spans="1:24" hidden="1" x14ac:dyDescent="0.25">
      <c r="A2331" t="s">
        <v>4106</v>
      </c>
      <c r="B2331" t="s">
        <v>4107</v>
      </c>
      <c r="C2331" s="8"/>
      <c r="D2331" s="8">
        <v>2330</v>
      </c>
      <c r="E2331" s="9">
        <v>2019</v>
      </c>
      <c r="F2331" s="9">
        <v>8</v>
      </c>
      <c r="G2331" s="9">
        <v>15</v>
      </c>
      <c r="H2331" s="4">
        <v>43669</v>
      </c>
      <c r="I2331" s="10" t="s">
        <v>19</v>
      </c>
      <c r="K2331" s="11" t="s">
        <v>20</v>
      </c>
      <c r="L2331" s="8" t="s">
        <v>48</v>
      </c>
      <c r="M2331" t="s">
        <v>29</v>
      </c>
      <c r="N2331" t="s">
        <v>4108</v>
      </c>
      <c r="U2331" t="s">
        <v>53</v>
      </c>
      <c r="V2331" t="s">
        <v>3733</v>
      </c>
      <c r="W2331" s="13">
        <v>43669</v>
      </c>
      <c r="X2331" s="14">
        <v>7</v>
      </c>
    </row>
    <row r="2332" spans="1:24" hidden="1" x14ac:dyDescent="0.25">
      <c r="A2332" t="s">
        <v>446</v>
      </c>
      <c r="B2332" t="s">
        <v>452</v>
      </c>
      <c r="C2332" s="8"/>
      <c r="D2332" s="8">
        <v>2331</v>
      </c>
      <c r="E2332" s="9">
        <v>2019</v>
      </c>
      <c r="F2332" s="9">
        <v>8</v>
      </c>
      <c r="G2332" s="9">
        <v>15</v>
      </c>
      <c r="H2332" s="4">
        <v>43691</v>
      </c>
      <c r="I2332" s="10" t="s">
        <v>19</v>
      </c>
      <c r="K2332" s="11" t="s">
        <v>20</v>
      </c>
      <c r="M2332" t="s">
        <v>1168</v>
      </c>
      <c r="U2332" t="s">
        <v>53</v>
      </c>
      <c r="V2332" t="s">
        <v>4103</v>
      </c>
      <c r="W2332" s="13">
        <v>43691</v>
      </c>
      <c r="X2332" s="14">
        <f>4.75*1.35</f>
        <v>6.4125000000000005</v>
      </c>
    </row>
    <row r="2333" spans="1:24" hidden="1" x14ac:dyDescent="0.25">
      <c r="A2333" t="s">
        <v>1166</v>
      </c>
      <c r="B2333" t="s">
        <v>2354</v>
      </c>
      <c r="C2333" s="8"/>
      <c r="D2333" s="8">
        <v>2332</v>
      </c>
      <c r="E2333" s="9">
        <v>2019</v>
      </c>
      <c r="F2333" s="9">
        <v>8</v>
      </c>
      <c r="G2333" s="9">
        <v>16</v>
      </c>
      <c r="H2333" s="4">
        <v>43691</v>
      </c>
      <c r="I2333" s="10" t="s">
        <v>248</v>
      </c>
      <c r="K2333" s="11" t="s">
        <v>20</v>
      </c>
      <c r="L2333" s="8" t="s">
        <v>31</v>
      </c>
      <c r="M2333" t="s">
        <v>1168</v>
      </c>
      <c r="R2333" t="s">
        <v>3330</v>
      </c>
      <c r="U2333" t="s">
        <v>53</v>
      </c>
      <c r="V2333" t="s">
        <v>4103</v>
      </c>
      <c r="W2333" s="13">
        <v>43691</v>
      </c>
      <c r="X2333" s="14">
        <f>1.35*4.99</f>
        <v>6.7365000000000004</v>
      </c>
    </row>
    <row r="2334" spans="1:24" hidden="1" x14ac:dyDescent="0.25">
      <c r="A2334" t="s">
        <v>4109</v>
      </c>
      <c r="B2334" t="s">
        <v>4110</v>
      </c>
      <c r="C2334" s="8"/>
      <c r="D2334" s="8">
        <v>2333</v>
      </c>
      <c r="E2334" s="9">
        <v>2019</v>
      </c>
      <c r="F2334" s="9">
        <v>8</v>
      </c>
      <c r="G2334" s="9">
        <v>16</v>
      </c>
      <c r="H2334" s="4">
        <v>43691</v>
      </c>
      <c r="I2334" s="10" t="s">
        <v>248</v>
      </c>
      <c r="K2334" s="11" t="s">
        <v>20</v>
      </c>
      <c r="L2334" s="8" t="s">
        <v>88</v>
      </c>
      <c r="M2334" t="s">
        <v>1538</v>
      </c>
      <c r="U2334" t="s">
        <v>53</v>
      </c>
      <c r="V2334" t="s">
        <v>4103</v>
      </c>
      <c r="W2334" s="13">
        <v>43691</v>
      </c>
      <c r="X2334" s="14">
        <f>1.35*4.99</f>
        <v>6.7365000000000004</v>
      </c>
    </row>
    <row r="2335" spans="1:24" hidden="1" x14ac:dyDescent="0.25">
      <c r="A2335" t="s">
        <v>4111</v>
      </c>
      <c r="B2335" t="s">
        <v>4112</v>
      </c>
      <c r="C2335" s="8"/>
      <c r="D2335" s="8">
        <v>2334</v>
      </c>
      <c r="E2335" s="9">
        <v>2019</v>
      </c>
      <c r="F2335" s="9">
        <v>8</v>
      </c>
      <c r="G2335" s="9">
        <v>16</v>
      </c>
      <c r="H2335" s="4">
        <v>43609</v>
      </c>
      <c r="I2335" s="10" t="s">
        <v>248</v>
      </c>
      <c r="K2335" s="11" t="s">
        <v>20</v>
      </c>
      <c r="L2335" s="8" t="s">
        <v>4113</v>
      </c>
      <c r="M2335" t="s">
        <v>4114</v>
      </c>
      <c r="U2335" t="s">
        <v>53</v>
      </c>
      <c r="V2335" t="s">
        <v>876</v>
      </c>
      <c r="W2335" s="13">
        <v>43609</v>
      </c>
      <c r="X2335" s="14">
        <v>0.25</v>
      </c>
    </row>
    <row r="2336" spans="1:24" hidden="1" x14ac:dyDescent="0.25">
      <c r="A2336" t="s">
        <v>3255</v>
      </c>
      <c r="B2336" t="s">
        <v>4115</v>
      </c>
      <c r="C2336" s="8"/>
      <c r="D2336" s="8">
        <v>2335</v>
      </c>
      <c r="E2336" s="9">
        <v>2019</v>
      </c>
      <c r="F2336" s="9">
        <v>8</v>
      </c>
      <c r="G2336" s="9">
        <v>16</v>
      </c>
      <c r="H2336" s="4">
        <v>43693</v>
      </c>
      <c r="I2336" s="10" t="s">
        <v>248</v>
      </c>
      <c r="K2336" s="11" t="s">
        <v>4949</v>
      </c>
      <c r="U2336" t="s">
        <v>53</v>
      </c>
      <c r="V2336" t="s">
        <v>1970</v>
      </c>
      <c r="W2336" s="13">
        <v>43693</v>
      </c>
      <c r="X2336" s="14">
        <v>20</v>
      </c>
    </row>
    <row r="2337" spans="1:24" hidden="1" x14ac:dyDescent="0.25">
      <c r="A2337" t="s">
        <v>1166</v>
      </c>
      <c r="B2337" t="s">
        <v>3601</v>
      </c>
      <c r="C2337" s="8"/>
      <c r="D2337" s="8">
        <v>2336</v>
      </c>
      <c r="E2337" s="9">
        <v>2019</v>
      </c>
      <c r="F2337" s="9">
        <v>8</v>
      </c>
      <c r="G2337" s="9">
        <v>17</v>
      </c>
      <c r="H2337" s="4">
        <v>43685</v>
      </c>
      <c r="I2337" s="10" t="s">
        <v>248</v>
      </c>
      <c r="K2337" s="11" t="s">
        <v>20</v>
      </c>
      <c r="L2337" s="8" t="s">
        <v>27</v>
      </c>
      <c r="M2337" t="s">
        <v>1538</v>
      </c>
      <c r="S2337" t="s">
        <v>601</v>
      </c>
      <c r="U2337" t="s">
        <v>53</v>
      </c>
      <c r="V2337" t="s">
        <v>186</v>
      </c>
      <c r="W2337" s="13">
        <v>43685</v>
      </c>
      <c r="X2337" s="14">
        <v>8.9499999999999993</v>
      </c>
    </row>
    <row r="2338" spans="1:24" hidden="1" x14ac:dyDescent="0.25">
      <c r="A2338" t="s">
        <v>333</v>
      </c>
      <c r="B2338" t="s">
        <v>4116</v>
      </c>
      <c r="C2338" s="8"/>
      <c r="D2338" s="8">
        <v>2337</v>
      </c>
      <c r="E2338" s="9">
        <v>2019</v>
      </c>
      <c r="F2338" s="9">
        <v>8</v>
      </c>
      <c r="G2338" s="9">
        <v>17</v>
      </c>
      <c r="H2338" s="4">
        <v>43468</v>
      </c>
      <c r="I2338" s="10" t="s">
        <v>19</v>
      </c>
      <c r="K2338" s="11" t="s">
        <v>4949</v>
      </c>
      <c r="M2338" t="s">
        <v>284</v>
      </c>
      <c r="U2338" t="s">
        <v>53</v>
      </c>
      <c r="V2338" t="s">
        <v>876</v>
      </c>
      <c r="W2338" s="13">
        <v>43468</v>
      </c>
      <c r="X2338" s="14">
        <v>1</v>
      </c>
    </row>
    <row r="2339" spans="1:24" hidden="1" x14ac:dyDescent="0.25">
      <c r="A2339" t="s">
        <v>567</v>
      </c>
      <c r="B2339" t="s">
        <v>4117</v>
      </c>
      <c r="C2339" s="8"/>
      <c r="D2339" s="8">
        <v>2338</v>
      </c>
      <c r="E2339" s="9">
        <v>2019</v>
      </c>
      <c r="F2339" s="9">
        <v>8</v>
      </c>
      <c r="G2339" s="9">
        <v>17</v>
      </c>
      <c r="H2339" s="4">
        <v>43243</v>
      </c>
      <c r="I2339" s="10" t="s">
        <v>19</v>
      </c>
      <c r="K2339" s="11" t="s">
        <v>937</v>
      </c>
      <c r="M2339" t="s">
        <v>2500</v>
      </c>
      <c r="U2339" t="s">
        <v>53</v>
      </c>
      <c r="V2339" t="s">
        <v>1077</v>
      </c>
      <c r="W2339" s="13">
        <v>43243</v>
      </c>
      <c r="X2339" s="14">
        <v>2</v>
      </c>
    </row>
    <row r="2340" spans="1:24" hidden="1" x14ac:dyDescent="0.25">
      <c r="A2340" t="s">
        <v>4007</v>
      </c>
      <c r="B2340" t="s">
        <v>4007</v>
      </c>
      <c r="C2340" s="8"/>
      <c r="D2340" s="8">
        <v>2339</v>
      </c>
      <c r="E2340" s="9">
        <v>2019</v>
      </c>
      <c r="F2340" s="9">
        <v>8</v>
      </c>
      <c r="G2340" s="9">
        <v>17</v>
      </c>
      <c r="H2340" s="4">
        <v>43668</v>
      </c>
      <c r="I2340" s="10" t="s">
        <v>248</v>
      </c>
      <c r="K2340" s="11" t="s">
        <v>4949</v>
      </c>
      <c r="U2340" t="s">
        <v>53</v>
      </c>
      <c r="V2340" t="s">
        <v>672</v>
      </c>
      <c r="W2340" s="13">
        <v>43668</v>
      </c>
      <c r="X2340" s="14">
        <v>20</v>
      </c>
    </row>
    <row r="2341" spans="1:24" hidden="1" x14ac:dyDescent="0.25">
      <c r="A2341" t="s">
        <v>4118</v>
      </c>
      <c r="B2341" t="s">
        <v>4119</v>
      </c>
      <c r="C2341" s="8"/>
      <c r="D2341" s="8">
        <v>2340</v>
      </c>
      <c r="E2341" s="9">
        <v>2019</v>
      </c>
      <c r="F2341" s="9">
        <v>8</v>
      </c>
      <c r="G2341" s="9">
        <v>17</v>
      </c>
      <c r="H2341" s="4">
        <v>43629</v>
      </c>
      <c r="I2341" s="10" t="s">
        <v>248</v>
      </c>
      <c r="K2341" s="11" t="s">
        <v>4949</v>
      </c>
      <c r="U2341" t="s">
        <v>53</v>
      </c>
      <c r="V2341" t="s">
        <v>1077</v>
      </c>
      <c r="W2341" s="13">
        <v>43629</v>
      </c>
      <c r="X2341" s="14">
        <v>2.99</v>
      </c>
    </row>
    <row r="2342" spans="1:24" hidden="1" x14ac:dyDescent="0.25">
      <c r="A2342" t="s">
        <v>1166</v>
      </c>
      <c r="B2342" t="s">
        <v>2432</v>
      </c>
      <c r="C2342" s="8"/>
      <c r="D2342" s="8">
        <v>2341</v>
      </c>
      <c r="E2342" s="9">
        <v>2019</v>
      </c>
      <c r="F2342" s="9">
        <v>8</v>
      </c>
      <c r="G2342" s="9">
        <v>18</v>
      </c>
      <c r="H2342" s="4">
        <v>43539</v>
      </c>
      <c r="I2342" s="10" t="s">
        <v>19</v>
      </c>
      <c r="J2342" s="10">
        <v>1</v>
      </c>
      <c r="K2342" s="11" t="s">
        <v>20</v>
      </c>
      <c r="L2342" s="8" t="s">
        <v>27</v>
      </c>
      <c r="M2342" t="s">
        <v>2217</v>
      </c>
      <c r="R2342" t="s">
        <v>2219</v>
      </c>
      <c r="S2342" t="s">
        <v>4120</v>
      </c>
      <c r="T2342" t="s">
        <v>2683</v>
      </c>
      <c r="U2342" t="s">
        <v>53</v>
      </c>
      <c r="V2342" t="s">
        <v>3610</v>
      </c>
      <c r="W2342" s="13">
        <v>43539</v>
      </c>
      <c r="X2342" s="14">
        <f>15.33*1.3</f>
        <v>19.929000000000002</v>
      </c>
    </row>
    <row r="2343" spans="1:24" hidden="1" x14ac:dyDescent="0.25">
      <c r="A2343" t="s">
        <v>4121</v>
      </c>
      <c r="B2343" t="s">
        <v>4122</v>
      </c>
      <c r="C2343" s="8"/>
      <c r="D2343" s="8">
        <v>2342</v>
      </c>
      <c r="E2343" s="9">
        <v>2019</v>
      </c>
      <c r="F2343" s="9">
        <v>8</v>
      </c>
      <c r="G2343" s="9">
        <v>18</v>
      </c>
      <c r="H2343" s="4">
        <v>43691</v>
      </c>
      <c r="I2343" s="10" t="s">
        <v>19</v>
      </c>
      <c r="K2343" s="11" t="s">
        <v>20</v>
      </c>
      <c r="L2343" s="8" t="s">
        <v>48</v>
      </c>
      <c r="M2343" t="s">
        <v>49</v>
      </c>
      <c r="U2343" t="s">
        <v>53</v>
      </c>
      <c r="V2343" t="s">
        <v>4105</v>
      </c>
      <c r="W2343" s="13">
        <v>43691</v>
      </c>
      <c r="X2343" s="14">
        <f>7*1.3</f>
        <v>9.1</v>
      </c>
    </row>
    <row r="2344" spans="1:24" hidden="1" x14ac:dyDescent="0.25">
      <c r="A2344" t="s">
        <v>968</v>
      </c>
      <c r="B2344" t="s">
        <v>1672</v>
      </c>
      <c r="C2344" s="8"/>
      <c r="D2344" s="8">
        <v>2343</v>
      </c>
      <c r="E2344" s="9">
        <v>2019</v>
      </c>
      <c r="F2344" s="9">
        <v>8</v>
      </c>
      <c r="G2344" s="9">
        <v>18</v>
      </c>
      <c r="H2344" s="4">
        <v>43571</v>
      </c>
      <c r="I2344" s="10" t="s">
        <v>248</v>
      </c>
      <c r="K2344" s="11" t="s">
        <v>937</v>
      </c>
      <c r="M2344" t="s">
        <v>28</v>
      </c>
      <c r="N2344" t="s">
        <v>1673</v>
      </c>
      <c r="U2344" t="s">
        <v>53</v>
      </c>
      <c r="V2344" t="s">
        <v>657</v>
      </c>
      <c r="W2344" s="13">
        <v>43571</v>
      </c>
      <c r="X2344" s="14">
        <v>10.98</v>
      </c>
    </row>
    <row r="2345" spans="1:24" hidden="1" x14ac:dyDescent="0.25">
      <c r="A2345" t="s">
        <v>3936</v>
      </c>
      <c r="B2345" t="s">
        <v>4123</v>
      </c>
      <c r="C2345" s="8"/>
      <c r="D2345" s="8">
        <v>2344</v>
      </c>
      <c r="E2345" s="9">
        <v>2019</v>
      </c>
      <c r="F2345" s="9">
        <v>8</v>
      </c>
      <c r="G2345" s="9">
        <v>18</v>
      </c>
      <c r="H2345" s="4">
        <v>43657</v>
      </c>
      <c r="I2345" s="10" t="s">
        <v>248</v>
      </c>
      <c r="K2345" s="11" t="s">
        <v>4949</v>
      </c>
      <c r="U2345" t="s">
        <v>53</v>
      </c>
      <c r="V2345" t="s">
        <v>719</v>
      </c>
      <c r="W2345" s="13">
        <v>43657</v>
      </c>
      <c r="X2345" s="14">
        <v>35</v>
      </c>
    </row>
    <row r="2346" spans="1:24" hidden="1" x14ac:dyDescent="0.25">
      <c r="A2346" t="s">
        <v>571</v>
      </c>
      <c r="B2346" t="s">
        <v>4124</v>
      </c>
      <c r="C2346" s="8"/>
      <c r="D2346" s="8">
        <v>2345</v>
      </c>
      <c r="E2346" s="9">
        <v>2019</v>
      </c>
      <c r="F2346" s="9">
        <v>8</v>
      </c>
      <c r="G2346" s="9">
        <v>18</v>
      </c>
      <c r="H2346" s="4">
        <v>43334</v>
      </c>
      <c r="I2346" s="10" t="s">
        <v>19</v>
      </c>
      <c r="K2346" s="11" t="s">
        <v>937</v>
      </c>
      <c r="Q2346" s="12" t="s">
        <v>19</v>
      </c>
      <c r="U2346" t="s">
        <v>53</v>
      </c>
      <c r="V2346" t="s">
        <v>1077</v>
      </c>
      <c r="W2346" s="13">
        <v>43334</v>
      </c>
      <c r="X2346" s="14">
        <v>2</v>
      </c>
    </row>
    <row r="2347" spans="1:24" hidden="1" x14ac:dyDescent="0.25">
      <c r="A2347" t="s">
        <v>246</v>
      </c>
      <c r="B2347" t="s">
        <v>472</v>
      </c>
      <c r="C2347" s="8"/>
      <c r="D2347" s="8">
        <v>2346</v>
      </c>
      <c r="E2347" s="9">
        <v>2019</v>
      </c>
      <c r="F2347" s="9">
        <v>8</v>
      </c>
      <c r="G2347" s="9">
        <v>18</v>
      </c>
      <c r="H2347" s="4">
        <v>0</v>
      </c>
      <c r="I2347" s="10" t="s">
        <v>19</v>
      </c>
      <c r="K2347" s="11" t="s">
        <v>4949</v>
      </c>
      <c r="T2347" t="s">
        <v>269</v>
      </c>
      <c r="W2347" s="13"/>
    </row>
    <row r="2348" spans="1:24" hidden="1" x14ac:dyDescent="0.25">
      <c r="A2348" t="s">
        <v>3631</v>
      </c>
      <c r="B2348" t="s">
        <v>4125</v>
      </c>
      <c r="C2348" s="8"/>
      <c r="D2348" s="8">
        <v>2347</v>
      </c>
      <c r="E2348" s="9">
        <v>2019</v>
      </c>
      <c r="F2348" s="9">
        <v>8</v>
      </c>
      <c r="G2348" s="9">
        <v>18</v>
      </c>
      <c r="H2348" s="4">
        <v>43522</v>
      </c>
      <c r="I2348" s="10" t="s">
        <v>248</v>
      </c>
      <c r="K2348" s="11" t="s">
        <v>4949</v>
      </c>
      <c r="U2348" t="s">
        <v>53</v>
      </c>
      <c r="V2348" t="s">
        <v>686</v>
      </c>
      <c r="W2348" s="13">
        <v>43522</v>
      </c>
      <c r="X2348" s="14">
        <v>14</v>
      </c>
    </row>
    <row r="2349" spans="1:24" hidden="1" x14ac:dyDescent="0.25">
      <c r="A2349" t="s">
        <v>1166</v>
      </c>
      <c r="B2349" t="s">
        <v>4126</v>
      </c>
      <c r="C2349" s="8"/>
      <c r="D2349" s="8">
        <v>2348</v>
      </c>
      <c r="E2349" s="9">
        <v>2019</v>
      </c>
      <c r="F2349" s="9">
        <v>8</v>
      </c>
      <c r="G2349" s="9">
        <v>18</v>
      </c>
      <c r="H2349" s="4">
        <v>43691</v>
      </c>
      <c r="I2349" s="10" t="s">
        <v>248</v>
      </c>
      <c r="K2349" s="11" t="s">
        <v>20</v>
      </c>
      <c r="L2349" s="8" t="s">
        <v>2168</v>
      </c>
      <c r="M2349" t="s">
        <v>1168</v>
      </c>
      <c r="U2349" t="s">
        <v>53</v>
      </c>
      <c r="V2349" t="s">
        <v>4103</v>
      </c>
      <c r="W2349" s="13">
        <v>43691</v>
      </c>
      <c r="X2349" s="14">
        <f>1.35*4.99</f>
        <v>6.7365000000000004</v>
      </c>
    </row>
    <row r="2350" spans="1:24" hidden="1" x14ac:dyDescent="0.25">
      <c r="A2350" t="s">
        <v>4127</v>
      </c>
      <c r="B2350" t="s">
        <v>4128</v>
      </c>
      <c r="C2350" s="8"/>
      <c r="D2350" s="8">
        <v>2349</v>
      </c>
      <c r="E2350" s="9">
        <v>2019</v>
      </c>
      <c r="F2350" s="9">
        <v>8</v>
      </c>
      <c r="G2350" s="9">
        <v>19</v>
      </c>
      <c r="H2350" s="4">
        <v>43696</v>
      </c>
      <c r="I2350" s="10" t="s">
        <v>248</v>
      </c>
      <c r="K2350" s="11" t="s">
        <v>4949</v>
      </c>
      <c r="U2350" t="s">
        <v>53</v>
      </c>
      <c r="V2350" t="s">
        <v>4129</v>
      </c>
      <c r="W2350" s="13">
        <v>43696</v>
      </c>
      <c r="X2350" s="14">
        <v>17.989999999999998</v>
      </c>
    </row>
    <row r="2351" spans="1:24" hidden="1" x14ac:dyDescent="0.25">
      <c r="A2351" t="s">
        <v>1166</v>
      </c>
      <c r="B2351" t="s">
        <v>4130</v>
      </c>
      <c r="C2351" s="8"/>
      <c r="D2351" s="8">
        <v>2350</v>
      </c>
      <c r="E2351" s="9">
        <v>2019</v>
      </c>
      <c r="F2351" s="9">
        <v>8</v>
      </c>
      <c r="G2351" s="9">
        <v>20</v>
      </c>
      <c r="H2351" s="4">
        <v>43696</v>
      </c>
      <c r="I2351" s="10" t="s">
        <v>248</v>
      </c>
      <c r="K2351" s="11" t="s">
        <v>20</v>
      </c>
      <c r="L2351" s="8" t="s">
        <v>27</v>
      </c>
      <c r="M2351" t="s">
        <v>1538</v>
      </c>
      <c r="U2351" t="s">
        <v>53</v>
      </c>
      <c r="V2351" t="s">
        <v>4131</v>
      </c>
      <c r="W2351" s="13">
        <v>43696</v>
      </c>
      <c r="X2351" s="14">
        <f>20/3</f>
        <v>6.666666666666667</v>
      </c>
    </row>
    <row r="2352" spans="1:24" hidden="1" x14ac:dyDescent="0.25">
      <c r="A2352" t="s">
        <v>4132</v>
      </c>
      <c r="B2352" t="s">
        <v>4133</v>
      </c>
      <c r="C2352" s="8"/>
      <c r="D2352" s="8">
        <v>2351</v>
      </c>
      <c r="E2352" s="9">
        <v>2019</v>
      </c>
      <c r="F2352" s="9">
        <v>8</v>
      </c>
      <c r="G2352" s="9">
        <v>20</v>
      </c>
      <c r="H2352" s="4">
        <v>43696</v>
      </c>
      <c r="I2352" s="10" t="s">
        <v>248</v>
      </c>
      <c r="K2352" s="11" t="s">
        <v>20</v>
      </c>
      <c r="L2352" s="8" t="s">
        <v>4134</v>
      </c>
      <c r="M2352" t="s">
        <v>1168</v>
      </c>
      <c r="U2352" t="s">
        <v>53</v>
      </c>
      <c r="V2352" t="s">
        <v>4131</v>
      </c>
      <c r="W2352" s="13">
        <v>43696</v>
      </c>
      <c r="X2352" s="14">
        <f>20/3</f>
        <v>6.666666666666667</v>
      </c>
    </row>
    <row r="2353" spans="1:24" hidden="1" x14ac:dyDescent="0.25">
      <c r="A2353" t="s">
        <v>1166</v>
      </c>
      <c r="B2353" t="s">
        <v>2873</v>
      </c>
      <c r="C2353" s="8"/>
      <c r="D2353" s="8">
        <v>2352</v>
      </c>
      <c r="E2353" s="9">
        <v>2019</v>
      </c>
      <c r="F2353" s="9">
        <v>8</v>
      </c>
      <c r="G2353" s="9">
        <v>21</v>
      </c>
      <c r="H2353" s="4">
        <v>43276</v>
      </c>
      <c r="I2353" s="10" t="s">
        <v>19</v>
      </c>
      <c r="J2353" s="10">
        <v>3</v>
      </c>
      <c r="K2353" s="11" t="s">
        <v>20</v>
      </c>
      <c r="L2353" s="8" t="s">
        <v>31</v>
      </c>
      <c r="M2353" t="s">
        <v>2217</v>
      </c>
      <c r="R2353" t="s">
        <v>2219</v>
      </c>
      <c r="T2353" t="s">
        <v>276</v>
      </c>
      <c r="U2353" t="s">
        <v>53</v>
      </c>
      <c r="V2353" t="s">
        <v>174</v>
      </c>
      <c r="W2353" s="13">
        <v>43276</v>
      </c>
      <c r="X2353" s="14">
        <v>14.99</v>
      </c>
    </row>
    <row r="2354" spans="1:24" hidden="1" x14ac:dyDescent="0.25">
      <c r="A2354" t="s">
        <v>1166</v>
      </c>
      <c r="B2354" t="s">
        <v>4135</v>
      </c>
      <c r="C2354" s="8"/>
      <c r="D2354" s="8">
        <v>2353</v>
      </c>
      <c r="E2354" s="9">
        <v>2019</v>
      </c>
      <c r="F2354" s="9">
        <v>8</v>
      </c>
      <c r="G2354" s="9">
        <v>22</v>
      </c>
      <c r="H2354" s="4">
        <v>43696</v>
      </c>
      <c r="I2354" s="10" t="s">
        <v>248</v>
      </c>
      <c r="K2354" s="11" t="s">
        <v>20</v>
      </c>
      <c r="L2354" s="8" t="s">
        <v>27</v>
      </c>
      <c r="M2354" t="s">
        <v>1538</v>
      </c>
      <c r="S2354" t="s">
        <v>601</v>
      </c>
      <c r="U2354" t="s">
        <v>53</v>
      </c>
      <c r="V2354" t="s">
        <v>4129</v>
      </c>
      <c r="W2354" s="13">
        <v>43696</v>
      </c>
      <c r="X2354" s="14">
        <v>12</v>
      </c>
    </row>
    <row r="2355" spans="1:24" hidden="1" x14ac:dyDescent="0.25">
      <c r="A2355" t="s">
        <v>4007</v>
      </c>
      <c r="B2355" t="s">
        <v>4136</v>
      </c>
      <c r="C2355" s="8"/>
      <c r="D2355" s="8">
        <v>2354</v>
      </c>
      <c r="E2355" s="9">
        <v>2019</v>
      </c>
      <c r="F2355" s="9">
        <v>8</v>
      </c>
      <c r="G2355" s="9">
        <v>22</v>
      </c>
      <c r="H2355" s="4">
        <v>43691</v>
      </c>
      <c r="I2355" s="10" t="s">
        <v>19</v>
      </c>
      <c r="K2355" s="11" t="s">
        <v>4949</v>
      </c>
      <c r="U2355" t="s">
        <v>53</v>
      </c>
      <c r="V2355" t="s">
        <v>4103</v>
      </c>
      <c r="W2355" s="13">
        <v>43691</v>
      </c>
      <c r="X2355" s="14">
        <f>2.25*1.35</f>
        <v>3.0375000000000001</v>
      </c>
    </row>
    <row r="2356" spans="1:24" hidden="1" x14ac:dyDescent="0.25">
      <c r="A2356" t="s">
        <v>1166</v>
      </c>
      <c r="B2356" t="s">
        <v>3712</v>
      </c>
      <c r="C2356" s="8"/>
      <c r="D2356" s="8">
        <v>2355</v>
      </c>
      <c r="E2356" s="9">
        <v>2019</v>
      </c>
      <c r="F2356" s="9">
        <v>8</v>
      </c>
      <c r="G2356" s="9">
        <v>23</v>
      </c>
      <c r="H2356" s="4">
        <v>43698</v>
      </c>
      <c r="I2356" s="10" t="s">
        <v>19</v>
      </c>
      <c r="J2356" s="10">
        <v>2</v>
      </c>
      <c r="K2356" s="11" t="s">
        <v>20</v>
      </c>
      <c r="L2356" s="8" t="s">
        <v>48</v>
      </c>
      <c r="M2356" t="s">
        <v>2217</v>
      </c>
      <c r="R2356" t="s">
        <v>2219</v>
      </c>
      <c r="T2356" t="s">
        <v>2683</v>
      </c>
      <c r="U2356" t="s">
        <v>53</v>
      </c>
      <c r="V2356" s="38" t="s">
        <v>4137</v>
      </c>
      <c r="W2356" s="13">
        <v>43698</v>
      </c>
      <c r="X2356" s="14">
        <f>8*1.5</f>
        <v>12</v>
      </c>
    </row>
    <row r="2357" spans="1:24" hidden="1" x14ac:dyDescent="0.25">
      <c r="A2357" t="s">
        <v>4138</v>
      </c>
      <c r="B2357" t="s">
        <v>4139</v>
      </c>
      <c r="C2357" s="8"/>
      <c r="D2357" s="8">
        <v>2356</v>
      </c>
      <c r="E2357" s="9">
        <v>2019</v>
      </c>
      <c r="F2357" s="9">
        <v>8</v>
      </c>
      <c r="G2357" s="9">
        <v>23</v>
      </c>
      <c r="H2357" s="4">
        <v>43696</v>
      </c>
      <c r="I2357" s="10" t="s">
        <v>248</v>
      </c>
      <c r="K2357" s="11" t="s">
        <v>20</v>
      </c>
      <c r="U2357" t="s">
        <v>53</v>
      </c>
      <c r="V2357" t="s">
        <v>4129</v>
      </c>
      <c r="W2357" s="13">
        <v>43696</v>
      </c>
      <c r="X2357" s="14">
        <v>6.99</v>
      </c>
    </row>
    <row r="2358" spans="1:24" hidden="1" x14ac:dyDescent="0.25">
      <c r="A2358" t="s">
        <v>2905</v>
      </c>
      <c r="B2358" t="s">
        <v>3892</v>
      </c>
      <c r="C2358" s="8"/>
      <c r="D2358" s="8">
        <v>2357</v>
      </c>
      <c r="E2358" s="9">
        <v>2019</v>
      </c>
      <c r="F2358" s="9">
        <v>8</v>
      </c>
      <c r="G2358" s="9">
        <v>24</v>
      </c>
      <c r="H2358" s="4">
        <v>43696</v>
      </c>
      <c r="I2358" s="10" t="s">
        <v>248</v>
      </c>
      <c r="K2358" s="11" t="s">
        <v>20</v>
      </c>
      <c r="L2358" s="8" t="s">
        <v>57</v>
      </c>
      <c r="M2358" t="s">
        <v>2484</v>
      </c>
      <c r="Q2358" s="12" t="s">
        <v>19</v>
      </c>
      <c r="T2358" t="s">
        <v>269</v>
      </c>
      <c r="U2358" t="s">
        <v>53</v>
      </c>
      <c r="V2358" t="s">
        <v>4129</v>
      </c>
      <c r="W2358" s="13">
        <v>43696</v>
      </c>
      <c r="X2358" s="14">
        <v>6.99</v>
      </c>
    </row>
    <row r="2359" spans="1:24" hidden="1" x14ac:dyDescent="0.25">
      <c r="A2359" t="s">
        <v>4140</v>
      </c>
      <c r="B2359" t="s">
        <v>4141</v>
      </c>
      <c r="C2359" s="8"/>
      <c r="D2359" s="8">
        <v>2358</v>
      </c>
      <c r="E2359" s="9">
        <v>2019</v>
      </c>
      <c r="F2359" s="9">
        <v>8</v>
      </c>
      <c r="G2359" s="9">
        <v>24</v>
      </c>
      <c r="H2359" s="4">
        <v>43554</v>
      </c>
      <c r="I2359" s="10" t="s">
        <v>248</v>
      </c>
      <c r="K2359" s="11" t="s">
        <v>20</v>
      </c>
      <c r="L2359" s="8" t="s">
        <v>21</v>
      </c>
      <c r="M2359" t="s">
        <v>605</v>
      </c>
      <c r="U2359" t="s">
        <v>53</v>
      </c>
      <c r="V2359" t="s">
        <v>1077</v>
      </c>
      <c r="W2359" s="13">
        <v>43554</v>
      </c>
      <c r="X2359" s="14">
        <v>3</v>
      </c>
    </row>
    <row r="2360" spans="1:24" hidden="1" x14ac:dyDescent="0.25">
      <c r="A2360" t="s">
        <v>4142</v>
      </c>
      <c r="B2360" t="s">
        <v>4143</v>
      </c>
      <c r="C2360" s="8"/>
      <c r="D2360" s="8">
        <v>2359</v>
      </c>
      <c r="E2360" s="9">
        <v>2019</v>
      </c>
      <c r="F2360" s="9">
        <v>8</v>
      </c>
      <c r="G2360" s="9">
        <v>24</v>
      </c>
      <c r="H2360" s="4">
        <v>43621</v>
      </c>
      <c r="I2360" s="10" t="s">
        <v>248</v>
      </c>
      <c r="K2360" s="11" t="s">
        <v>20</v>
      </c>
      <c r="L2360" s="8" t="s">
        <v>120</v>
      </c>
      <c r="M2360" t="s">
        <v>1558</v>
      </c>
      <c r="U2360" t="s">
        <v>53</v>
      </c>
      <c r="V2360" t="s">
        <v>4144</v>
      </c>
      <c r="W2360" s="13">
        <v>43621</v>
      </c>
      <c r="X2360" s="14">
        <f>0.6*12</f>
        <v>7.1999999999999993</v>
      </c>
    </row>
    <row r="2361" spans="1:24" hidden="1" x14ac:dyDescent="0.25">
      <c r="A2361" t="s">
        <v>853</v>
      </c>
      <c r="B2361" t="s">
        <v>4145</v>
      </c>
      <c r="C2361" s="8"/>
      <c r="D2361" s="8">
        <v>2360</v>
      </c>
      <c r="E2361" s="9">
        <v>2019</v>
      </c>
      <c r="F2361" s="9">
        <v>8</v>
      </c>
      <c r="G2361" s="9">
        <v>25</v>
      </c>
      <c r="H2361" s="4">
        <v>43621</v>
      </c>
      <c r="I2361" s="10" t="s">
        <v>248</v>
      </c>
      <c r="K2361" s="11" t="s">
        <v>20</v>
      </c>
      <c r="L2361" s="8" t="s">
        <v>52</v>
      </c>
      <c r="M2361" t="s">
        <v>1552</v>
      </c>
      <c r="U2361" t="s">
        <v>53</v>
      </c>
      <c r="V2361" t="s">
        <v>4144</v>
      </c>
      <c r="W2361" s="13">
        <v>43621</v>
      </c>
      <c r="X2361" s="14">
        <f>0.6*17</f>
        <v>10.199999999999999</v>
      </c>
    </row>
    <row r="2362" spans="1:24" hidden="1" x14ac:dyDescent="0.25">
      <c r="A2362" t="s">
        <v>4146</v>
      </c>
      <c r="B2362" t="s">
        <v>4147</v>
      </c>
      <c r="C2362" s="8"/>
      <c r="D2362" s="8">
        <v>2361</v>
      </c>
      <c r="E2362" s="9">
        <v>2019</v>
      </c>
      <c r="F2362" s="9">
        <v>8</v>
      </c>
      <c r="G2362" s="9">
        <v>25</v>
      </c>
      <c r="H2362" s="4">
        <v>43679</v>
      </c>
      <c r="I2362" s="10" t="s">
        <v>248</v>
      </c>
      <c r="K2362" s="11" t="s">
        <v>20</v>
      </c>
      <c r="L2362" s="8" t="s">
        <v>48</v>
      </c>
      <c r="M2362" t="s">
        <v>373</v>
      </c>
      <c r="U2362" t="s">
        <v>53</v>
      </c>
      <c r="V2362" t="s">
        <v>1077</v>
      </c>
      <c r="W2362" s="13">
        <v>43679</v>
      </c>
      <c r="X2362" s="14">
        <v>3</v>
      </c>
    </row>
    <row r="2363" spans="1:24" hidden="1" x14ac:dyDescent="0.25">
      <c r="A2363" t="s">
        <v>450</v>
      </c>
      <c r="B2363" t="s">
        <v>4148</v>
      </c>
      <c r="C2363" s="8"/>
      <c r="D2363" s="8">
        <v>2362</v>
      </c>
      <c r="E2363" s="9">
        <v>2019</v>
      </c>
      <c r="F2363" s="9">
        <v>8</v>
      </c>
      <c r="G2363" s="9">
        <v>25</v>
      </c>
      <c r="H2363" s="4">
        <v>43701</v>
      </c>
      <c r="I2363" s="10" t="s">
        <v>248</v>
      </c>
      <c r="J2363" s="10">
        <v>2</v>
      </c>
      <c r="K2363" s="11" t="s">
        <v>937</v>
      </c>
      <c r="S2363" t="s">
        <v>2044</v>
      </c>
      <c r="U2363" t="s">
        <v>53</v>
      </c>
      <c r="V2363" t="s">
        <v>174</v>
      </c>
      <c r="W2363" s="13">
        <v>43701</v>
      </c>
      <c r="X2363" s="14">
        <v>45</v>
      </c>
    </row>
    <row r="2364" spans="1:24" hidden="1" x14ac:dyDescent="0.25">
      <c r="A2364" t="s">
        <v>4149</v>
      </c>
      <c r="B2364" t="s">
        <v>4150</v>
      </c>
      <c r="C2364" s="8"/>
      <c r="D2364" s="8">
        <v>2363</v>
      </c>
      <c r="E2364" s="9">
        <v>2019</v>
      </c>
      <c r="F2364" s="9">
        <v>8</v>
      </c>
      <c r="G2364" s="9">
        <v>26</v>
      </c>
      <c r="H2364" s="4">
        <v>43528</v>
      </c>
      <c r="I2364" s="10" t="s">
        <v>248</v>
      </c>
      <c r="J2364" s="10">
        <v>3</v>
      </c>
      <c r="K2364" s="11" t="s">
        <v>20</v>
      </c>
      <c r="L2364" s="8" t="s">
        <v>4151</v>
      </c>
      <c r="M2364" t="s">
        <v>1523</v>
      </c>
      <c r="U2364" t="s">
        <v>53</v>
      </c>
      <c r="V2364" t="s">
        <v>3558</v>
      </c>
      <c r="W2364" s="13">
        <v>43528</v>
      </c>
      <c r="X2364" s="14">
        <v>2</v>
      </c>
    </row>
    <row r="2365" spans="1:24" hidden="1" x14ac:dyDescent="0.25">
      <c r="A2365" t="s">
        <v>4152</v>
      </c>
      <c r="B2365" t="s">
        <v>4153</v>
      </c>
      <c r="C2365" s="8"/>
      <c r="D2365" s="8">
        <v>2364</v>
      </c>
      <c r="E2365" s="9">
        <v>2019</v>
      </c>
      <c r="F2365" s="9">
        <v>8</v>
      </c>
      <c r="G2365" s="9">
        <v>26</v>
      </c>
      <c r="H2365" s="4">
        <v>43703</v>
      </c>
      <c r="I2365" s="10" t="s">
        <v>248</v>
      </c>
      <c r="K2365" s="11" t="s">
        <v>4949</v>
      </c>
      <c r="U2365" t="s">
        <v>53</v>
      </c>
      <c r="V2365" t="s">
        <v>1077</v>
      </c>
      <c r="W2365" s="13">
        <v>43703</v>
      </c>
      <c r="X2365" s="14">
        <v>3</v>
      </c>
    </row>
    <row r="2366" spans="1:24" hidden="1" x14ac:dyDescent="0.25">
      <c r="A2366" t="s">
        <v>4154</v>
      </c>
      <c r="B2366" t="s">
        <v>4155</v>
      </c>
      <c r="C2366" s="8"/>
      <c r="D2366" s="8">
        <v>2365</v>
      </c>
      <c r="E2366" s="9">
        <v>2019</v>
      </c>
      <c r="F2366" s="9">
        <v>8</v>
      </c>
      <c r="G2366" s="9">
        <v>26</v>
      </c>
      <c r="H2366" s="4">
        <v>43693</v>
      </c>
      <c r="I2366" s="10" t="s">
        <v>248</v>
      </c>
      <c r="K2366" s="11" t="s">
        <v>4949</v>
      </c>
      <c r="U2366" t="s">
        <v>53</v>
      </c>
      <c r="V2366" t="s">
        <v>1970</v>
      </c>
      <c r="W2366" s="13">
        <v>43693</v>
      </c>
      <c r="X2366" s="14">
        <v>15</v>
      </c>
    </row>
    <row r="2367" spans="1:24" hidden="1" x14ac:dyDescent="0.25">
      <c r="A2367" t="s">
        <v>358</v>
      </c>
      <c r="B2367" t="s">
        <v>4156</v>
      </c>
      <c r="C2367" s="8"/>
      <c r="D2367" s="8">
        <v>2366</v>
      </c>
      <c r="E2367" s="9">
        <v>2019</v>
      </c>
      <c r="F2367" s="9">
        <v>8</v>
      </c>
      <c r="G2367" s="9">
        <v>26</v>
      </c>
      <c r="H2367" s="4">
        <v>0</v>
      </c>
      <c r="I2367" s="10" t="s">
        <v>19</v>
      </c>
      <c r="K2367" s="11" t="s">
        <v>937</v>
      </c>
      <c r="M2367" t="s">
        <v>28</v>
      </c>
      <c r="N2367" t="s">
        <v>4157</v>
      </c>
      <c r="W2367" s="13"/>
    </row>
    <row r="2368" spans="1:24" hidden="1" x14ac:dyDescent="0.25">
      <c r="A2368" t="s">
        <v>439</v>
      </c>
      <c r="B2368" t="s">
        <v>4158</v>
      </c>
      <c r="C2368" s="8"/>
      <c r="D2368" s="8">
        <v>2367</v>
      </c>
      <c r="E2368" s="9">
        <v>2019</v>
      </c>
      <c r="F2368" s="9">
        <v>8</v>
      </c>
      <c r="G2368" s="9">
        <v>26</v>
      </c>
      <c r="H2368" s="4">
        <v>0</v>
      </c>
      <c r="I2368" s="10" t="s">
        <v>19</v>
      </c>
      <c r="K2368" s="11" t="s">
        <v>937</v>
      </c>
      <c r="M2368" t="s">
        <v>28</v>
      </c>
      <c r="N2368" t="s">
        <v>4159</v>
      </c>
      <c r="W2368" s="13"/>
    </row>
    <row r="2369" spans="1:24" hidden="1" x14ac:dyDescent="0.25">
      <c r="A2369" t="s">
        <v>1166</v>
      </c>
      <c r="B2369" t="s">
        <v>3067</v>
      </c>
      <c r="C2369" s="8"/>
      <c r="D2369" s="8">
        <v>2368</v>
      </c>
      <c r="E2369" s="9">
        <v>2019</v>
      </c>
      <c r="F2369" s="9">
        <v>8</v>
      </c>
      <c r="G2369" s="9">
        <v>26</v>
      </c>
      <c r="H2369" s="4">
        <v>43698</v>
      </c>
      <c r="I2369" s="10" t="s">
        <v>19</v>
      </c>
      <c r="K2369" s="11" t="s">
        <v>20</v>
      </c>
      <c r="L2369" s="8" t="s">
        <v>862</v>
      </c>
      <c r="M2369" t="s">
        <v>1168</v>
      </c>
      <c r="R2369" t="s">
        <v>3330</v>
      </c>
      <c r="U2369" t="s">
        <v>53</v>
      </c>
      <c r="V2369" s="38" t="s">
        <v>4137</v>
      </c>
      <c r="W2369" s="13">
        <v>43698</v>
      </c>
      <c r="X2369" s="14">
        <f>9*1.5</f>
        <v>13.5</v>
      </c>
    </row>
    <row r="2370" spans="1:24" hidden="1" x14ac:dyDescent="0.25">
      <c r="A2370" t="s">
        <v>461</v>
      </c>
      <c r="B2370" t="s">
        <v>4160</v>
      </c>
      <c r="C2370" s="39" t="s">
        <v>272</v>
      </c>
      <c r="D2370" s="8">
        <v>2369</v>
      </c>
      <c r="E2370" s="25">
        <f>YEAR(H2370)</f>
        <v>2019</v>
      </c>
      <c r="F2370" s="25">
        <f>MONTH(H2370)</f>
        <v>8</v>
      </c>
      <c r="G2370" s="25">
        <f>DAY(H2370)</f>
        <v>27</v>
      </c>
      <c r="H2370" s="4">
        <v>43704</v>
      </c>
      <c r="I2370" s="10" t="s">
        <v>248</v>
      </c>
      <c r="K2370" s="11" t="s">
        <v>461</v>
      </c>
      <c r="M2370" t="s">
        <v>461</v>
      </c>
      <c r="U2370" t="s">
        <v>53</v>
      </c>
      <c r="V2370" t="s">
        <v>1077</v>
      </c>
      <c r="W2370" s="13">
        <v>43704</v>
      </c>
      <c r="X2370" s="14">
        <v>3</v>
      </c>
    </row>
    <row r="2371" spans="1:24" hidden="1" x14ac:dyDescent="0.25">
      <c r="A2371" t="s">
        <v>1166</v>
      </c>
      <c r="B2371" t="s">
        <v>4161</v>
      </c>
      <c r="C2371" s="8"/>
      <c r="D2371" s="8">
        <v>2370</v>
      </c>
      <c r="E2371" s="9">
        <v>2019</v>
      </c>
      <c r="F2371" s="9">
        <v>8</v>
      </c>
      <c r="G2371" s="9">
        <v>27</v>
      </c>
      <c r="H2371" s="4">
        <v>43404</v>
      </c>
      <c r="I2371" s="10" t="s">
        <v>19</v>
      </c>
      <c r="J2371" s="10">
        <v>2</v>
      </c>
      <c r="K2371" s="11" t="s">
        <v>20</v>
      </c>
      <c r="L2371" s="8" t="s">
        <v>27</v>
      </c>
      <c r="M2371" t="s">
        <v>2217</v>
      </c>
      <c r="Q2371" s="12" t="s">
        <v>19</v>
      </c>
      <c r="R2371" t="s">
        <v>2219</v>
      </c>
      <c r="S2371" t="s">
        <v>4120</v>
      </c>
      <c r="T2371" t="s">
        <v>2683</v>
      </c>
      <c r="U2371" t="s">
        <v>53</v>
      </c>
      <c r="V2371" t="s">
        <v>3135</v>
      </c>
      <c r="W2371" s="13">
        <v>43404</v>
      </c>
      <c r="X2371" s="14">
        <f>1.49+7</f>
        <v>8.49</v>
      </c>
    </row>
    <row r="2372" spans="1:24" hidden="1" x14ac:dyDescent="0.25">
      <c r="A2372" t="s">
        <v>2598</v>
      </c>
      <c r="B2372" t="s">
        <v>4162</v>
      </c>
      <c r="C2372" s="8"/>
      <c r="D2372" s="8">
        <v>2371</v>
      </c>
      <c r="E2372" s="9">
        <v>2019</v>
      </c>
      <c r="F2372" s="9">
        <v>8</v>
      </c>
      <c r="G2372" s="9">
        <v>27</v>
      </c>
      <c r="H2372" s="4">
        <v>43577</v>
      </c>
      <c r="I2372" s="10" t="s">
        <v>248</v>
      </c>
      <c r="K2372" s="11" t="s">
        <v>20</v>
      </c>
      <c r="L2372" s="8" t="s">
        <v>368</v>
      </c>
      <c r="M2372" t="s">
        <v>1538</v>
      </c>
      <c r="U2372" t="s">
        <v>53</v>
      </c>
      <c r="V2372" t="s">
        <v>1077</v>
      </c>
      <c r="W2372" s="13">
        <v>43577</v>
      </c>
      <c r="X2372" s="14">
        <v>3</v>
      </c>
    </row>
    <row r="2373" spans="1:24" hidden="1" x14ac:dyDescent="0.25">
      <c r="A2373" t="s">
        <v>4163</v>
      </c>
      <c r="B2373" t="s">
        <v>4164</v>
      </c>
      <c r="C2373" s="8"/>
      <c r="D2373" s="8">
        <v>2372</v>
      </c>
      <c r="E2373" s="9">
        <v>2019</v>
      </c>
      <c r="F2373" s="9">
        <v>8</v>
      </c>
      <c r="G2373" s="9">
        <v>27</v>
      </c>
      <c r="H2373" s="4">
        <v>43652</v>
      </c>
      <c r="I2373" s="10" t="s">
        <v>248</v>
      </c>
      <c r="K2373" s="11" t="s">
        <v>20</v>
      </c>
      <c r="L2373" s="8" t="s">
        <v>27</v>
      </c>
      <c r="M2373" t="s">
        <v>3115</v>
      </c>
      <c r="U2373" t="s">
        <v>53</v>
      </c>
      <c r="V2373" t="s">
        <v>1077</v>
      </c>
      <c r="W2373" s="13">
        <v>43652</v>
      </c>
      <c r="X2373" s="14">
        <v>3</v>
      </c>
    </row>
    <row r="2374" spans="1:24" hidden="1" x14ac:dyDescent="0.25">
      <c r="A2374" t="s">
        <v>4039</v>
      </c>
      <c r="B2374" t="s">
        <v>4165</v>
      </c>
      <c r="C2374" s="8"/>
      <c r="D2374" s="8">
        <v>2373</v>
      </c>
      <c r="E2374" s="9">
        <v>2019</v>
      </c>
      <c r="F2374" s="9">
        <v>8</v>
      </c>
      <c r="G2374" s="9">
        <v>27</v>
      </c>
      <c r="H2374" s="4">
        <v>43684</v>
      </c>
      <c r="I2374" s="10" t="s">
        <v>248</v>
      </c>
      <c r="K2374" s="11" t="s">
        <v>20</v>
      </c>
      <c r="L2374" s="8" t="s">
        <v>2539</v>
      </c>
      <c r="M2374" t="s">
        <v>1538</v>
      </c>
      <c r="S2374" t="s">
        <v>2028</v>
      </c>
      <c r="U2374" t="s">
        <v>53</v>
      </c>
      <c r="V2374" t="s">
        <v>1077</v>
      </c>
      <c r="W2374" s="13">
        <v>43684</v>
      </c>
      <c r="X2374" s="14">
        <v>3</v>
      </c>
    </row>
    <row r="2375" spans="1:24" hidden="1" x14ac:dyDescent="0.25">
      <c r="A2375" t="s">
        <v>196</v>
      </c>
      <c r="B2375" t="s">
        <v>4006</v>
      </c>
      <c r="C2375" s="8"/>
      <c r="D2375" s="8">
        <v>2374</v>
      </c>
      <c r="E2375" s="9">
        <v>2019</v>
      </c>
      <c r="F2375" s="9">
        <v>8</v>
      </c>
      <c r="G2375" s="9">
        <v>27</v>
      </c>
      <c r="H2375" s="4">
        <v>43673</v>
      </c>
      <c r="I2375" s="10" t="s">
        <v>19</v>
      </c>
      <c r="K2375" s="11" t="s">
        <v>4949</v>
      </c>
      <c r="Q2375" s="12" t="s">
        <v>248</v>
      </c>
      <c r="U2375" t="s">
        <v>53</v>
      </c>
      <c r="V2375" t="s">
        <v>1077</v>
      </c>
      <c r="W2375" s="13">
        <v>43673</v>
      </c>
      <c r="X2375" s="14">
        <v>2</v>
      </c>
    </row>
    <row r="2376" spans="1:24" hidden="1" x14ac:dyDescent="0.25">
      <c r="A2376" t="s">
        <v>4166</v>
      </c>
      <c r="B2376" t="s">
        <v>4167</v>
      </c>
      <c r="C2376" s="8"/>
      <c r="D2376" s="8">
        <v>2375</v>
      </c>
      <c r="E2376" s="9">
        <v>2019</v>
      </c>
      <c r="F2376" s="9">
        <v>8</v>
      </c>
      <c r="G2376" s="9">
        <v>27</v>
      </c>
      <c r="H2376" s="4">
        <v>43652</v>
      </c>
      <c r="I2376" s="10" t="s">
        <v>19</v>
      </c>
      <c r="K2376" s="11" t="s">
        <v>937</v>
      </c>
      <c r="M2376" t="s">
        <v>1708</v>
      </c>
      <c r="U2376" t="s">
        <v>53</v>
      </c>
      <c r="V2376" t="s">
        <v>1077</v>
      </c>
      <c r="W2376" s="13">
        <v>43652</v>
      </c>
      <c r="X2376" s="14">
        <v>2</v>
      </c>
    </row>
    <row r="2377" spans="1:24" hidden="1" x14ac:dyDescent="0.25">
      <c r="A2377" t="s">
        <v>3984</v>
      </c>
      <c r="B2377" t="s">
        <v>4168</v>
      </c>
      <c r="C2377" s="8"/>
      <c r="D2377" s="8">
        <v>2376</v>
      </c>
      <c r="E2377" s="9">
        <v>2019</v>
      </c>
      <c r="F2377" s="9">
        <v>8</v>
      </c>
      <c r="G2377" s="9">
        <v>28</v>
      </c>
      <c r="H2377" s="4">
        <v>43622</v>
      </c>
      <c r="I2377" s="10" t="s">
        <v>248</v>
      </c>
      <c r="J2377" s="10">
        <v>2</v>
      </c>
      <c r="K2377" s="11" t="s">
        <v>20</v>
      </c>
      <c r="L2377" s="8" t="s">
        <v>790</v>
      </c>
      <c r="M2377" t="s">
        <v>373</v>
      </c>
      <c r="U2377" t="s">
        <v>53</v>
      </c>
      <c r="V2377" t="s">
        <v>3558</v>
      </c>
      <c r="W2377" s="13">
        <v>43622</v>
      </c>
      <c r="X2377" s="14">
        <f>50/72</f>
        <v>0.69444444444444442</v>
      </c>
    </row>
    <row r="2378" spans="1:24" hidden="1" x14ac:dyDescent="0.25">
      <c r="A2378" t="s">
        <v>349</v>
      </c>
      <c r="B2378" t="s">
        <v>4169</v>
      </c>
      <c r="C2378" s="8"/>
      <c r="D2378" s="8">
        <v>2377</v>
      </c>
      <c r="E2378" s="9">
        <v>2019</v>
      </c>
      <c r="F2378" s="9">
        <v>8</v>
      </c>
      <c r="G2378" s="9">
        <v>29</v>
      </c>
      <c r="H2378" s="4">
        <v>43703</v>
      </c>
      <c r="I2378" s="10" t="s">
        <v>248</v>
      </c>
      <c r="K2378" s="11" t="s">
        <v>4949</v>
      </c>
      <c r="M2378" t="s">
        <v>4170</v>
      </c>
      <c r="U2378" t="s">
        <v>53</v>
      </c>
      <c r="V2378" t="s">
        <v>1077</v>
      </c>
      <c r="W2378" s="13">
        <v>43703</v>
      </c>
      <c r="X2378" s="14">
        <v>3</v>
      </c>
    </row>
    <row r="2379" spans="1:24" hidden="1" x14ac:dyDescent="0.25">
      <c r="A2379" t="s">
        <v>4059</v>
      </c>
      <c r="B2379" t="s">
        <v>4171</v>
      </c>
      <c r="C2379" s="8"/>
      <c r="D2379" s="8">
        <v>2378</v>
      </c>
      <c r="E2379" s="9">
        <v>2019</v>
      </c>
      <c r="F2379" s="9">
        <v>8</v>
      </c>
      <c r="G2379" s="9">
        <v>29</v>
      </c>
      <c r="H2379" s="4">
        <v>43659</v>
      </c>
      <c r="I2379" s="10" t="s">
        <v>248</v>
      </c>
      <c r="K2379" s="11" t="s">
        <v>4949</v>
      </c>
      <c r="M2379" t="s">
        <v>4172</v>
      </c>
      <c r="U2379" t="s">
        <v>53</v>
      </c>
      <c r="V2379" t="s">
        <v>1077</v>
      </c>
      <c r="W2379" s="13">
        <v>43659</v>
      </c>
      <c r="X2379" s="14">
        <f>13/5</f>
        <v>2.6</v>
      </c>
    </row>
    <row r="2380" spans="1:24" hidden="1" x14ac:dyDescent="0.25">
      <c r="A2380" t="s">
        <v>4173</v>
      </c>
      <c r="B2380" t="s">
        <v>4174</v>
      </c>
      <c r="C2380" s="8"/>
      <c r="D2380" s="8">
        <v>2379</v>
      </c>
      <c r="E2380" s="9">
        <v>2019</v>
      </c>
      <c r="F2380" s="9">
        <v>8</v>
      </c>
      <c r="G2380" s="9">
        <v>30</v>
      </c>
      <c r="H2380" s="4">
        <v>43673</v>
      </c>
      <c r="I2380" s="10" t="s">
        <v>19</v>
      </c>
      <c r="K2380" s="11" t="s">
        <v>20</v>
      </c>
      <c r="L2380" s="8" t="s">
        <v>4175</v>
      </c>
      <c r="M2380" t="s">
        <v>605</v>
      </c>
      <c r="U2380" t="s">
        <v>53</v>
      </c>
      <c r="V2380" t="s">
        <v>1077</v>
      </c>
      <c r="W2380" s="13">
        <v>43673</v>
      </c>
      <c r="X2380" s="14">
        <v>2</v>
      </c>
    </row>
    <row r="2381" spans="1:24" hidden="1" x14ac:dyDescent="0.25">
      <c r="A2381" t="s">
        <v>148</v>
      </c>
      <c r="B2381" t="s">
        <v>4176</v>
      </c>
      <c r="C2381" s="8"/>
      <c r="D2381" s="8">
        <v>2380</v>
      </c>
      <c r="E2381" s="9">
        <v>2019</v>
      </c>
      <c r="F2381" s="9">
        <v>8</v>
      </c>
      <c r="G2381" s="9">
        <v>31</v>
      </c>
      <c r="H2381" s="4">
        <v>43577</v>
      </c>
      <c r="I2381" s="10" t="s">
        <v>19</v>
      </c>
      <c r="K2381" s="11" t="s">
        <v>4949</v>
      </c>
      <c r="U2381" t="s">
        <v>53</v>
      </c>
      <c r="V2381" t="s">
        <v>1077</v>
      </c>
      <c r="W2381" s="13">
        <v>43577</v>
      </c>
      <c r="X2381" s="14">
        <v>2</v>
      </c>
    </row>
    <row r="2382" spans="1:24" hidden="1" x14ac:dyDescent="0.25">
      <c r="A2382" t="s">
        <v>342</v>
      </c>
      <c r="B2382" t="s">
        <v>4177</v>
      </c>
      <c r="C2382" s="8"/>
      <c r="D2382" s="8">
        <v>2381</v>
      </c>
      <c r="E2382" s="9">
        <v>2019</v>
      </c>
      <c r="F2382" s="9">
        <v>8</v>
      </c>
      <c r="G2382" s="9">
        <v>31</v>
      </c>
      <c r="H2382" s="4">
        <v>43707</v>
      </c>
      <c r="I2382" s="10" t="s">
        <v>248</v>
      </c>
      <c r="K2382" s="11" t="s">
        <v>4949</v>
      </c>
      <c r="U2382" t="s">
        <v>53</v>
      </c>
      <c r="V2382" t="s">
        <v>719</v>
      </c>
      <c r="W2382" s="13">
        <v>43707</v>
      </c>
      <c r="X2382" s="14">
        <v>24.99</v>
      </c>
    </row>
    <row r="2383" spans="1:24" hidden="1" x14ac:dyDescent="0.25">
      <c r="A2383" t="s">
        <v>1200</v>
      </c>
      <c r="B2383" t="s">
        <v>1200</v>
      </c>
      <c r="C2383" s="8"/>
      <c r="D2383" s="8">
        <v>2382</v>
      </c>
      <c r="E2383" s="9">
        <v>2019</v>
      </c>
      <c r="F2383" s="9">
        <v>8</v>
      </c>
      <c r="G2383" s="9">
        <v>31</v>
      </c>
      <c r="H2383" s="4">
        <v>43480</v>
      </c>
      <c r="I2383" s="10" t="s">
        <v>248</v>
      </c>
      <c r="K2383" s="11" t="s">
        <v>4949</v>
      </c>
      <c r="U2383" t="s">
        <v>53</v>
      </c>
      <c r="V2383" t="s">
        <v>412</v>
      </c>
      <c r="W2383" s="13">
        <v>43480</v>
      </c>
      <c r="X2383" s="14">
        <v>8</v>
      </c>
    </row>
    <row r="2384" spans="1:24" hidden="1" x14ac:dyDescent="0.25">
      <c r="A2384" t="s">
        <v>4178</v>
      </c>
      <c r="B2384" t="s">
        <v>4179</v>
      </c>
      <c r="C2384" s="8"/>
      <c r="D2384" s="8">
        <v>2383</v>
      </c>
      <c r="E2384" s="9">
        <v>2019</v>
      </c>
      <c r="F2384" s="9">
        <v>8</v>
      </c>
      <c r="G2384" s="9">
        <v>31</v>
      </c>
      <c r="H2384" s="4">
        <v>43707</v>
      </c>
      <c r="I2384" s="10" t="s">
        <v>248</v>
      </c>
      <c r="J2384" s="10">
        <v>2</v>
      </c>
      <c r="K2384" s="11" t="s">
        <v>4949</v>
      </c>
      <c r="U2384" t="s">
        <v>53</v>
      </c>
      <c r="V2384" t="s">
        <v>719</v>
      </c>
      <c r="W2384" s="13">
        <v>43707</v>
      </c>
      <c r="X2384" s="14">
        <v>45</v>
      </c>
    </row>
    <row r="2385" spans="1:24" hidden="1" x14ac:dyDescent="0.25">
      <c r="A2385" t="s">
        <v>4180</v>
      </c>
      <c r="B2385" t="s">
        <v>4181</v>
      </c>
      <c r="C2385" s="8"/>
      <c r="D2385" s="8">
        <v>2384</v>
      </c>
      <c r="E2385" s="9">
        <v>2019</v>
      </c>
      <c r="F2385" s="9">
        <v>8</v>
      </c>
      <c r="G2385" s="9">
        <v>31</v>
      </c>
      <c r="H2385" s="4">
        <v>43703</v>
      </c>
      <c r="I2385" s="10" t="s">
        <v>248</v>
      </c>
      <c r="K2385" s="11" t="s">
        <v>4949</v>
      </c>
      <c r="M2385" t="s">
        <v>4172</v>
      </c>
      <c r="U2385" t="s">
        <v>53</v>
      </c>
      <c r="V2385" t="s">
        <v>1077</v>
      </c>
      <c r="W2385" s="13">
        <v>43703</v>
      </c>
      <c r="X2385" s="14">
        <v>3</v>
      </c>
    </row>
    <row r="2386" spans="1:24" hidden="1" x14ac:dyDescent="0.25">
      <c r="A2386" t="s">
        <v>1432</v>
      </c>
      <c r="B2386" t="s">
        <v>4182</v>
      </c>
      <c r="C2386" s="8"/>
      <c r="D2386" s="8">
        <v>2385</v>
      </c>
      <c r="E2386" s="9">
        <v>2019</v>
      </c>
      <c r="F2386" s="9">
        <v>8</v>
      </c>
      <c r="G2386" s="9">
        <v>31</v>
      </c>
      <c r="H2386" s="4">
        <v>0</v>
      </c>
      <c r="I2386" s="10" t="s">
        <v>248</v>
      </c>
      <c r="K2386" s="11" t="s">
        <v>4949</v>
      </c>
      <c r="W2386" s="13"/>
    </row>
    <row r="2387" spans="1:24" hidden="1" x14ac:dyDescent="0.25">
      <c r="A2387" t="s">
        <v>4183</v>
      </c>
      <c r="B2387" t="s">
        <v>4184</v>
      </c>
      <c r="C2387" s="8"/>
      <c r="D2387" s="8">
        <v>2386</v>
      </c>
      <c r="E2387" s="9">
        <v>2019</v>
      </c>
      <c r="F2387" s="9">
        <v>9</v>
      </c>
      <c r="G2387" s="9">
        <v>1</v>
      </c>
      <c r="H2387" s="4">
        <v>43577</v>
      </c>
      <c r="I2387" s="10" t="s">
        <v>19</v>
      </c>
      <c r="K2387" s="11" t="s">
        <v>20</v>
      </c>
      <c r="L2387" s="8" t="s">
        <v>4185</v>
      </c>
      <c r="M2387" t="s">
        <v>4186</v>
      </c>
      <c r="U2387" t="s">
        <v>53</v>
      </c>
      <c r="V2387" t="s">
        <v>1077</v>
      </c>
      <c r="W2387" s="13">
        <v>43577</v>
      </c>
      <c r="X2387" s="14">
        <v>2</v>
      </c>
    </row>
    <row r="2388" spans="1:24" hidden="1" x14ac:dyDescent="0.25">
      <c r="A2388" t="s">
        <v>1166</v>
      </c>
      <c r="B2388" t="s">
        <v>2965</v>
      </c>
      <c r="C2388" s="8"/>
      <c r="D2388" s="8">
        <v>2387</v>
      </c>
      <c r="E2388" s="9">
        <v>2019</v>
      </c>
      <c r="F2388" s="9">
        <v>9</v>
      </c>
      <c r="G2388" s="9">
        <v>1</v>
      </c>
      <c r="H2388" s="4">
        <v>43698</v>
      </c>
      <c r="I2388" s="10" t="s">
        <v>19</v>
      </c>
      <c r="K2388" s="11" t="s">
        <v>20</v>
      </c>
      <c r="L2388" s="8" t="s">
        <v>27</v>
      </c>
      <c r="M2388" t="s">
        <v>2500</v>
      </c>
      <c r="S2388" s="37"/>
      <c r="T2388" t="s">
        <v>2683</v>
      </c>
      <c r="U2388" t="s">
        <v>53</v>
      </c>
      <c r="V2388" s="38" t="s">
        <v>4137</v>
      </c>
      <c r="W2388" s="13">
        <v>43698</v>
      </c>
      <c r="X2388" s="14">
        <f>7*1.5</f>
        <v>10.5</v>
      </c>
    </row>
    <row r="2389" spans="1:24" hidden="1" x14ac:dyDescent="0.25">
      <c r="A2389" t="s">
        <v>1166</v>
      </c>
      <c r="B2389" t="s">
        <v>4187</v>
      </c>
      <c r="C2389" s="8"/>
      <c r="D2389" s="8">
        <v>2388</v>
      </c>
      <c r="E2389" s="9">
        <v>2019</v>
      </c>
      <c r="F2389" s="9">
        <v>9</v>
      </c>
      <c r="G2389" s="9">
        <v>1</v>
      </c>
      <c r="H2389" s="4">
        <v>43696</v>
      </c>
      <c r="I2389" s="10" t="s">
        <v>248</v>
      </c>
      <c r="K2389" s="11" t="s">
        <v>20</v>
      </c>
      <c r="L2389" s="8" t="s">
        <v>27</v>
      </c>
      <c r="M2389" t="s">
        <v>1538</v>
      </c>
      <c r="U2389" t="s">
        <v>53</v>
      </c>
      <c r="V2389" t="s">
        <v>4131</v>
      </c>
      <c r="W2389" s="13">
        <v>43696</v>
      </c>
      <c r="X2389" s="14">
        <f>20/3</f>
        <v>6.666666666666667</v>
      </c>
    </row>
    <row r="2390" spans="1:24" hidden="1" x14ac:dyDescent="0.25">
      <c r="A2390" t="s">
        <v>2608</v>
      </c>
      <c r="B2390" t="s">
        <v>4188</v>
      </c>
      <c r="C2390" s="8"/>
      <c r="D2390" s="8">
        <v>2389</v>
      </c>
      <c r="E2390" s="9">
        <v>2019</v>
      </c>
      <c r="F2390" s="9">
        <v>9</v>
      </c>
      <c r="G2390" s="9">
        <v>2</v>
      </c>
      <c r="H2390" s="4">
        <v>43484</v>
      </c>
      <c r="I2390" s="10" t="s">
        <v>19</v>
      </c>
      <c r="K2390" s="11" t="s">
        <v>4949</v>
      </c>
      <c r="U2390" t="s">
        <v>53</v>
      </c>
      <c r="V2390" t="s">
        <v>1077</v>
      </c>
      <c r="W2390" s="13">
        <v>43484</v>
      </c>
      <c r="X2390" s="14">
        <v>2</v>
      </c>
    </row>
    <row r="2391" spans="1:24" hidden="1" x14ac:dyDescent="0.25">
      <c r="A2391" t="s">
        <v>1698</v>
      </c>
      <c r="B2391" t="s">
        <v>4189</v>
      </c>
      <c r="C2391" s="8"/>
      <c r="D2391" s="8">
        <v>2390</v>
      </c>
      <c r="E2391" s="9">
        <v>2019</v>
      </c>
      <c r="F2391" s="9">
        <v>9</v>
      </c>
      <c r="G2391" s="9">
        <v>2</v>
      </c>
      <c r="H2391" s="4">
        <v>43480</v>
      </c>
      <c r="I2391" s="10" t="s">
        <v>248</v>
      </c>
      <c r="K2391" s="11" t="s">
        <v>937</v>
      </c>
      <c r="U2391" t="s">
        <v>53</v>
      </c>
      <c r="V2391" t="s">
        <v>412</v>
      </c>
      <c r="W2391" s="13">
        <v>43480</v>
      </c>
      <c r="X2391" s="14">
        <v>8</v>
      </c>
    </row>
    <row r="2392" spans="1:24" hidden="1" x14ac:dyDescent="0.25">
      <c r="A2392" t="s">
        <v>187</v>
      </c>
      <c r="B2392" t="s">
        <v>4190</v>
      </c>
      <c r="C2392" s="8"/>
      <c r="D2392" s="8">
        <v>2391</v>
      </c>
      <c r="E2392" s="9">
        <v>2019</v>
      </c>
      <c r="F2392" s="9">
        <v>9</v>
      </c>
      <c r="G2392" s="9">
        <v>2</v>
      </c>
      <c r="H2392" s="4">
        <v>43707</v>
      </c>
      <c r="I2392" s="10" t="s">
        <v>19</v>
      </c>
      <c r="K2392" s="11" t="s">
        <v>20</v>
      </c>
      <c r="L2392" s="8" t="s">
        <v>63</v>
      </c>
      <c r="M2392" t="s">
        <v>29</v>
      </c>
      <c r="N2392" t="s">
        <v>4191</v>
      </c>
      <c r="U2392" t="s">
        <v>53</v>
      </c>
      <c r="V2392" t="s">
        <v>174</v>
      </c>
      <c r="W2392" s="13">
        <v>43707</v>
      </c>
      <c r="X2392" s="14">
        <v>14.99</v>
      </c>
    </row>
    <row r="2393" spans="1:24" hidden="1" x14ac:dyDescent="0.25">
      <c r="A2393" t="s">
        <v>1556</v>
      </c>
      <c r="B2393" t="s">
        <v>4192</v>
      </c>
      <c r="C2393" s="8"/>
      <c r="D2393" s="8">
        <v>2392</v>
      </c>
      <c r="E2393" s="9">
        <v>2019</v>
      </c>
      <c r="F2393" s="9">
        <v>9</v>
      </c>
      <c r="G2393" s="9">
        <v>2</v>
      </c>
      <c r="H2393" s="4">
        <v>43679</v>
      </c>
      <c r="I2393" s="10" t="s">
        <v>19</v>
      </c>
      <c r="K2393" s="11" t="s">
        <v>20</v>
      </c>
      <c r="L2393" s="8" t="s">
        <v>4193</v>
      </c>
      <c r="M2393" t="s">
        <v>1558</v>
      </c>
      <c r="U2393" t="s">
        <v>53</v>
      </c>
      <c r="V2393" t="s">
        <v>1077</v>
      </c>
      <c r="W2393" s="13">
        <v>43679</v>
      </c>
      <c r="X2393" s="14">
        <v>2</v>
      </c>
    </row>
    <row r="2394" spans="1:24" hidden="1" x14ac:dyDescent="0.25">
      <c r="A2394" t="s">
        <v>4194</v>
      </c>
      <c r="B2394" t="s">
        <v>4195</v>
      </c>
      <c r="C2394" s="8"/>
      <c r="D2394" s="8">
        <v>2393</v>
      </c>
      <c r="E2394" s="9">
        <v>2019</v>
      </c>
      <c r="F2394" s="9">
        <v>9</v>
      </c>
      <c r="G2394" s="9">
        <v>2</v>
      </c>
      <c r="H2394" s="4">
        <v>43679</v>
      </c>
      <c r="I2394" s="10" t="s">
        <v>248</v>
      </c>
      <c r="K2394" s="11" t="s">
        <v>20</v>
      </c>
      <c r="L2394" s="8" t="s">
        <v>3671</v>
      </c>
      <c r="M2394" t="s">
        <v>1523</v>
      </c>
      <c r="U2394" t="s">
        <v>53</v>
      </c>
      <c r="V2394" t="s">
        <v>1077</v>
      </c>
      <c r="W2394" s="13">
        <v>43679</v>
      </c>
      <c r="X2394" s="14">
        <v>3</v>
      </c>
    </row>
    <row r="2395" spans="1:24" hidden="1" x14ac:dyDescent="0.25">
      <c r="A2395" t="s">
        <v>3604</v>
      </c>
      <c r="B2395" t="s">
        <v>4196</v>
      </c>
      <c r="C2395" s="8"/>
      <c r="D2395" s="8">
        <v>2394</v>
      </c>
      <c r="E2395" s="9">
        <v>2019</v>
      </c>
      <c r="F2395" s="9">
        <v>9</v>
      </c>
      <c r="G2395" s="9">
        <v>2</v>
      </c>
      <c r="H2395" s="4">
        <v>43622</v>
      </c>
      <c r="I2395" s="10" t="s">
        <v>248</v>
      </c>
      <c r="K2395" s="11" t="s">
        <v>20</v>
      </c>
      <c r="L2395" s="8" t="s">
        <v>3567</v>
      </c>
      <c r="M2395" t="s">
        <v>4197</v>
      </c>
      <c r="U2395" t="s">
        <v>53</v>
      </c>
      <c r="V2395" t="s">
        <v>3558</v>
      </c>
      <c r="W2395" s="13">
        <v>43622</v>
      </c>
      <c r="X2395" s="14">
        <f>50/72</f>
        <v>0.69444444444444442</v>
      </c>
    </row>
    <row r="2396" spans="1:24" hidden="1" x14ac:dyDescent="0.25">
      <c r="A2396" t="s">
        <v>4198</v>
      </c>
      <c r="B2396" t="s">
        <v>4199</v>
      </c>
      <c r="C2396" s="8"/>
      <c r="D2396" s="8">
        <v>2395</v>
      </c>
      <c r="E2396" s="9">
        <v>2019</v>
      </c>
      <c r="F2396" s="9">
        <v>9</v>
      </c>
      <c r="G2396" s="9">
        <v>3</v>
      </c>
      <c r="H2396" s="4">
        <v>43635</v>
      </c>
      <c r="I2396" s="10" t="s">
        <v>248</v>
      </c>
      <c r="K2396" s="11" t="s">
        <v>20</v>
      </c>
      <c r="L2396" s="8" t="s">
        <v>4200</v>
      </c>
      <c r="M2396" t="s">
        <v>373</v>
      </c>
      <c r="U2396" t="s">
        <v>53</v>
      </c>
      <c r="V2396" t="s">
        <v>1077</v>
      </c>
      <c r="W2396" s="13">
        <v>43635</v>
      </c>
      <c r="X2396" s="14">
        <v>3</v>
      </c>
    </row>
    <row r="2397" spans="1:24" hidden="1" x14ac:dyDescent="0.25">
      <c r="A2397" t="s">
        <v>1166</v>
      </c>
      <c r="B2397" t="s">
        <v>4201</v>
      </c>
      <c r="C2397" s="8"/>
      <c r="D2397" s="8">
        <v>2396</v>
      </c>
      <c r="E2397" s="9">
        <v>2019</v>
      </c>
      <c r="F2397" s="9">
        <v>9</v>
      </c>
      <c r="G2397" s="9">
        <v>4</v>
      </c>
      <c r="H2397" s="4">
        <v>43696</v>
      </c>
      <c r="I2397" s="10" t="s">
        <v>248</v>
      </c>
      <c r="K2397" s="11" t="s">
        <v>20</v>
      </c>
      <c r="L2397" s="8" t="s">
        <v>2524</v>
      </c>
      <c r="M2397" t="s">
        <v>1168</v>
      </c>
      <c r="R2397" t="s">
        <v>3330</v>
      </c>
      <c r="U2397" t="s">
        <v>53</v>
      </c>
      <c r="V2397" t="s">
        <v>4129</v>
      </c>
      <c r="W2397" s="13">
        <v>43696</v>
      </c>
      <c r="X2397" s="14">
        <v>9.99</v>
      </c>
    </row>
    <row r="2398" spans="1:24" hidden="1" x14ac:dyDescent="0.25">
      <c r="A2398" t="s">
        <v>3692</v>
      </c>
      <c r="B2398" t="s">
        <v>3409</v>
      </c>
      <c r="C2398" s="8"/>
      <c r="D2398" s="8">
        <v>2397</v>
      </c>
      <c r="E2398" s="9">
        <v>2019</v>
      </c>
      <c r="F2398" s="9">
        <v>9</v>
      </c>
      <c r="G2398" s="9">
        <v>4</v>
      </c>
      <c r="H2398" s="4">
        <v>43586</v>
      </c>
      <c r="I2398" s="10" t="s">
        <v>248</v>
      </c>
      <c r="K2398" s="11" t="s">
        <v>20</v>
      </c>
      <c r="L2398" s="8" t="s">
        <v>63</v>
      </c>
      <c r="M2398" t="s">
        <v>605</v>
      </c>
      <c r="U2398" t="s">
        <v>53</v>
      </c>
      <c r="V2398" t="s">
        <v>1077</v>
      </c>
      <c r="W2398" s="13">
        <v>43586</v>
      </c>
      <c r="X2398" s="14">
        <v>3</v>
      </c>
    </row>
    <row r="2399" spans="1:24" hidden="1" x14ac:dyDescent="0.25">
      <c r="A2399" t="s">
        <v>4202</v>
      </c>
      <c r="B2399" t="s">
        <v>4203</v>
      </c>
      <c r="C2399" s="8"/>
      <c r="D2399" s="8">
        <v>2398</v>
      </c>
      <c r="E2399" s="9">
        <v>2019</v>
      </c>
      <c r="F2399" s="9">
        <v>9</v>
      </c>
      <c r="G2399" s="9">
        <v>5</v>
      </c>
      <c r="H2399" s="4">
        <v>43622</v>
      </c>
      <c r="I2399" s="10" t="s">
        <v>248</v>
      </c>
      <c r="K2399" s="11" t="s">
        <v>20</v>
      </c>
      <c r="L2399" s="8" t="s">
        <v>48</v>
      </c>
      <c r="M2399" t="s">
        <v>373</v>
      </c>
      <c r="U2399" t="s">
        <v>53</v>
      </c>
      <c r="V2399" t="s">
        <v>3558</v>
      </c>
      <c r="W2399" s="13">
        <v>43622</v>
      </c>
      <c r="X2399" s="14">
        <f>50/72</f>
        <v>0.69444444444444442</v>
      </c>
    </row>
    <row r="2400" spans="1:24" hidden="1" x14ac:dyDescent="0.25">
      <c r="A2400" t="s">
        <v>4204</v>
      </c>
      <c r="B2400" t="s">
        <v>4205</v>
      </c>
      <c r="C2400" s="39" t="s">
        <v>272</v>
      </c>
      <c r="D2400" s="8">
        <v>2399</v>
      </c>
      <c r="E2400" s="25">
        <f>YEAR(H2400)</f>
        <v>2019</v>
      </c>
      <c r="F2400" s="25">
        <f>MONTH(H2400)</f>
        <v>9</v>
      </c>
      <c r="G2400" s="25">
        <f>DAY(H2400)</f>
        <v>29</v>
      </c>
      <c r="H2400" s="4">
        <v>43737</v>
      </c>
      <c r="I2400" s="10" t="s">
        <v>248</v>
      </c>
      <c r="K2400" s="11" t="s">
        <v>4949</v>
      </c>
      <c r="U2400" t="s">
        <v>100</v>
      </c>
      <c r="V2400" t="s">
        <v>2062</v>
      </c>
      <c r="W2400" s="13">
        <v>43737</v>
      </c>
    </row>
    <row r="2401" spans="1:24" hidden="1" x14ac:dyDescent="0.25">
      <c r="A2401" t="s">
        <v>4204</v>
      </c>
      <c r="B2401" t="s">
        <v>4205</v>
      </c>
      <c r="C2401" s="8"/>
      <c r="D2401" s="8">
        <v>2400</v>
      </c>
      <c r="E2401" s="9">
        <v>2019</v>
      </c>
      <c r="F2401" s="9">
        <v>9</v>
      </c>
      <c r="G2401" s="9">
        <v>30</v>
      </c>
      <c r="H2401" s="4">
        <v>43737</v>
      </c>
      <c r="I2401" s="10" t="s">
        <v>19</v>
      </c>
      <c r="K2401" s="11" t="s">
        <v>4949</v>
      </c>
      <c r="U2401" t="s">
        <v>100</v>
      </c>
      <c r="V2401" t="s">
        <v>2062</v>
      </c>
      <c r="W2401" s="13">
        <v>43737</v>
      </c>
    </row>
    <row r="2402" spans="1:24" hidden="1" x14ac:dyDescent="0.25">
      <c r="A2402" t="s">
        <v>2054</v>
      </c>
      <c r="B2402" t="s">
        <v>4206</v>
      </c>
      <c r="C2402" s="8"/>
      <c r="D2402" s="8">
        <v>2401</v>
      </c>
      <c r="E2402" s="9">
        <v>2019</v>
      </c>
      <c r="F2402" s="9">
        <v>9</v>
      </c>
      <c r="G2402" s="9">
        <v>30</v>
      </c>
      <c r="H2402" s="4">
        <v>43713</v>
      </c>
      <c r="I2402" s="10" t="s">
        <v>19</v>
      </c>
      <c r="K2402" s="11" t="s">
        <v>20</v>
      </c>
      <c r="L2402" s="8" t="s">
        <v>27</v>
      </c>
      <c r="M2402" t="s">
        <v>29</v>
      </c>
      <c r="N2402" t="s">
        <v>4207</v>
      </c>
      <c r="U2402" t="s">
        <v>100</v>
      </c>
      <c r="V2402" t="s">
        <v>174</v>
      </c>
      <c r="W2402" s="13">
        <v>43713</v>
      </c>
      <c r="X2402" s="14">
        <v>34.99</v>
      </c>
    </row>
    <row r="2403" spans="1:24" hidden="1" x14ac:dyDescent="0.25">
      <c r="A2403" t="s">
        <v>1166</v>
      </c>
      <c r="B2403" t="s">
        <v>4208</v>
      </c>
      <c r="C2403" s="8"/>
      <c r="D2403" s="8">
        <v>2402</v>
      </c>
      <c r="E2403" s="9">
        <v>2019</v>
      </c>
      <c r="F2403" s="9">
        <v>10</v>
      </c>
      <c r="G2403" s="9">
        <v>1</v>
      </c>
      <c r="H2403" s="4">
        <v>43735</v>
      </c>
      <c r="I2403" s="10" t="s">
        <v>248</v>
      </c>
      <c r="J2403" s="10">
        <v>2</v>
      </c>
      <c r="K2403" s="11" t="s">
        <v>20</v>
      </c>
      <c r="L2403" s="8" t="s">
        <v>27</v>
      </c>
      <c r="M2403" t="s">
        <v>2313</v>
      </c>
      <c r="Q2403" s="12" t="s">
        <v>19</v>
      </c>
      <c r="S2403" t="s">
        <v>2044</v>
      </c>
      <c r="U2403" t="s">
        <v>53</v>
      </c>
      <c r="V2403" t="s">
        <v>4209</v>
      </c>
      <c r="W2403" s="13">
        <v>43735</v>
      </c>
      <c r="X2403" s="14">
        <f>25*1.35</f>
        <v>33.75</v>
      </c>
    </row>
    <row r="2404" spans="1:24" hidden="1" x14ac:dyDescent="0.25">
      <c r="A2404" t="s">
        <v>3760</v>
      </c>
      <c r="B2404" t="s">
        <v>4210</v>
      </c>
      <c r="C2404" s="8"/>
      <c r="D2404" s="8">
        <v>2403</v>
      </c>
      <c r="E2404" s="9">
        <v>2019</v>
      </c>
      <c r="F2404" s="9">
        <v>10</v>
      </c>
      <c r="G2404" s="9">
        <v>1</v>
      </c>
      <c r="H2404" s="4">
        <v>43585</v>
      </c>
      <c r="I2404" s="10" t="s">
        <v>248</v>
      </c>
      <c r="K2404" s="11" t="s">
        <v>20</v>
      </c>
      <c r="L2404" s="8" t="s">
        <v>116</v>
      </c>
      <c r="M2404" t="s">
        <v>605</v>
      </c>
      <c r="U2404" t="s">
        <v>53</v>
      </c>
      <c r="V2404" t="s">
        <v>1077</v>
      </c>
      <c r="W2404" s="13">
        <v>43585</v>
      </c>
      <c r="X2404" s="14">
        <v>2.99</v>
      </c>
    </row>
    <row r="2405" spans="1:24" hidden="1" x14ac:dyDescent="0.25">
      <c r="A2405" t="s">
        <v>4211</v>
      </c>
      <c r="B2405" t="s">
        <v>4212</v>
      </c>
      <c r="C2405" s="8"/>
      <c r="D2405" s="8">
        <v>2404</v>
      </c>
      <c r="E2405" s="9">
        <v>2019</v>
      </c>
      <c r="F2405" s="9">
        <v>10</v>
      </c>
      <c r="G2405" s="9">
        <v>2</v>
      </c>
      <c r="H2405" s="4">
        <v>43622</v>
      </c>
      <c r="I2405" s="10" t="s">
        <v>248</v>
      </c>
      <c r="K2405" s="11" t="s">
        <v>20</v>
      </c>
      <c r="L2405" s="8" t="s">
        <v>4213</v>
      </c>
      <c r="M2405" t="s">
        <v>49</v>
      </c>
      <c r="U2405" t="s">
        <v>53</v>
      </c>
      <c r="V2405" t="s">
        <v>3558</v>
      </c>
      <c r="W2405" s="13">
        <v>43622</v>
      </c>
      <c r="X2405" s="14">
        <f>50/72</f>
        <v>0.69444444444444442</v>
      </c>
    </row>
    <row r="2406" spans="1:24" hidden="1" x14ac:dyDescent="0.25">
      <c r="A2406" t="s">
        <v>928</v>
      </c>
      <c r="B2406" t="s">
        <v>4214</v>
      </c>
      <c r="C2406" s="8"/>
      <c r="D2406" s="8">
        <v>2405</v>
      </c>
      <c r="E2406" s="9">
        <v>2019</v>
      </c>
      <c r="F2406" s="9">
        <v>10</v>
      </c>
      <c r="G2406" s="9">
        <v>2</v>
      </c>
      <c r="H2406" s="4">
        <v>43610</v>
      </c>
      <c r="I2406" s="10" t="s">
        <v>248</v>
      </c>
      <c r="K2406" s="11" t="s">
        <v>20</v>
      </c>
      <c r="L2406" s="8" t="s">
        <v>48</v>
      </c>
      <c r="M2406" t="s">
        <v>1538</v>
      </c>
      <c r="U2406" t="s">
        <v>53</v>
      </c>
      <c r="V2406" t="s">
        <v>1077</v>
      </c>
      <c r="W2406" s="13">
        <v>43610</v>
      </c>
      <c r="X2406" s="14">
        <v>2.99</v>
      </c>
    </row>
    <row r="2407" spans="1:24" hidden="1" x14ac:dyDescent="0.25">
      <c r="A2407" t="s">
        <v>956</v>
      </c>
      <c r="B2407" t="s">
        <v>997</v>
      </c>
      <c r="C2407" s="8"/>
      <c r="D2407" s="8">
        <v>2406</v>
      </c>
      <c r="E2407" s="9">
        <v>2019</v>
      </c>
      <c r="F2407" s="9">
        <v>10</v>
      </c>
      <c r="G2407" s="9">
        <v>2</v>
      </c>
      <c r="H2407" s="4">
        <v>43740</v>
      </c>
      <c r="I2407" s="10" t="s">
        <v>248</v>
      </c>
      <c r="K2407" s="11" t="s">
        <v>937</v>
      </c>
      <c r="M2407" t="s">
        <v>28</v>
      </c>
      <c r="N2407" t="s">
        <v>998</v>
      </c>
      <c r="Q2407" s="12" t="s">
        <v>19</v>
      </c>
      <c r="U2407" t="s">
        <v>100</v>
      </c>
      <c r="V2407" t="s">
        <v>174</v>
      </c>
      <c r="W2407" s="13">
        <v>43740</v>
      </c>
      <c r="X2407" s="14">
        <v>32.99</v>
      </c>
    </row>
    <row r="2408" spans="1:24" hidden="1" x14ac:dyDescent="0.25">
      <c r="A2408" t="s">
        <v>3317</v>
      </c>
      <c r="B2408" t="s">
        <v>4215</v>
      </c>
      <c r="C2408" s="8"/>
      <c r="D2408" s="8">
        <v>2407</v>
      </c>
      <c r="E2408" s="9">
        <v>2019</v>
      </c>
      <c r="F2408" s="9">
        <v>10</v>
      </c>
      <c r="G2408" s="9">
        <v>2</v>
      </c>
      <c r="H2408" s="4">
        <v>43656</v>
      </c>
      <c r="I2408" s="10" t="s">
        <v>248</v>
      </c>
      <c r="K2408" s="11" t="s">
        <v>937</v>
      </c>
      <c r="M2408" t="s">
        <v>1979</v>
      </c>
      <c r="U2408" t="s">
        <v>53</v>
      </c>
      <c r="V2408" t="s">
        <v>1077</v>
      </c>
      <c r="W2408" s="13">
        <v>43656</v>
      </c>
      <c r="X2408" s="14">
        <v>2.1</v>
      </c>
    </row>
    <row r="2409" spans="1:24" hidden="1" x14ac:dyDescent="0.25">
      <c r="A2409" t="s">
        <v>531</v>
      </c>
      <c r="B2409" t="s">
        <v>4216</v>
      </c>
      <c r="C2409" s="8"/>
      <c r="D2409" s="8">
        <v>2408</v>
      </c>
      <c r="E2409" s="9">
        <v>2019</v>
      </c>
      <c r="F2409" s="9">
        <v>10</v>
      </c>
      <c r="G2409" s="9">
        <v>2</v>
      </c>
      <c r="H2409" s="4">
        <v>0</v>
      </c>
      <c r="I2409" s="10" t="s">
        <v>19</v>
      </c>
      <c r="K2409" s="11" t="s">
        <v>937</v>
      </c>
      <c r="M2409" t="s">
        <v>154</v>
      </c>
      <c r="W2409" s="13"/>
    </row>
    <row r="2410" spans="1:24" hidden="1" x14ac:dyDescent="0.25">
      <c r="A2410" t="s">
        <v>4217</v>
      </c>
      <c r="B2410" t="s">
        <v>4218</v>
      </c>
      <c r="C2410" s="8"/>
      <c r="D2410" s="8">
        <v>2409</v>
      </c>
      <c r="E2410" s="9">
        <v>2019</v>
      </c>
      <c r="F2410" s="9">
        <v>10</v>
      </c>
      <c r="G2410" s="9">
        <v>2</v>
      </c>
      <c r="H2410" s="4">
        <v>0</v>
      </c>
      <c r="I2410" s="10" t="s">
        <v>19</v>
      </c>
      <c r="K2410" s="11" t="s">
        <v>937</v>
      </c>
      <c r="M2410" t="s">
        <v>4219</v>
      </c>
      <c r="W2410" s="13"/>
    </row>
    <row r="2411" spans="1:24" hidden="1" x14ac:dyDescent="0.25">
      <c r="A2411" t="s">
        <v>999</v>
      </c>
      <c r="B2411" t="s">
        <v>4220</v>
      </c>
      <c r="C2411" s="8"/>
      <c r="D2411" s="8">
        <v>2410</v>
      </c>
      <c r="E2411" s="9">
        <v>2019</v>
      </c>
      <c r="F2411" s="9">
        <v>10</v>
      </c>
      <c r="G2411" s="9">
        <v>3</v>
      </c>
      <c r="H2411" s="4">
        <v>43740</v>
      </c>
      <c r="I2411" s="10" t="s">
        <v>248</v>
      </c>
      <c r="K2411" s="11" t="s">
        <v>937</v>
      </c>
      <c r="M2411" t="s">
        <v>28</v>
      </c>
      <c r="N2411" t="s">
        <v>4221</v>
      </c>
      <c r="U2411" t="s">
        <v>100</v>
      </c>
      <c r="V2411" t="s">
        <v>174</v>
      </c>
      <c r="W2411" s="13">
        <v>43740</v>
      </c>
      <c r="X2411" s="14">
        <v>29.99</v>
      </c>
    </row>
    <row r="2412" spans="1:24" hidden="1" x14ac:dyDescent="0.25">
      <c r="A2412" t="s">
        <v>651</v>
      </c>
      <c r="B2412" t="s">
        <v>4222</v>
      </c>
      <c r="C2412" s="8"/>
      <c r="D2412" s="8">
        <v>2411</v>
      </c>
      <c r="E2412" s="9">
        <v>2019</v>
      </c>
      <c r="F2412" s="9">
        <v>10</v>
      </c>
      <c r="G2412" s="9">
        <v>3</v>
      </c>
      <c r="H2412" s="4">
        <v>0</v>
      </c>
      <c r="I2412" s="10" t="s">
        <v>19</v>
      </c>
      <c r="K2412" s="11" t="s">
        <v>937</v>
      </c>
      <c r="M2412" t="s">
        <v>28</v>
      </c>
      <c r="N2412" t="s">
        <v>4223</v>
      </c>
      <c r="W2412" s="13"/>
    </row>
    <row r="2413" spans="1:24" hidden="1" x14ac:dyDescent="0.25">
      <c r="A2413" t="s">
        <v>4224</v>
      </c>
      <c r="B2413" t="s">
        <v>4225</v>
      </c>
      <c r="C2413" s="8"/>
      <c r="D2413" s="8">
        <v>2412</v>
      </c>
      <c r="E2413" s="9">
        <v>2019</v>
      </c>
      <c r="F2413" s="9">
        <v>10</v>
      </c>
      <c r="G2413" s="9">
        <v>5</v>
      </c>
      <c r="H2413" s="4">
        <v>43622</v>
      </c>
      <c r="I2413" s="10" t="s">
        <v>248</v>
      </c>
      <c r="K2413" s="11" t="s">
        <v>20</v>
      </c>
      <c r="L2413" s="8" t="s">
        <v>48</v>
      </c>
      <c r="M2413" t="s">
        <v>2543</v>
      </c>
      <c r="U2413" t="s">
        <v>53</v>
      </c>
      <c r="V2413" t="s">
        <v>3558</v>
      </c>
      <c r="W2413" s="13">
        <v>43622</v>
      </c>
      <c r="X2413" s="14">
        <f>50/72</f>
        <v>0.69444444444444442</v>
      </c>
    </row>
    <row r="2414" spans="1:24" hidden="1" x14ac:dyDescent="0.25">
      <c r="A2414" t="s">
        <v>3932</v>
      </c>
      <c r="B2414" t="s">
        <v>4226</v>
      </c>
      <c r="C2414" s="8"/>
      <c r="D2414" s="8">
        <v>2413</v>
      </c>
      <c r="E2414" s="9">
        <v>2019</v>
      </c>
      <c r="F2414" s="9">
        <v>10</v>
      </c>
      <c r="G2414" s="9">
        <v>5</v>
      </c>
      <c r="H2414" s="4">
        <v>43582</v>
      </c>
      <c r="I2414" s="10" t="s">
        <v>248</v>
      </c>
      <c r="K2414" s="11" t="s">
        <v>20</v>
      </c>
      <c r="L2414" s="8" t="s">
        <v>466</v>
      </c>
      <c r="M2414" t="s">
        <v>373</v>
      </c>
      <c r="U2414" t="s">
        <v>53</v>
      </c>
      <c r="V2414" t="s">
        <v>1077</v>
      </c>
      <c r="W2414" s="13">
        <v>43582</v>
      </c>
      <c r="X2414" s="14">
        <v>2.99</v>
      </c>
    </row>
    <row r="2415" spans="1:24" hidden="1" x14ac:dyDescent="0.25">
      <c r="A2415" t="s">
        <v>4227</v>
      </c>
      <c r="B2415" t="s">
        <v>4228</v>
      </c>
      <c r="C2415" s="8"/>
      <c r="D2415" s="8">
        <v>2414</v>
      </c>
      <c r="E2415" s="9">
        <v>2019</v>
      </c>
      <c r="F2415" s="9">
        <v>10</v>
      </c>
      <c r="G2415" s="9">
        <v>5</v>
      </c>
      <c r="H2415" s="4">
        <v>43622</v>
      </c>
      <c r="I2415" s="10" t="s">
        <v>248</v>
      </c>
      <c r="J2415" s="10">
        <v>2</v>
      </c>
      <c r="K2415" s="11" t="s">
        <v>20</v>
      </c>
      <c r="L2415" s="8" t="s">
        <v>4229</v>
      </c>
      <c r="M2415" t="s">
        <v>4230</v>
      </c>
      <c r="U2415" t="s">
        <v>53</v>
      </c>
      <c r="V2415" t="s">
        <v>3558</v>
      </c>
      <c r="W2415" s="13">
        <v>43622</v>
      </c>
      <c r="X2415" s="14">
        <f>50/72</f>
        <v>0.69444444444444442</v>
      </c>
    </row>
    <row r="2416" spans="1:24" hidden="1" x14ac:dyDescent="0.25">
      <c r="A2416" t="s">
        <v>4231</v>
      </c>
      <c r="B2416" t="s">
        <v>4232</v>
      </c>
      <c r="C2416" s="8"/>
      <c r="D2416" s="8">
        <v>2415</v>
      </c>
      <c r="E2416" s="9">
        <v>2019</v>
      </c>
      <c r="F2416" s="9">
        <v>10</v>
      </c>
      <c r="G2416" s="9">
        <v>6</v>
      </c>
      <c r="H2416" s="4">
        <v>43622</v>
      </c>
      <c r="I2416" s="10" t="s">
        <v>248</v>
      </c>
      <c r="K2416" s="11" t="s">
        <v>20</v>
      </c>
      <c r="L2416" s="8" t="s">
        <v>4151</v>
      </c>
      <c r="M2416" t="s">
        <v>2596</v>
      </c>
      <c r="U2416" t="s">
        <v>53</v>
      </c>
      <c r="V2416" t="s">
        <v>3558</v>
      </c>
      <c r="W2416" s="13">
        <v>43622</v>
      </c>
      <c r="X2416" s="14">
        <f>50/72</f>
        <v>0.69444444444444442</v>
      </c>
    </row>
    <row r="2417" spans="1:24" hidden="1" x14ac:dyDescent="0.25">
      <c r="A2417" t="s">
        <v>155</v>
      </c>
      <c r="B2417" t="s">
        <v>4233</v>
      </c>
      <c r="C2417" s="8"/>
      <c r="D2417" s="8">
        <v>2416</v>
      </c>
      <c r="E2417" s="9">
        <v>2019</v>
      </c>
      <c r="F2417" s="9">
        <v>10</v>
      </c>
      <c r="G2417" s="9">
        <v>6</v>
      </c>
      <c r="H2417" s="4">
        <v>43744</v>
      </c>
      <c r="I2417" s="10" t="s">
        <v>248</v>
      </c>
      <c r="K2417" s="11" t="s">
        <v>4949</v>
      </c>
      <c r="U2417" t="s">
        <v>100</v>
      </c>
      <c r="V2417" t="s">
        <v>2730</v>
      </c>
      <c r="W2417" s="13">
        <v>43744</v>
      </c>
      <c r="X2417" s="14">
        <v>24.99</v>
      </c>
    </row>
    <row r="2418" spans="1:24" hidden="1" x14ac:dyDescent="0.25">
      <c r="A2418" t="s">
        <v>3760</v>
      </c>
      <c r="B2418" t="s">
        <v>4234</v>
      </c>
      <c r="C2418" s="8"/>
      <c r="D2418" s="8">
        <v>2417</v>
      </c>
      <c r="E2418" s="9">
        <v>2019</v>
      </c>
      <c r="F2418" s="9">
        <v>10</v>
      </c>
      <c r="G2418" s="9">
        <v>6</v>
      </c>
      <c r="H2418" s="4">
        <v>43679</v>
      </c>
      <c r="I2418" s="10" t="s">
        <v>248</v>
      </c>
      <c r="K2418" s="11" t="s">
        <v>20</v>
      </c>
      <c r="L2418" s="8" t="s">
        <v>31</v>
      </c>
      <c r="M2418" t="s">
        <v>605</v>
      </c>
      <c r="U2418" t="s">
        <v>53</v>
      </c>
      <c r="V2418" t="s">
        <v>1077</v>
      </c>
      <c r="W2418" s="13">
        <v>43679</v>
      </c>
      <c r="X2418" s="14">
        <v>3</v>
      </c>
    </row>
    <row r="2419" spans="1:24" hidden="1" x14ac:dyDescent="0.25">
      <c r="A2419" t="s">
        <v>4235</v>
      </c>
      <c r="B2419" t="s">
        <v>4236</v>
      </c>
      <c r="C2419" s="8"/>
      <c r="D2419" s="8">
        <v>2418</v>
      </c>
      <c r="E2419" s="9">
        <v>2019</v>
      </c>
      <c r="F2419" s="9">
        <v>10</v>
      </c>
      <c r="G2419" s="9">
        <v>6</v>
      </c>
      <c r="H2419" s="4">
        <v>43612</v>
      </c>
      <c r="I2419" s="10" t="s">
        <v>248</v>
      </c>
      <c r="K2419" s="11" t="s">
        <v>20</v>
      </c>
      <c r="L2419" s="8" t="s">
        <v>4237</v>
      </c>
      <c r="M2419" t="s">
        <v>373</v>
      </c>
      <c r="U2419" t="s">
        <v>53</v>
      </c>
      <c r="V2419" t="s">
        <v>1077</v>
      </c>
      <c r="W2419" s="13">
        <v>43612</v>
      </c>
      <c r="X2419" s="14">
        <v>3</v>
      </c>
    </row>
    <row r="2420" spans="1:24" hidden="1" x14ac:dyDescent="0.25">
      <c r="A2420" t="s">
        <v>1329</v>
      </c>
      <c r="B2420" t="s">
        <v>4238</v>
      </c>
      <c r="C2420" s="8"/>
      <c r="D2420" s="8">
        <v>2419</v>
      </c>
      <c r="E2420" s="9">
        <v>2019</v>
      </c>
      <c r="F2420" s="9">
        <v>10</v>
      </c>
      <c r="G2420" s="9">
        <v>7</v>
      </c>
      <c r="H2420" s="4">
        <v>43744</v>
      </c>
      <c r="I2420" s="10" t="s">
        <v>19</v>
      </c>
      <c r="K2420" s="11" t="s">
        <v>937</v>
      </c>
      <c r="M2420" t="s">
        <v>28</v>
      </c>
      <c r="N2420" t="s">
        <v>4239</v>
      </c>
      <c r="U2420" t="s">
        <v>100</v>
      </c>
      <c r="V2420" t="s">
        <v>2730</v>
      </c>
      <c r="W2420" s="13">
        <v>43744</v>
      </c>
      <c r="X2420" s="14">
        <v>15.99</v>
      </c>
    </row>
    <row r="2421" spans="1:24" hidden="1" x14ac:dyDescent="0.25">
      <c r="A2421" t="s">
        <v>155</v>
      </c>
      <c r="B2421" t="s">
        <v>4240</v>
      </c>
      <c r="C2421" s="8"/>
      <c r="D2421" s="8">
        <v>2420</v>
      </c>
      <c r="E2421" s="9">
        <v>2019</v>
      </c>
      <c r="F2421" s="9">
        <v>10</v>
      </c>
      <c r="G2421" s="9">
        <v>7</v>
      </c>
      <c r="H2421" s="4">
        <v>43745</v>
      </c>
      <c r="I2421" s="10" t="s">
        <v>248</v>
      </c>
      <c r="K2421" s="11" t="s">
        <v>4949</v>
      </c>
      <c r="U2421" t="s">
        <v>100</v>
      </c>
      <c r="V2421" t="s">
        <v>174</v>
      </c>
      <c r="W2421" s="13">
        <v>43745</v>
      </c>
      <c r="X2421" s="14">
        <v>29.99</v>
      </c>
    </row>
    <row r="2422" spans="1:24" hidden="1" x14ac:dyDescent="0.25">
      <c r="A2422" t="s">
        <v>4241</v>
      </c>
      <c r="B2422" t="s">
        <v>4242</v>
      </c>
      <c r="C2422" s="8"/>
      <c r="D2422" s="8">
        <v>2421</v>
      </c>
      <c r="E2422" s="9">
        <v>2019</v>
      </c>
      <c r="F2422" s="9">
        <v>10</v>
      </c>
      <c r="G2422" s="9">
        <v>7</v>
      </c>
      <c r="H2422" s="4">
        <v>43742</v>
      </c>
      <c r="I2422" s="10" t="s">
        <v>19</v>
      </c>
      <c r="K2422" s="11" t="s">
        <v>20</v>
      </c>
      <c r="L2422" s="8" t="s">
        <v>4185</v>
      </c>
      <c r="M2422" t="s">
        <v>49</v>
      </c>
      <c r="U2422" t="s">
        <v>53</v>
      </c>
      <c r="V2422" t="s">
        <v>2383</v>
      </c>
      <c r="W2422" s="13">
        <v>43742</v>
      </c>
      <c r="X2422" s="14">
        <v>1</v>
      </c>
    </row>
    <row r="2423" spans="1:24" hidden="1" x14ac:dyDescent="0.25">
      <c r="A2423" t="s">
        <v>260</v>
      </c>
      <c r="B2423" t="s">
        <v>4243</v>
      </c>
      <c r="C2423" s="8"/>
      <c r="D2423" s="8">
        <v>2422</v>
      </c>
      <c r="E2423" s="9">
        <v>2019</v>
      </c>
      <c r="F2423" s="9">
        <v>10</v>
      </c>
      <c r="G2423" s="9">
        <v>8</v>
      </c>
      <c r="H2423" s="4">
        <v>43746</v>
      </c>
      <c r="I2423" s="10" t="s">
        <v>248</v>
      </c>
      <c r="K2423" s="11" t="s">
        <v>937</v>
      </c>
      <c r="M2423" t="s">
        <v>28</v>
      </c>
      <c r="N2423" t="s">
        <v>4244</v>
      </c>
      <c r="U2423" t="s">
        <v>53</v>
      </c>
      <c r="V2423" t="s">
        <v>4245</v>
      </c>
      <c r="W2423" s="13">
        <v>43746</v>
      </c>
      <c r="X2423" s="14">
        <f>-11.99*1.4</f>
        <v>-16.785999999999998</v>
      </c>
    </row>
    <row r="2424" spans="1:24" hidden="1" x14ac:dyDescent="0.25">
      <c r="A2424" t="s">
        <v>1166</v>
      </c>
      <c r="B2424" t="s">
        <v>2512</v>
      </c>
      <c r="C2424" s="8"/>
      <c r="D2424" s="8">
        <v>2423</v>
      </c>
      <c r="E2424" s="9">
        <v>2019</v>
      </c>
      <c r="F2424" s="9">
        <v>10</v>
      </c>
      <c r="G2424" s="9">
        <v>8</v>
      </c>
      <c r="H2424" s="4">
        <v>43746</v>
      </c>
      <c r="I2424" s="10" t="s">
        <v>248</v>
      </c>
      <c r="K2424" s="11" t="s">
        <v>20</v>
      </c>
      <c r="L2424" s="8" t="s">
        <v>48</v>
      </c>
      <c r="M2424" t="s">
        <v>2827</v>
      </c>
      <c r="R2424" t="s">
        <v>3330</v>
      </c>
      <c r="U2424" t="s">
        <v>53</v>
      </c>
      <c r="V2424" t="s">
        <v>4245</v>
      </c>
      <c r="W2424" s="13">
        <v>43746</v>
      </c>
      <c r="X2424" s="14">
        <f>-4.95*1.4</f>
        <v>-6.93</v>
      </c>
    </row>
    <row r="2425" spans="1:24" hidden="1" x14ac:dyDescent="0.25">
      <c r="A2425" t="s">
        <v>3801</v>
      </c>
      <c r="B2425" t="s">
        <v>4246</v>
      </c>
      <c r="C2425" s="8"/>
      <c r="D2425" s="8">
        <v>2424</v>
      </c>
      <c r="E2425" s="9">
        <v>2019</v>
      </c>
      <c r="F2425" s="9">
        <v>10</v>
      </c>
      <c r="G2425" s="9">
        <v>8</v>
      </c>
      <c r="H2425" s="4">
        <v>0</v>
      </c>
      <c r="I2425" s="10" t="s">
        <v>19</v>
      </c>
      <c r="K2425" s="11" t="s">
        <v>20</v>
      </c>
      <c r="L2425" s="8" t="s">
        <v>27</v>
      </c>
      <c r="M2425" t="s">
        <v>49</v>
      </c>
      <c r="R2425" t="s">
        <v>4247</v>
      </c>
      <c r="W2425" s="13"/>
    </row>
    <row r="2426" spans="1:24" hidden="1" x14ac:dyDescent="0.25">
      <c r="A2426" t="s">
        <v>3089</v>
      </c>
      <c r="B2426" t="s">
        <v>4248</v>
      </c>
      <c r="C2426" s="8"/>
      <c r="D2426" s="8">
        <v>2425</v>
      </c>
      <c r="E2426" s="9">
        <v>2019</v>
      </c>
      <c r="F2426" s="9">
        <v>10</v>
      </c>
      <c r="G2426" s="9">
        <v>9</v>
      </c>
      <c r="H2426" s="4">
        <v>43609</v>
      </c>
      <c r="I2426" s="10" t="s">
        <v>248</v>
      </c>
      <c r="K2426" s="11" t="s">
        <v>20</v>
      </c>
      <c r="L2426" s="8" t="s">
        <v>552</v>
      </c>
      <c r="M2426" t="s">
        <v>605</v>
      </c>
      <c r="U2426" t="s">
        <v>53</v>
      </c>
      <c r="V2426" t="s">
        <v>1077</v>
      </c>
      <c r="W2426" s="13">
        <v>43609</v>
      </c>
      <c r="X2426" s="14">
        <v>3</v>
      </c>
    </row>
    <row r="2427" spans="1:24" hidden="1" x14ac:dyDescent="0.25">
      <c r="A2427" t="s">
        <v>4249</v>
      </c>
      <c r="B2427" t="s">
        <v>4250</v>
      </c>
      <c r="C2427" s="8"/>
      <c r="D2427" s="8">
        <v>2426</v>
      </c>
      <c r="E2427" s="9">
        <v>2019</v>
      </c>
      <c r="F2427" s="9">
        <v>10</v>
      </c>
      <c r="G2427" s="9">
        <v>9</v>
      </c>
      <c r="H2427" s="4">
        <v>43622</v>
      </c>
      <c r="I2427" s="10" t="s">
        <v>248</v>
      </c>
      <c r="K2427" s="11" t="s">
        <v>20</v>
      </c>
      <c r="L2427" s="8" t="s">
        <v>4251</v>
      </c>
      <c r="M2427" t="s">
        <v>705</v>
      </c>
      <c r="U2427" t="s">
        <v>53</v>
      </c>
      <c r="V2427" t="s">
        <v>3558</v>
      </c>
      <c r="W2427" s="13">
        <v>43622</v>
      </c>
      <c r="X2427" s="14">
        <f>50/72</f>
        <v>0.69444444444444442</v>
      </c>
    </row>
    <row r="2428" spans="1:24" hidden="1" x14ac:dyDescent="0.25">
      <c r="A2428" t="s">
        <v>4252</v>
      </c>
      <c r="B2428" t="s">
        <v>4253</v>
      </c>
      <c r="C2428" s="8"/>
      <c r="D2428" s="8">
        <v>2427</v>
      </c>
      <c r="E2428" s="9">
        <v>2019</v>
      </c>
      <c r="F2428" s="9">
        <v>10</v>
      </c>
      <c r="G2428" s="9">
        <v>9</v>
      </c>
      <c r="H2428" s="4">
        <v>43586</v>
      </c>
      <c r="I2428" s="10" t="s">
        <v>248</v>
      </c>
      <c r="J2428" s="10">
        <v>2</v>
      </c>
      <c r="K2428" s="11" t="s">
        <v>20</v>
      </c>
      <c r="L2428" s="8" t="s">
        <v>21</v>
      </c>
      <c r="M2428" t="s">
        <v>605</v>
      </c>
      <c r="U2428" t="s">
        <v>53</v>
      </c>
      <c r="V2428" t="s">
        <v>1077</v>
      </c>
      <c r="W2428" s="13">
        <v>43586</v>
      </c>
      <c r="X2428" s="14">
        <v>3</v>
      </c>
    </row>
    <row r="2429" spans="1:24" hidden="1" x14ac:dyDescent="0.25">
      <c r="A2429" t="s">
        <v>4254</v>
      </c>
      <c r="B2429" t="s">
        <v>4255</v>
      </c>
      <c r="C2429" s="8"/>
      <c r="D2429" s="8">
        <v>2428</v>
      </c>
      <c r="E2429" s="9">
        <v>2019</v>
      </c>
      <c r="F2429" s="9">
        <v>10</v>
      </c>
      <c r="G2429" s="9">
        <v>9</v>
      </c>
      <c r="H2429" s="4">
        <v>43577</v>
      </c>
      <c r="I2429" s="10" t="s">
        <v>248</v>
      </c>
      <c r="K2429" s="11" t="s">
        <v>20</v>
      </c>
      <c r="L2429" s="8" t="s">
        <v>2203</v>
      </c>
      <c r="M2429" t="s">
        <v>605</v>
      </c>
      <c r="U2429" t="s">
        <v>53</v>
      </c>
      <c r="V2429" t="s">
        <v>1077</v>
      </c>
      <c r="W2429" s="13">
        <v>43577</v>
      </c>
      <c r="X2429" s="14">
        <v>3</v>
      </c>
    </row>
    <row r="2430" spans="1:24" hidden="1" x14ac:dyDescent="0.25">
      <c r="A2430" t="s">
        <v>4256</v>
      </c>
      <c r="B2430" t="s">
        <v>4257</v>
      </c>
      <c r="C2430" s="8"/>
      <c r="D2430" s="8">
        <v>2429</v>
      </c>
      <c r="E2430" s="9">
        <v>2019</v>
      </c>
      <c r="F2430" s="9">
        <v>10</v>
      </c>
      <c r="G2430" s="9">
        <v>9</v>
      </c>
      <c r="H2430" s="4">
        <v>43742</v>
      </c>
      <c r="I2430" s="10" t="s">
        <v>19</v>
      </c>
      <c r="K2430" s="11" t="s">
        <v>20</v>
      </c>
      <c r="L2430" s="8" t="s">
        <v>48</v>
      </c>
      <c r="M2430" t="s">
        <v>683</v>
      </c>
      <c r="U2430" t="s">
        <v>53</v>
      </c>
      <c r="V2430" t="s">
        <v>2383</v>
      </c>
      <c r="W2430" s="13">
        <v>43742</v>
      </c>
      <c r="X2430" s="14">
        <v>1</v>
      </c>
    </row>
    <row r="2431" spans="1:24" hidden="1" x14ac:dyDescent="0.25">
      <c r="A2431" t="s">
        <v>217</v>
      </c>
      <c r="B2431" t="s">
        <v>4258</v>
      </c>
      <c r="C2431" s="8"/>
      <c r="D2431" s="8">
        <v>2430</v>
      </c>
      <c r="E2431" s="9">
        <v>2019</v>
      </c>
      <c r="F2431" s="9">
        <v>10</v>
      </c>
      <c r="G2431" s="9">
        <v>9</v>
      </c>
      <c r="H2431" s="4">
        <v>0</v>
      </c>
      <c r="I2431" s="10" t="s">
        <v>19</v>
      </c>
      <c r="K2431" s="11" t="s">
        <v>937</v>
      </c>
      <c r="M2431" t="s">
        <v>28</v>
      </c>
      <c r="N2431" t="s">
        <v>4259</v>
      </c>
      <c r="W2431" s="13"/>
    </row>
    <row r="2432" spans="1:24" hidden="1" x14ac:dyDescent="0.25">
      <c r="A2432" t="s">
        <v>491</v>
      </c>
      <c r="B2432" t="s">
        <v>4260</v>
      </c>
      <c r="C2432" s="8"/>
      <c r="D2432" s="8">
        <v>2431</v>
      </c>
      <c r="E2432" s="9">
        <v>2019</v>
      </c>
      <c r="F2432" s="9">
        <v>10</v>
      </c>
      <c r="G2432" s="9">
        <v>9</v>
      </c>
      <c r="H2432" s="4">
        <v>0</v>
      </c>
      <c r="I2432" s="10" t="s">
        <v>19</v>
      </c>
      <c r="K2432" s="11" t="s">
        <v>937</v>
      </c>
      <c r="M2432" t="s">
        <v>28</v>
      </c>
      <c r="N2432" t="s">
        <v>4261</v>
      </c>
      <c r="W2432" s="13"/>
    </row>
    <row r="2433" spans="1:24" hidden="1" x14ac:dyDescent="0.25">
      <c r="A2433" t="s">
        <v>3768</v>
      </c>
      <c r="B2433" t="s">
        <v>4262</v>
      </c>
      <c r="C2433" s="8"/>
      <c r="D2433" s="8">
        <v>2432</v>
      </c>
      <c r="E2433" s="9">
        <v>2019</v>
      </c>
      <c r="F2433" s="9">
        <v>10</v>
      </c>
      <c r="G2433" s="9">
        <v>10</v>
      </c>
      <c r="H2433" s="4">
        <v>0</v>
      </c>
      <c r="I2433" s="10" t="s">
        <v>248</v>
      </c>
      <c r="K2433" s="11" t="s">
        <v>20</v>
      </c>
      <c r="L2433" s="8" t="s">
        <v>505</v>
      </c>
      <c r="M2433" t="s">
        <v>605</v>
      </c>
      <c r="W2433" s="13"/>
    </row>
    <row r="2434" spans="1:24" hidden="1" x14ac:dyDescent="0.25">
      <c r="A2434" t="s">
        <v>2413</v>
      </c>
      <c r="B2434" t="s">
        <v>4263</v>
      </c>
      <c r="C2434" s="8"/>
      <c r="D2434" s="8">
        <v>2433</v>
      </c>
      <c r="E2434" s="9">
        <v>2019</v>
      </c>
      <c r="F2434" s="9">
        <v>10</v>
      </c>
      <c r="G2434" s="9">
        <v>11</v>
      </c>
      <c r="H2434" s="4">
        <v>43749</v>
      </c>
      <c r="I2434" s="10" t="s">
        <v>19</v>
      </c>
      <c r="K2434" s="11" t="s">
        <v>20</v>
      </c>
      <c r="L2434" s="8" t="s">
        <v>48</v>
      </c>
      <c r="M2434" t="s">
        <v>1558</v>
      </c>
      <c r="U2434" t="s">
        <v>53</v>
      </c>
      <c r="V2434" t="s">
        <v>2383</v>
      </c>
      <c r="W2434" s="13">
        <v>43749</v>
      </c>
      <c r="X2434" s="14">
        <v>1</v>
      </c>
    </row>
    <row r="2435" spans="1:24" hidden="1" x14ac:dyDescent="0.25">
      <c r="A2435" t="s">
        <v>4264</v>
      </c>
      <c r="B2435" t="s">
        <v>4265</v>
      </c>
      <c r="C2435" s="8"/>
      <c r="D2435" s="8">
        <v>2434</v>
      </c>
      <c r="E2435" s="9">
        <v>2019</v>
      </c>
      <c r="F2435" s="9">
        <v>10</v>
      </c>
      <c r="G2435" s="9">
        <v>11</v>
      </c>
      <c r="H2435" s="4">
        <v>43749</v>
      </c>
      <c r="I2435" s="10" t="s">
        <v>19</v>
      </c>
      <c r="J2435" s="10">
        <v>2</v>
      </c>
      <c r="K2435" s="11" t="s">
        <v>20</v>
      </c>
      <c r="L2435" s="8" t="s">
        <v>48</v>
      </c>
      <c r="M2435" t="s">
        <v>3482</v>
      </c>
      <c r="U2435" t="s">
        <v>53</v>
      </c>
      <c r="V2435" t="s">
        <v>1077</v>
      </c>
      <c r="W2435" s="13">
        <v>43749</v>
      </c>
      <c r="X2435" s="14">
        <v>2</v>
      </c>
    </row>
    <row r="2436" spans="1:24" hidden="1" x14ac:dyDescent="0.25">
      <c r="A2436" t="s">
        <v>750</v>
      </c>
      <c r="B2436" t="s">
        <v>4266</v>
      </c>
      <c r="C2436" s="8"/>
      <c r="D2436" s="8">
        <v>2435</v>
      </c>
      <c r="E2436" s="9">
        <v>2019</v>
      </c>
      <c r="F2436" s="9">
        <v>10</v>
      </c>
      <c r="G2436" s="9">
        <v>12</v>
      </c>
      <c r="H2436" s="4">
        <v>43743</v>
      </c>
      <c r="I2436" s="10" t="s">
        <v>248</v>
      </c>
      <c r="K2436" s="11" t="s">
        <v>4949</v>
      </c>
      <c r="M2436" t="s">
        <v>1991</v>
      </c>
      <c r="S2436" t="s">
        <v>3145</v>
      </c>
      <c r="U2436" t="s">
        <v>53</v>
      </c>
      <c r="V2436" t="s">
        <v>686</v>
      </c>
      <c r="W2436" s="13">
        <v>43743</v>
      </c>
      <c r="X2436" s="14">
        <v>19</v>
      </c>
    </row>
    <row r="2437" spans="1:24" hidden="1" x14ac:dyDescent="0.25">
      <c r="A2437" t="s">
        <v>1273</v>
      </c>
      <c r="B2437" t="s">
        <v>4267</v>
      </c>
      <c r="C2437" s="8"/>
      <c r="D2437" s="8">
        <v>2436</v>
      </c>
      <c r="E2437" s="9">
        <v>2019</v>
      </c>
      <c r="F2437" s="9">
        <v>10</v>
      </c>
      <c r="G2437" s="9">
        <v>12</v>
      </c>
      <c r="H2437" s="4">
        <v>0</v>
      </c>
      <c r="I2437" s="10" t="s">
        <v>19</v>
      </c>
      <c r="K2437" s="11" t="s">
        <v>937</v>
      </c>
      <c r="M2437" t="s">
        <v>28</v>
      </c>
      <c r="N2437" t="s">
        <v>4268</v>
      </c>
      <c r="W2437" s="13"/>
    </row>
    <row r="2438" spans="1:24" hidden="1" x14ac:dyDescent="0.25">
      <c r="A2438" t="s">
        <v>4269</v>
      </c>
      <c r="B2438" t="s">
        <v>4270</v>
      </c>
      <c r="C2438" s="8"/>
      <c r="D2438" s="8">
        <v>2437</v>
      </c>
      <c r="E2438" s="9">
        <v>2019</v>
      </c>
      <c r="F2438" s="9">
        <v>10</v>
      </c>
      <c r="G2438" s="9">
        <v>13</v>
      </c>
      <c r="H2438" s="4">
        <v>43742</v>
      </c>
      <c r="I2438" s="10" t="s">
        <v>19</v>
      </c>
      <c r="K2438" s="11" t="s">
        <v>4949</v>
      </c>
      <c r="U2438" t="s">
        <v>53</v>
      </c>
      <c r="V2438" t="s">
        <v>2383</v>
      </c>
      <c r="W2438" s="13">
        <v>43742</v>
      </c>
      <c r="X2438" s="14">
        <v>1</v>
      </c>
    </row>
    <row r="2439" spans="1:24" hidden="1" x14ac:dyDescent="0.25">
      <c r="A2439" t="s">
        <v>1760</v>
      </c>
      <c r="B2439" t="s">
        <v>2781</v>
      </c>
      <c r="C2439" s="8"/>
      <c r="D2439" s="8">
        <v>2438</v>
      </c>
      <c r="E2439" s="9">
        <v>2019</v>
      </c>
      <c r="F2439" s="9">
        <v>10</v>
      </c>
      <c r="G2439" s="9">
        <v>13</v>
      </c>
      <c r="H2439" s="4">
        <v>43749</v>
      </c>
      <c r="I2439" s="10" t="s">
        <v>248</v>
      </c>
      <c r="K2439" s="11" t="s">
        <v>937</v>
      </c>
      <c r="S2439" t="s">
        <v>3517</v>
      </c>
      <c r="T2439" t="s">
        <v>269</v>
      </c>
      <c r="U2439" t="s">
        <v>53</v>
      </c>
      <c r="V2439" t="s">
        <v>2383</v>
      </c>
      <c r="W2439" s="13">
        <v>43749</v>
      </c>
      <c r="X2439" s="14">
        <v>1</v>
      </c>
    </row>
    <row r="2440" spans="1:24" hidden="1" x14ac:dyDescent="0.25">
      <c r="A2440" t="s">
        <v>4271</v>
      </c>
      <c r="B2440" t="s">
        <v>4272</v>
      </c>
      <c r="C2440" s="8"/>
      <c r="D2440" s="8">
        <v>2439</v>
      </c>
      <c r="E2440" s="9">
        <v>2019</v>
      </c>
      <c r="F2440" s="9">
        <v>10</v>
      </c>
      <c r="G2440" s="9">
        <v>13</v>
      </c>
      <c r="H2440" s="4">
        <v>43668</v>
      </c>
      <c r="I2440" s="10" t="s">
        <v>248</v>
      </c>
      <c r="K2440" s="11" t="s">
        <v>4949</v>
      </c>
      <c r="U2440" t="s">
        <v>53</v>
      </c>
      <c r="V2440" t="s">
        <v>672</v>
      </c>
      <c r="W2440" s="13">
        <v>43668</v>
      </c>
      <c r="X2440" s="14">
        <v>15</v>
      </c>
    </row>
    <row r="2441" spans="1:24" hidden="1" x14ac:dyDescent="0.25">
      <c r="A2441" t="s">
        <v>4273</v>
      </c>
      <c r="B2441" t="s">
        <v>4274</v>
      </c>
      <c r="C2441" s="8"/>
      <c r="D2441" s="8">
        <v>2440</v>
      </c>
      <c r="E2441" s="9">
        <v>2019</v>
      </c>
      <c r="F2441" s="9">
        <v>10</v>
      </c>
      <c r="G2441" s="9">
        <v>14</v>
      </c>
      <c r="H2441" s="4">
        <v>43742</v>
      </c>
      <c r="I2441" s="10" t="s">
        <v>19</v>
      </c>
      <c r="K2441" s="11" t="s">
        <v>20</v>
      </c>
      <c r="L2441" s="8" t="s">
        <v>4275</v>
      </c>
      <c r="M2441" t="s">
        <v>4276</v>
      </c>
      <c r="U2441" t="s">
        <v>53</v>
      </c>
      <c r="V2441" t="s">
        <v>2383</v>
      </c>
      <c r="W2441" s="13">
        <v>43742</v>
      </c>
      <c r="X2441" s="14">
        <v>1</v>
      </c>
    </row>
    <row r="2442" spans="1:24" hidden="1" x14ac:dyDescent="0.25">
      <c r="A2442" t="s">
        <v>4277</v>
      </c>
      <c r="B2442" t="s">
        <v>4278</v>
      </c>
      <c r="C2442" s="8"/>
      <c r="D2442" s="8">
        <v>2441</v>
      </c>
      <c r="E2442" s="9">
        <v>2019</v>
      </c>
      <c r="F2442" s="9">
        <v>10</v>
      </c>
      <c r="G2442" s="9">
        <v>14</v>
      </c>
      <c r="H2442" s="4">
        <v>43523</v>
      </c>
      <c r="I2442" s="10" t="s">
        <v>248</v>
      </c>
      <c r="J2442" s="10">
        <v>2</v>
      </c>
      <c r="K2442" s="11" t="s">
        <v>20</v>
      </c>
      <c r="L2442" s="8" t="s">
        <v>552</v>
      </c>
      <c r="M2442" t="s">
        <v>1552</v>
      </c>
      <c r="U2442" t="s">
        <v>53</v>
      </c>
      <c r="V2442" t="s">
        <v>3558</v>
      </c>
      <c r="W2442" s="13">
        <v>43523</v>
      </c>
      <c r="X2442" s="14">
        <v>2</v>
      </c>
    </row>
    <row r="2443" spans="1:24" hidden="1" x14ac:dyDescent="0.25">
      <c r="A2443" t="s">
        <v>4279</v>
      </c>
      <c r="B2443" t="s">
        <v>4280</v>
      </c>
      <c r="C2443" s="8"/>
      <c r="D2443" s="8">
        <v>2442</v>
      </c>
      <c r="E2443" s="9">
        <v>2019</v>
      </c>
      <c r="F2443" s="9">
        <v>10</v>
      </c>
      <c r="G2443" s="9">
        <v>14</v>
      </c>
      <c r="H2443" s="4">
        <v>43622</v>
      </c>
      <c r="I2443" s="10" t="s">
        <v>248</v>
      </c>
      <c r="K2443" s="11" t="s">
        <v>20</v>
      </c>
      <c r="L2443" s="8" t="s">
        <v>4281</v>
      </c>
      <c r="M2443" t="s">
        <v>4282</v>
      </c>
      <c r="U2443" t="s">
        <v>53</v>
      </c>
      <c r="V2443" t="s">
        <v>3558</v>
      </c>
      <c r="W2443" s="13">
        <v>43622</v>
      </c>
      <c r="X2443" s="14">
        <f>50/72</f>
        <v>0.69444444444444442</v>
      </c>
    </row>
    <row r="2444" spans="1:24" hidden="1" x14ac:dyDescent="0.25">
      <c r="A2444" t="s">
        <v>3739</v>
      </c>
      <c r="B2444" t="s">
        <v>4283</v>
      </c>
      <c r="C2444" s="8"/>
      <c r="D2444" s="8">
        <v>2443</v>
      </c>
      <c r="E2444" s="9">
        <v>2019</v>
      </c>
      <c r="F2444" s="9">
        <v>10</v>
      </c>
      <c r="G2444" s="9">
        <v>14</v>
      </c>
      <c r="H2444" s="4">
        <v>0</v>
      </c>
      <c r="I2444" s="10" t="s">
        <v>19</v>
      </c>
      <c r="K2444" s="11" t="s">
        <v>20</v>
      </c>
      <c r="L2444" s="8" t="s">
        <v>27</v>
      </c>
      <c r="M2444" t="s">
        <v>29</v>
      </c>
      <c r="N2444" t="s">
        <v>4284</v>
      </c>
      <c r="W2444" s="13"/>
    </row>
    <row r="2445" spans="1:24" hidden="1" x14ac:dyDescent="0.25">
      <c r="A2445" t="s">
        <v>1166</v>
      </c>
      <c r="B2445" t="s">
        <v>4285</v>
      </c>
      <c r="C2445" s="8"/>
      <c r="D2445" s="8">
        <v>2444</v>
      </c>
      <c r="E2445" s="9">
        <v>2019</v>
      </c>
      <c r="F2445" s="9">
        <v>10</v>
      </c>
      <c r="G2445" s="9">
        <v>15</v>
      </c>
      <c r="H2445" s="4">
        <v>43698</v>
      </c>
      <c r="I2445" s="10" t="s">
        <v>19</v>
      </c>
      <c r="K2445" s="11" t="s">
        <v>20</v>
      </c>
      <c r="L2445" s="8" t="s">
        <v>2758</v>
      </c>
      <c r="M2445" t="s">
        <v>1168</v>
      </c>
      <c r="R2445" t="s">
        <v>3330</v>
      </c>
      <c r="U2445" t="s">
        <v>53</v>
      </c>
      <c r="V2445" s="38" t="s">
        <v>4137</v>
      </c>
      <c r="W2445" s="13">
        <v>43698</v>
      </c>
      <c r="X2445" s="14">
        <f>3*1.5</f>
        <v>4.5</v>
      </c>
    </row>
    <row r="2446" spans="1:24" hidden="1" x14ac:dyDescent="0.25">
      <c r="A2446" t="s">
        <v>1591</v>
      </c>
      <c r="B2446" t="s">
        <v>3693</v>
      </c>
      <c r="C2446" s="8"/>
      <c r="D2446" s="8">
        <v>2445</v>
      </c>
      <c r="E2446" s="9">
        <v>2019</v>
      </c>
      <c r="F2446" s="9">
        <v>10</v>
      </c>
      <c r="G2446" s="9">
        <v>15</v>
      </c>
      <c r="H2446" s="4">
        <v>43652</v>
      </c>
      <c r="I2446" s="10" t="s">
        <v>248</v>
      </c>
      <c r="K2446" s="11" t="s">
        <v>20</v>
      </c>
      <c r="L2446" s="8" t="s">
        <v>2490</v>
      </c>
      <c r="M2446" t="s">
        <v>605</v>
      </c>
      <c r="U2446" t="s">
        <v>53</v>
      </c>
      <c r="V2446" t="s">
        <v>1077</v>
      </c>
      <c r="W2446" s="13">
        <v>43652</v>
      </c>
      <c r="X2446" s="14">
        <v>3</v>
      </c>
    </row>
    <row r="2447" spans="1:24" hidden="1" x14ac:dyDescent="0.25">
      <c r="A2447" t="s">
        <v>4286</v>
      </c>
      <c r="B2447" t="s">
        <v>4287</v>
      </c>
      <c r="C2447" s="8"/>
      <c r="D2447" s="8">
        <v>2446</v>
      </c>
      <c r="E2447" s="9">
        <v>2019</v>
      </c>
      <c r="F2447" s="9">
        <v>10</v>
      </c>
      <c r="G2447" s="9">
        <v>15</v>
      </c>
      <c r="H2447" s="4">
        <v>43563</v>
      </c>
      <c r="I2447" s="10" t="s">
        <v>248</v>
      </c>
      <c r="K2447" s="11" t="s">
        <v>20</v>
      </c>
      <c r="L2447" s="8" t="s">
        <v>21</v>
      </c>
      <c r="M2447" t="s">
        <v>2871</v>
      </c>
      <c r="U2447" t="s">
        <v>53</v>
      </c>
      <c r="V2447" t="s">
        <v>1077</v>
      </c>
      <c r="W2447" s="13">
        <v>43563</v>
      </c>
      <c r="X2447" s="14">
        <v>3</v>
      </c>
    </row>
    <row r="2448" spans="1:24" hidden="1" x14ac:dyDescent="0.25">
      <c r="A2448" t="s">
        <v>2999</v>
      </c>
      <c r="B2448" t="s">
        <v>4288</v>
      </c>
      <c r="C2448" s="8"/>
      <c r="D2448" s="8">
        <v>2447</v>
      </c>
      <c r="E2448" s="9">
        <v>2019</v>
      </c>
      <c r="F2448" s="9">
        <v>10</v>
      </c>
      <c r="G2448" s="9">
        <v>15</v>
      </c>
      <c r="H2448" s="4">
        <v>0</v>
      </c>
      <c r="I2448" s="10" t="s">
        <v>19</v>
      </c>
      <c r="K2448" s="11" t="s">
        <v>20</v>
      </c>
      <c r="L2448" s="8" t="s">
        <v>2203</v>
      </c>
      <c r="M2448" t="s">
        <v>49</v>
      </c>
      <c r="W2448" s="13"/>
    </row>
    <row r="2449" spans="1:24" hidden="1" x14ac:dyDescent="0.25">
      <c r="A2449" t="s">
        <v>2735</v>
      </c>
      <c r="B2449" t="s">
        <v>4289</v>
      </c>
      <c r="C2449" s="8"/>
      <c r="D2449" s="8">
        <v>2448</v>
      </c>
      <c r="E2449" s="9">
        <v>2019</v>
      </c>
      <c r="F2449" s="9">
        <v>10</v>
      </c>
      <c r="G2449" s="9">
        <v>16</v>
      </c>
      <c r="H2449" s="4">
        <v>43754</v>
      </c>
      <c r="I2449" s="10" t="s">
        <v>19</v>
      </c>
      <c r="K2449" s="11" t="s">
        <v>937</v>
      </c>
      <c r="M2449" t="s">
        <v>28</v>
      </c>
      <c r="N2449" t="s">
        <v>4290</v>
      </c>
      <c r="U2449" t="s">
        <v>100</v>
      </c>
      <c r="V2449" t="s">
        <v>174</v>
      </c>
      <c r="W2449" s="13">
        <v>43754</v>
      </c>
      <c r="X2449" s="14">
        <v>19.989999999999998</v>
      </c>
    </row>
    <row r="2450" spans="1:24" hidden="1" x14ac:dyDescent="0.25">
      <c r="A2450" t="s">
        <v>415</v>
      </c>
      <c r="B2450" t="s">
        <v>427</v>
      </c>
      <c r="C2450" s="8"/>
      <c r="D2450" s="8">
        <v>2449</v>
      </c>
      <c r="E2450" s="9">
        <v>2019</v>
      </c>
      <c r="F2450" s="9">
        <v>10</v>
      </c>
      <c r="G2450" s="9">
        <v>17</v>
      </c>
      <c r="H2450" s="4">
        <v>0</v>
      </c>
      <c r="I2450" s="10" t="s">
        <v>248</v>
      </c>
      <c r="K2450" s="11" t="s">
        <v>937</v>
      </c>
      <c r="M2450" t="s">
        <v>28</v>
      </c>
      <c r="N2450" t="s">
        <v>428</v>
      </c>
      <c r="Q2450" s="12" t="s">
        <v>19</v>
      </c>
      <c r="W2450" s="13"/>
    </row>
    <row r="2451" spans="1:24" hidden="1" x14ac:dyDescent="0.25">
      <c r="A2451" t="s">
        <v>157</v>
      </c>
      <c r="B2451" t="s">
        <v>4291</v>
      </c>
      <c r="C2451" s="8"/>
      <c r="D2451" s="8">
        <v>2450</v>
      </c>
      <c r="E2451" s="9">
        <v>2019</v>
      </c>
      <c r="F2451" s="9">
        <v>10</v>
      </c>
      <c r="G2451" s="9">
        <v>18</v>
      </c>
      <c r="H2451" s="4">
        <v>43756</v>
      </c>
      <c r="I2451" s="10" t="s">
        <v>19</v>
      </c>
      <c r="K2451" s="11" t="s">
        <v>937</v>
      </c>
      <c r="M2451" s="15" t="s">
        <v>159</v>
      </c>
      <c r="N2451" t="s">
        <v>4292</v>
      </c>
      <c r="U2451" t="s">
        <v>53</v>
      </c>
      <c r="V2451" t="s">
        <v>4293</v>
      </c>
      <c r="W2451" s="13">
        <v>43756</v>
      </c>
      <c r="X2451" s="14">
        <f>7.99*1.3</f>
        <v>10.387</v>
      </c>
    </row>
    <row r="2452" spans="1:24" hidden="1" x14ac:dyDescent="0.25">
      <c r="A2452" t="s">
        <v>4294</v>
      </c>
      <c r="B2452" t="s">
        <v>4295</v>
      </c>
      <c r="C2452" s="8"/>
      <c r="D2452" s="8">
        <v>2451</v>
      </c>
      <c r="E2452" s="9">
        <v>2019</v>
      </c>
      <c r="F2452" s="9">
        <v>10</v>
      </c>
      <c r="G2452" s="9">
        <v>19</v>
      </c>
      <c r="H2452" s="4">
        <v>43746</v>
      </c>
      <c r="I2452" s="10" t="s">
        <v>248</v>
      </c>
      <c r="K2452" s="11" t="s">
        <v>20</v>
      </c>
      <c r="L2452" s="8" t="s">
        <v>27</v>
      </c>
      <c r="M2452" t="s">
        <v>373</v>
      </c>
      <c r="U2452" t="s">
        <v>53</v>
      </c>
      <c r="V2452" t="s">
        <v>4245</v>
      </c>
      <c r="W2452" s="13">
        <v>43746</v>
      </c>
      <c r="X2452" s="14">
        <f>-5.99*1.4</f>
        <v>-8.3859999999999992</v>
      </c>
    </row>
    <row r="2453" spans="1:24" hidden="1" x14ac:dyDescent="0.25">
      <c r="A2453" t="s">
        <v>4296</v>
      </c>
      <c r="B2453" t="s">
        <v>4297</v>
      </c>
      <c r="C2453" s="8"/>
      <c r="D2453" s="8">
        <v>2452</v>
      </c>
      <c r="E2453" s="9">
        <v>2019</v>
      </c>
      <c r="F2453" s="9">
        <v>10</v>
      </c>
      <c r="G2453" s="9">
        <v>19</v>
      </c>
      <c r="H2453" s="4">
        <v>43749</v>
      </c>
      <c r="I2453" s="10" t="s">
        <v>19</v>
      </c>
      <c r="K2453" s="11" t="s">
        <v>20</v>
      </c>
      <c r="L2453" s="8" t="s">
        <v>2224</v>
      </c>
      <c r="M2453" t="s">
        <v>2484</v>
      </c>
      <c r="U2453" t="s">
        <v>53</v>
      </c>
      <c r="V2453" t="s">
        <v>2383</v>
      </c>
      <c r="W2453" s="13">
        <v>43749</v>
      </c>
      <c r="X2453" s="14">
        <v>1</v>
      </c>
    </row>
    <row r="2454" spans="1:24" hidden="1" x14ac:dyDescent="0.25">
      <c r="A2454" t="s">
        <v>277</v>
      </c>
      <c r="B2454" t="s">
        <v>4298</v>
      </c>
      <c r="C2454" s="8"/>
      <c r="D2454" s="8">
        <v>2453</v>
      </c>
      <c r="E2454" s="9">
        <v>2019</v>
      </c>
      <c r="F2454" s="9">
        <v>10</v>
      </c>
      <c r="G2454" s="9">
        <v>19</v>
      </c>
      <c r="H2454" s="4">
        <v>0</v>
      </c>
      <c r="I2454" s="10" t="s">
        <v>19</v>
      </c>
      <c r="K2454" s="11" t="s">
        <v>937</v>
      </c>
      <c r="M2454" t="s">
        <v>28</v>
      </c>
      <c r="N2454" t="s">
        <v>4299</v>
      </c>
      <c r="W2454" s="13"/>
    </row>
    <row r="2455" spans="1:24" hidden="1" x14ac:dyDescent="0.25">
      <c r="A2455" t="s">
        <v>4300</v>
      </c>
      <c r="B2455" t="s">
        <v>4301</v>
      </c>
      <c r="C2455" s="8"/>
      <c r="D2455" s="8">
        <v>2454</v>
      </c>
      <c r="E2455" s="9">
        <v>2019</v>
      </c>
      <c r="F2455" s="9">
        <v>10</v>
      </c>
      <c r="G2455" s="9">
        <v>20</v>
      </c>
      <c r="H2455" s="4">
        <v>43659</v>
      </c>
      <c r="I2455" s="10" t="s">
        <v>248</v>
      </c>
      <c r="K2455" s="11" t="s">
        <v>20</v>
      </c>
      <c r="L2455" s="8" t="s">
        <v>508</v>
      </c>
      <c r="M2455" t="s">
        <v>373</v>
      </c>
      <c r="U2455" t="s">
        <v>53</v>
      </c>
      <c r="V2455" t="s">
        <v>1077</v>
      </c>
      <c r="W2455" s="13">
        <v>43659</v>
      </c>
      <c r="X2455" s="14">
        <f>13/5</f>
        <v>2.6</v>
      </c>
    </row>
    <row r="2456" spans="1:24" hidden="1" x14ac:dyDescent="0.25">
      <c r="A2456" t="s">
        <v>2655</v>
      </c>
      <c r="B2456" t="s">
        <v>4302</v>
      </c>
      <c r="C2456" s="8"/>
      <c r="D2456" s="8">
        <v>2455</v>
      </c>
      <c r="E2456" s="9">
        <v>2019</v>
      </c>
      <c r="F2456" s="9">
        <v>10</v>
      </c>
      <c r="G2456" s="9">
        <v>20</v>
      </c>
      <c r="H2456" s="4">
        <v>43622</v>
      </c>
      <c r="I2456" s="10" t="s">
        <v>248</v>
      </c>
      <c r="K2456" s="11" t="s">
        <v>20</v>
      </c>
      <c r="L2456" s="8" t="s">
        <v>790</v>
      </c>
      <c r="M2456" t="s">
        <v>1552</v>
      </c>
      <c r="U2456" t="s">
        <v>53</v>
      </c>
      <c r="V2456" t="s">
        <v>3558</v>
      </c>
      <c r="W2456" s="13">
        <v>43622</v>
      </c>
      <c r="X2456" s="14">
        <f>50/72</f>
        <v>0.69444444444444442</v>
      </c>
    </row>
    <row r="2457" spans="1:24" hidden="1" x14ac:dyDescent="0.25">
      <c r="A2457" t="s">
        <v>1166</v>
      </c>
      <c r="B2457" t="s">
        <v>2398</v>
      </c>
      <c r="C2457" s="8"/>
      <c r="D2457" s="8">
        <v>2456</v>
      </c>
      <c r="E2457" s="9">
        <v>2019</v>
      </c>
      <c r="F2457" s="9">
        <v>10</v>
      </c>
      <c r="G2457" s="9">
        <v>20</v>
      </c>
      <c r="H2457" s="4">
        <v>43482</v>
      </c>
      <c r="I2457" s="10" t="s">
        <v>248</v>
      </c>
      <c r="K2457" s="11" t="s">
        <v>20</v>
      </c>
      <c r="L2457" s="8" t="s">
        <v>27</v>
      </c>
      <c r="M2457" t="s">
        <v>1538</v>
      </c>
      <c r="N2457" t="s">
        <v>3367</v>
      </c>
      <c r="S2457" t="s">
        <v>601</v>
      </c>
      <c r="T2457" t="s">
        <v>269</v>
      </c>
      <c r="U2457" t="s">
        <v>53</v>
      </c>
      <c r="V2457" t="s">
        <v>3368</v>
      </c>
      <c r="W2457" s="13">
        <v>43482</v>
      </c>
      <c r="X2457" s="14">
        <v>9.99</v>
      </c>
    </row>
    <row r="2458" spans="1:24" hidden="1" x14ac:dyDescent="0.25">
      <c r="A2458" t="s">
        <v>3255</v>
      </c>
      <c r="B2458" t="s">
        <v>4303</v>
      </c>
      <c r="C2458" s="8"/>
      <c r="D2458" s="8">
        <v>2457</v>
      </c>
      <c r="E2458" s="9">
        <v>2019</v>
      </c>
      <c r="F2458" s="9">
        <v>10</v>
      </c>
      <c r="G2458" s="9">
        <v>21</v>
      </c>
      <c r="H2458" s="4">
        <v>43757</v>
      </c>
      <c r="I2458" s="10" t="s">
        <v>248</v>
      </c>
      <c r="K2458" s="11" t="s">
        <v>4949</v>
      </c>
      <c r="U2458" t="s">
        <v>53</v>
      </c>
      <c r="V2458" t="s">
        <v>1077</v>
      </c>
      <c r="W2458" s="13">
        <v>43757</v>
      </c>
      <c r="X2458" s="14">
        <v>10</v>
      </c>
    </row>
    <row r="2459" spans="1:24" hidden="1" x14ac:dyDescent="0.25">
      <c r="A2459" t="s">
        <v>3089</v>
      </c>
      <c r="B2459" t="s">
        <v>4304</v>
      </c>
      <c r="C2459" s="8"/>
      <c r="D2459" s="8">
        <v>2458</v>
      </c>
      <c r="E2459" s="9">
        <v>2019</v>
      </c>
      <c r="F2459" s="9">
        <v>10</v>
      </c>
      <c r="G2459" s="9">
        <v>21</v>
      </c>
      <c r="H2459" s="4">
        <v>43523</v>
      </c>
      <c r="I2459" s="10" t="s">
        <v>248</v>
      </c>
      <c r="J2459" s="10">
        <v>3</v>
      </c>
      <c r="K2459" s="11" t="s">
        <v>20</v>
      </c>
      <c r="L2459" s="8" t="s">
        <v>63</v>
      </c>
      <c r="M2459" t="s">
        <v>605</v>
      </c>
      <c r="U2459" t="s">
        <v>53</v>
      </c>
      <c r="V2459" t="s">
        <v>3558</v>
      </c>
      <c r="W2459" s="13">
        <v>43523</v>
      </c>
      <c r="X2459" s="14">
        <v>2</v>
      </c>
    </row>
    <row r="2460" spans="1:24" hidden="1" x14ac:dyDescent="0.25">
      <c r="A2460" t="s">
        <v>4305</v>
      </c>
      <c r="B2460" t="s">
        <v>4306</v>
      </c>
      <c r="C2460" s="8"/>
      <c r="D2460" s="8">
        <v>2459</v>
      </c>
      <c r="E2460" s="9">
        <v>2019</v>
      </c>
      <c r="F2460" s="9">
        <v>10</v>
      </c>
      <c r="G2460" s="9">
        <v>21</v>
      </c>
      <c r="H2460" s="4">
        <v>0</v>
      </c>
      <c r="I2460" s="10" t="s">
        <v>19</v>
      </c>
      <c r="K2460" s="11" t="s">
        <v>20</v>
      </c>
      <c r="L2460" s="8" t="s">
        <v>94</v>
      </c>
      <c r="M2460" t="s">
        <v>4307</v>
      </c>
      <c r="W2460" s="13"/>
    </row>
    <row r="2461" spans="1:24" hidden="1" x14ac:dyDescent="0.25">
      <c r="A2461" t="s">
        <v>157</v>
      </c>
      <c r="B2461" t="s">
        <v>4308</v>
      </c>
      <c r="C2461" s="8"/>
      <c r="D2461" s="8">
        <v>2460</v>
      </c>
      <c r="E2461" s="9">
        <v>2019</v>
      </c>
      <c r="F2461" s="9">
        <v>10</v>
      </c>
      <c r="G2461" s="9">
        <v>23</v>
      </c>
      <c r="H2461" s="4">
        <v>43756</v>
      </c>
      <c r="I2461" s="10" t="s">
        <v>19</v>
      </c>
      <c r="K2461" s="11" t="s">
        <v>937</v>
      </c>
      <c r="M2461" s="15" t="s">
        <v>159</v>
      </c>
      <c r="N2461" t="s">
        <v>4309</v>
      </c>
      <c r="U2461" t="s">
        <v>53</v>
      </c>
      <c r="V2461" t="s">
        <v>4293</v>
      </c>
      <c r="W2461" s="13">
        <v>43756</v>
      </c>
      <c r="X2461" s="14">
        <f>6.99*1.3</f>
        <v>9.0869999999999997</v>
      </c>
    </row>
    <row r="2462" spans="1:24" hidden="1" x14ac:dyDescent="0.25">
      <c r="A2462" t="s">
        <v>4310</v>
      </c>
      <c r="B2462" t="s">
        <v>4311</v>
      </c>
      <c r="C2462" s="8"/>
      <c r="D2462" s="8">
        <v>2461</v>
      </c>
      <c r="E2462" s="9">
        <v>2019</v>
      </c>
      <c r="F2462" s="9">
        <v>10</v>
      </c>
      <c r="G2462" s="9">
        <v>24</v>
      </c>
      <c r="H2462" s="4">
        <v>43740</v>
      </c>
      <c r="I2462" s="10" t="s">
        <v>19</v>
      </c>
      <c r="K2462" s="11" t="s">
        <v>20</v>
      </c>
      <c r="L2462" s="8" t="s">
        <v>48</v>
      </c>
      <c r="M2462" t="s">
        <v>2217</v>
      </c>
      <c r="U2462" t="s">
        <v>53</v>
      </c>
      <c r="V2462" t="s">
        <v>1077</v>
      </c>
      <c r="W2462" s="13">
        <v>43740</v>
      </c>
      <c r="X2462" s="14">
        <v>2</v>
      </c>
    </row>
    <row r="2463" spans="1:24" hidden="1" x14ac:dyDescent="0.25">
      <c r="A2463" t="s">
        <v>3784</v>
      </c>
      <c r="B2463" t="s">
        <v>4312</v>
      </c>
      <c r="C2463" s="8"/>
      <c r="D2463" s="8">
        <v>2462</v>
      </c>
      <c r="E2463" s="9">
        <v>2019</v>
      </c>
      <c r="F2463" s="9">
        <v>10</v>
      </c>
      <c r="G2463" s="9">
        <v>25</v>
      </c>
      <c r="H2463" s="4">
        <v>43761</v>
      </c>
      <c r="I2463" s="10" t="s">
        <v>19</v>
      </c>
      <c r="K2463" s="11" t="s">
        <v>20</v>
      </c>
      <c r="L2463" s="8" t="s">
        <v>4313</v>
      </c>
      <c r="M2463" t="s">
        <v>49</v>
      </c>
      <c r="U2463" t="s">
        <v>100</v>
      </c>
      <c r="V2463" t="s">
        <v>49</v>
      </c>
      <c r="W2463" s="13">
        <v>43761</v>
      </c>
      <c r="X2463" s="14">
        <f>1.7*6.5</f>
        <v>11.049999999999999</v>
      </c>
    </row>
    <row r="2464" spans="1:24" hidden="1" x14ac:dyDescent="0.25">
      <c r="A2464" t="s">
        <v>132</v>
      </c>
      <c r="B2464" t="s">
        <v>4314</v>
      </c>
      <c r="C2464" s="8"/>
      <c r="D2464" s="8">
        <v>2463</v>
      </c>
      <c r="E2464" s="9">
        <v>2019</v>
      </c>
      <c r="F2464" s="9">
        <v>10</v>
      </c>
      <c r="G2464" s="9">
        <v>27</v>
      </c>
      <c r="H2464" s="4">
        <v>43761</v>
      </c>
      <c r="I2464" s="10" t="s">
        <v>19</v>
      </c>
      <c r="K2464" s="11" t="s">
        <v>20</v>
      </c>
      <c r="L2464" s="8" t="s">
        <v>4151</v>
      </c>
      <c r="M2464" t="s">
        <v>49</v>
      </c>
      <c r="U2464" t="s">
        <v>100</v>
      </c>
      <c r="V2464" t="s">
        <v>49</v>
      </c>
      <c r="W2464" s="13">
        <v>43761</v>
      </c>
      <c r="X2464" s="14">
        <f>1.7*5.9</f>
        <v>10.030000000000001</v>
      </c>
    </row>
    <row r="2465" spans="1:24" hidden="1" x14ac:dyDescent="0.25">
      <c r="A2465" t="s">
        <v>4315</v>
      </c>
      <c r="B2465" t="s">
        <v>4316</v>
      </c>
      <c r="C2465" s="8"/>
      <c r="D2465" s="8">
        <v>2464</v>
      </c>
      <c r="E2465" s="9">
        <v>2019</v>
      </c>
      <c r="F2465" s="9">
        <v>10</v>
      </c>
      <c r="G2465" s="9">
        <v>28</v>
      </c>
      <c r="H2465" s="4">
        <v>43749</v>
      </c>
      <c r="I2465" s="10" t="s">
        <v>19</v>
      </c>
      <c r="J2465" s="10">
        <v>2</v>
      </c>
      <c r="K2465" s="11" t="s">
        <v>20</v>
      </c>
      <c r="L2465" s="8" t="s">
        <v>3548</v>
      </c>
      <c r="M2465" t="s">
        <v>605</v>
      </c>
      <c r="S2465" t="s">
        <v>2405</v>
      </c>
      <c r="T2465" t="s">
        <v>2683</v>
      </c>
      <c r="U2465" t="s">
        <v>53</v>
      </c>
      <c r="V2465" t="s">
        <v>2383</v>
      </c>
      <c r="W2465" s="13">
        <v>43749</v>
      </c>
      <c r="X2465" s="14">
        <v>1</v>
      </c>
    </row>
    <row r="2466" spans="1:24" hidden="1" x14ac:dyDescent="0.25">
      <c r="A2466" t="s">
        <v>1166</v>
      </c>
      <c r="B2466" t="s">
        <v>4317</v>
      </c>
      <c r="C2466" s="8"/>
      <c r="D2466" s="8">
        <v>2465</v>
      </c>
      <c r="E2466" s="9">
        <v>2019</v>
      </c>
      <c r="F2466" s="9">
        <v>10</v>
      </c>
      <c r="G2466" s="9">
        <v>28</v>
      </c>
      <c r="H2466" s="4">
        <v>43756</v>
      </c>
      <c r="I2466" s="10" t="s">
        <v>19</v>
      </c>
      <c r="K2466" s="11" t="s">
        <v>20</v>
      </c>
      <c r="L2466" s="8" t="s">
        <v>48</v>
      </c>
      <c r="M2466" t="s">
        <v>2217</v>
      </c>
      <c r="N2466" t="s">
        <v>4318</v>
      </c>
      <c r="R2466" t="s">
        <v>2219</v>
      </c>
      <c r="U2466" t="s">
        <v>53</v>
      </c>
      <c r="V2466" t="s">
        <v>4293</v>
      </c>
      <c r="W2466" s="13">
        <v>43756</v>
      </c>
      <c r="X2466" s="14">
        <f>3.25*1.3</f>
        <v>4.2250000000000005</v>
      </c>
    </row>
    <row r="2467" spans="1:24" hidden="1" x14ac:dyDescent="0.25">
      <c r="A2467" t="s">
        <v>3709</v>
      </c>
      <c r="B2467" t="s">
        <v>4319</v>
      </c>
      <c r="C2467" s="8"/>
      <c r="D2467" s="8">
        <v>2466</v>
      </c>
      <c r="E2467" s="9">
        <v>2019</v>
      </c>
      <c r="F2467" s="9">
        <v>10</v>
      </c>
      <c r="G2467" s="9">
        <v>28</v>
      </c>
      <c r="H2467" s="4">
        <v>0</v>
      </c>
      <c r="I2467" s="10" t="s">
        <v>19</v>
      </c>
      <c r="K2467" s="11" t="s">
        <v>20</v>
      </c>
      <c r="L2467" s="8" t="s">
        <v>48</v>
      </c>
      <c r="M2467" t="s">
        <v>49</v>
      </c>
      <c r="W2467" s="13"/>
    </row>
    <row r="2468" spans="1:24" hidden="1" x14ac:dyDescent="0.25">
      <c r="A2468" t="s">
        <v>893</v>
      </c>
      <c r="B2468" t="s">
        <v>4320</v>
      </c>
      <c r="C2468" s="8"/>
      <c r="D2468" s="8">
        <v>2467</v>
      </c>
      <c r="E2468" s="9">
        <v>2019</v>
      </c>
      <c r="F2468" s="9">
        <v>10</v>
      </c>
      <c r="G2468" s="9">
        <v>28</v>
      </c>
      <c r="H2468" s="4">
        <v>43766</v>
      </c>
      <c r="I2468" s="10" t="s">
        <v>248</v>
      </c>
      <c r="K2468" s="11" t="s">
        <v>937</v>
      </c>
      <c r="M2468" t="s">
        <v>28</v>
      </c>
      <c r="N2468" t="s">
        <v>4321</v>
      </c>
      <c r="Q2468" s="12" t="s">
        <v>19</v>
      </c>
      <c r="U2468" t="s">
        <v>53</v>
      </c>
      <c r="V2468" t="s">
        <v>1970</v>
      </c>
      <c r="W2468" s="13">
        <v>43766</v>
      </c>
      <c r="X2468" s="14">
        <v>20</v>
      </c>
    </row>
    <row r="2469" spans="1:24" hidden="1" x14ac:dyDescent="0.25">
      <c r="A2469" t="s">
        <v>415</v>
      </c>
      <c r="B2469" t="s">
        <v>416</v>
      </c>
      <c r="C2469" s="8"/>
      <c r="D2469" s="8">
        <v>2468</v>
      </c>
      <c r="E2469" s="9">
        <v>2019</v>
      </c>
      <c r="F2469" s="9">
        <v>10</v>
      </c>
      <c r="G2469" s="9">
        <v>29</v>
      </c>
      <c r="H2469" s="4">
        <v>0</v>
      </c>
      <c r="I2469" s="10" t="s">
        <v>248</v>
      </c>
      <c r="K2469" s="11" t="s">
        <v>937</v>
      </c>
      <c r="M2469" t="s">
        <v>28</v>
      </c>
      <c r="N2469" t="s">
        <v>417</v>
      </c>
      <c r="W2469" s="13"/>
    </row>
    <row r="2470" spans="1:24" hidden="1" x14ac:dyDescent="0.25">
      <c r="A2470" t="s">
        <v>2139</v>
      </c>
      <c r="B2470" t="s">
        <v>4322</v>
      </c>
      <c r="C2470" s="8"/>
      <c r="D2470" s="8">
        <v>2469</v>
      </c>
      <c r="E2470" s="9">
        <v>2019</v>
      </c>
      <c r="F2470" s="9">
        <v>10</v>
      </c>
      <c r="G2470" s="9">
        <v>29</v>
      </c>
      <c r="H2470" s="4">
        <v>43766</v>
      </c>
      <c r="I2470" s="10" t="s">
        <v>19</v>
      </c>
      <c r="K2470" s="11" t="s">
        <v>937</v>
      </c>
      <c r="M2470" s="15" t="s">
        <v>159</v>
      </c>
      <c r="N2470" t="s">
        <v>4323</v>
      </c>
      <c r="U2470" t="s">
        <v>53</v>
      </c>
      <c r="V2470" t="s">
        <v>4293</v>
      </c>
      <c r="W2470" s="13">
        <v>43766</v>
      </c>
      <c r="X2470" s="14">
        <f>4.99*1.3</f>
        <v>6.4870000000000001</v>
      </c>
    </row>
    <row r="2471" spans="1:24" hidden="1" x14ac:dyDescent="0.25">
      <c r="A2471" t="s">
        <v>141</v>
      </c>
      <c r="B2471" t="s">
        <v>4324</v>
      </c>
      <c r="C2471" s="8"/>
      <c r="D2471" s="8">
        <v>2470</v>
      </c>
      <c r="E2471" s="9">
        <v>2019</v>
      </c>
      <c r="F2471" s="9">
        <v>10</v>
      </c>
      <c r="G2471" s="9">
        <v>29</v>
      </c>
      <c r="H2471" s="4">
        <v>43761</v>
      </c>
      <c r="I2471" s="10" t="s">
        <v>19</v>
      </c>
      <c r="K2471" s="11" t="s">
        <v>20</v>
      </c>
      <c r="L2471" s="8" t="s">
        <v>52</v>
      </c>
      <c r="M2471" t="s">
        <v>49</v>
      </c>
      <c r="U2471" t="s">
        <v>100</v>
      </c>
      <c r="V2471" t="s">
        <v>49</v>
      </c>
      <c r="W2471" s="13">
        <v>43761</v>
      </c>
      <c r="X2471" s="14">
        <f>1.7*10.5</f>
        <v>17.849999999999998</v>
      </c>
    </row>
    <row r="2472" spans="1:24" hidden="1" x14ac:dyDescent="0.25">
      <c r="A2472" t="s">
        <v>4325</v>
      </c>
      <c r="B2472" t="s">
        <v>4326</v>
      </c>
      <c r="C2472" s="8"/>
      <c r="D2472" s="8">
        <v>2471</v>
      </c>
      <c r="E2472" s="9">
        <v>2019</v>
      </c>
      <c r="F2472" s="9">
        <v>10</v>
      </c>
      <c r="G2472" s="9">
        <v>30</v>
      </c>
      <c r="H2472" s="4">
        <v>0</v>
      </c>
      <c r="I2472" s="10" t="s">
        <v>19</v>
      </c>
      <c r="K2472" s="11" t="s">
        <v>20</v>
      </c>
      <c r="L2472" s="8" t="s">
        <v>3779</v>
      </c>
      <c r="M2472" t="s">
        <v>49</v>
      </c>
      <c r="W2472" s="13"/>
    </row>
    <row r="2473" spans="1:24" hidden="1" x14ac:dyDescent="0.25">
      <c r="A2473" t="s">
        <v>2936</v>
      </c>
      <c r="B2473" t="s">
        <v>4327</v>
      </c>
      <c r="C2473" s="8"/>
      <c r="D2473" s="8">
        <v>2472</v>
      </c>
      <c r="E2473" s="9">
        <v>2019</v>
      </c>
      <c r="F2473" s="9">
        <v>10</v>
      </c>
      <c r="G2473" s="9">
        <v>31</v>
      </c>
      <c r="H2473" s="4">
        <v>43768</v>
      </c>
      <c r="I2473" s="10" t="s">
        <v>248</v>
      </c>
      <c r="K2473" s="11" t="s">
        <v>4949</v>
      </c>
      <c r="U2473" t="s">
        <v>53</v>
      </c>
      <c r="V2473" t="s">
        <v>719</v>
      </c>
      <c r="W2473" s="13">
        <v>43768</v>
      </c>
      <c r="X2473" s="14">
        <v>45</v>
      </c>
    </row>
    <row r="2474" spans="1:24" hidden="1" collapsed="1" x14ac:dyDescent="0.25">
      <c r="A2474" t="s">
        <v>1760</v>
      </c>
      <c r="B2474" t="s">
        <v>4328</v>
      </c>
      <c r="C2474" s="8"/>
      <c r="D2474" s="8">
        <v>2473</v>
      </c>
      <c r="E2474" s="9">
        <v>2019</v>
      </c>
      <c r="F2474" s="9">
        <v>10</v>
      </c>
      <c r="G2474" s="9">
        <v>31</v>
      </c>
      <c r="H2474" s="4">
        <v>43766</v>
      </c>
      <c r="I2474" s="10" t="s">
        <v>248</v>
      </c>
      <c r="K2474" s="11" t="s">
        <v>937</v>
      </c>
      <c r="M2474" t="s">
        <v>1538</v>
      </c>
      <c r="Q2474" s="12" t="s">
        <v>19</v>
      </c>
      <c r="U2474" t="s">
        <v>53</v>
      </c>
      <c r="V2474" t="s">
        <v>1077</v>
      </c>
      <c r="W2474" s="13">
        <v>43766</v>
      </c>
      <c r="X2474" s="14">
        <v>8</v>
      </c>
    </row>
    <row r="2475" spans="1:24" hidden="1" x14ac:dyDescent="0.25">
      <c r="A2475" t="s">
        <v>187</v>
      </c>
      <c r="B2475" t="s">
        <v>4329</v>
      </c>
      <c r="C2475" s="8"/>
      <c r="D2475" s="8">
        <v>2474</v>
      </c>
      <c r="E2475" s="9">
        <v>2019</v>
      </c>
      <c r="F2475" s="9">
        <v>10</v>
      </c>
      <c r="G2475" s="9">
        <v>31</v>
      </c>
      <c r="H2475" s="4">
        <v>43768</v>
      </c>
      <c r="I2475" s="10" t="s">
        <v>19</v>
      </c>
      <c r="J2475" s="10">
        <v>2</v>
      </c>
      <c r="K2475" s="11" t="s">
        <v>937</v>
      </c>
      <c r="M2475" t="s">
        <v>28</v>
      </c>
      <c r="N2475" t="s">
        <v>4330</v>
      </c>
      <c r="U2475" t="s">
        <v>53</v>
      </c>
      <c r="V2475" t="s">
        <v>719</v>
      </c>
      <c r="W2475" s="13">
        <v>43768</v>
      </c>
      <c r="X2475" s="14">
        <v>10</v>
      </c>
    </row>
    <row r="2476" spans="1:24" hidden="1" x14ac:dyDescent="0.25">
      <c r="A2476" t="s">
        <v>2348</v>
      </c>
      <c r="B2476" t="s">
        <v>4331</v>
      </c>
      <c r="C2476" s="8"/>
      <c r="D2476" s="8">
        <v>2475</v>
      </c>
      <c r="E2476" s="9">
        <v>2019</v>
      </c>
      <c r="F2476" s="9">
        <v>11</v>
      </c>
      <c r="G2476" s="9">
        <v>1</v>
      </c>
      <c r="H2476" s="4">
        <f t="shared" ref="H2476:H2539" si="3">IFERROR(W2476,DATE(E2476,F2476,G2476))</f>
        <v>0</v>
      </c>
      <c r="I2476" s="10" t="s">
        <v>19</v>
      </c>
      <c r="K2476" s="11" t="s">
        <v>20</v>
      </c>
      <c r="L2476" s="8" t="s">
        <v>505</v>
      </c>
      <c r="M2476" t="s">
        <v>49</v>
      </c>
      <c r="W2476" s="13"/>
    </row>
    <row r="2477" spans="1:24" hidden="1" x14ac:dyDescent="0.25">
      <c r="A2477" t="s">
        <v>553</v>
      </c>
      <c r="B2477" t="s">
        <v>4332</v>
      </c>
      <c r="C2477" s="8"/>
      <c r="D2477" s="8">
        <v>2476</v>
      </c>
      <c r="E2477" s="9">
        <v>2019</v>
      </c>
      <c r="F2477" s="9">
        <v>11</v>
      </c>
      <c r="G2477" s="9">
        <v>1</v>
      </c>
      <c r="H2477" s="4">
        <f t="shared" si="3"/>
        <v>43761</v>
      </c>
      <c r="I2477" s="10" t="s">
        <v>19</v>
      </c>
      <c r="K2477" s="11" t="s">
        <v>20</v>
      </c>
      <c r="L2477" s="8" t="s">
        <v>48</v>
      </c>
      <c r="M2477" t="s">
        <v>49</v>
      </c>
      <c r="U2477" t="s">
        <v>100</v>
      </c>
      <c r="V2477" t="s">
        <v>49</v>
      </c>
      <c r="W2477" s="13">
        <v>43761</v>
      </c>
      <c r="X2477" s="14">
        <f>1.7*6.5</f>
        <v>11.049999999999999</v>
      </c>
    </row>
    <row r="2478" spans="1:24" hidden="1" x14ac:dyDescent="0.25">
      <c r="A2478" t="s">
        <v>4333</v>
      </c>
      <c r="B2478" t="s">
        <v>4334</v>
      </c>
      <c r="C2478" s="8"/>
      <c r="D2478" s="8">
        <v>2477</v>
      </c>
      <c r="E2478" s="9">
        <v>2019</v>
      </c>
      <c r="F2478" s="9">
        <v>11</v>
      </c>
      <c r="G2478" s="9">
        <v>1</v>
      </c>
      <c r="H2478" s="4">
        <f t="shared" si="3"/>
        <v>43609</v>
      </c>
      <c r="I2478" s="10" t="s">
        <v>248</v>
      </c>
      <c r="K2478" s="11" t="s">
        <v>20</v>
      </c>
      <c r="L2478" s="8" t="s">
        <v>3738</v>
      </c>
      <c r="M2478" t="s">
        <v>4335</v>
      </c>
      <c r="U2478" t="s">
        <v>53</v>
      </c>
      <c r="V2478" t="s">
        <v>876</v>
      </c>
      <c r="W2478" s="13">
        <v>43609</v>
      </c>
      <c r="X2478" s="14">
        <v>0.25</v>
      </c>
    </row>
    <row r="2479" spans="1:24" hidden="1" x14ac:dyDescent="0.25">
      <c r="A2479" t="s">
        <v>4256</v>
      </c>
      <c r="B2479" t="s">
        <v>4336</v>
      </c>
      <c r="C2479" s="8"/>
      <c r="D2479" s="8">
        <v>2478</v>
      </c>
      <c r="E2479" s="9">
        <v>2019</v>
      </c>
      <c r="F2479" s="9">
        <v>11</v>
      </c>
      <c r="G2479" s="9">
        <v>1</v>
      </c>
      <c r="H2479" s="4">
        <f t="shared" si="3"/>
        <v>43766</v>
      </c>
      <c r="I2479" s="10" t="s">
        <v>19</v>
      </c>
      <c r="K2479" s="11" t="s">
        <v>20</v>
      </c>
      <c r="L2479" s="8" t="s">
        <v>48</v>
      </c>
      <c r="M2479" t="s">
        <v>683</v>
      </c>
      <c r="U2479" t="s">
        <v>53</v>
      </c>
      <c r="V2479" t="s">
        <v>4293</v>
      </c>
      <c r="W2479" s="13">
        <v>43766</v>
      </c>
      <c r="X2479" s="14">
        <f>4.49*1.3</f>
        <v>5.8370000000000006</v>
      </c>
    </row>
    <row r="2480" spans="1:24" hidden="1" x14ac:dyDescent="0.25">
      <c r="A2480" t="s">
        <v>4351</v>
      </c>
      <c r="B2480" t="s">
        <v>4352</v>
      </c>
      <c r="C2480" s="8"/>
      <c r="D2480" s="8">
        <v>2479</v>
      </c>
      <c r="E2480" s="9">
        <v>2019</v>
      </c>
      <c r="F2480" s="9">
        <v>11</v>
      </c>
      <c r="G2480" s="9">
        <v>1</v>
      </c>
      <c r="H2480" s="4">
        <f t="shared" si="3"/>
        <v>43577</v>
      </c>
      <c r="I2480" s="10" t="s">
        <v>248</v>
      </c>
      <c r="K2480" s="11" t="s">
        <v>20</v>
      </c>
      <c r="L2480" s="8" t="s">
        <v>57</v>
      </c>
      <c r="M2480" t="s">
        <v>2516</v>
      </c>
      <c r="U2480" t="s">
        <v>53</v>
      </c>
      <c r="V2480" t="s">
        <v>1077</v>
      </c>
      <c r="W2480" s="13">
        <v>43577</v>
      </c>
      <c r="X2480" s="14">
        <v>3</v>
      </c>
    </row>
    <row r="2481" spans="1:24" hidden="1" x14ac:dyDescent="0.25">
      <c r="A2481" t="s">
        <v>4517</v>
      </c>
      <c r="B2481" t="s">
        <v>4518</v>
      </c>
      <c r="C2481" s="8"/>
      <c r="D2481" s="8">
        <v>2480</v>
      </c>
      <c r="E2481" s="9">
        <v>2019</v>
      </c>
      <c r="F2481" s="9">
        <v>11</v>
      </c>
      <c r="G2481" s="9">
        <v>1</v>
      </c>
      <c r="H2481" s="4">
        <f t="shared" si="3"/>
        <v>43757</v>
      </c>
      <c r="I2481" s="10" t="s">
        <v>248</v>
      </c>
      <c r="K2481" s="11" t="s">
        <v>4949</v>
      </c>
      <c r="U2481" t="s">
        <v>53</v>
      </c>
      <c r="V2481" t="s">
        <v>1077</v>
      </c>
      <c r="W2481" s="13">
        <v>43757</v>
      </c>
      <c r="X2481" s="14">
        <v>3</v>
      </c>
    </row>
    <row r="2482" spans="1:24" hidden="1" x14ac:dyDescent="0.25">
      <c r="A2482" t="s">
        <v>3760</v>
      </c>
      <c r="B2482" t="s">
        <v>4360</v>
      </c>
      <c r="C2482" s="8"/>
      <c r="D2482" s="8">
        <v>2481</v>
      </c>
      <c r="E2482" s="9">
        <v>2019</v>
      </c>
      <c r="F2482" s="9">
        <v>11</v>
      </c>
      <c r="G2482" s="9">
        <v>1</v>
      </c>
      <c r="H2482" s="4">
        <f t="shared" si="3"/>
        <v>43609</v>
      </c>
      <c r="I2482" s="10" t="s">
        <v>248</v>
      </c>
      <c r="K2482" s="11" t="s">
        <v>20</v>
      </c>
      <c r="L2482" s="8" t="s">
        <v>2650</v>
      </c>
      <c r="M2482" t="s">
        <v>605</v>
      </c>
      <c r="U2482" t="s">
        <v>53</v>
      </c>
      <c r="V2482" t="s">
        <v>1077</v>
      </c>
      <c r="W2482" s="13">
        <v>43609</v>
      </c>
      <c r="X2482" s="14">
        <v>3</v>
      </c>
    </row>
    <row r="2483" spans="1:24" hidden="1" x14ac:dyDescent="0.25">
      <c r="A2483" t="s">
        <v>1166</v>
      </c>
      <c r="B2483" t="s">
        <v>4512</v>
      </c>
      <c r="C2483" s="8"/>
      <c r="D2483" s="8">
        <v>2482</v>
      </c>
      <c r="E2483" s="9">
        <v>2019</v>
      </c>
      <c r="F2483" s="9">
        <v>11</v>
      </c>
      <c r="G2483" s="9">
        <v>2</v>
      </c>
      <c r="H2483" s="4">
        <f t="shared" si="3"/>
        <v>43741</v>
      </c>
      <c r="I2483" s="10" t="s">
        <v>248</v>
      </c>
      <c r="K2483" s="11" t="s">
        <v>20</v>
      </c>
      <c r="L2483" s="8" t="s">
        <v>27</v>
      </c>
      <c r="M2483" t="s">
        <v>2313</v>
      </c>
      <c r="S2483" t="s">
        <v>601</v>
      </c>
      <c r="U2483" t="s">
        <v>53</v>
      </c>
      <c r="V2483" t="s">
        <v>186</v>
      </c>
      <c r="W2483" s="13">
        <v>43741</v>
      </c>
      <c r="X2483" s="14">
        <v>4.95</v>
      </c>
    </row>
    <row r="2484" spans="1:24" hidden="1" x14ac:dyDescent="0.25">
      <c r="A2484" t="s">
        <v>4152</v>
      </c>
      <c r="B2484" t="s">
        <v>4504</v>
      </c>
      <c r="C2484" s="8"/>
      <c r="D2484" s="8">
        <v>2483</v>
      </c>
      <c r="E2484" s="9">
        <v>2019</v>
      </c>
      <c r="F2484" s="9">
        <v>11</v>
      </c>
      <c r="G2484" s="9">
        <v>2</v>
      </c>
      <c r="H2484" s="4">
        <f t="shared" si="3"/>
        <v>43704</v>
      </c>
      <c r="I2484" s="10" t="s">
        <v>248</v>
      </c>
      <c r="K2484" s="11" t="s">
        <v>4949</v>
      </c>
      <c r="M2484" t="s">
        <v>1538</v>
      </c>
      <c r="U2484" t="s">
        <v>53</v>
      </c>
      <c r="V2484" t="s">
        <v>1077</v>
      </c>
      <c r="W2484" s="13">
        <v>43704</v>
      </c>
      <c r="X2484" s="14">
        <v>3</v>
      </c>
    </row>
    <row r="2485" spans="1:24" hidden="1" x14ac:dyDescent="0.25">
      <c r="A2485" t="s">
        <v>2936</v>
      </c>
      <c r="B2485" t="s">
        <v>4524</v>
      </c>
      <c r="C2485" s="8"/>
      <c r="D2485" s="8">
        <v>2484</v>
      </c>
      <c r="E2485" s="9">
        <v>2019</v>
      </c>
      <c r="F2485" s="9">
        <v>11</v>
      </c>
      <c r="G2485" s="9">
        <v>2</v>
      </c>
      <c r="H2485" s="4">
        <f t="shared" si="3"/>
        <v>43767</v>
      </c>
      <c r="I2485" s="10" t="s">
        <v>248</v>
      </c>
      <c r="K2485" s="11" t="s">
        <v>4949</v>
      </c>
      <c r="U2485" t="s">
        <v>53</v>
      </c>
      <c r="V2485" t="s">
        <v>719</v>
      </c>
      <c r="W2485" s="13">
        <v>43767</v>
      </c>
      <c r="X2485" s="14">
        <v>45</v>
      </c>
    </row>
    <row r="2486" spans="1:24" hidden="1" x14ac:dyDescent="0.25">
      <c r="A2486" t="s">
        <v>2253</v>
      </c>
      <c r="B2486" t="s">
        <v>4372</v>
      </c>
      <c r="C2486" s="8"/>
      <c r="D2486" s="8">
        <v>2485</v>
      </c>
      <c r="E2486" s="9">
        <v>2019</v>
      </c>
      <c r="F2486" s="9">
        <v>11</v>
      </c>
      <c r="G2486" s="9">
        <v>2</v>
      </c>
      <c r="H2486" s="4">
        <f t="shared" si="3"/>
        <v>43620</v>
      </c>
      <c r="I2486" s="10" t="s">
        <v>248</v>
      </c>
      <c r="K2486" s="11" t="s">
        <v>4949</v>
      </c>
      <c r="U2486" t="s">
        <v>53</v>
      </c>
      <c r="V2486" t="s">
        <v>1077</v>
      </c>
      <c r="W2486" s="13">
        <v>43620</v>
      </c>
      <c r="X2486" s="14">
        <v>3</v>
      </c>
    </row>
    <row r="2487" spans="1:24" hidden="1" x14ac:dyDescent="0.25">
      <c r="A2487" t="s">
        <v>3281</v>
      </c>
      <c r="B2487" t="s">
        <v>4493</v>
      </c>
      <c r="C2487" s="8"/>
      <c r="D2487" s="8">
        <v>2486</v>
      </c>
      <c r="E2487" s="9">
        <v>2019</v>
      </c>
      <c r="F2487" s="9">
        <v>11</v>
      </c>
      <c r="G2487" s="9">
        <v>2</v>
      </c>
      <c r="H2487" s="4">
        <f t="shared" si="3"/>
        <v>43657</v>
      </c>
      <c r="I2487" s="10" t="s">
        <v>248</v>
      </c>
      <c r="K2487" s="11" t="s">
        <v>4949</v>
      </c>
      <c r="U2487" t="s">
        <v>53</v>
      </c>
      <c r="V2487" t="s">
        <v>686</v>
      </c>
      <c r="W2487" s="13">
        <v>43657</v>
      </c>
      <c r="X2487" s="14">
        <v>15</v>
      </c>
    </row>
    <row r="2488" spans="1:24" hidden="1" x14ac:dyDescent="0.25">
      <c r="A2488" t="s">
        <v>166</v>
      </c>
      <c r="B2488" t="s">
        <v>4528</v>
      </c>
      <c r="C2488" s="8"/>
      <c r="D2488" s="8">
        <v>2487</v>
      </c>
      <c r="E2488" s="9">
        <v>2019</v>
      </c>
      <c r="F2488" s="9">
        <v>11</v>
      </c>
      <c r="G2488" s="9">
        <v>2</v>
      </c>
      <c r="H2488" s="4">
        <f t="shared" si="3"/>
        <v>43768</v>
      </c>
      <c r="I2488" s="10" t="s">
        <v>248</v>
      </c>
      <c r="K2488" s="11" t="s">
        <v>4949</v>
      </c>
      <c r="U2488" t="s">
        <v>100</v>
      </c>
      <c r="V2488" t="s">
        <v>3313</v>
      </c>
      <c r="W2488" s="13">
        <v>43768</v>
      </c>
    </row>
    <row r="2489" spans="1:24" hidden="1" x14ac:dyDescent="0.25">
      <c r="A2489" t="s">
        <v>79</v>
      </c>
      <c r="B2489" t="s">
        <v>4345</v>
      </c>
      <c r="C2489" s="8"/>
      <c r="D2489" s="8">
        <v>2488</v>
      </c>
      <c r="E2489" s="9">
        <v>2019</v>
      </c>
      <c r="F2489" s="9">
        <v>11</v>
      </c>
      <c r="G2489" s="9">
        <v>3</v>
      </c>
      <c r="H2489" s="4">
        <f t="shared" si="3"/>
        <v>43528</v>
      </c>
      <c r="I2489" s="10" t="s">
        <v>248</v>
      </c>
      <c r="K2489" s="11" t="s">
        <v>20</v>
      </c>
      <c r="L2489" s="8" t="s">
        <v>4346</v>
      </c>
      <c r="M2489" t="s">
        <v>3477</v>
      </c>
      <c r="U2489" t="s">
        <v>53</v>
      </c>
      <c r="V2489" t="s">
        <v>3558</v>
      </c>
      <c r="W2489" s="13">
        <v>43528</v>
      </c>
      <c r="X2489" s="14">
        <v>1</v>
      </c>
    </row>
    <row r="2490" spans="1:24" hidden="1" x14ac:dyDescent="0.25">
      <c r="A2490" t="s">
        <v>4516</v>
      </c>
      <c r="B2490" t="s">
        <v>4516</v>
      </c>
      <c r="C2490" s="8"/>
      <c r="D2490" s="8">
        <v>2489</v>
      </c>
      <c r="E2490" s="9">
        <v>2019</v>
      </c>
      <c r="F2490" s="9">
        <v>11</v>
      </c>
      <c r="G2490" s="9">
        <v>3</v>
      </c>
      <c r="H2490" s="4">
        <f t="shared" si="3"/>
        <v>43757</v>
      </c>
      <c r="I2490" s="10" t="s">
        <v>19</v>
      </c>
      <c r="K2490" s="11" t="s">
        <v>4949</v>
      </c>
      <c r="M2490" t="s">
        <v>284</v>
      </c>
      <c r="U2490" t="s">
        <v>53</v>
      </c>
      <c r="V2490" t="s">
        <v>1077</v>
      </c>
      <c r="W2490" s="13">
        <v>43757</v>
      </c>
      <c r="X2490" s="14">
        <v>2</v>
      </c>
    </row>
    <row r="2491" spans="1:24" hidden="1" x14ac:dyDescent="0.25">
      <c r="A2491" t="s">
        <v>853</v>
      </c>
      <c r="B2491" t="s">
        <v>4523</v>
      </c>
      <c r="C2491" s="8"/>
      <c r="D2491" s="8">
        <v>2490</v>
      </c>
      <c r="E2491" s="9">
        <v>2019</v>
      </c>
      <c r="F2491" s="9">
        <v>11</v>
      </c>
      <c r="G2491" s="9">
        <v>3</v>
      </c>
      <c r="H2491" s="4">
        <f t="shared" si="3"/>
        <v>43766</v>
      </c>
      <c r="I2491" s="10" t="s">
        <v>19</v>
      </c>
      <c r="J2491" s="10">
        <v>3</v>
      </c>
      <c r="K2491" s="11" t="s">
        <v>20</v>
      </c>
      <c r="L2491" s="8" t="s">
        <v>63</v>
      </c>
      <c r="M2491" t="s">
        <v>1552</v>
      </c>
      <c r="U2491" t="s">
        <v>53</v>
      </c>
      <c r="V2491" t="s">
        <v>1970</v>
      </c>
      <c r="W2491" s="13">
        <v>43766</v>
      </c>
      <c r="X2491" s="14">
        <v>10</v>
      </c>
    </row>
    <row r="2492" spans="1:24" hidden="1" x14ac:dyDescent="0.25">
      <c r="A2492" t="s">
        <v>4373</v>
      </c>
      <c r="B2492" t="s">
        <v>4530</v>
      </c>
      <c r="C2492" s="8"/>
      <c r="D2492" s="8">
        <v>2491</v>
      </c>
      <c r="E2492" s="9">
        <v>2019</v>
      </c>
      <c r="F2492" s="9">
        <v>11</v>
      </c>
      <c r="G2492" s="9">
        <v>3</v>
      </c>
      <c r="H2492" s="4">
        <f t="shared" si="3"/>
        <v>0</v>
      </c>
      <c r="I2492" s="10" t="s">
        <v>19</v>
      </c>
      <c r="K2492" s="11" t="s">
        <v>20</v>
      </c>
      <c r="L2492" s="8" t="s">
        <v>57</v>
      </c>
      <c r="M2492" t="s">
        <v>2484</v>
      </c>
      <c r="W2492" s="13"/>
    </row>
    <row r="2493" spans="1:24" hidden="1" x14ac:dyDescent="0.25">
      <c r="A2493" t="s">
        <v>4531</v>
      </c>
      <c r="B2493" t="s">
        <v>4532</v>
      </c>
      <c r="C2493" s="8"/>
      <c r="D2493" s="8">
        <v>2492</v>
      </c>
      <c r="E2493" s="9">
        <v>2019</v>
      </c>
      <c r="F2493" s="9">
        <v>11</v>
      </c>
      <c r="G2493" s="9">
        <v>3</v>
      </c>
      <c r="H2493" s="4">
        <f t="shared" si="3"/>
        <v>0</v>
      </c>
      <c r="I2493" s="10" t="s">
        <v>19</v>
      </c>
      <c r="K2493" s="11" t="s">
        <v>20</v>
      </c>
      <c r="L2493" s="8" t="s">
        <v>57</v>
      </c>
      <c r="M2493" t="s">
        <v>49</v>
      </c>
      <c r="W2493" s="13"/>
    </row>
    <row r="2494" spans="1:24" hidden="1" x14ac:dyDescent="0.25">
      <c r="A2494" t="s">
        <v>132</v>
      </c>
      <c r="B2494" t="s">
        <v>4344</v>
      </c>
      <c r="C2494" s="8"/>
      <c r="D2494" s="8">
        <v>2493</v>
      </c>
      <c r="E2494" s="9">
        <v>2019</v>
      </c>
      <c r="F2494" s="9">
        <v>11</v>
      </c>
      <c r="G2494" s="9">
        <v>3</v>
      </c>
      <c r="H2494" s="4">
        <f t="shared" si="3"/>
        <v>43523</v>
      </c>
      <c r="I2494" s="10" t="s">
        <v>248</v>
      </c>
      <c r="K2494" s="11" t="s">
        <v>20</v>
      </c>
      <c r="L2494" s="8" t="s">
        <v>135</v>
      </c>
      <c r="M2494" t="s">
        <v>2719</v>
      </c>
      <c r="Q2494" s="12" t="s">
        <v>19</v>
      </c>
      <c r="U2494" t="s">
        <v>53</v>
      </c>
      <c r="V2494" t="s">
        <v>3558</v>
      </c>
      <c r="W2494" s="13">
        <v>43523</v>
      </c>
      <c r="X2494" s="14">
        <v>1</v>
      </c>
    </row>
    <row r="2495" spans="1:24" hidden="1" x14ac:dyDescent="0.25">
      <c r="A2495" t="s">
        <v>148</v>
      </c>
      <c r="B2495" t="s">
        <v>4529</v>
      </c>
      <c r="D2495" s="8">
        <v>2494</v>
      </c>
      <c r="E2495" s="9">
        <v>2019</v>
      </c>
      <c r="F2495" s="9">
        <v>11</v>
      </c>
      <c r="G2495" s="9">
        <v>4</v>
      </c>
      <c r="H2495" s="4">
        <f t="shared" si="3"/>
        <v>43768</v>
      </c>
      <c r="I2495" s="10" t="s">
        <v>248</v>
      </c>
      <c r="J2495" s="10">
        <v>2</v>
      </c>
      <c r="K2495" s="11" t="s">
        <v>4949</v>
      </c>
      <c r="U2495" t="s">
        <v>100</v>
      </c>
      <c r="V2495" t="s">
        <v>3313</v>
      </c>
      <c r="W2495" s="13">
        <v>43768</v>
      </c>
    </row>
    <row r="2496" spans="1:24" hidden="1" x14ac:dyDescent="0.25">
      <c r="A2496" t="s">
        <v>250</v>
      </c>
      <c r="B2496" t="s">
        <v>251</v>
      </c>
      <c r="C2496" s="39" t="s">
        <v>272</v>
      </c>
      <c r="D2496" s="8">
        <v>2495</v>
      </c>
      <c r="E2496" s="25">
        <f>YEAR(H2496)</f>
        <v>2019</v>
      </c>
      <c r="F2496" s="25">
        <f>MONTH(H2496)</f>
        <v>11</v>
      </c>
      <c r="G2496" s="25">
        <f>DAY(H2496)</f>
        <v>5</v>
      </c>
      <c r="H2496" s="4">
        <f t="shared" si="3"/>
        <v>43774</v>
      </c>
      <c r="I2496" s="10" t="s">
        <v>248</v>
      </c>
      <c r="K2496" s="11" t="s">
        <v>4949</v>
      </c>
      <c r="U2496" t="s">
        <v>100</v>
      </c>
      <c r="V2496" t="s">
        <v>2062</v>
      </c>
      <c r="W2496" s="13">
        <v>43774</v>
      </c>
      <c r="X2496" s="14">
        <f>20*1.7</f>
        <v>34</v>
      </c>
    </row>
    <row r="2497" spans="1:24" hidden="1" x14ac:dyDescent="0.25">
      <c r="A2497" t="s">
        <v>250</v>
      </c>
      <c r="B2497" t="s">
        <v>303</v>
      </c>
      <c r="C2497" s="39" t="s">
        <v>272</v>
      </c>
      <c r="D2497" s="8">
        <v>2496</v>
      </c>
      <c r="E2497" s="25">
        <f>YEAR(H2497)</f>
        <v>2019</v>
      </c>
      <c r="F2497" s="25">
        <f>MONTH(H2497)</f>
        <v>11</v>
      </c>
      <c r="G2497" s="25">
        <f>DAY(H2497)</f>
        <v>5</v>
      </c>
      <c r="H2497" s="4">
        <f t="shared" si="3"/>
        <v>43774</v>
      </c>
      <c r="I2497" s="10" t="s">
        <v>248</v>
      </c>
      <c r="K2497" s="11" t="s">
        <v>4949</v>
      </c>
      <c r="U2497" t="s">
        <v>100</v>
      </c>
      <c r="V2497" t="s">
        <v>2062</v>
      </c>
      <c r="W2497" s="13">
        <v>43774</v>
      </c>
      <c r="X2497" s="14">
        <f>20*1.7</f>
        <v>34</v>
      </c>
    </row>
    <row r="2498" spans="1:24" hidden="1" x14ac:dyDescent="0.25">
      <c r="A2498" t="s">
        <v>132</v>
      </c>
      <c r="B2498" t="s">
        <v>4539</v>
      </c>
      <c r="C2498" s="39" t="s">
        <v>272</v>
      </c>
      <c r="D2498" s="8">
        <v>2497</v>
      </c>
      <c r="E2498" s="25">
        <f>YEAR(H2498)</f>
        <v>2019</v>
      </c>
      <c r="F2498" s="25">
        <f>MONTH(H2498)</f>
        <v>11</v>
      </c>
      <c r="G2498" s="25">
        <f>DAY(H2498)</f>
        <v>5</v>
      </c>
      <c r="H2498" s="4">
        <f t="shared" si="3"/>
        <v>43774</v>
      </c>
      <c r="I2498" s="10" t="s">
        <v>248</v>
      </c>
      <c r="K2498" t="s">
        <v>20</v>
      </c>
      <c r="L2498" s="8" t="s">
        <v>3612</v>
      </c>
      <c r="M2498" t="s">
        <v>2719</v>
      </c>
      <c r="S2498" t="s">
        <v>3171</v>
      </c>
      <c r="T2498" t="s">
        <v>228</v>
      </c>
      <c r="U2498" t="s">
        <v>53</v>
      </c>
      <c r="V2498" s="37" t="s">
        <v>4541</v>
      </c>
      <c r="W2498" s="13">
        <v>43774</v>
      </c>
      <c r="X2498" s="14">
        <f>1.3*8</f>
        <v>10.4</v>
      </c>
    </row>
    <row r="2499" spans="1:24" hidden="1" x14ac:dyDescent="0.25">
      <c r="A2499" t="s">
        <v>2095</v>
      </c>
      <c r="B2499" t="s">
        <v>4535</v>
      </c>
      <c r="C2499" s="8"/>
      <c r="D2499" s="8">
        <v>2498</v>
      </c>
      <c r="E2499" s="9">
        <v>2019</v>
      </c>
      <c r="F2499" s="9">
        <v>11</v>
      </c>
      <c r="G2499" s="9">
        <v>5</v>
      </c>
      <c r="H2499" s="4">
        <f t="shared" si="3"/>
        <v>43773</v>
      </c>
      <c r="I2499" s="10" t="s">
        <v>248</v>
      </c>
      <c r="K2499" s="11" t="s">
        <v>937</v>
      </c>
      <c r="M2499" t="s">
        <v>28</v>
      </c>
      <c r="N2499" t="s">
        <v>4536</v>
      </c>
      <c r="U2499" t="s">
        <v>100</v>
      </c>
      <c r="V2499" t="s">
        <v>174</v>
      </c>
      <c r="W2499" s="13">
        <v>43773</v>
      </c>
      <c r="X2499" s="14">
        <v>29.99</v>
      </c>
    </row>
    <row r="2500" spans="1:24" hidden="1" x14ac:dyDescent="0.25">
      <c r="A2500" t="s">
        <v>4525</v>
      </c>
      <c r="B2500" t="s">
        <v>4526</v>
      </c>
      <c r="C2500" s="8"/>
      <c r="D2500" s="8">
        <v>2499</v>
      </c>
      <c r="E2500" s="9">
        <v>2019</v>
      </c>
      <c r="F2500" s="9">
        <v>11</v>
      </c>
      <c r="G2500" s="9">
        <v>5</v>
      </c>
      <c r="H2500" s="4">
        <f t="shared" si="3"/>
        <v>0</v>
      </c>
      <c r="I2500" s="10" t="s">
        <v>19</v>
      </c>
      <c r="K2500" s="11" t="s">
        <v>20</v>
      </c>
      <c r="L2500" s="8" t="s">
        <v>27</v>
      </c>
      <c r="M2500" t="s">
        <v>29</v>
      </c>
      <c r="N2500" t="s">
        <v>4527</v>
      </c>
      <c r="W2500" s="13"/>
    </row>
    <row r="2501" spans="1:24" hidden="1" x14ac:dyDescent="0.25">
      <c r="A2501" t="s">
        <v>4017</v>
      </c>
      <c r="B2501" t="s">
        <v>4519</v>
      </c>
      <c r="C2501" s="8"/>
      <c r="D2501" s="8">
        <v>2500</v>
      </c>
      <c r="E2501" s="10">
        <v>2019</v>
      </c>
      <c r="F2501" s="10">
        <v>11</v>
      </c>
      <c r="G2501" s="10">
        <v>6</v>
      </c>
      <c r="H2501" s="4">
        <f t="shared" si="3"/>
        <v>43757</v>
      </c>
      <c r="I2501" s="10" t="s">
        <v>248</v>
      </c>
      <c r="K2501" s="11" t="s">
        <v>4949</v>
      </c>
      <c r="U2501" t="s">
        <v>53</v>
      </c>
      <c r="V2501" t="s">
        <v>1077</v>
      </c>
      <c r="W2501" s="13">
        <v>43757</v>
      </c>
      <c r="X2501" s="14">
        <v>3</v>
      </c>
    </row>
    <row r="2502" spans="1:24" hidden="1" x14ac:dyDescent="0.25">
      <c r="A2502" t="s">
        <v>250</v>
      </c>
      <c r="B2502" t="s">
        <v>4537</v>
      </c>
      <c r="D2502" s="8">
        <v>2501</v>
      </c>
      <c r="E2502" s="10">
        <v>2019</v>
      </c>
      <c r="F2502" s="10">
        <v>11</v>
      </c>
      <c r="G2502" s="10">
        <v>6</v>
      </c>
      <c r="H2502" s="4">
        <f t="shared" si="3"/>
        <v>43774</v>
      </c>
      <c r="I2502" s="10" t="s">
        <v>19</v>
      </c>
      <c r="K2502" s="11" t="s">
        <v>4949</v>
      </c>
      <c r="U2502" t="s">
        <v>100</v>
      </c>
      <c r="V2502" t="s">
        <v>2062</v>
      </c>
      <c r="W2502" s="13">
        <v>43774</v>
      </c>
      <c r="X2502" s="14">
        <f>16.99*1.7</f>
        <v>28.882999999999996</v>
      </c>
    </row>
    <row r="2503" spans="1:24" hidden="1" x14ac:dyDescent="0.25">
      <c r="A2503" t="s">
        <v>132</v>
      </c>
      <c r="B2503" t="s">
        <v>4538</v>
      </c>
      <c r="D2503" s="8">
        <v>2502</v>
      </c>
      <c r="E2503" s="10">
        <v>2019</v>
      </c>
      <c r="F2503" s="10">
        <v>11</v>
      </c>
      <c r="G2503" s="10">
        <v>6</v>
      </c>
      <c r="H2503" s="4">
        <f t="shared" si="3"/>
        <v>43774</v>
      </c>
      <c r="I2503" s="10" t="s">
        <v>248</v>
      </c>
      <c r="K2503" t="s">
        <v>20</v>
      </c>
      <c r="L2503" s="8" t="s">
        <v>3612</v>
      </c>
      <c r="M2503" t="s">
        <v>2719</v>
      </c>
      <c r="U2503" t="s">
        <v>53</v>
      </c>
      <c r="V2503" t="s">
        <v>4541</v>
      </c>
      <c r="W2503" s="13">
        <v>43774</v>
      </c>
      <c r="X2503" s="14">
        <f>1.3*8</f>
        <v>10.4</v>
      </c>
    </row>
    <row r="2504" spans="1:24" hidden="1" x14ac:dyDescent="0.25">
      <c r="A2504" t="s">
        <v>4487</v>
      </c>
      <c r="B2504" t="s">
        <v>4488</v>
      </c>
      <c r="C2504" s="8"/>
      <c r="D2504" s="8">
        <v>2503</v>
      </c>
      <c r="E2504" s="9">
        <v>2019</v>
      </c>
      <c r="F2504" s="9">
        <v>11</v>
      </c>
      <c r="G2504" s="9">
        <v>7</v>
      </c>
      <c r="H2504" s="4">
        <f t="shared" si="3"/>
        <v>43635</v>
      </c>
      <c r="I2504" s="10" t="s">
        <v>19</v>
      </c>
      <c r="K2504" s="11" t="s">
        <v>20</v>
      </c>
      <c r="L2504" s="8" t="s">
        <v>63</v>
      </c>
      <c r="M2504" t="s">
        <v>1558</v>
      </c>
      <c r="U2504" t="s">
        <v>53</v>
      </c>
      <c r="V2504" t="s">
        <v>1077</v>
      </c>
      <c r="W2504" s="13">
        <v>43635</v>
      </c>
      <c r="X2504" s="14">
        <v>2</v>
      </c>
    </row>
    <row r="2505" spans="1:24" hidden="1" x14ac:dyDescent="0.25">
      <c r="A2505" t="s">
        <v>4424</v>
      </c>
      <c r="B2505" t="s">
        <v>4425</v>
      </c>
      <c r="C2505" s="8"/>
      <c r="D2505" s="8">
        <v>2504</v>
      </c>
      <c r="E2505" s="9">
        <v>2019</v>
      </c>
      <c r="F2505" s="9">
        <v>11</v>
      </c>
      <c r="G2505" s="9">
        <v>7</v>
      </c>
      <c r="H2505" s="4">
        <f t="shared" si="3"/>
        <v>43622</v>
      </c>
      <c r="I2505" s="10" t="s">
        <v>248</v>
      </c>
      <c r="K2505" s="11" t="s">
        <v>20</v>
      </c>
      <c r="L2505" s="8" t="s">
        <v>48</v>
      </c>
      <c r="M2505" t="s">
        <v>4423</v>
      </c>
      <c r="U2505" t="s">
        <v>53</v>
      </c>
      <c r="V2505" t="s">
        <v>3558</v>
      </c>
      <c r="W2505" s="13">
        <v>43622</v>
      </c>
      <c r="X2505" s="14">
        <f>50/72</f>
        <v>0.69444444444444442</v>
      </c>
    </row>
    <row r="2506" spans="1:24" hidden="1" x14ac:dyDescent="0.25">
      <c r="A2506" t="s">
        <v>4542</v>
      </c>
      <c r="B2506" t="s">
        <v>4543</v>
      </c>
      <c r="C2506" s="8"/>
      <c r="D2506" s="8">
        <v>2505</v>
      </c>
      <c r="E2506" s="10">
        <v>2019</v>
      </c>
      <c r="F2506" s="10">
        <v>11</v>
      </c>
      <c r="G2506" s="10">
        <v>8</v>
      </c>
      <c r="H2506" s="4">
        <f t="shared" si="3"/>
        <v>0</v>
      </c>
      <c r="I2506" s="10" t="s">
        <v>19</v>
      </c>
      <c r="K2506" s="11" t="s">
        <v>20</v>
      </c>
      <c r="L2506" s="8" t="s">
        <v>27</v>
      </c>
      <c r="M2506" t="s">
        <v>49</v>
      </c>
      <c r="R2506" t="s">
        <v>5258</v>
      </c>
      <c r="W2506" s="13"/>
    </row>
    <row r="2507" spans="1:24" hidden="1" x14ac:dyDescent="0.25">
      <c r="A2507" t="s">
        <v>3760</v>
      </c>
      <c r="B2507" t="s">
        <v>4349</v>
      </c>
      <c r="C2507" s="8"/>
      <c r="D2507" s="8">
        <v>2506</v>
      </c>
      <c r="E2507" s="9">
        <v>2019</v>
      </c>
      <c r="F2507" s="9">
        <v>11</v>
      </c>
      <c r="G2507" s="9">
        <v>8</v>
      </c>
      <c r="H2507" s="4">
        <f t="shared" si="3"/>
        <v>43542</v>
      </c>
      <c r="I2507" s="10" t="s">
        <v>248</v>
      </c>
      <c r="K2507" s="11" t="s">
        <v>20</v>
      </c>
      <c r="L2507" s="8" t="s">
        <v>116</v>
      </c>
      <c r="M2507" t="s">
        <v>605</v>
      </c>
      <c r="U2507" t="s">
        <v>53</v>
      </c>
      <c r="V2507" t="s">
        <v>1077</v>
      </c>
      <c r="W2507" s="13">
        <v>43542</v>
      </c>
      <c r="X2507" s="14">
        <v>2</v>
      </c>
    </row>
    <row r="2508" spans="1:24" hidden="1" x14ac:dyDescent="0.25">
      <c r="A2508" t="s">
        <v>4361</v>
      </c>
      <c r="B2508" t="s">
        <v>4362</v>
      </c>
      <c r="C2508" s="8"/>
      <c r="D2508" s="8">
        <v>2507</v>
      </c>
      <c r="E2508" s="9">
        <v>2019</v>
      </c>
      <c r="F2508" s="9">
        <v>11</v>
      </c>
      <c r="G2508" s="9">
        <v>8</v>
      </c>
      <c r="H2508" s="4">
        <f t="shared" si="3"/>
        <v>43609</v>
      </c>
      <c r="I2508" s="10" t="s">
        <v>248</v>
      </c>
      <c r="K2508" s="11" t="s">
        <v>20</v>
      </c>
      <c r="L2508" s="8" t="s">
        <v>3554</v>
      </c>
      <c r="M2508" t="s">
        <v>4363</v>
      </c>
      <c r="U2508" t="s">
        <v>53</v>
      </c>
      <c r="V2508" t="s">
        <v>1077</v>
      </c>
      <c r="W2508" s="13">
        <v>43609</v>
      </c>
      <c r="X2508" s="14">
        <v>3</v>
      </c>
    </row>
    <row r="2509" spans="1:24" hidden="1" x14ac:dyDescent="0.25">
      <c r="A2509" t="s">
        <v>157</v>
      </c>
      <c r="B2509" t="s">
        <v>4520</v>
      </c>
      <c r="C2509" s="8"/>
      <c r="D2509" s="8">
        <v>2508</v>
      </c>
      <c r="E2509" s="9">
        <v>2019</v>
      </c>
      <c r="F2509" s="9">
        <v>11</v>
      </c>
      <c r="G2509" s="9">
        <v>8</v>
      </c>
      <c r="H2509" s="4">
        <f t="shared" si="3"/>
        <v>43766</v>
      </c>
      <c r="I2509" s="10" t="s">
        <v>19</v>
      </c>
      <c r="K2509" s="11" t="s">
        <v>937</v>
      </c>
      <c r="M2509" s="15" t="s">
        <v>159</v>
      </c>
      <c r="N2509" t="s">
        <v>4521</v>
      </c>
      <c r="U2509" t="s">
        <v>53</v>
      </c>
      <c r="V2509" t="s">
        <v>4293</v>
      </c>
      <c r="W2509" s="13">
        <v>43766</v>
      </c>
      <c r="X2509" s="14">
        <f>19.99*1.3</f>
        <v>25.986999999999998</v>
      </c>
    </row>
    <row r="2510" spans="1:24" hidden="1" x14ac:dyDescent="0.25">
      <c r="A2510" t="s">
        <v>263</v>
      </c>
      <c r="B2510" t="s">
        <v>1042</v>
      </c>
      <c r="D2510" s="8">
        <v>2509</v>
      </c>
      <c r="E2510" s="10">
        <v>2019</v>
      </c>
      <c r="F2510" s="10">
        <v>11</v>
      </c>
      <c r="G2510" s="10">
        <v>8</v>
      </c>
      <c r="H2510" s="4">
        <f t="shared" si="3"/>
        <v>43774</v>
      </c>
      <c r="I2510" s="10" t="s">
        <v>248</v>
      </c>
      <c r="K2510" s="11" t="s">
        <v>937</v>
      </c>
      <c r="M2510" t="s">
        <v>28</v>
      </c>
      <c r="N2510" t="s">
        <v>1043</v>
      </c>
      <c r="U2510" t="s">
        <v>53</v>
      </c>
      <c r="V2510" t="s">
        <v>4541</v>
      </c>
      <c r="W2510" s="13">
        <v>43774</v>
      </c>
      <c r="X2510" s="14">
        <f>1.3*12</f>
        <v>15.600000000000001</v>
      </c>
    </row>
    <row r="2511" spans="1:24" hidden="1" x14ac:dyDescent="0.25">
      <c r="A2511" t="s">
        <v>913</v>
      </c>
      <c r="B2511" t="s">
        <v>927</v>
      </c>
      <c r="C2511" s="8"/>
      <c r="D2511" s="8">
        <v>2510</v>
      </c>
      <c r="E2511" s="10">
        <v>2019</v>
      </c>
      <c r="F2511" s="10">
        <v>11</v>
      </c>
      <c r="G2511" s="10">
        <v>8</v>
      </c>
      <c r="H2511" s="4">
        <f t="shared" si="3"/>
        <v>0</v>
      </c>
      <c r="I2511" s="10" t="s">
        <v>248</v>
      </c>
      <c r="K2511" s="11" t="s">
        <v>937</v>
      </c>
      <c r="M2511" t="s">
        <v>28</v>
      </c>
      <c r="N2511" t="s">
        <v>4544</v>
      </c>
      <c r="W2511" s="13"/>
    </row>
    <row r="2512" spans="1:24" hidden="1" x14ac:dyDescent="0.25">
      <c r="A2512" t="s">
        <v>491</v>
      </c>
      <c r="B2512" t="s">
        <v>4545</v>
      </c>
      <c r="C2512" s="8"/>
      <c r="D2512" s="8">
        <v>2511</v>
      </c>
      <c r="E2512" s="10">
        <v>2019</v>
      </c>
      <c r="F2512" s="10">
        <v>11</v>
      </c>
      <c r="G2512" s="10">
        <v>8</v>
      </c>
      <c r="H2512" s="4">
        <f t="shared" si="3"/>
        <v>0</v>
      </c>
      <c r="I2512" s="10" t="s">
        <v>19</v>
      </c>
      <c r="K2512" s="11" t="s">
        <v>937</v>
      </c>
      <c r="M2512" t="s">
        <v>28</v>
      </c>
      <c r="N2512" t="s">
        <v>4546</v>
      </c>
      <c r="W2512" s="13"/>
    </row>
    <row r="2513" spans="1:24" hidden="1" x14ac:dyDescent="0.25">
      <c r="A2513" t="s">
        <v>4014</v>
      </c>
      <c r="B2513" t="s">
        <v>4547</v>
      </c>
      <c r="C2513" s="8"/>
      <c r="D2513" s="8">
        <v>2512</v>
      </c>
      <c r="E2513" s="10">
        <v>2019</v>
      </c>
      <c r="F2513" s="10">
        <v>11</v>
      </c>
      <c r="G2513" s="10">
        <v>8</v>
      </c>
      <c r="H2513" s="4">
        <f t="shared" si="3"/>
        <v>0</v>
      </c>
      <c r="I2513" s="10" t="s">
        <v>19</v>
      </c>
      <c r="K2513" s="11" t="s">
        <v>20</v>
      </c>
      <c r="L2513" s="8" t="s">
        <v>48</v>
      </c>
      <c r="W2513" s="13"/>
    </row>
    <row r="2514" spans="1:24" hidden="1" x14ac:dyDescent="0.25">
      <c r="A2514" t="s">
        <v>132</v>
      </c>
      <c r="B2514" t="s">
        <v>4540</v>
      </c>
      <c r="D2514" s="8">
        <v>2513</v>
      </c>
      <c r="E2514" s="10">
        <v>2019</v>
      </c>
      <c r="F2514" s="10">
        <v>11</v>
      </c>
      <c r="G2514" s="10">
        <v>9</v>
      </c>
      <c r="H2514" s="4">
        <f t="shared" si="3"/>
        <v>43774</v>
      </c>
      <c r="I2514" s="10" t="s">
        <v>248</v>
      </c>
      <c r="J2514" s="10">
        <v>2</v>
      </c>
      <c r="K2514" t="s">
        <v>20</v>
      </c>
      <c r="L2514" s="8" t="s">
        <v>3839</v>
      </c>
      <c r="M2514" t="s">
        <v>2719</v>
      </c>
      <c r="U2514" t="s">
        <v>53</v>
      </c>
      <c r="V2514" t="s">
        <v>4541</v>
      </c>
      <c r="W2514" s="13">
        <v>43774</v>
      </c>
      <c r="X2514" s="14">
        <f>1.3*12</f>
        <v>15.600000000000001</v>
      </c>
    </row>
    <row r="2515" spans="1:24" hidden="1" x14ac:dyDescent="0.25">
      <c r="A2515" t="s">
        <v>3994</v>
      </c>
      <c r="B2515" t="s">
        <v>4497</v>
      </c>
      <c r="C2515" s="8"/>
      <c r="D2515" s="8">
        <v>2514</v>
      </c>
      <c r="E2515" s="10">
        <v>2019</v>
      </c>
      <c r="F2515" s="10">
        <v>11</v>
      </c>
      <c r="G2515" s="10">
        <v>9</v>
      </c>
      <c r="H2515" s="4">
        <f t="shared" si="3"/>
        <v>43666</v>
      </c>
      <c r="I2515" s="10" t="s">
        <v>248</v>
      </c>
      <c r="K2515" s="11" t="s">
        <v>4949</v>
      </c>
      <c r="U2515" t="s">
        <v>53</v>
      </c>
      <c r="V2515" t="s">
        <v>719</v>
      </c>
      <c r="W2515" s="13">
        <v>43666</v>
      </c>
      <c r="X2515" s="14">
        <v>14.99</v>
      </c>
    </row>
    <row r="2516" spans="1:24" hidden="1" x14ac:dyDescent="0.25">
      <c r="A2516" t="s">
        <v>1841</v>
      </c>
      <c r="B2516" t="s">
        <v>4548</v>
      </c>
      <c r="C2516" s="8"/>
      <c r="D2516" s="8">
        <v>2515</v>
      </c>
      <c r="E2516" s="10">
        <v>2019</v>
      </c>
      <c r="F2516" s="10">
        <v>11</v>
      </c>
      <c r="G2516" s="10">
        <v>9</v>
      </c>
      <c r="H2516" s="4">
        <f t="shared" si="3"/>
        <v>0</v>
      </c>
      <c r="I2516" s="10" t="s">
        <v>19</v>
      </c>
      <c r="K2516" s="11" t="s">
        <v>20</v>
      </c>
      <c r="L2516" s="8" t="s">
        <v>48</v>
      </c>
      <c r="M2516" t="s">
        <v>605</v>
      </c>
      <c r="W2516" s="13"/>
    </row>
    <row r="2517" spans="1:24" hidden="1" x14ac:dyDescent="0.25">
      <c r="A2517" t="s">
        <v>1754</v>
      </c>
      <c r="B2517" t="s">
        <v>1755</v>
      </c>
      <c r="C2517" s="8" t="s">
        <v>267</v>
      </c>
      <c r="D2517" s="8">
        <v>2516</v>
      </c>
      <c r="E2517" s="10">
        <v>2019</v>
      </c>
      <c r="F2517" s="10">
        <v>11</v>
      </c>
      <c r="G2517" s="10">
        <v>10</v>
      </c>
      <c r="H2517" s="4">
        <f t="shared" si="3"/>
        <v>0</v>
      </c>
      <c r="I2517" s="10" t="s">
        <v>248</v>
      </c>
      <c r="K2517" s="11" t="s">
        <v>268</v>
      </c>
      <c r="M2517" t="s">
        <v>1756</v>
      </c>
      <c r="W2517" s="13"/>
    </row>
    <row r="2518" spans="1:24" hidden="1" x14ac:dyDescent="0.25">
      <c r="A2518" t="s">
        <v>4149</v>
      </c>
      <c r="B2518" t="s">
        <v>4343</v>
      </c>
      <c r="C2518" s="8"/>
      <c r="D2518" s="8">
        <v>2517</v>
      </c>
      <c r="E2518" s="10">
        <v>2019</v>
      </c>
      <c r="F2518" s="10">
        <v>11</v>
      </c>
      <c r="G2518" s="10">
        <v>10</v>
      </c>
      <c r="H2518" s="4">
        <f t="shared" si="3"/>
        <v>43523</v>
      </c>
      <c r="I2518" s="10" t="s">
        <v>248</v>
      </c>
      <c r="J2518" s="10">
        <v>6</v>
      </c>
      <c r="K2518" s="11" t="s">
        <v>20</v>
      </c>
      <c r="L2518" s="8" t="s">
        <v>3567</v>
      </c>
      <c r="M2518" t="s">
        <v>1523</v>
      </c>
      <c r="U2518" t="s">
        <v>53</v>
      </c>
      <c r="V2518" t="s">
        <v>3558</v>
      </c>
      <c r="W2518" s="13">
        <v>43523</v>
      </c>
      <c r="X2518" s="14">
        <v>2</v>
      </c>
    </row>
    <row r="2519" spans="1:24" hidden="1" x14ac:dyDescent="0.25">
      <c r="A2519" t="s">
        <v>3089</v>
      </c>
      <c r="B2519" t="s">
        <v>4549</v>
      </c>
      <c r="C2519" s="8"/>
      <c r="D2519" s="8">
        <v>2518</v>
      </c>
      <c r="E2519" s="10">
        <v>2019</v>
      </c>
      <c r="F2519" s="10">
        <v>11</v>
      </c>
      <c r="G2519" s="10">
        <v>10</v>
      </c>
      <c r="H2519" s="4">
        <f t="shared" si="3"/>
        <v>0</v>
      </c>
      <c r="I2519" s="10" t="s">
        <v>248</v>
      </c>
      <c r="K2519" s="11" t="s">
        <v>20</v>
      </c>
      <c r="L2519" s="8" t="s">
        <v>48</v>
      </c>
      <c r="M2519" t="s">
        <v>605</v>
      </c>
      <c r="W2519" s="13"/>
    </row>
    <row r="2520" spans="1:24" hidden="1" x14ac:dyDescent="0.25">
      <c r="A2520" t="s">
        <v>4453</v>
      </c>
      <c r="B2520" t="s">
        <v>4454</v>
      </c>
      <c r="C2520" s="8"/>
      <c r="D2520" s="8">
        <v>2519</v>
      </c>
      <c r="E2520" s="10">
        <v>2019</v>
      </c>
      <c r="F2520" s="10">
        <v>11</v>
      </c>
      <c r="G2520" s="10">
        <v>10</v>
      </c>
      <c r="H2520" s="4">
        <f t="shared" si="3"/>
        <v>43622</v>
      </c>
      <c r="I2520" s="10" t="s">
        <v>248</v>
      </c>
      <c r="J2520" s="10">
        <v>2</v>
      </c>
      <c r="K2520" s="11" t="s">
        <v>20</v>
      </c>
      <c r="L2520" s="8" t="s">
        <v>48</v>
      </c>
      <c r="M2520" t="s">
        <v>2543</v>
      </c>
      <c r="U2520" t="s">
        <v>53</v>
      </c>
      <c r="V2520" t="s">
        <v>3558</v>
      </c>
      <c r="W2520" s="13">
        <v>43622</v>
      </c>
      <c r="X2520" s="14">
        <f>50/72</f>
        <v>0.69444444444444442</v>
      </c>
    </row>
    <row r="2521" spans="1:24" hidden="1" x14ac:dyDescent="0.25">
      <c r="A2521" t="s">
        <v>4551</v>
      </c>
      <c r="B2521" t="s">
        <v>4552</v>
      </c>
      <c r="C2521" s="8"/>
      <c r="D2521" s="8">
        <v>2520</v>
      </c>
      <c r="E2521" s="10">
        <v>2019</v>
      </c>
      <c r="F2521" s="10">
        <v>11</v>
      </c>
      <c r="G2521" s="10">
        <v>11</v>
      </c>
      <c r="H2521" s="4">
        <f t="shared" si="3"/>
        <v>0</v>
      </c>
      <c r="I2521" s="10" t="s">
        <v>19</v>
      </c>
      <c r="K2521" s="11" t="s">
        <v>20</v>
      </c>
      <c r="L2521" s="8" t="s">
        <v>118</v>
      </c>
      <c r="M2521" t="s">
        <v>2217</v>
      </c>
      <c r="W2521" s="13"/>
    </row>
    <row r="2522" spans="1:24" hidden="1" x14ac:dyDescent="0.25">
      <c r="A2522" t="s">
        <v>4553</v>
      </c>
      <c r="B2522" t="s">
        <v>4554</v>
      </c>
      <c r="C2522" s="8"/>
      <c r="D2522" s="8">
        <v>2521</v>
      </c>
      <c r="E2522" s="10">
        <v>2019</v>
      </c>
      <c r="F2522" s="10">
        <v>11</v>
      </c>
      <c r="G2522" s="10">
        <v>11</v>
      </c>
      <c r="H2522" s="4">
        <f t="shared" si="3"/>
        <v>0</v>
      </c>
      <c r="I2522" s="10" t="s">
        <v>19</v>
      </c>
      <c r="K2522" s="11" t="s">
        <v>20</v>
      </c>
      <c r="L2522" s="8" t="s">
        <v>48</v>
      </c>
      <c r="M2522" t="s">
        <v>605</v>
      </c>
      <c r="W2522" s="13"/>
    </row>
    <row r="2523" spans="1:24" hidden="1" x14ac:dyDescent="0.25">
      <c r="A2523" t="s">
        <v>4555</v>
      </c>
      <c r="B2523" t="s">
        <v>4556</v>
      </c>
      <c r="C2523" s="8"/>
      <c r="D2523" s="8">
        <v>2522</v>
      </c>
      <c r="E2523" s="10">
        <v>2019</v>
      </c>
      <c r="F2523" s="10">
        <v>11</v>
      </c>
      <c r="G2523" s="10">
        <v>11</v>
      </c>
      <c r="H2523" s="4">
        <f t="shared" si="3"/>
        <v>0</v>
      </c>
      <c r="I2523" s="10" t="s">
        <v>19</v>
      </c>
      <c r="K2523" s="11" t="s">
        <v>20</v>
      </c>
      <c r="L2523" s="8" t="s">
        <v>48</v>
      </c>
      <c r="M2523" t="s">
        <v>2484</v>
      </c>
      <c r="W2523" s="13"/>
    </row>
    <row r="2524" spans="1:24" hidden="1" x14ac:dyDescent="0.25">
      <c r="A2524" t="s">
        <v>4557</v>
      </c>
      <c r="B2524" t="s">
        <v>4550</v>
      </c>
      <c r="C2524" s="8"/>
      <c r="D2524" s="8">
        <v>2523</v>
      </c>
      <c r="E2524" s="10">
        <v>2019</v>
      </c>
      <c r="F2524" s="10">
        <v>11</v>
      </c>
      <c r="G2524" s="10">
        <v>11</v>
      </c>
      <c r="H2524" s="4">
        <f t="shared" si="3"/>
        <v>0</v>
      </c>
      <c r="I2524" s="10" t="s">
        <v>19</v>
      </c>
      <c r="K2524" s="11" t="s">
        <v>20</v>
      </c>
      <c r="L2524" s="8" t="s">
        <v>48</v>
      </c>
      <c r="M2524" t="s">
        <v>49</v>
      </c>
      <c r="W2524" s="13"/>
    </row>
    <row r="2525" spans="1:24" hidden="1" x14ac:dyDescent="0.25">
      <c r="A2525" t="s">
        <v>3521</v>
      </c>
      <c r="B2525" t="s">
        <v>4558</v>
      </c>
      <c r="C2525" s="8"/>
      <c r="D2525" s="8">
        <v>2524</v>
      </c>
      <c r="E2525" s="10">
        <v>2019</v>
      </c>
      <c r="F2525" s="10">
        <v>11</v>
      </c>
      <c r="G2525" s="10">
        <v>12</v>
      </c>
      <c r="H2525" s="4">
        <f t="shared" si="3"/>
        <v>0</v>
      </c>
      <c r="I2525" s="10" t="s">
        <v>19</v>
      </c>
      <c r="K2525" s="11" t="s">
        <v>20</v>
      </c>
      <c r="L2525" s="8" t="s">
        <v>48</v>
      </c>
      <c r="M2525" t="s">
        <v>4559</v>
      </c>
      <c r="W2525" s="13"/>
    </row>
    <row r="2526" spans="1:24" hidden="1" x14ac:dyDescent="0.25">
      <c r="A2526" t="s">
        <v>1841</v>
      </c>
      <c r="B2526" t="s">
        <v>4564</v>
      </c>
      <c r="C2526" s="8"/>
      <c r="D2526" s="8">
        <v>2525</v>
      </c>
      <c r="E2526" s="10">
        <v>2019</v>
      </c>
      <c r="F2526" s="10">
        <v>11</v>
      </c>
      <c r="G2526" s="10">
        <v>12</v>
      </c>
      <c r="H2526" s="4">
        <f t="shared" si="3"/>
        <v>0</v>
      </c>
      <c r="I2526" s="10" t="s">
        <v>19</v>
      </c>
      <c r="K2526" s="11" t="s">
        <v>20</v>
      </c>
      <c r="L2526" s="8" t="s">
        <v>27</v>
      </c>
      <c r="M2526" t="s">
        <v>1257</v>
      </c>
      <c r="W2526" s="13"/>
    </row>
    <row r="2527" spans="1:24" hidden="1" x14ac:dyDescent="0.25">
      <c r="A2527" t="s">
        <v>4455</v>
      </c>
      <c r="B2527" t="s">
        <v>4456</v>
      </c>
      <c r="C2527" s="8"/>
      <c r="D2527" s="8">
        <v>2526</v>
      </c>
      <c r="E2527" s="10">
        <v>2019</v>
      </c>
      <c r="F2527" s="10">
        <v>11</v>
      </c>
      <c r="G2527" s="10">
        <v>13</v>
      </c>
      <c r="H2527" s="4">
        <f t="shared" si="3"/>
        <v>43622</v>
      </c>
      <c r="I2527" s="10" t="s">
        <v>248</v>
      </c>
      <c r="J2527" s="10">
        <v>3</v>
      </c>
      <c r="K2527" s="11" t="s">
        <v>20</v>
      </c>
      <c r="L2527" s="8" t="s">
        <v>3811</v>
      </c>
      <c r="M2527" t="s">
        <v>4457</v>
      </c>
      <c r="U2527" t="s">
        <v>53</v>
      </c>
      <c r="V2527" t="s">
        <v>3558</v>
      </c>
      <c r="W2527" s="13">
        <v>43622</v>
      </c>
      <c r="X2527" s="14">
        <f>50/72</f>
        <v>0.69444444444444442</v>
      </c>
    </row>
    <row r="2528" spans="1:24" hidden="1" x14ac:dyDescent="0.25">
      <c r="A2528" t="s">
        <v>415</v>
      </c>
      <c r="B2528" t="s">
        <v>4561</v>
      </c>
      <c r="D2528" s="8">
        <v>2527</v>
      </c>
      <c r="E2528" s="10">
        <v>2019</v>
      </c>
      <c r="F2528" s="10">
        <v>11</v>
      </c>
      <c r="G2528" s="10">
        <v>13</v>
      </c>
      <c r="H2528" s="4">
        <f t="shared" si="3"/>
        <v>43781</v>
      </c>
      <c r="I2528" s="10" t="s">
        <v>248</v>
      </c>
      <c r="K2528" s="11" t="s">
        <v>937</v>
      </c>
      <c r="U2528" t="s">
        <v>53</v>
      </c>
      <c r="V2528" t="s">
        <v>1970</v>
      </c>
      <c r="W2528" s="13">
        <v>43781</v>
      </c>
      <c r="X2528" s="14">
        <v>15</v>
      </c>
    </row>
    <row r="2529" spans="1:24" hidden="1" x14ac:dyDescent="0.25">
      <c r="A2529" t="s">
        <v>157</v>
      </c>
      <c r="B2529" t="s">
        <v>4565</v>
      </c>
      <c r="D2529" s="8">
        <v>2528</v>
      </c>
      <c r="E2529" s="10">
        <v>2019</v>
      </c>
      <c r="F2529" s="10">
        <v>11</v>
      </c>
      <c r="G2529" s="10">
        <v>13</v>
      </c>
      <c r="H2529" s="4">
        <f t="shared" si="3"/>
        <v>43781</v>
      </c>
      <c r="I2529" s="10" t="s">
        <v>248</v>
      </c>
      <c r="K2529" s="11" t="s">
        <v>937</v>
      </c>
      <c r="M2529" s="15" t="s">
        <v>159</v>
      </c>
      <c r="N2529" t="s">
        <v>4566</v>
      </c>
      <c r="U2529" t="s">
        <v>53</v>
      </c>
      <c r="V2529" t="s">
        <v>4567</v>
      </c>
      <c r="W2529" s="13">
        <v>43781</v>
      </c>
      <c r="X2529" s="14">
        <v>6</v>
      </c>
    </row>
    <row r="2530" spans="1:24" hidden="1" x14ac:dyDescent="0.25">
      <c r="A2530" t="s">
        <v>4568</v>
      </c>
      <c r="B2530" t="s">
        <v>4569</v>
      </c>
      <c r="D2530" s="8">
        <v>2529</v>
      </c>
      <c r="E2530" s="10">
        <v>2019</v>
      </c>
      <c r="F2530" s="10">
        <v>11</v>
      </c>
      <c r="G2530" s="10">
        <v>13</v>
      </c>
      <c r="H2530" s="4">
        <f t="shared" si="3"/>
        <v>0</v>
      </c>
      <c r="I2530" s="10" t="s">
        <v>19</v>
      </c>
      <c r="K2530" t="s">
        <v>20</v>
      </c>
      <c r="L2530" s="8" t="s">
        <v>48</v>
      </c>
      <c r="M2530" t="s">
        <v>4570</v>
      </c>
      <c r="W2530" s="13"/>
    </row>
    <row r="2531" spans="1:24" hidden="1" x14ac:dyDescent="0.25">
      <c r="A2531" t="s">
        <v>132</v>
      </c>
      <c r="B2531" t="s">
        <v>4571</v>
      </c>
      <c r="D2531" s="8">
        <v>2530</v>
      </c>
      <c r="E2531" s="10">
        <v>2019</v>
      </c>
      <c r="F2531" s="10">
        <v>11</v>
      </c>
      <c r="G2531" s="10">
        <v>14</v>
      </c>
      <c r="H2531" s="4">
        <f t="shared" si="3"/>
        <v>43783</v>
      </c>
      <c r="I2531" s="10" t="s">
        <v>19</v>
      </c>
      <c r="K2531" t="s">
        <v>20</v>
      </c>
      <c r="L2531" s="8" t="s">
        <v>4572</v>
      </c>
      <c r="M2531" t="s">
        <v>2719</v>
      </c>
      <c r="U2531" t="s">
        <v>53</v>
      </c>
      <c r="V2531" t="s">
        <v>174</v>
      </c>
      <c r="W2531" s="13">
        <v>43783</v>
      </c>
      <c r="X2531" s="14">
        <v>9.99</v>
      </c>
    </row>
    <row r="2532" spans="1:24" hidden="1" x14ac:dyDescent="0.25">
      <c r="A2532" t="s">
        <v>2999</v>
      </c>
      <c r="B2532" t="s">
        <v>4575</v>
      </c>
      <c r="D2532" s="8">
        <v>2531</v>
      </c>
      <c r="E2532" s="10">
        <v>2019</v>
      </c>
      <c r="F2532" s="10">
        <v>11</v>
      </c>
      <c r="G2532" s="10">
        <v>14</v>
      </c>
      <c r="H2532" s="4">
        <f t="shared" si="3"/>
        <v>0</v>
      </c>
      <c r="I2532" s="10" t="s">
        <v>19</v>
      </c>
      <c r="K2532" t="s">
        <v>20</v>
      </c>
      <c r="L2532" s="8" t="s">
        <v>48</v>
      </c>
      <c r="M2532" t="s">
        <v>49</v>
      </c>
      <c r="W2532" s="13"/>
    </row>
    <row r="2533" spans="1:24" hidden="1" x14ac:dyDescent="0.25">
      <c r="A2533" t="s">
        <v>1166</v>
      </c>
      <c r="B2533" t="s">
        <v>4594</v>
      </c>
      <c r="C2533" s="39" t="s">
        <v>272</v>
      </c>
      <c r="D2533" s="8">
        <v>2532</v>
      </c>
      <c r="E2533" s="25">
        <f>YEAR(H2533)</f>
        <v>2019</v>
      </c>
      <c r="F2533" s="25">
        <f>MONTH(H2533)</f>
        <v>11</v>
      </c>
      <c r="G2533" s="25">
        <f>DAY(H2533)</f>
        <v>15</v>
      </c>
      <c r="H2533" s="4">
        <f t="shared" si="3"/>
        <v>43784</v>
      </c>
      <c r="I2533" s="10" t="s">
        <v>19</v>
      </c>
      <c r="K2533" t="s">
        <v>20</v>
      </c>
      <c r="L2533" s="8" t="s">
        <v>27</v>
      </c>
      <c r="M2533" t="s">
        <v>1168</v>
      </c>
      <c r="S2533" t="s">
        <v>3171</v>
      </c>
      <c r="U2533" t="s">
        <v>53</v>
      </c>
      <c r="V2533" t="s">
        <v>4886</v>
      </c>
      <c r="W2533" s="13">
        <v>43784</v>
      </c>
      <c r="X2533" s="14">
        <v>1.99</v>
      </c>
    </row>
    <row r="2534" spans="1:24" hidden="1" x14ac:dyDescent="0.25">
      <c r="A2534" t="s">
        <v>4578</v>
      </c>
      <c r="B2534" t="s">
        <v>4579</v>
      </c>
      <c r="D2534" s="8">
        <v>2533</v>
      </c>
      <c r="E2534" s="10">
        <v>2019</v>
      </c>
      <c r="F2534" s="10">
        <v>11</v>
      </c>
      <c r="G2534" s="10">
        <v>15</v>
      </c>
      <c r="H2534" s="4">
        <f t="shared" si="3"/>
        <v>0</v>
      </c>
      <c r="I2534" s="10" t="s">
        <v>19</v>
      </c>
      <c r="K2534" t="s">
        <v>20</v>
      </c>
      <c r="L2534" s="8" t="s">
        <v>48</v>
      </c>
      <c r="M2534" t="s">
        <v>2484</v>
      </c>
      <c r="W2534" s="13"/>
    </row>
    <row r="2535" spans="1:24" hidden="1" x14ac:dyDescent="0.25">
      <c r="A2535" t="s">
        <v>4580</v>
      </c>
      <c r="B2535" t="s">
        <v>4581</v>
      </c>
      <c r="D2535" s="8">
        <v>2534</v>
      </c>
      <c r="E2535" s="10">
        <v>2019</v>
      </c>
      <c r="F2535" s="10">
        <v>11</v>
      </c>
      <c r="G2535" s="10">
        <v>15</v>
      </c>
      <c r="H2535" s="4">
        <f t="shared" si="3"/>
        <v>43784</v>
      </c>
      <c r="I2535" s="10" t="s">
        <v>19</v>
      </c>
      <c r="K2535" t="s">
        <v>20</v>
      </c>
      <c r="L2535" s="8" t="s">
        <v>2450</v>
      </c>
      <c r="M2535" t="s">
        <v>49</v>
      </c>
      <c r="U2535" t="s">
        <v>53</v>
      </c>
      <c r="V2535" t="s">
        <v>4886</v>
      </c>
      <c r="W2535" s="13">
        <v>43784</v>
      </c>
      <c r="X2535" s="14">
        <v>1.99</v>
      </c>
    </row>
    <row r="2536" spans="1:24" hidden="1" x14ac:dyDescent="0.25">
      <c r="A2536" t="s">
        <v>4142</v>
      </c>
      <c r="B2536" t="s">
        <v>4584</v>
      </c>
      <c r="D2536" s="8">
        <v>2535</v>
      </c>
      <c r="E2536" s="10">
        <v>2019</v>
      </c>
      <c r="F2536" s="10">
        <v>11</v>
      </c>
      <c r="G2536" s="10">
        <v>15</v>
      </c>
      <c r="H2536" s="4">
        <f t="shared" si="3"/>
        <v>43784</v>
      </c>
      <c r="I2536" s="10" t="s">
        <v>19</v>
      </c>
      <c r="K2536" t="s">
        <v>20</v>
      </c>
      <c r="L2536" s="8" t="s">
        <v>31</v>
      </c>
      <c r="M2536" t="s">
        <v>4585</v>
      </c>
      <c r="U2536" t="s">
        <v>53</v>
      </c>
      <c r="V2536" t="s">
        <v>4886</v>
      </c>
      <c r="W2536" s="13">
        <v>43784</v>
      </c>
      <c r="X2536" s="14">
        <v>1.99</v>
      </c>
    </row>
    <row r="2537" spans="1:24" hidden="1" x14ac:dyDescent="0.25">
      <c r="A2537" t="s">
        <v>4576</v>
      </c>
      <c r="B2537" t="s">
        <v>4577</v>
      </c>
      <c r="D2537" s="8">
        <v>2536</v>
      </c>
      <c r="E2537" s="10">
        <v>2019</v>
      </c>
      <c r="F2537" s="10">
        <v>11</v>
      </c>
      <c r="G2537" s="10">
        <v>15</v>
      </c>
      <c r="H2537" s="4">
        <f t="shared" si="3"/>
        <v>0</v>
      </c>
      <c r="I2537" s="10" t="s">
        <v>19</v>
      </c>
      <c r="K2537" t="s">
        <v>20</v>
      </c>
      <c r="L2537" s="8" t="s">
        <v>566</v>
      </c>
      <c r="M2537" t="s">
        <v>3006</v>
      </c>
      <c r="W2537" s="13"/>
    </row>
    <row r="2538" spans="1:24" hidden="1" x14ac:dyDescent="0.25">
      <c r="A2538" t="s">
        <v>132</v>
      </c>
      <c r="B2538" t="s">
        <v>4533</v>
      </c>
      <c r="D2538" s="8">
        <v>2537</v>
      </c>
      <c r="E2538" s="10">
        <v>2019</v>
      </c>
      <c r="F2538" s="10">
        <v>11</v>
      </c>
      <c r="G2538" s="10">
        <v>16</v>
      </c>
      <c r="H2538" s="4">
        <f t="shared" si="3"/>
        <v>43773</v>
      </c>
      <c r="I2538" s="10" t="s">
        <v>19</v>
      </c>
      <c r="K2538" t="s">
        <v>20</v>
      </c>
      <c r="L2538" s="8" t="s">
        <v>4534</v>
      </c>
      <c r="M2538" t="s">
        <v>2719</v>
      </c>
      <c r="U2538" t="s">
        <v>53</v>
      </c>
      <c r="V2538" t="s">
        <v>174</v>
      </c>
      <c r="W2538" s="13">
        <v>43773</v>
      </c>
      <c r="X2538" s="14">
        <v>9.99</v>
      </c>
    </row>
    <row r="2539" spans="1:24" hidden="1" x14ac:dyDescent="0.25">
      <c r="A2539" t="s">
        <v>333</v>
      </c>
      <c r="B2539" t="s">
        <v>354</v>
      </c>
      <c r="C2539" s="8" t="s">
        <v>267</v>
      </c>
      <c r="D2539" s="8">
        <v>2538</v>
      </c>
      <c r="E2539" s="10">
        <v>2019</v>
      </c>
      <c r="F2539" s="10">
        <v>11</v>
      </c>
      <c r="G2539" s="10">
        <v>17</v>
      </c>
      <c r="H2539" s="4">
        <f t="shared" si="3"/>
        <v>0</v>
      </c>
      <c r="I2539" s="10" t="s">
        <v>248</v>
      </c>
      <c r="K2539" s="11" t="s">
        <v>268</v>
      </c>
      <c r="W2539" s="13"/>
    </row>
    <row r="2540" spans="1:24" hidden="1" x14ac:dyDescent="0.25">
      <c r="A2540" t="s">
        <v>4592</v>
      </c>
      <c r="B2540" t="s">
        <v>4593</v>
      </c>
      <c r="C2540" t="s">
        <v>267</v>
      </c>
      <c r="D2540" s="8">
        <v>2539</v>
      </c>
      <c r="E2540" s="10">
        <v>2019</v>
      </c>
      <c r="F2540" s="10">
        <v>11</v>
      </c>
      <c r="G2540" s="10">
        <v>17</v>
      </c>
      <c r="H2540" s="4">
        <f t="shared" ref="H2540:H2603" si="4">IFERROR(W2540,DATE(E2540,F2540,G2540))</f>
        <v>43784</v>
      </c>
      <c r="I2540" s="10" t="s">
        <v>19</v>
      </c>
      <c r="K2540" t="s">
        <v>268</v>
      </c>
      <c r="M2540" t="s">
        <v>2576</v>
      </c>
      <c r="U2540" t="s">
        <v>53</v>
      </c>
      <c r="V2540" t="s">
        <v>4886</v>
      </c>
      <c r="W2540" s="13">
        <v>43784</v>
      </c>
      <c r="X2540" s="14">
        <v>1.99</v>
      </c>
    </row>
    <row r="2541" spans="1:24" hidden="1" x14ac:dyDescent="0.25">
      <c r="A2541" t="s">
        <v>250</v>
      </c>
      <c r="B2541" t="s">
        <v>251</v>
      </c>
      <c r="D2541" s="8">
        <v>2540</v>
      </c>
      <c r="E2541" s="10">
        <v>2019</v>
      </c>
      <c r="F2541" s="10">
        <v>11</v>
      </c>
      <c r="G2541" s="10">
        <v>17</v>
      </c>
      <c r="H2541" s="4">
        <f t="shared" si="4"/>
        <v>43781</v>
      </c>
      <c r="I2541" s="10" t="s">
        <v>248</v>
      </c>
      <c r="K2541" s="11" t="s">
        <v>4949</v>
      </c>
      <c r="M2541" t="s">
        <v>621</v>
      </c>
      <c r="U2541" t="s">
        <v>53</v>
      </c>
      <c r="V2541" t="s">
        <v>4567</v>
      </c>
      <c r="W2541" s="13">
        <v>43781</v>
      </c>
      <c r="X2541" s="14">
        <v>33</v>
      </c>
    </row>
    <row r="2542" spans="1:24" hidden="1" x14ac:dyDescent="0.25">
      <c r="A2542" t="s">
        <v>2095</v>
      </c>
      <c r="B2542" t="s">
        <v>4574</v>
      </c>
      <c r="D2542" s="8">
        <v>2541</v>
      </c>
      <c r="E2542" s="10">
        <v>2019</v>
      </c>
      <c r="F2542" s="10">
        <v>11</v>
      </c>
      <c r="G2542" s="10">
        <v>17</v>
      </c>
      <c r="H2542" s="4">
        <f t="shared" si="4"/>
        <v>43783</v>
      </c>
      <c r="I2542" s="10" t="s">
        <v>248</v>
      </c>
      <c r="K2542" s="11" t="s">
        <v>937</v>
      </c>
      <c r="M2542" t="s">
        <v>28</v>
      </c>
      <c r="N2542" t="s">
        <v>4573</v>
      </c>
      <c r="U2542" t="s">
        <v>100</v>
      </c>
      <c r="V2542" t="s">
        <v>174</v>
      </c>
      <c r="W2542" s="13">
        <v>43783</v>
      </c>
      <c r="X2542" s="14">
        <v>29.99</v>
      </c>
    </row>
    <row r="2543" spans="1:24" hidden="1" x14ac:dyDescent="0.25">
      <c r="A2543" t="s">
        <v>1145</v>
      </c>
      <c r="B2543" t="s">
        <v>1146</v>
      </c>
      <c r="C2543" s="8"/>
      <c r="D2543" s="8">
        <v>2542</v>
      </c>
      <c r="E2543" s="10">
        <v>2019</v>
      </c>
      <c r="F2543" s="10">
        <v>11</v>
      </c>
      <c r="G2543" s="10">
        <v>17</v>
      </c>
      <c r="H2543" s="4">
        <f t="shared" si="4"/>
        <v>0</v>
      </c>
      <c r="I2543" s="10" t="s">
        <v>248</v>
      </c>
      <c r="K2543" s="11" t="s">
        <v>937</v>
      </c>
      <c r="M2543" t="s">
        <v>28</v>
      </c>
      <c r="N2543" t="s">
        <v>1147</v>
      </c>
      <c r="O2543">
        <v>1981</v>
      </c>
      <c r="W2543" s="13"/>
    </row>
    <row r="2544" spans="1:24" hidden="1" x14ac:dyDescent="0.25">
      <c r="A2544" t="s">
        <v>461</v>
      </c>
      <c r="B2544" t="s">
        <v>4602</v>
      </c>
      <c r="C2544" s="39" t="s">
        <v>272</v>
      </c>
      <c r="D2544" s="8">
        <v>2543</v>
      </c>
      <c r="E2544" s="25">
        <f>YEAR(H2544)</f>
        <v>2019</v>
      </c>
      <c r="F2544" s="25">
        <f>MONTH(H2544)</f>
        <v>11</v>
      </c>
      <c r="G2544" s="25">
        <f>DAY(H2544)</f>
        <v>18</v>
      </c>
      <c r="H2544" s="4">
        <f t="shared" si="4"/>
        <v>43787</v>
      </c>
      <c r="I2544" s="10" t="s">
        <v>248</v>
      </c>
      <c r="K2544" t="s">
        <v>461</v>
      </c>
      <c r="U2544" t="s">
        <v>53</v>
      </c>
      <c r="V2544" t="s">
        <v>4882</v>
      </c>
      <c r="W2544" s="13">
        <v>43787</v>
      </c>
      <c r="X2544" s="14">
        <v>3</v>
      </c>
    </row>
    <row r="2545" spans="1:24" hidden="1" x14ac:dyDescent="0.25">
      <c r="A2545" t="s">
        <v>461</v>
      </c>
      <c r="B2545" t="s">
        <v>4603</v>
      </c>
      <c r="C2545" s="39" t="s">
        <v>272</v>
      </c>
      <c r="D2545" s="8">
        <v>2544</v>
      </c>
      <c r="E2545" s="25">
        <f>YEAR(H2545)</f>
        <v>2019</v>
      </c>
      <c r="F2545" s="25">
        <f>MONTH(H2545)</f>
        <v>11</v>
      </c>
      <c r="G2545" s="25">
        <f>DAY(H2545)</f>
        <v>18</v>
      </c>
      <c r="H2545" s="4">
        <f t="shared" si="4"/>
        <v>43787</v>
      </c>
      <c r="I2545" s="10" t="s">
        <v>248</v>
      </c>
      <c r="K2545" t="s">
        <v>461</v>
      </c>
      <c r="U2545" t="s">
        <v>53</v>
      </c>
      <c r="V2545" t="s">
        <v>4882</v>
      </c>
      <c r="W2545" s="13">
        <v>43787</v>
      </c>
      <c r="X2545" s="14">
        <v>3</v>
      </c>
    </row>
    <row r="2546" spans="1:24" hidden="1" x14ac:dyDescent="0.25">
      <c r="A2546" t="s">
        <v>461</v>
      </c>
      <c r="B2546" t="s">
        <v>4604</v>
      </c>
      <c r="C2546" s="39" t="s">
        <v>272</v>
      </c>
      <c r="D2546" s="8">
        <v>2545</v>
      </c>
      <c r="E2546" s="25">
        <f>YEAR(H2546)</f>
        <v>2019</v>
      </c>
      <c r="F2546" s="25">
        <f>MONTH(H2546)</f>
        <v>11</v>
      </c>
      <c r="G2546" s="25">
        <f>DAY(H2546)</f>
        <v>18</v>
      </c>
      <c r="H2546" s="4">
        <f t="shared" si="4"/>
        <v>43787</v>
      </c>
      <c r="I2546" s="10" t="s">
        <v>248</v>
      </c>
      <c r="K2546" t="s">
        <v>461</v>
      </c>
      <c r="U2546" t="s">
        <v>53</v>
      </c>
      <c r="V2546" t="s">
        <v>4882</v>
      </c>
      <c r="W2546" s="13">
        <v>43787</v>
      </c>
      <c r="X2546" s="14">
        <v>3</v>
      </c>
    </row>
    <row r="2547" spans="1:24" hidden="1" x14ac:dyDescent="0.25">
      <c r="A2547" t="s">
        <v>4597</v>
      </c>
      <c r="B2547" t="s">
        <v>4598</v>
      </c>
      <c r="C2547" s="8"/>
      <c r="D2547" s="8">
        <v>2546</v>
      </c>
      <c r="E2547" s="10">
        <v>2019</v>
      </c>
      <c r="F2547" s="10">
        <v>11</v>
      </c>
      <c r="G2547" s="10">
        <v>18</v>
      </c>
      <c r="H2547" s="4">
        <f t="shared" si="4"/>
        <v>43787</v>
      </c>
      <c r="I2547" s="10" t="s">
        <v>19</v>
      </c>
      <c r="K2547" s="11" t="s">
        <v>4949</v>
      </c>
      <c r="U2547" t="s">
        <v>53</v>
      </c>
      <c r="V2547" t="s">
        <v>4883</v>
      </c>
      <c r="W2547" s="13">
        <v>43787</v>
      </c>
      <c r="X2547" s="14">
        <v>2</v>
      </c>
    </row>
    <row r="2548" spans="1:24" hidden="1" x14ac:dyDescent="0.25">
      <c r="A2548" t="s">
        <v>1166</v>
      </c>
      <c r="B2548" t="s">
        <v>2432</v>
      </c>
      <c r="D2548" s="8">
        <v>2547</v>
      </c>
      <c r="E2548" s="10">
        <v>2019</v>
      </c>
      <c r="F2548" s="10">
        <v>11</v>
      </c>
      <c r="G2548" s="10">
        <v>18</v>
      </c>
      <c r="H2548" s="4">
        <f t="shared" si="4"/>
        <v>43781</v>
      </c>
      <c r="I2548" s="10" t="s">
        <v>248</v>
      </c>
      <c r="K2548" t="s">
        <v>20</v>
      </c>
      <c r="L2548" s="8" t="s">
        <v>27</v>
      </c>
      <c r="M2548" t="s">
        <v>1538</v>
      </c>
      <c r="S2548" t="s">
        <v>601</v>
      </c>
      <c r="U2548" t="s">
        <v>53</v>
      </c>
      <c r="V2548" t="s">
        <v>1970</v>
      </c>
      <c r="W2548" s="13">
        <v>43781</v>
      </c>
      <c r="X2548" s="14">
        <v>10</v>
      </c>
    </row>
    <row r="2549" spans="1:24" hidden="1" x14ac:dyDescent="0.25">
      <c r="A2549" t="s">
        <v>4601</v>
      </c>
      <c r="B2549" t="s">
        <v>3933</v>
      </c>
      <c r="D2549" s="8">
        <v>2548</v>
      </c>
      <c r="E2549" s="10">
        <v>2019</v>
      </c>
      <c r="F2549" s="10">
        <v>11</v>
      </c>
      <c r="G2549" s="10">
        <v>18</v>
      </c>
      <c r="H2549" s="4">
        <f t="shared" si="4"/>
        <v>43787</v>
      </c>
      <c r="I2549" s="10" t="s">
        <v>19</v>
      </c>
      <c r="K2549" t="s">
        <v>20</v>
      </c>
      <c r="L2549" s="8" t="s">
        <v>27</v>
      </c>
      <c r="M2549" t="s">
        <v>2596</v>
      </c>
      <c r="U2549" t="s">
        <v>53</v>
      </c>
      <c r="V2549" t="s">
        <v>4883</v>
      </c>
      <c r="W2549" s="13">
        <v>43787</v>
      </c>
      <c r="X2549" s="14">
        <v>2</v>
      </c>
    </row>
    <row r="2550" spans="1:24" hidden="1" x14ac:dyDescent="0.25">
      <c r="A2550" t="s">
        <v>4505</v>
      </c>
      <c r="B2550" t="s">
        <v>247</v>
      </c>
      <c r="C2550" s="8"/>
      <c r="D2550" s="8">
        <v>2549</v>
      </c>
      <c r="E2550" s="10">
        <v>2019</v>
      </c>
      <c r="F2550" s="10">
        <v>11</v>
      </c>
      <c r="G2550" s="10">
        <v>19</v>
      </c>
      <c r="H2550" s="4">
        <f t="shared" si="4"/>
        <v>43707</v>
      </c>
      <c r="I2550" s="10" t="s">
        <v>248</v>
      </c>
      <c r="K2550" s="11" t="s">
        <v>4949</v>
      </c>
      <c r="U2550" t="s">
        <v>53</v>
      </c>
      <c r="V2550" t="s">
        <v>719</v>
      </c>
      <c r="W2550" s="13">
        <v>43707</v>
      </c>
      <c r="X2550" s="14">
        <v>19.989999999999998</v>
      </c>
    </row>
    <row r="2551" spans="1:24" hidden="1" x14ac:dyDescent="0.25">
      <c r="A2551" t="s">
        <v>3852</v>
      </c>
      <c r="B2551" t="s">
        <v>3852</v>
      </c>
      <c r="D2551" s="8">
        <v>2550</v>
      </c>
      <c r="E2551" s="10">
        <v>2019</v>
      </c>
      <c r="F2551" s="10">
        <v>11</v>
      </c>
      <c r="G2551" s="10">
        <v>19</v>
      </c>
      <c r="H2551" s="4">
        <f t="shared" si="4"/>
        <v>43787</v>
      </c>
      <c r="I2551" s="10" t="s">
        <v>19</v>
      </c>
      <c r="K2551" s="11" t="s">
        <v>937</v>
      </c>
      <c r="M2551" t="s">
        <v>28</v>
      </c>
      <c r="N2551" t="s">
        <v>4618</v>
      </c>
      <c r="U2551" t="s">
        <v>53</v>
      </c>
      <c r="V2551" t="s">
        <v>262</v>
      </c>
      <c r="W2551" s="13">
        <v>43787</v>
      </c>
      <c r="X2551" s="14">
        <v>25</v>
      </c>
    </row>
    <row r="2552" spans="1:24" hidden="1" x14ac:dyDescent="0.25">
      <c r="A2552" t="s">
        <v>217</v>
      </c>
      <c r="B2552" t="s">
        <v>4605</v>
      </c>
      <c r="D2552" s="8">
        <v>2551</v>
      </c>
      <c r="E2552" s="10">
        <v>2019</v>
      </c>
      <c r="F2552" s="10">
        <v>11</v>
      </c>
      <c r="G2552" s="10">
        <v>19</v>
      </c>
      <c r="H2552" s="4">
        <f t="shared" si="4"/>
        <v>43787</v>
      </c>
      <c r="I2552" s="10" t="s">
        <v>19</v>
      </c>
      <c r="K2552" s="11" t="s">
        <v>937</v>
      </c>
      <c r="M2552" t="s">
        <v>28</v>
      </c>
      <c r="N2552" t="s">
        <v>4617</v>
      </c>
      <c r="U2552" t="s">
        <v>53</v>
      </c>
      <c r="V2552" t="s">
        <v>262</v>
      </c>
      <c r="W2552" s="13">
        <v>43787</v>
      </c>
      <c r="X2552" s="14">
        <v>7</v>
      </c>
    </row>
    <row r="2553" spans="1:24" hidden="1" x14ac:dyDescent="0.25">
      <c r="A2553" t="s">
        <v>2139</v>
      </c>
      <c r="B2553" t="s">
        <v>4609</v>
      </c>
      <c r="D2553" s="8">
        <v>2552</v>
      </c>
      <c r="E2553" s="10">
        <v>2019</v>
      </c>
      <c r="F2553" s="10">
        <v>11</v>
      </c>
      <c r="G2553" s="10">
        <v>20</v>
      </c>
      <c r="H2553" s="4">
        <f t="shared" si="4"/>
        <v>43788</v>
      </c>
      <c r="I2553" s="10" t="s">
        <v>19</v>
      </c>
      <c r="K2553" s="11" t="s">
        <v>937</v>
      </c>
      <c r="M2553" t="s">
        <v>159</v>
      </c>
      <c r="N2553" t="s">
        <v>4610</v>
      </c>
      <c r="U2553" t="s">
        <v>100</v>
      </c>
      <c r="V2553" t="s">
        <v>4608</v>
      </c>
      <c r="W2553" s="13">
        <v>43788</v>
      </c>
      <c r="X2553" s="14">
        <f>1.3*10.07</f>
        <v>13.091000000000001</v>
      </c>
    </row>
    <row r="2554" spans="1:24" hidden="1" x14ac:dyDescent="0.25">
      <c r="A2554" t="s">
        <v>4613</v>
      </c>
      <c r="B2554" t="s">
        <v>4614</v>
      </c>
      <c r="D2554" s="8">
        <v>2553</v>
      </c>
      <c r="E2554" s="10">
        <v>2019</v>
      </c>
      <c r="F2554" s="10">
        <v>11</v>
      </c>
      <c r="G2554" s="10">
        <v>20</v>
      </c>
      <c r="H2554" s="4">
        <f t="shared" si="4"/>
        <v>43789</v>
      </c>
      <c r="I2554" s="10" t="s">
        <v>19</v>
      </c>
      <c r="K2554" t="s">
        <v>20</v>
      </c>
      <c r="L2554" s="8" t="s">
        <v>48</v>
      </c>
      <c r="M2554" t="s">
        <v>29</v>
      </c>
      <c r="N2554" t="s">
        <v>4207</v>
      </c>
      <c r="U2554" t="s">
        <v>100</v>
      </c>
      <c r="V2554" t="s">
        <v>174</v>
      </c>
      <c r="W2554" s="13">
        <v>43789</v>
      </c>
      <c r="X2554" s="14">
        <v>15.99</v>
      </c>
    </row>
    <row r="2555" spans="1:24" hidden="1" x14ac:dyDescent="0.25">
      <c r="A2555" t="s">
        <v>2735</v>
      </c>
      <c r="B2555" t="s">
        <v>4615</v>
      </c>
      <c r="D2555" s="8">
        <v>2554</v>
      </c>
      <c r="E2555" s="10">
        <v>2019</v>
      </c>
      <c r="F2555" s="10">
        <v>11</v>
      </c>
      <c r="G2555" s="10">
        <v>21</v>
      </c>
      <c r="H2555" s="4">
        <f t="shared" si="4"/>
        <v>43790</v>
      </c>
      <c r="I2555" s="10" t="s">
        <v>19</v>
      </c>
      <c r="K2555" s="11" t="s">
        <v>937</v>
      </c>
      <c r="M2555" t="s">
        <v>28</v>
      </c>
      <c r="N2555" t="s">
        <v>4616</v>
      </c>
      <c r="U2555" t="s">
        <v>100</v>
      </c>
      <c r="V2555" t="s">
        <v>174</v>
      </c>
      <c r="W2555" s="13">
        <v>43790</v>
      </c>
      <c r="X2555" s="14">
        <v>16.989999999999998</v>
      </c>
    </row>
    <row r="2556" spans="1:24" hidden="1" x14ac:dyDescent="0.25">
      <c r="A2556" t="s">
        <v>4623</v>
      </c>
      <c r="B2556" t="s">
        <v>4624</v>
      </c>
      <c r="D2556" s="8">
        <v>2555</v>
      </c>
      <c r="E2556" s="10">
        <v>2019</v>
      </c>
      <c r="F2556" s="10">
        <v>11</v>
      </c>
      <c r="G2556" s="10">
        <v>22</v>
      </c>
      <c r="H2556" s="4">
        <f t="shared" si="4"/>
        <v>43791</v>
      </c>
      <c r="I2556" s="10" t="s">
        <v>248</v>
      </c>
      <c r="K2556" s="11" t="s">
        <v>937</v>
      </c>
      <c r="M2556" t="s">
        <v>28</v>
      </c>
      <c r="N2556" t="s">
        <v>4625</v>
      </c>
      <c r="U2556" t="s">
        <v>53</v>
      </c>
      <c r="V2556" t="s">
        <v>4626</v>
      </c>
      <c r="W2556" s="13">
        <v>43791</v>
      </c>
      <c r="X2556" s="14">
        <f>1.45*25</f>
        <v>36.25</v>
      </c>
    </row>
    <row r="2557" spans="1:24" hidden="1" x14ac:dyDescent="0.25">
      <c r="A2557" t="s">
        <v>4627</v>
      </c>
      <c r="B2557" t="s">
        <v>4628</v>
      </c>
      <c r="D2557" s="8">
        <v>2556</v>
      </c>
      <c r="E2557" s="10">
        <v>2019</v>
      </c>
      <c r="F2557" s="10">
        <v>11</v>
      </c>
      <c r="G2557" s="10">
        <v>22</v>
      </c>
      <c r="H2557" s="4">
        <f t="shared" si="4"/>
        <v>43791</v>
      </c>
      <c r="I2557" s="10" t="s">
        <v>19</v>
      </c>
      <c r="K2557" t="s">
        <v>20</v>
      </c>
      <c r="L2557" s="8" t="s">
        <v>3548</v>
      </c>
      <c r="M2557" t="s">
        <v>621</v>
      </c>
      <c r="U2557" t="s">
        <v>53</v>
      </c>
      <c r="V2557" t="s">
        <v>4886</v>
      </c>
      <c r="W2557" s="13">
        <v>43791</v>
      </c>
      <c r="X2557" s="14">
        <v>2</v>
      </c>
    </row>
    <row r="2558" spans="1:24" hidden="1" x14ac:dyDescent="0.25">
      <c r="A2558" t="s">
        <v>4586</v>
      </c>
      <c r="B2558" t="s">
        <v>3000</v>
      </c>
      <c r="D2558" s="8">
        <v>2557</v>
      </c>
      <c r="E2558" s="10">
        <v>2019</v>
      </c>
      <c r="F2558" s="10">
        <v>11</v>
      </c>
      <c r="G2558" s="10">
        <v>23</v>
      </c>
      <c r="H2558" s="4">
        <f t="shared" si="4"/>
        <v>43784</v>
      </c>
      <c r="I2558" s="10" t="s">
        <v>19</v>
      </c>
      <c r="K2558" t="s">
        <v>20</v>
      </c>
      <c r="L2558" s="8" t="s">
        <v>505</v>
      </c>
      <c r="M2558" t="s">
        <v>4587</v>
      </c>
      <c r="U2558" t="s">
        <v>53</v>
      </c>
      <c r="V2558" t="s">
        <v>4886</v>
      </c>
      <c r="W2558" s="13">
        <v>43784</v>
      </c>
      <c r="X2558" s="14">
        <v>1.99</v>
      </c>
    </row>
    <row r="2559" spans="1:24" hidden="1" x14ac:dyDescent="0.25">
      <c r="A2559" t="s">
        <v>4638</v>
      </c>
      <c r="B2559" t="s">
        <v>4639</v>
      </c>
      <c r="D2559" s="8">
        <v>2558</v>
      </c>
      <c r="E2559" s="10">
        <v>2019</v>
      </c>
      <c r="F2559" s="10">
        <v>11</v>
      </c>
      <c r="G2559" s="10">
        <v>23</v>
      </c>
      <c r="H2559" s="4">
        <f t="shared" si="4"/>
        <v>0</v>
      </c>
      <c r="I2559" s="10" t="s">
        <v>19</v>
      </c>
      <c r="K2559" t="s">
        <v>20</v>
      </c>
      <c r="L2559" s="8" t="s">
        <v>3839</v>
      </c>
      <c r="M2559" t="s">
        <v>49</v>
      </c>
      <c r="W2559" s="13"/>
    </row>
    <row r="2560" spans="1:24" hidden="1" x14ac:dyDescent="0.25">
      <c r="A2560" t="s">
        <v>1754</v>
      </c>
      <c r="B2560" t="s">
        <v>1864</v>
      </c>
      <c r="C2560" s="8" t="s">
        <v>267</v>
      </c>
      <c r="D2560" s="8">
        <v>2559</v>
      </c>
      <c r="E2560" s="10">
        <v>2019</v>
      </c>
      <c r="F2560" s="10">
        <v>11</v>
      </c>
      <c r="G2560" s="10">
        <v>23</v>
      </c>
      <c r="H2560" s="4">
        <f t="shared" si="4"/>
        <v>0</v>
      </c>
      <c r="I2560" s="10" t="s">
        <v>248</v>
      </c>
      <c r="K2560" t="s">
        <v>268</v>
      </c>
      <c r="L2560" s="8" t="s">
        <v>1865</v>
      </c>
      <c r="W2560" s="13"/>
    </row>
    <row r="2561" spans="1:24" hidden="1" x14ac:dyDescent="0.25">
      <c r="A2561" t="s">
        <v>1166</v>
      </c>
      <c r="B2561" t="s">
        <v>4622</v>
      </c>
      <c r="D2561" s="8">
        <v>2560</v>
      </c>
      <c r="E2561" s="10">
        <v>2019</v>
      </c>
      <c r="F2561" s="10">
        <v>11</v>
      </c>
      <c r="G2561" s="10">
        <v>24</v>
      </c>
      <c r="H2561" s="4">
        <f t="shared" si="4"/>
        <v>43790</v>
      </c>
      <c r="I2561" s="10" t="s">
        <v>248</v>
      </c>
      <c r="J2561" s="10">
        <v>3</v>
      </c>
      <c r="K2561" t="s">
        <v>20</v>
      </c>
      <c r="L2561" s="8" t="s">
        <v>31</v>
      </c>
      <c r="M2561" t="s">
        <v>2323</v>
      </c>
      <c r="R2561" t="s">
        <v>3330</v>
      </c>
      <c r="U2561" t="s">
        <v>53</v>
      </c>
      <c r="V2561" t="s">
        <v>186</v>
      </c>
      <c r="W2561" s="13">
        <v>43790</v>
      </c>
      <c r="X2561" s="14">
        <v>29.99</v>
      </c>
    </row>
    <row r="2562" spans="1:24" hidden="1" x14ac:dyDescent="0.25">
      <c r="A2562" t="s">
        <v>4509</v>
      </c>
      <c r="B2562" t="s">
        <v>4510</v>
      </c>
      <c r="C2562" s="8"/>
      <c r="D2562" s="8">
        <v>2561</v>
      </c>
      <c r="E2562" s="10">
        <v>2019</v>
      </c>
      <c r="F2562" s="10">
        <v>11</v>
      </c>
      <c r="G2562" s="10">
        <v>24</v>
      </c>
      <c r="H2562" s="4">
        <f t="shared" si="4"/>
        <v>43740</v>
      </c>
      <c r="I2562" s="10" t="s">
        <v>19</v>
      </c>
      <c r="K2562" s="11" t="s">
        <v>20</v>
      </c>
      <c r="L2562" s="8" t="s">
        <v>598</v>
      </c>
      <c r="M2562" t="s">
        <v>4511</v>
      </c>
      <c r="U2562" t="s">
        <v>53</v>
      </c>
      <c r="V2562" t="s">
        <v>1077</v>
      </c>
      <c r="W2562" s="13">
        <v>43740</v>
      </c>
      <c r="X2562" s="14">
        <v>2</v>
      </c>
    </row>
    <row r="2563" spans="1:24" hidden="1" x14ac:dyDescent="0.25">
      <c r="A2563" t="s">
        <v>4501</v>
      </c>
      <c r="B2563" t="s">
        <v>4502</v>
      </c>
      <c r="C2563" s="8"/>
      <c r="D2563" s="8">
        <v>2562</v>
      </c>
      <c r="E2563" s="10">
        <v>2019</v>
      </c>
      <c r="F2563" s="10">
        <v>11</v>
      </c>
      <c r="G2563" s="10">
        <v>24</v>
      </c>
      <c r="H2563" s="4">
        <f t="shared" si="4"/>
        <v>43684</v>
      </c>
      <c r="I2563" s="10" t="s">
        <v>248</v>
      </c>
      <c r="K2563" s="11" t="s">
        <v>20</v>
      </c>
      <c r="L2563" s="8" t="s">
        <v>860</v>
      </c>
      <c r="M2563" t="s">
        <v>1552</v>
      </c>
      <c r="U2563" t="s">
        <v>53</v>
      </c>
      <c r="V2563" t="s">
        <v>1077</v>
      </c>
      <c r="W2563" s="13">
        <v>43684</v>
      </c>
      <c r="X2563" s="14">
        <v>3</v>
      </c>
    </row>
    <row r="2564" spans="1:24" hidden="1" x14ac:dyDescent="0.25">
      <c r="A2564" t="s">
        <v>157</v>
      </c>
      <c r="B2564" t="s">
        <v>3307</v>
      </c>
      <c r="D2564" s="8">
        <v>2563</v>
      </c>
      <c r="E2564" s="10">
        <v>2019</v>
      </c>
      <c r="F2564" s="10">
        <v>11</v>
      </c>
      <c r="G2564" s="10">
        <v>24</v>
      </c>
      <c r="H2564" s="4">
        <f t="shared" si="4"/>
        <v>43791</v>
      </c>
      <c r="I2564" s="10" t="s">
        <v>248</v>
      </c>
      <c r="K2564" s="11" t="s">
        <v>937</v>
      </c>
      <c r="M2564" t="s">
        <v>159</v>
      </c>
      <c r="N2564" t="s">
        <v>3308</v>
      </c>
      <c r="Q2564" s="12" t="s">
        <v>19</v>
      </c>
      <c r="U2564" t="s">
        <v>53</v>
      </c>
      <c r="V2564" t="s">
        <v>4626</v>
      </c>
      <c r="W2564" s="13">
        <v>43791</v>
      </c>
      <c r="X2564" s="14">
        <f>1.45*10</f>
        <v>14.5</v>
      </c>
    </row>
    <row r="2565" spans="1:24" hidden="1" x14ac:dyDescent="0.25">
      <c r="A2565" t="s">
        <v>4356</v>
      </c>
      <c r="B2565" t="s">
        <v>857</v>
      </c>
      <c r="C2565" s="8"/>
      <c r="D2565" s="8">
        <v>2564</v>
      </c>
      <c r="E2565" s="10">
        <v>2019</v>
      </c>
      <c r="F2565" s="10">
        <v>11</v>
      </c>
      <c r="G2565" s="10">
        <v>25</v>
      </c>
      <c r="H2565" s="4">
        <f t="shared" si="4"/>
        <v>43589</v>
      </c>
      <c r="I2565" s="10" t="s">
        <v>248</v>
      </c>
      <c r="K2565" s="11" t="s">
        <v>20</v>
      </c>
      <c r="L2565" s="8" t="s">
        <v>31</v>
      </c>
      <c r="M2565" t="s">
        <v>1552</v>
      </c>
      <c r="U2565" t="s">
        <v>53</v>
      </c>
      <c r="V2565" t="s">
        <v>1077</v>
      </c>
      <c r="W2565" s="13">
        <v>43589</v>
      </c>
      <c r="X2565" s="14">
        <v>3</v>
      </c>
    </row>
    <row r="2566" spans="1:24" hidden="1" x14ac:dyDescent="0.25">
      <c r="A2566" t="s">
        <v>263</v>
      </c>
      <c r="B2566" t="s">
        <v>2073</v>
      </c>
      <c r="D2566" s="8">
        <v>2565</v>
      </c>
      <c r="E2566" s="10">
        <v>2019</v>
      </c>
      <c r="F2566" s="10">
        <v>11</v>
      </c>
      <c r="G2566" s="10">
        <v>25</v>
      </c>
      <c r="H2566" s="4">
        <f t="shared" si="4"/>
        <v>43791</v>
      </c>
      <c r="I2566" s="10" t="s">
        <v>248</v>
      </c>
      <c r="K2566" s="11" t="s">
        <v>937</v>
      </c>
      <c r="M2566" t="s">
        <v>28</v>
      </c>
      <c r="N2566" t="s">
        <v>2074</v>
      </c>
      <c r="U2566" t="s">
        <v>53</v>
      </c>
      <c r="V2566" t="s">
        <v>4626</v>
      </c>
      <c r="W2566" s="13">
        <v>43791</v>
      </c>
      <c r="X2566" s="14">
        <f>1.45*20</f>
        <v>29</v>
      </c>
    </row>
    <row r="2567" spans="1:24" hidden="1" x14ac:dyDescent="0.25">
      <c r="A2567" t="s">
        <v>79</v>
      </c>
      <c r="B2567" t="s">
        <v>4619</v>
      </c>
      <c r="D2567" s="8">
        <v>2566</v>
      </c>
      <c r="E2567" s="10">
        <v>2019</v>
      </c>
      <c r="F2567" s="10">
        <v>11</v>
      </c>
      <c r="G2567" s="10">
        <v>26</v>
      </c>
      <c r="H2567" s="4">
        <f t="shared" si="4"/>
        <v>43790</v>
      </c>
      <c r="I2567" s="10" t="s">
        <v>19</v>
      </c>
      <c r="K2567" t="s">
        <v>20</v>
      </c>
      <c r="L2567" s="8" t="s">
        <v>4620</v>
      </c>
      <c r="M2567" t="s">
        <v>29</v>
      </c>
      <c r="N2567" t="s">
        <v>4621</v>
      </c>
      <c r="U2567" t="s">
        <v>100</v>
      </c>
      <c r="V2567" t="s">
        <v>174</v>
      </c>
      <c r="W2567" s="13">
        <v>43790</v>
      </c>
      <c r="X2567" s="14">
        <v>16.989999999999998</v>
      </c>
    </row>
    <row r="2568" spans="1:24" hidden="1" x14ac:dyDescent="0.25">
      <c r="A2568" t="s">
        <v>148</v>
      </c>
      <c r="B2568" t="s">
        <v>4640</v>
      </c>
      <c r="D2568" s="8">
        <v>2567</v>
      </c>
      <c r="E2568" s="10">
        <v>2019</v>
      </c>
      <c r="F2568" s="10">
        <v>11</v>
      </c>
      <c r="G2568" s="10">
        <v>26</v>
      </c>
      <c r="H2568" s="4">
        <f t="shared" si="4"/>
        <v>43794</v>
      </c>
      <c r="I2568" s="10" t="s">
        <v>248</v>
      </c>
      <c r="K2568" s="11" t="s">
        <v>20</v>
      </c>
      <c r="L2568" s="8" t="s">
        <v>48</v>
      </c>
      <c r="M2568" t="s">
        <v>373</v>
      </c>
      <c r="R2568" t="s">
        <v>4644</v>
      </c>
      <c r="U2568" t="s">
        <v>53</v>
      </c>
      <c r="V2568" t="s">
        <v>4883</v>
      </c>
      <c r="W2568" s="13">
        <v>43794</v>
      </c>
      <c r="X2568" s="14">
        <v>3</v>
      </c>
    </row>
    <row r="2569" spans="1:24" hidden="1" x14ac:dyDescent="0.25">
      <c r="A2569" t="s">
        <v>1640</v>
      </c>
      <c r="B2569" t="s">
        <v>4612</v>
      </c>
      <c r="D2569" s="8">
        <v>2568</v>
      </c>
      <c r="E2569" s="10">
        <v>2019</v>
      </c>
      <c r="F2569" s="10">
        <v>11</v>
      </c>
      <c r="G2569" s="10">
        <v>27</v>
      </c>
      <c r="H2569" s="4">
        <f t="shared" si="4"/>
        <v>43788</v>
      </c>
      <c r="I2569" s="10" t="s">
        <v>19</v>
      </c>
      <c r="K2569" s="11" t="s">
        <v>937</v>
      </c>
      <c r="M2569" t="s">
        <v>28</v>
      </c>
      <c r="N2569" t="s">
        <v>4611</v>
      </c>
      <c r="U2569" t="s">
        <v>100</v>
      </c>
      <c r="V2569" t="s">
        <v>4608</v>
      </c>
      <c r="W2569" s="13">
        <v>43788</v>
      </c>
      <c r="X2569" s="14">
        <f>1.3*12.2</f>
        <v>15.86</v>
      </c>
    </row>
    <row r="2570" spans="1:24" hidden="1" x14ac:dyDescent="0.25">
      <c r="A2570" t="s">
        <v>4654</v>
      </c>
      <c r="B2570" t="s">
        <v>4655</v>
      </c>
      <c r="D2570" s="8">
        <v>2569</v>
      </c>
      <c r="E2570" s="10">
        <v>2019</v>
      </c>
      <c r="F2570" s="10">
        <v>11</v>
      </c>
      <c r="G2570" s="10">
        <v>27</v>
      </c>
      <c r="H2570" s="4">
        <f t="shared" si="4"/>
        <v>43796</v>
      </c>
      <c r="I2570" s="10" t="s">
        <v>248</v>
      </c>
      <c r="K2570" s="11" t="s">
        <v>937</v>
      </c>
      <c r="M2570" t="s">
        <v>1708</v>
      </c>
      <c r="Q2570" s="12" t="s">
        <v>19</v>
      </c>
      <c r="U2570" t="s">
        <v>100</v>
      </c>
      <c r="V2570" t="s">
        <v>174</v>
      </c>
      <c r="W2570" s="13">
        <v>43796</v>
      </c>
      <c r="X2570" s="14">
        <v>26.99</v>
      </c>
    </row>
    <row r="2571" spans="1:24" hidden="1" x14ac:dyDescent="0.25">
      <c r="A2571" t="s">
        <v>1521</v>
      </c>
      <c r="B2571" t="s">
        <v>4341</v>
      </c>
      <c r="C2571" s="8"/>
      <c r="D2571" s="8">
        <v>2570</v>
      </c>
      <c r="E2571" s="10">
        <v>2019</v>
      </c>
      <c r="F2571" s="10">
        <v>11</v>
      </c>
      <c r="G2571" s="10">
        <v>28</v>
      </c>
      <c r="H2571" s="4">
        <f t="shared" si="4"/>
        <v>43523</v>
      </c>
      <c r="I2571" s="10" t="s">
        <v>248</v>
      </c>
      <c r="K2571" s="11" t="s">
        <v>20</v>
      </c>
      <c r="L2571" s="8" t="s">
        <v>63</v>
      </c>
      <c r="M2571" t="s">
        <v>1523</v>
      </c>
      <c r="U2571" t="s">
        <v>53</v>
      </c>
      <c r="V2571" t="s">
        <v>3558</v>
      </c>
      <c r="W2571" s="13">
        <v>43523</v>
      </c>
      <c r="X2571" s="14">
        <v>1</v>
      </c>
    </row>
    <row r="2572" spans="1:24" hidden="1" x14ac:dyDescent="0.25">
      <c r="A2572" t="s">
        <v>4277</v>
      </c>
      <c r="B2572" t="s">
        <v>4560</v>
      </c>
      <c r="C2572" s="8"/>
      <c r="D2572" s="8">
        <v>2571</v>
      </c>
      <c r="E2572" s="10">
        <v>2019</v>
      </c>
      <c r="F2572" s="10">
        <v>11</v>
      </c>
      <c r="G2572" s="10">
        <v>28</v>
      </c>
      <c r="H2572" s="4">
        <f t="shared" si="4"/>
        <v>43781</v>
      </c>
      <c r="I2572" s="10" t="s">
        <v>248</v>
      </c>
      <c r="J2572" s="10">
        <v>5</v>
      </c>
      <c r="K2572" s="11" t="s">
        <v>20</v>
      </c>
      <c r="L2572" s="8" t="s">
        <v>52</v>
      </c>
      <c r="M2572" t="s">
        <v>1552</v>
      </c>
      <c r="U2572" t="s">
        <v>53</v>
      </c>
      <c r="V2572" t="s">
        <v>1970</v>
      </c>
      <c r="W2572" s="13">
        <v>43781</v>
      </c>
      <c r="X2572" s="14">
        <v>10</v>
      </c>
    </row>
    <row r="2573" spans="1:24" hidden="1" x14ac:dyDescent="0.25">
      <c r="A2573" t="s">
        <v>853</v>
      </c>
      <c r="B2573" t="s">
        <v>4499</v>
      </c>
      <c r="C2573" s="8"/>
      <c r="D2573" s="8">
        <v>2572</v>
      </c>
      <c r="E2573" s="10">
        <v>2019</v>
      </c>
      <c r="F2573" s="10">
        <v>11</v>
      </c>
      <c r="G2573" s="10">
        <v>28</v>
      </c>
      <c r="H2573" s="4">
        <f t="shared" si="4"/>
        <v>43684</v>
      </c>
      <c r="I2573" s="10" t="s">
        <v>248</v>
      </c>
      <c r="K2573" s="11" t="s">
        <v>20</v>
      </c>
      <c r="L2573" s="8" t="s">
        <v>4500</v>
      </c>
      <c r="M2573" t="s">
        <v>1552</v>
      </c>
      <c r="U2573" t="s">
        <v>53</v>
      </c>
      <c r="V2573" t="s">
        <v>1077</v>
      </c>
      <c r="W2573" s="13">
        <v>43684</v>
      </c>
      <c r="X2573" s="14">
        <v>3</v>
      </c>
    </row>
    <row r="2574" spans="1:24" hidden="1" x14ac:dyDescent="0.25">
      <c r="A2574" t="s">
        <v>4241</v>
      </c>
      <c r="B2574" t="s">
        <v>4634</v>
      </c>
      <c r="D2574" s="8">
        <v>2573</v>
      </c>
      <c r="E2574" s="10">
        <v>2019</v>
      </c>
      <c r="F2574" s="10">
        <v>11</v>
      </c>
      <c r="G2574" s="10">
        <v>29</v>
      </c>
      <c r="H2574" s="4">
        <f t="shared" si="4"/>
        <v>43791</v>
      </c>
      <c r="I2574" s="10" t="s">
        <v>19</v>
      </c>
      <c r="K2574" t="s">
        <v>20</v>
      </c>
      <c r="L2574" s="8" t="s">
        <v>48</v>
      </c>
      <c r="M2574" t="s">
        <v>49</v>
      </c>
      <c r="U2574" t="s">
        <v>53</v>
      </c>
      <c r="V2574" t="s">
        <v>4637</v>
      </c>
      <c r="W2574" s="13">
        <v>43791</v>
      </c>
      <c r="X2574" s="14">
        <v>2</v>
      </c>
    </row>
    <row r="2575" spans="1:24" hidden="1" x14ac:dyDescent="0.25">
      <c r="A2575" t="s">
        <v>1166</v>
      </c>
      <c r="B2575" t="s">
        <v>2424</v>
      </c>
      <c r="C2575" s="8"/>
      <c r="D2575" s="8">
        <v>2574</v>
      </c>
      <c r="E2575" s="10">
        <v>2019</v>
      </c>
      <c r="F2575" s="10">
        <v>11</v>
      </c>
      <c r="G2575" s="10">
        <v>29</v>
      </c>
      <c r="H2575" s="4">
        <f t="shared" si="4"/>
        <v>43484</v>
      </c>
      <c r="I2575" s="10" t="s">
        <v>19</v>
      </c>
      <c r="K2575" s="11" t="s">
        <v>20</v>
      </c>
      <c r="L2575" s="8" t="s">
        <v>27</v>
      </c>
      <c r="M2575" t="s">
        <v>2217</v>
      </c>
      <c r="N2575" t="s">
        <v>4339</v>
      </c>
      <c r="R2575" t="s">
        <v>2219</v>
      </c>
      <c r="T2575" t="s">
        <v>2683</v>
      </c>
      <c r="U2575" t="s">
        <v>53</v>
      </c>
      <c r="V2575" t="s">
        <v>1077</v>
      </c>
      <c r="W2575" s="13">
        <v>43484</v>
      </c>
      <c r="X2575" s="14">
        <v>2</v>
      </c>
    </row>
    <row r="2576" spans="1:24" hidden="1" x14ac:dyDescent="0.25">
      <c r="A2576" t="s">
        <v>4365</v>
      </c>
      <c r="B2576" t="s">
        <v>4366</v>
      </c>
      <c r="C2576" s="8"/>
      <c r="D2576" s="8">
        <v>2575</v>
      </c>
      <c r="E2576" s="10">
        <v>2019</v>
      </c>
      <c r="F2576" s="10">
        <v>11</v>
      </c>
      <c r="G2576" s="10">
        <v>29</v>
      </c>
      <c r="H2576" s="4">
        <f t="shared" si="4"/>
        <v>43609</v>
      </c>
      <c r="I2576" s="10" t="s">
        <v>248</v>
      </c>
      <c r="K2576" s="11" t="s">
        <v>20</v>
      </c>
      <c r="L2576" s="8" t="s">
        <v>4367</v>
      </c>
      <c r="M2576" t="s">
        <v>2021</v>
      </c>
      <c r="U2576" t="s">
        <v>53</v>
      </c>
      <c r="V2576" t="s">
        <v>876</v>
      </c>
      <c r="W2576" s="13">
        <v>43609</v>
      </c>
      <c r="X2576" s="14">
        <v>0.25</v>
      </c>
    </row>
    <row r="2577" spans="1:24" hidden="1" x14ac:dyDescent="0.25">
      <c r="A2577" t="s">
        <v>913</v>
      </c>
      <c r="B2577" t="s">
        <v>927</v>
      </c>
      <c r="D2577" s="8">
        <v>2576</v>
      </c>
      <c r="E2577" s="10">
        <v>2019</v>
      </c>
      <c r="F2577" s="10">
        <v>11</v>
      </c>
      <c r="G2577" s="10">
        <v>30</v>
      </c>
      <c r="H2577" s="4">
        <f t="shared" si="4"/>
        <v>43791</v>
      </c>
      <c r="I2577" s="10" t="s">
        <v>248</v>
      </c>
      <c r="K2577" s="11" t="s">
        <v>937</v>
      </c>
      <c r="M2577" t="s">
        <v>28</v>
      </c>
      <c r="N2577" t="s">
        <v>4544</v>
      </c>
      <c r="S2577" t="s">
        <v>2405</v>
      </c>
      <c r="U2577" t="s">
        <v>53</v>
      </c>
      <c r="V2577" t="s">
        <v>4626</v>
      </c>
      <c r="W2577" s="13">
        <v>43791</v>
      </c>
      <c r="X2577" s="14">
        <f>1.45*10</f>
        <v>14.5</v>
      </c>
    </row>
    <row r="2578" spans="1:24" hidden="1" x14ac:dyDescent="0.25">
      <c r="A2578" t="s">
        <v>4606</v>
      </c>
      <c r="B2578" t="s">
        <v>1359</v>
      </c>
      <c r="D2578" s="8">
        <v>2577</v>
      </c>
      <c r="E2578" s="10">
        <v>2019</v>
      </c>
      <c r="F2578" s="10">
        <v>11</v>
      </c>
      <c r="G2578" s="10">
        <v>30</v>
      </c>
      <c r="H2578" s="4">
        <f t="shared" si="4"/>
        <v>43788</v>
      </c>
      <c r="I2578" s="10" t="s">
        <v>19</v>
      </c>
      <c r="K2578" s="11" t="s">
        <v>937</v>
      </c>
      <c r="M2578" t="s">
        <v>28</v>
      </c>
      <c r="N2578" t="s">
        <v>4607</v>
      </c>
      <c r="U2578" t="s">
        <v>100</v>
      </c>
      <c r="V2578" t="s">
        <v>4608</v>
      </c>
      <c r="W2578" s="13">
        <v>43788</v>
      </c>
      <c r="X2578" s="14">
        <f>1.3*13.54</f>
        <v>17.602</v>
      </c>
    </row>
    <row r="2579" spans="1:24" hidden="1" x14ac:dyDescent="0.25">
      <c r="A2579" t="s">
        <v>4022</v>
      </c>
      <c r="B2579" t="s">
        <v>4023</v>
      </c>
      <c r="C2579" s="39" t="s">
        <v>267</v>
      </c>
      <c r="D2579" s="8">
        <v>2578</v>
      </c>
      <c r="E2579" s="10">
        <v>2019</v>
      </c>
      <c r="F2579" s="10">
        <v>12</v>
      </c>
      <c r="G2579" s="10">
        <v>1</v>
      </c>
      <c r="H2579" s="4">
        <f t="shared" si="4"/>
        <v>43673</v>
      </c>
      <c r="I2579" s="10" t="s">
        <v>19</v>
      </c>
      <c r="K2579" s="11" t="s">
        <v>20</v>
      </c>
      <c r="L2579" s="8" t="s">
        <v>48</v>
      </c>
      <c r="M2579" t="s">
        <v>2379</v>
      </c>
      <c r="U2579" t="s">
        <v>53</v>
      </c>
      <c r="V2579" t="s">
        <v>1077</v>
      </c>
      <c r="W2579" s="13">
        <v>43673</v>
      </c>
      <c r="X2579" s="14">
        <v>2</v>
      </c>
    </row>
    <row r="2580" spans="1:24" hidden="1" x14ac:dyDescent="0.25">
      <c r="A2580" t="s">
        <v>4373</v>
      </c>
      <c r="B2580" t="s">
        <v>4374</v>
      </c>
      <c r="C2580" s="8"/>
      <c r="D2580" s="8">
        <v>2579</v>
      </c>
      <c r="E2580" s="10">
        <v>2019</v>
      </c>
      <c r="F2580" s="10">
        <v>12</v>
      </c>
      <c r="G2580" s="10">
        <v>1</v>
      </c>
      <c r="H2580" s="4">
        <f t="shared" si="4"/>
        <v>43622</v>
      </c>
      <c r="I2580" s="10" t="s">
        <v>248</v>
      </c>
      <c r="K2580" s="11" t="s">
        <v>20</v>
      </c>
      <c r="L2580" s="8" t="s">
        <v>4375</v>
      </c>
      <c r="M2580" t="s">
        <v>2484</v>
      </c>
      <c r="U2580" t="s">
        <v>53</v>
      </c>
      <c r="V2580" t="s">
        <v>3558</v>
      </c>
      <c r="W2580" s="13">
        <v>43622</v>
      </c>
      <c r="X2580" s="14">
        <f>50/72</f>
        <v>0.69444444444444442</v>
      </c>
    </row>
    <row r="2581" spans="1:24" hidden="1" collapsed="1" x14ac:dyDescent="0.25">
      <c r="A2581" t="s">
        <v>4517</v>
      </c>
      <c r="B2581" t="s">
        <v>4657</v>
      </c>
      <c r="D2581" s="8">
        <v>2580</v>
      </c>
      <c r="E2581" s="10">
        <v>2019</v>
      </c>
      <c r="F2581" s="10">
        <v>12</v>
      </c>
      <c r="G2581" s="10">
        <v>1</v>
      </c>
      <c r="H2581" s="4">
        <f t="shared" si="4"/>
        <v>43798</v>
      </c>
      <c r="I2581" s="10" t="s">
        <v>248</v>
      </c>
      <c r="K2581" s="11" t="s">
        <v>4949</v>
      </c>
      <c r="U2581" t="s">
        <v>53</v>
      </c>
      <c r="V2581" t="s">
        <v>4882</v>
      </c>
      <c r="W2581" s="13">
        <v>43798</v>
      </c>
      <c r="X2581" s="14">
        <v>3</v>
      </c>
    </row>
    <row r="2582" spans="1:24" hidden="1" x14ac:dyDescent="0.25">
      <c r="A2582" t="s">
        <v>187</v>
      </c>
      <c r="B2582" t="s">
        <v>4595</v>
      </c>
      <c r="C2582" s="8"/>
      <c r="D2582" s="8">
        <v>2581</v>
      </c>
      <c r="E2582" s="10">
        <v>2019</v>
      </c>
      <c r="F2582" s="10">
        <v>12</v>
      </c>
      <c r="G2582" s="10">
        <v>2</v>
      </c>
      <c r="H2582" s="4">
        <f t="shared" si="4"/>
        <v>0</v>
      </c>
      <c r="I2582" s="10" t="s">
        <v>19</v>
      </c>
      <c r="J2582" s="10">
        <v>6</v>
      </c>
      <c r="K2582" s="11" t="s">
        <v>937</v>
      </c>
      <c r="M2582" t="s">
        <v>28</v>
      </c>
      <c r="N2582" t="s">
        <v>4596</v>
      </c>
      <c r="O2582">
        <v>1995</v>
      </c>
    </row>
    <row r="2583" spans="1:24" hidden="1" x14ac:dyDescent="0.25">
      <c r="A2583" t="s">
        <v>1268</v>
      </c>
      <c r="B2583" t="s">
        <v>4667</v>
      </c>
      <c r="D2583" s="8">
        <v>2582</v>
      </c>
      <c r="E2583" s="10">
        <v>2019</v>
      </c>
      <c r="F2583" s="10">
        <v>12</v>
      </c>
      <c r="G2583" s="10">
        <v>2</v>
      </c>
      <c r="H2583" s="4">
        <f t="shared" si="4"/>
        <v>0</v>
      </c>
      <c r="I2583" s="10" t="s">
        <v>19</v>
      </c>
      <c r="K2583" s="11" t="s">
        <v>937</v>
      </c>
      <c r="M2583" t="s">
        <v>28</v>
      </c>
      <c r="N2583" t="s">
        <v>4666</v>
      </c>
      <c r="O2583">
        <v>1999</v>
      </c>
      <c r="W2583" s="13"/>
    </row>
    <row r="2584" spans="1:24" hidden="1" x14ac:dyDescent="0.25">
      <c r="A2584" t="s">
        <v>4635</v>
      </c>
      <c r="B2584" t="s">
        <v>4636</v>
      </c>
      <c r="D2584" s="8">
        <v>2583</v>
      </c>
      <c r="E2584" s="10">
        <v>2019</v>
      </c>
      <c r="F2584" s="10">
        <v>12</v>
      </c>
      <c r="G2584" s="10">
        <v>2</v>
      </c>
      <c r="H2584" s="4">
        <f t="shared" si="4"/>
        <v>43791</v>
      </c>
      <c r="I2584" s="10" t="s">
        <v>19</v>
      </c>
      <c r="J2584" s="10">
        <v>3</v>
      </c>
      <c r="K2584" t="s">
        <v>20</v>
      </c>
      <c r="L2584" s="8" t="s">
        <v>3554</v>
      </c>
      <c r="M2584" t="s">
        <v>49</v>
      </c>
      <c r="U2584" t="s">
        <v>53</v>
      </c>
      <c r="V2584" t="s">
        <v>4637</v>
      </c>
      <c r="W2584" s="13">
        <v>43791</v>
      </c>
      <c r="X2584" s="14">
        <v>4</v>
      </c>
    </row>
    <row r="2585" spans="1:24" hidden="1" x14ac:dyDescent="0.25">
      <c r="A2585" t="s">
        <v>4663</v>
      </c>
      <c r="B2585" t="s">
        <v>4664</v>
      </c>
      <c r="D2585" s="8">
        <v>2584</v>
      </c>
      <c r="E2585" s="10">
        <v>2019</v>
      </c>
      <c r="F2585" s="10">
        <v>12</v>
      </c>
      <c r="G2585" s="10">
        <v>3</v>
      </c>
      <c r="H2585" s="4">
        <f t="shared" si="4"/>
        <v>0</v>
      </c>
      <c r="I2585" s="10" t="s">
        <v>19</v>
      </c>
      <c r="K2585" s="10" t="s">
        <v>20</v>
      </c>
      <c r="L2585" s="8" t="s">
        <v>48</v>
      </c>
      <c r="M2585" s="10" t="s">
        <v>49</v>
      </c>
      <c r="W2585" s="13"/>
    </row>
    <row r="2586" spans="1:24" hidden="1" x14ac:dyDescent="0.25">
      <c r="A2586" t="s">
        <v>4659</v>
      </c>
      <c r="B2586" t="s">
        <v>4660</v>
      </c>
      <c r="D2586" s="8">
        <v>2585</v>
      </c>
      <c r="E2586" s="10">
        <v>2019</v>
      </c>
      <c r="F2586" s="10">
        <v>12</v>
      </c>
      <c r="G2586" s="10">
        <v>3</v>
      </c>
      <c r="H2586" s="4">
        <f t="shared" si="4"/>
        <v>43798</v>
      </c>
      <c r="I2586" s="10" t="s">
        <v>248</v>
      </c>
      <c r="K2586" s="11" t="s">
        <v>4949</v>
      </c>
      <c r="U2586" t="s">
        <v>53</v>
      </c>
      <c r="V2586" t="s">
        <v>4882</v>
      </c>
      <c r="W2586" s="13">
        <v>43798</v>
      </c>
      <c r="X2586" s="14">
        <v>5</v>
      </c>
    </row>
    <row r="2587" spans="1:24" hidden="1" x14ac:dyDescent="0.25">
      <c r="A2587" t="s">
        <v>4562</v>
      </c>
      <c r="B2587" t="s">
        <v>4563</v>
      </c>
      <c r="D2587" s="8">
        <v>2586</v>
      </c>
      <c r="E2587" s="10">
        <v>2019</v>
      </c>
      <c r="F2587" s="10">
        <v>12</v>
      </c>
      <c r="G2587" s="10">
        <v>3</v>
      </c>
      <c r="H2587" s="4">
        <f t="shared" si="4"/>
        <v>43781</v>
      </c>
      <c r="I2587" s="10" t="s">
        <v>248</v>
      </c>
      <c r="K2587" t="s">
        <v>20</v>
      </c>
      <c r="L2587" s="8" t="s">
        <v>466</v>
      </c>
      <c r="M2587" t="s">
        <v>1538</v>
      </c>
      <c r="S2587" t="s">
        <v>2028</v>
      </c>
      <c r="U2587" t="s">
        <v>53</v>
      </c>
      <c r="V2587" t="s">
        <v>1970</v>
      </c>
      <c r="W2587" s="13">
        <v>43781</v>
      </c>
      <c r="X2587" s="14">
        <v>5</v>
      </c>
    </row>
    <row r="2588" spans="1:24" hidden="1" x14ac:dyDescent="0.25">
      <c r="A2588" t="s">
        <v>4358</v>
      </c>
      <c r="B2588" t="s">
        <v>4359</v>
      </c>
      <c r="C2588" s="8"/>
      <c r="D2588" s="8">
        <v>2587</v>
      </c>
      <c r="E2588" s="10">
        <v>2019</v>
      </c>
      <c r="F2588" s="10">
        <v>12</v>
      </c>
      <c r="G2588" s="10">
        <v>3</v>
      </c>
      <c r="H2588" s="4">
        <f t="shared" si="4"/>
        <v>43609</v>
      </c>
      <c r="I2588" s="10" t="s">
        <v>248</v>
      </c>
      <c r="K2588" s="11" t="s">
        <v>20</v>
      </c>
      <c r="L2588" s="8" t="s">
        <v>552</v>
      </c>
      <c r="M2588" t="s">
        <v>605</v>
      </c>
      <c r="U2588" t="s">
        <v>53</v>
      </c>
      <c r="V2588" t="s">
        <v>1077</v>
      </c>
      <c r="W2588" s="13">
        <v>43609</v>
      </c>
      <c r="X2588" s="14">
        <v>3</v>
      </c>
    </row>
    <row r="2589" spans="1:24" hidden="1" x14ac:dyDescent="0.25">
      <c r="A2589" t="s">
        <v>132</v>
      </c>
      <c r="B2589" t="s">
        <v>4668</v>
      </c>
      <c r="C2589" s="8"/>
      <c r="D2589" s="8">
        <v>2588</v>
      </c>
      <c r="E2589" s="10">
        <v>2019</v>
      </c>
      <c r="F2589" s="10">
        <v>12</v>
      </c>
      <c r="G2589" s="10">
        <v>4</v>
      </c>
      <c r="H2589" s="4">
        <f t="shared" si="4"/>
        <v>43803</v>
      </c>
      <c r="I2589" s="10" t="s">
        <v>19</v>
      </c>
      <c r="K2589" s="11" t="s">
        <v>20</v>
      </c>
      <c r="L2589" s="8" t="s">
        <v>4669</v>
      </c>
      <c r="M2589" t="s">
        <v>2719</v>
      </c>
      <c r="U2589" t="s">
        <v>100</v>
      </c>
      <c r="V2589" t="s">
        <v>49</v>
      </c>
      <c r="W2589" s="13">
        <v>43803</v>
      </c>
      <c r="X2589" s="14">
        <f>5.9*1.5</f>
        <v>8.8500000000000014</v>
      </c>
    </row>
    <row r="2590" spans="1:24" hidden="1" x14ac:dyDescent="0.25">
      <c r="A2590" t="s">
        <v>4652</v>
      </c>
      <c r="B2590" t="s">
        <v>2853</v>
      </c>
      <c r="D2590" s="8">
        <v>2589</v>
      </c>
      <c r="E2590" s="10">
        <v>2019</v>
      </c>
      <c r="F2590" s="10">
        <v>12</v>
      </c>
      <c r="G2590" s="10">
        <v>5</v>
      </c>
      <c r="H2590" s="4">
        <f t="shared" si="4"/>
        <v>43794</v>
      </c>
      <c r="I2590" s="10" t="s">
        <v>248</v>
      </c>
      <c r="K2590" s="11" t="s">
        <v>20</v>
      </c>
      <c r="L2590" s="8" t="s">
        <v>48</v>
      </c>
      <c r="M2590" t="s">
        <v>4653</v>
      </c>
      <c r="U2590" t="s">
        <v>53</v>
      </c>
      <c r="V2590" t="s">
        <v>4883</v>
      </c>
      <c r="W2590" s="13">
        <v>43794</v>
      </c>
      <c r="X2590" s="14">
        <v>3</v>
      </c>
    </row>
    <row r="2591" spans="1:24" hidden="1" x14ac:dyDescent="0.25">
      <c r="A2591" t="s">
        <v>4641</v>
      </c>
      <c r="B2591" t="s">
        <v>4647</v>
      </c>
      <c r="D2591" s="8">
        <v>2590</v>
      </c>
      <c r="E2591" s="10">
        <v>2019</v>
      </c>
      <c r="F2591" s="10">
        <v>12</v>
      </c>
      <c r="G2591" s="10">
        <v>5</v>
      </c>
      <c r="H2591" s="4">
        <f t="shared" si="4"/>
        <v>43794</v>
      </c>
      <c r="I2591" s="10" t="s">
        <v>248</v>
      </c>
      <c r="K2591" t="s">
        <v>20</v>
      </c>
      <c r="L2591" s="8" t="s">
        <v>4643</v>
      </c>
      <c r="M2591" t="s">
        <v>373</v>
      </c>
      <c r="R2591" t="s">
        <v>4644</v>
      </c>
      <c r="U2591" t="s">
        <v>53</v>
      </c>
      <c r="V2591" t="s">
        <v>4883</v>
      </c>
      <c r="W2591" s="13">
        <v>43794</v>
      </c>
      <c r="X2591" s="14">
        <v>3</v>
      </c>
    </row>
    <row r="2592" spans="1:24" hidden="1" x14ac:dyDescent="0.25">
      <c r="A2592" t="s">
        <v>4671</v>
      </c>
      <c r="B2592" t="s">
        <v>4672</v>
      </c>
      <c r="D2592" s="8">
        <v>2591</v>
      </c>
      <c r="E2592" s="10">
        <v>2019</v>
      </c>
      <c r="F2592" s="10">
        <v>12</v>
      </c>
      <c r="G2592" s="10">
        <v>5</v>
      </c>
      <c r="H2592" s="4">
        <f t="shared" si="4"/>
        <v>43803</v>
      </c>
      <c r="I2592" s="10" t="s">
        <v>19</v>
      </c>
      <c r="K2592" t="s">
        <v>20</v>
      </c>
      <c r="L2592" s="8" t="s">
        <v>57</v>
      </c>
      <c r="M2592" s="41" t="s">
        <v>49</v>
      </c>
      <c r="U2592" t="s">
        <v>100</v>
      </c>
      <c r="V2592" t="s">
        <v>49</v>
      </c>
      <c r="W2592" s="13">
        <v>43803</v>
      </c>
      <c r="X2592" s="14">
        <f>8*1.5</f>
        <v>12</v>
      </c>
    </row>
    <row r="2593" spans="1:24" hidden="1" x14ac:dyDescent="0.25">
      <c r="A2593" t="s">
        <v>4354</v>
      </c>
      <c r="B2593" t="s">
        <v>4080</v>
      </c>
      <c r="C2593" s="8"/>
      <c r="D2593" s="8">
        <v>2592</v>
      </c>
      <c r="E2593" s="10">
        <v>2019</v>
      </c>
      <c r="F2593" s="10">
        <v>12</v>
      </c>
      <c r="G2593" s="10">
        <v>5</v>
      </c>
      <c r="H2593" s="4">
        <f t="shared" si="4"/>
        <v>43584</v>
      </c>
      <c r="I2593" s="10" t="s">
        <v>248</v>
      </c>
      <c r="K2593" s="11" t="s">
        <v>20</v>
      </c>
      <c r="L2593" s="8" t="s">
        <v>2539</v>
      </c>
      <c r="M2593" t="s">
        <v>3732</v>
      </c>
      <c r="U2593" t="s">
        <v>53</v>
      </c>
      <c r="V2593" t="s">
        <v>1077</v>
      </c>
      <c r="W2593" s="13">
        <v>43584</v>
      </c>
      <c r="X2593" s="14">
        <v>2.99</v>
      </c>
    </row>
    <row r="2594" spans="1:24" hidden="1" x14ac:dyDescent="0.25">
      <c r="A2594" t="s">
        <v>4590</v>
      </c>
      <c r="B2594" t="s">
        <v>4591</v>
      </c>
      <c r="D2594" s="8">
        <v>2593</v>
      </c>
      <c r="E2594" s="10">
        <v>2019</v>
      </c>
      <c r="F2594" s="10">
        <v>12</v>
      </c>
      <c r="G2594" s="10">
        <v>5</v>
      </c>
      <c r="H2594" s="4">
        <f t="shared" si="4"/>
        <v>43784</v>
      </c>
      <c r="I2594" s="10" t="s">
        <v>19</v>
      </c>
      <c r="J2594" s="10">
        <v>2</v>
      </c>
      <c r="K2594" t="s">
        <v>20</v>
      </c>
      <c r="L2594" s="8" t="s">
        <v>3779</v>
      </c>
      <c r="M2594" t="s">
        <v>2789</v>
      </c>
      <c r="U2594" t="s">
        <v>53</v>
      </c>
      <c r="V2594" t="s">
        <v>4886</v>
      </c>
      <c r="W2594" s="13">
        <v>43784</v>
      </c>
      <c r="X2594" s="14">
        <v>1.99</v>
      </c>
    </row>
    <row r="2595" spans="1:24" hidden="1" x14ac:dyDescent="0.25">
      <c r="A2595" t="s">
        <v>4673</v>
      </c>
      <c r="B2595" t="s">
        <v>4674</v>
      </c>
      <c r="D2595" s="8">
        <v>2594</v>
      </c>
      <c r="E2595" s="10">
        <v>2019</v>
      </c>
      <c r="F2595" s="10">
        <v>12</v>
      </c>
      <c r="G2595" s="10">
        <v>5</v>
      </c>
      <c r="H2595" s="4">
        <f t="shared" si="4"/>
        <v>43803</v>
      </c>
      <c r="I2595" s="10" t="s">
        <v>248</v>
      </c>
      <c r="K2595" s="11" t="s">
        <v>937</v>
      </c>
      <c r="M2595" t="s">
        <v>28</v>
      </c>
      <c r="N2595" t="s">
        <v>4675</v>
      </c>
      <c r="U2595" t="s">
        <v>53</v>
      </c>
      <c r="V2595" t="s">
        <v>4608</v>
      </c>
      <c r="W2595" s="13">
        <v>43803</v>
      </c>
      <c r="X2595" s="14">
        <f>5.9*1.3</f>
        <v>7.6700000000000008</v>
      </c>
    </row>
    <row r="2596" spans="1:24" hidden="1" x14ac:dyDescent="0.25">
      <c r="A2596" t="s">
        <v>4678</v>
      </c>
      <c r="B2596" t="s">
        <v>4679</v>
      </c>
      <c r="D2596" s="8">
        <v>2595</v>
      </c>
      <c r="E2596" s="10">
        <v>2019</v>
      </c>
      <c r="F2596" s="10">
        <v>12</v>
      </c>
      <c r="G2596" s="10">
        <v>6</v>
      </c>
      <c r="H2596" s="4">
        <f t="shared" si="4"/>
        <v>0</v>
      </c>
      <c r="I2596" s="10" t="s">
        <v>19</v>
      </c>
      <c r="K2596" t="s">
        <v>20</v>
      </c>
      <c r="L2596" s="8" t="s">
        <v>113</v>
      </c>
      <c r="M2596" t="s">
        <v>49</v>
      </c>
      <c r="W2596" s="13"/>
    </row>
    <row r="2597" spans="1:24" hidden="1" x14ac:dyDescent="0.25">
      <c r="A2597" t="s">
        <v>4588</v>
      </c>
      <c r="B2597" t="s">
        <v>4589</v>
      </c>
      <c r="D2597" s="8">
        <v>2596</v>
      </c>
      <c r="E2597" s="10">
        <v>2019</v>
      </c>
      <c r="F2597" s="10">
        <v>12</v>
      </c>
      <c r="G2597" s="10">
        <v>6</v>
      </c>
      <c r="H2597" s="4">
        <f t="shared" si="4"/>
        <v>43784</v>
      </c>
      <c r="I2597" s="10" t="s">
        <v>19</v>
      </c>
      <c r="J2597" s="10">
        <v>2</v>
      </c>
      <c r="K2597" t="s">
        <v>20</v>
      </c>
      <c r="L2597" s="8" t="s">
        <v>598</v>
      </c>
      <c r="M2597" t="s">
        <v>1558</v>
      </c>
      <c r="U2597" t="s">
        <v>53</v>
      </c>
      <c r="V2597" t="s">
        <v>4886</v>
      </c>
      <c r="W2597" s="13">
        <v>43784</v>
      </c>
      <c r="X2597" s="14">
        <v>1.99</v>
      </c>
    </row>
    <row r="2598" spans="1:24" hidden="1" x14ac:dyDescent="0.25">
      <c r="A2598" t="s">
        <v>4490</v>
      </c>
      <c r="B2598" t="s">
        <v>4491</v>
      </c>
      <c r="C2598" s="8"/>
      <c r="D2598" s="8">
        <v>2597</v>
      </c>
      <c r="E2598" s="10">
        <v>2019</v>
      </c>
      <c r="F2598" s="10">
        <v>12</v>
      </c>
      <c r="G2598" s="10">
        <v>6</v>
      </c>
      <c r="H2598" s="4">
        <f t="shared" si="4"/>
        <v>43641</v>
      </c>
      <c r="I2598" s="10" t="s">
        <v>248</v>
      </c>
      <c r="J2598" s="10">
        <v>3</v>
      </c>
      <c r="K2598" s="11" t="s">
        <v>20</v>
      </c>
      <c r="L2598" s="8" t="s">
        <v>790</v>
      </c>
      <c r="M2598" t="s">
        <v>373</v>
      </c>
      <c r="U2598" t="s">
        <v>53</v>
      </c>
      <c r="V2598" t="s">
        <v>1077</v>
      </c>
      <c r="W2598" s="13">
        <v>43641</v>
      </c>
      <c r="X2598" s="14">
        <v>5</v>
      </c>
    </row>
    <row r="2599" spans="1:24" hidden="1" x14ac:dyDescent="0.25">
      <c r="A2599" t="s">
        <v>496</v>
      </c>
      <c r="B2599" t="s">
        <v>4676</v>
      </c>
      <c r="D2599" s="8">
        <v>2598</v>
      </c>
      <c r="E2599" s="10">
        <v>2019</v>
      </c>
      <c r="F2599" s="10">
        <v>12</v>
      </c>
      <c r="G2599" s="10">
        <v>6</v>
      </c>
      <c r="H2599" s="4">
        <f t="shared" si="4"/>
        <v>0</v>
      </c>
      <c r="I2599" s="10" t="s">
        <v>19</v>
      </c>
      <c r="J2599" s="10">
        <v>2</v>
      </c>
      <c r="K2599" s="11" t="s">
        <v>937</v>
      </c>
      <c r="M2599" t="s">
        <v>28</v>
      </c>
      <c r="N2599" t="s">
        <v>4677</v>
      </c>
      <c r="W2599" s="13"/>
    </row>
    <row r="2600" spans="1:24" hidden="1" x14ac:dyDescent="0.25">
      <c r="A2600" t="s">
        <v>4682</v>
      </c>
      <c r="B2600" t="s">
        <v>4683</v>
      </c>
      <c r="D2600" s="8">
        <v>2599</v>
      </c>
      <c r="E2600" s="10">
        <v>2019</v>
      </c>
      <c r="F2600" s="10">
        <v>12</v>
      </c>
      <c r="G2600" s="10">
        <v>6</v>
      </c>
      <c r="H2600" s="4">
        <f t="shared" si="4"/>
        <v>0</v>
      </c>
      <c r="I2600" s="10" t="s">
        <v>19</v>
      </c>
      <c r="K2600" s="11" t="s">
        <v>937</v>
      </c>
      <c r="W2600" s="13"/>
    </row>
    <row r="2601" spans="1:24" hidden="1" x14ac:dyDescent="0.25">
      <c r="A2601" t="s">
        <v>215</v>
      </c>
      <c r="B2601" t="s">
        <v>4684</v>
      </c>
      <c r="D2601" s="8">
        <v>2600</v>
      </c>
      <c r="E2601" s="10">
        <v>2019</v>
      </c>
      <c r="F2601" s="10">
        <v>12</v>
      </c>
      <c r="G2601" s="10">
        <v>6</v>
      </c>
      <c r="H2601" s="4">
        <f t="shared" si="4"/>
        <v>0</v>
      </c>
      <c r="I2601" s="10" t="s">
        <v>19</v>
      </c>
      <c r="K2601" s="11" t="s">
        <v>937</v>
      </c>
      <c r="W2601" s="13"/>
    </row>
    <row r="2602" spans="1:24" hidden="1" x14ac:dyDescent="0.25">
      <c r="A2602" t="s">
        <v>132</v>
      </c>
      <c r="B2602" t="s">
        <v>4670</v>
      </c>
      <c r="D2602" s="8">
        <v>2601</v>
      </c>
      <c r="E2602" s="10">
        <v>2019</v>
      </c>
      <c r="F2602" s="10">
        <v>12</v>
      </c>
      <c r="G2602" s="10">
        <v>7</v>
      </c>
      <c r="H2602" s="4">
        <f t="shared" si="4"/>
        <v>43803</v>
      </c>
      <c r="I2602" s="10" t="s">
        <v>19</v>
      </c>
      <c r="K2602" t="s">
        <v>20</v>
      </c>
      <c r="L2602" s="8" t="s">
        <v>48</v>
      </c>
      <c r="M2602" t="s">
        <v>2719</v>
      </c>
      <c r="U2602" t="s">
        <v>100</v>
      </c>
      <c r="V2602" t="s">
        <v>49</v>
      </c>
      <c r="W2602" s="13">
        <v>43803</v>
      </c>
      <c r="X2602" s="14">
        <f>11.75*1.5</f>
        <v>17.625</v>
      </c>
    </row>
    <row r="2603" spans="1:24" hidden="1" x14ac:dyDescent="0.25">
      <c r="A2603" t="s">
        <v>553</v>
      </c>
      <c r="B2603" t="s">
        <v>4378</v>
      </c>
      <c r="C2603" s="8"/>
      <c r="D2603" s="8">
        <v>2602</v>
      </c>
      <c r="E2603" s="10">
        <v>2019</v>
      </c>
      <c r="F2603" s="10">
        <v>12</v>
      </c>
      <c r="G2603" s="10">
        <v>7</v>
      </c>
      <c r="H2603" s="4">
        <f t="shared" si="4"/>
        <v>43622</v>
      </c>
      <c r="I2603" s="10" t="s">
        <v>248</v>
      </c>
      <c r="K2603" s="11" t="s">
        <v>20</v>
      </c>
      <c r="L2603" s="8" t="s">
        <v>4379</v>
      </c>
      <c r="M2603" t="s">
        <v>49</v>
      </c>
      <c r="U2603" t="s">
        <v>53</v>
      </c>
      <c r="V2603" t="s">
        <v>3558</v>
      </c>
      <c r="W2603" s="13">
        <v>43622</v>
      </c>
      <c r="X2603" s="14">
        <f>50/72</f>
        <v>0.69444444444444442</v>
      </c>
    </row>
    <row r="2604" spans="1:24" hidden="1" x14ac:dyDescent="0.25">
      <c r="A2604" t="s">
        <v>4680</v>
      </c>
      <c r="B2604" t="s">
        <v>4681</v>
      </c>
      <c r="C2604" t="s">
        <v>267</v>
      </c>
      <c r="D2604" s="8">
        <v>2603</v>
      </c>
      <c r="E2604" s="10">
        <v>2019</v>
      </c>
      <c r="F2604" s="10">
        <v>12</v>
      </c>
      <c r="G2604" s="10">
        <v>8</v>
      </c>
      <c r="H2604" s="4">
        <f t="shared" ref="H2604:H2667" si="5">IFERROR(W2604,DATE(E2604,F2604,G2604))</f>
        <v>43805</v>
      </c>
      <c r="I2604" s="10" t="s">
        <v>19</v>
      </c>
      <c r="K2604" t="s">
        <v>268</v>
      </c>
      <c r="U2604" t="s">
        <v>53</v>
      </c>
      <c r="V2604" t="s">
        <v>4882</v>
      </c>
      <c r="W2604" s="13">
        <v>43805</v>
      </c>
      <c r="X2604" s="14">
        <v>2</v>
      </c>
    </row>
    <row r="2605" spans="1:24" hidden="1" x14ac:dyDescent="0.25">
      <c r="A2605" t="s">
        <v>148</v>
      </c>
      <c r="B2605" t="s">
        <v>2378</v>
      </c>
      <c r="C2605" s="8" t="s">
        <v>267</v>
      </c>
      <c r="D2605" s="8">
        <v>2604</v>
      </c>
      <c r="E2605" s="10">
        <v>2019</v>
      </c>
      <c r="F2605" s="10">
        <v>12</v>
      </c>
      <c r="G2605" s="10">
        <v>8</v>
      </c>
      <c r="H2605" s="4">
        <f t="shared" si="5"/>
        <v>0</v>
      </c>
      <c r="I2605" s="10" t="s">
        <v>248</v>
      </c>
      <c r="K2605" s="11" t="s">
        <v>268</v>
      </c>
      <c r="M2605" t="s">
        <v>2379</v>
      </c>
      <c r="N2605" t="s">
        <v>2380</v>
      </c>
      <c r="O2605">
        <v>1981</v>
      </c>
    </row>
    <row r="2606" spans="1:24" hidden="1" x14ac:dyDescent="0.25">
      <c r="A2606" t="s">
        <v>1591</v>
      </c>
      <c r="B2606" t="s">
        <v>4350</v>
      </c>
      <c r="C2606" s="8"/>
      <c r="D2606" s="8">
        <v>2605</v>
      </c>
      <c r="E2606" s="10">
        <v>2019</v>
      </c>
      <c r="F2606" s="10">
        <v>12</v>
      </c>
      <c r="G2606" s="10">
        <v>8</v>
      </c>
      <c r="H2606" s="4">
        <f t="shared" si="5"/>
        <v>43551</v>
      </c>
      <c r="I2606" s="10" t="s">
        <v>248</v>
      </c>
      <c r="K2606" s="11" t="s">
        <v>20</v>
      </c>
      <c r="L2606" s="8" t="s">
        <v>1593</v>
      </c>
      <c r="M2606" t="s">
        <v>605</v>
      </c>
      <c r="U2606" t="s">
        <v>53</v>
      </c>
      <c r="V2606" t="s">
        <v>1077</v>
      </c>
      <c r="W2606" s="13">
        <v>43551</v>
      </c>
      <c r="X2606" s="14">
        <v>3</v>
      </c>
    </row>
    <row r="2607" spans="1:24" hidden="1" x14ac:dyDescent="0.25">
      <c r="A2607" t="s">
        <v>4436</v>
      </c>
      <c r="B2607" t="s">
        <v>4437</v>
      </c>
      <c r="C2607" s="8"/>
      <c r="D2607" s="8">
        <v>2606</v>
      </c>
      <c r="E2607" s="10">
        <v>2019</v>
      </c>
      <c r="F2607" s="10">
        <v>12</v>
      </c>
      <c r="G2607" s="10">
        <v>8</v>
      </c>
      <c r="H2607" s="4">
        <f t="shared" si="5"/>
        <v>43622</v>
      </c>
      <c r="I2607" s="10" t="s">
        <v>248</v>
      </c>
      <c r="K2607" s="11" t="s">
        <v>20</v>
      </c>
      <c r="L2607" s="8" t="s">
        <v>4438</v>
      </c>
      <c r="M2607" t="s">
        <v>4114</v>
      </c>
      <c r="U2607" t="s">
        <v>53</v>
      </c>
      <c r="V2607" t="s">
        <v>3558</v>
      </c>
      <c r="W2607" s="13">
        <v>43622</v>
      </c>
      <c r="X2607" s="14">
        <f>50/72</f>
        <v>0.69444444444444442</v>
      </c>
    </row>
    <row r="2608" spans="1:24" hidden="1" x14ac:dyDescent="0.25">
      <c r="A2608" t="s">
        <v>4630</v>
      </c>
      <c r="B2608" t="s">
        <v>4631</v>
      </c>
      <c r="D2608" s="8">
        <v>2607</v>
      </c>
      <c r="E2608" s="10">
        <v>2019</v>
      </c>
      <c r="F2608" s="10">
        <v>12</v>
      </c>
      <c r="G2608" s="10">
        <v>8</v>
      </c>
      <c r="H2608" s="4">
        <f t="shared" si="5"/>
        <v>43791</v>
      </c>
      <c r="I2608" s="10" t="s">
        <v>19</v>
      </c>
      <c r="K2608" t="s">
        <v>20</v>
      </c>
      <c r="L2608" s="8" t="s">
        <v>48</v>
      </c>
      <c r="M2608" t="s">
        <v>3643</v>
      </c>
      <c r="U2608" t="s">
        <v>53</v>
      </c>
      <c r="V2608" t="s">
        <v>4637</v>
      </c>
      <c r="W2608" s="13">
        <v>43791</v>
      </c>
      <c r="X2608" s="14">
        <v>2</v>
      </c>
    </row>
    <row r="2609" spans="1:24" hidden="1" x14ac:dyDescent="0.25">
      <c r="A2609" t="s">
        <v>237</v>
      </c>
      <c r="B2609" t="s">
        <v>1294</v>
      </c>
      <c r="D2609" s="8">
        <v>2608</v>
      </c>
      <c r="E2609" s="10">
        <v>2019</v>
      </c>
      <c r="F2609" s="10">
        <v>12</v>
      </c>
      <c r="G2609" s="10">
        <v>8</v>
      </c>
      <c r="H2609" s="4">
        <f t="shared" si="5"/>
        <v>0</v>
      </c>
      <c r="I2609" s="10" t="s">
        <v>19</v>
      </c>
      <c r="K2609" s="11" t="s">
        <v>937</v>
      </c>
      <c r="S2609" t="s">
        <v>453</v>
      </c>
    </row>
    <row r="2610" spans="1:24" hidden="1" x14ac:dyDescent="0.25">
      <c r="A2610" t="s">
        <v>4685</v>
      </c>
      <c r="B2610" t="s">
        <v>4686</v>
      </c>
      <c r="D2610" s="8">
        <v>2609</v>
      </c>
      <c r="E2610" s="10">
        <v>2019</v>
      </c>
      <c r="F2610" s="10">
        <v>12</v>
      </c>
      <c r="G2610" s="10">
        <v>8</v>
      </c>
      <c r="H2610" s="4">
        <f t="shared" si="5"/>
        <v>0</v>
      </c>
      <c r="I2610" s="10" t="s">
        <v>19</v>
      </c>
      <c r="K2610" s="11" t="s">
        <v>937</v>
      </c>
      <c r="M2610" t="s">
        <v>28</v>
      </c>
      <c r="N2610" t="s">
        <v>4687</v>
      </c>
      <c r="W2610" s="13"/>
    </row>
    <row r="2611" spans="1:24" hidden="1" x14ac:dyDescent="0.25">
      <c r="A2611" t="s">
        <v>4688</v>
      </c>
      <c r="B2611" t="s">
        <v>4689</v>
      </c>
      <c r="D2611" s="8">
        <v>2610</v>
      </c>
      <c r="E2611" s="10">
        <v>2019</v>
      </c>
      <c r="F2611" s="10">
        <v>12</v>
      </c>
      <c r="G2611" s="10">
        <v>9</v>
      </c>
      <c r="H2611" s="4">
        <f t="shared" si="5"/>
        <v>0</v>
      </c>
      <c r="I2611" s="10" t="s">
        <v>19</v>
      </c>
      <c r="K2611" s="11" t="s">
        <v>937</v>
      </c>
    </row>
    <row r="2612" spans="1:24" hidden="1" x14ac:dyDescent="0.25">
      <c r="A2612" t="s">
        <v>651</v>
      </c>
      <c r="B2612" t="s">
        <v>4691</v>
      </c>
      <c r="D2612" s="8">
        <v>2611</v>
      </c>
      <c r="E2612" s="10">
        <v>2019</v>
      </c>
      <c r="F2612" s="10">
        <v>12</v>
      </c>
      <c r="G2612" s="10">
        <v>9</v>
      </c>
      <c r="H2612" s="4">
        <f t="shared" si="5"/>
        <v>0</v>
      </c>
      <c r="I2612" s="10" t="s">
        <v>19</v>
      </c>
      <c r="K2612" s="11" t="s">
        <v>937</v>
      </c>
      <c r="M2612" t="s">
        <v>28</v>
      </c>
      <c r="N2612" t="s">
        <v>4692</v>
      </c>
      <c r="W2612" s="13"/>
    </row>
    <row r="2613" spans="1:24" hidden="1" x14ac:dyDescent="0.25">
      <c r="A2613" t="s">
        <v>4693</v>
      </c>
      <c r="B2613" t="s">
        <v>4694</v>
      </c>
      <c r="D2613" s="8">
        <v>2612</v>
      </c>
      <c r="E2613" s="10">
        <v>2019</v>
      </c>
      <c r="F2613" s="10">
        <v>12</v>
      </c>
      <c r="G2613" s="10">
        <v>9</v>
      </c>
      <c r="H2613" s="4">
        <f t="shared" si="5"/>
        <v>0</v>
      </c>
      <c r="I2613" s="10" t="s">
        <v>19</v>
      </c>
      <c r="K2613" t="s">
        <v>937</v>
      </c>
      <c r="M2613" t="s">
        <v>154</v>
      </c>
      <c r="W2613" s="13"/>
    </row>
    <row r="2614" spans="1:24" hidden="1" x14ac:dyDescent="0.25">
      <c r="A2614" t="s">
        <v>4695</v>
      </c>
      <c r="B2614" t="s">
        <v>4696</v>
      </c>
      <c r="D2614" s="8">
        <v>2613</v>
      </c>
      <c r="E2614" s="10">
        <v>2019</v>
      </c>
      <c r="F2614" s="10">
        <v>12</v>
      </c>
      <c r="G2614" s="10">
        <v>10</v>
      </c>
      <c r="H2614" s="4">
        <f t="shared" si="5"/>
        <v>43809</v>
      </c>
      <c r="I2614" s="10" t="s">
        <v>4697</v>
      </c>
      <c r="K2614" s="11" t="s">
        <v>937</v>
      </c>
      <c r="M2614" t="s">
        <v>28</v>
      </c>
      <c r="N2614" t="s">
        <v>4698</v>
      </c>
      <c r="U2614" t="s">
        <v>100</v>
      </c>
      <c r="V2614" t="s">
        <v>174</v>
      </c>
      <c r="W2614" s="13">
        <v>43809</v>
      </c>
      <c r="X2614" s="14">
        <v>29.99</v>
      </c>
    </row>
    <row r="2615" spans="1:24" hidden="1" x14ac:dyDescent="0.25">
      <c r="A2615" t="s">
        <v>4707</v>
      </c>
      <c r="B2615" t="s">
        <v>4708</v>
      </c>
      <c r="D2615" s="8">
        <v>2614</v>
      </c>
      <c r="E2615" s="10">
        <v>2019</v>
      </c>
      <c r="F2615" s="10">
        <v>12</v>
      </c>
      <c r="G2615" s="10">
        <v>10</v>
      </c>
      <c r="H2615" s="4">
        <f t="shared" si="5"/>
        <v>0</v>
      </c>
      <c r="I2615" s="10" t="s">
        <v>19</v>
      </c>
      <c r="K2615" t="s">
        <v>937</v>
      </c>
      <c r="W2615" s="13"/>
    </row>
    <row r="2616" spans="1:24" hidden="1" x14ac:dyDescent="0.25">
      <c r="A2616" t="s">
        <v>207</v>
      </c>
      <c r="B2616" t="s">
        <v>4709</v>
      </c>
      <c r="D2616" s="8">
        <v>2615</v>
      </c>
      <c r="E2616" s="10">
        <v>2019</v>
      </c>
      <c r="F2616" s="10">
        <v>12</v>
      </c>
      <c r="G2616" s="10">
        <v>10</v>
      </c>
      <c r="H2616" s="4">
        <f t="shared" si="5"/>
        <v>0</v>
      </c>
      <c r="I2616" s="10" t="s">
        <v>19</v>
      </c>
      <c r="K2616" t="s">
        <v>937</v>
      </c>
      <c r="M2616" t="s">
        <v>925</v>
      </c>
      <c r="W2616" s="13"/>
    </row>
    <row r="2617" spans="1:24" hidden="1" x14ac:dyDescent="0.25">
      <c r="A2617" t="s">
        <v>4710</v>
      </c>
      <c r="B2617" t="s">
        <v>4711</v>
      </c>
      <c r="D2617" s="8">
        <v>2616</v>
      </c>
      <c r="E2617" s="10">
        <v>2019</v>
      </c>
      <c r="F2617" s="10">
        <v>12</v>
      </c>
      <c r="G2617" s="10">
        <v>10</v>
      </c>
      <c r="H2617" s="4">
        <f t="shared" si="5"/>
        <v>0</v>
      </c>
      <c r="I2617" s="10" t="s">
        <v>19</v>
      </c>
      <c r="K2617" t="s">
        <v>937</v>
      </c>
      <c r="M2617" t="s">
        <v>1094</v>
      </c>
      <c r="R2617" t="s">
        <v>4712</v>
      </c>
      <c r="W2617" s="13"/>
    </row>
    <row r="2618" spans="1:24" hidden="1" x14ac:dyDescent="0.25">
      <c r="A2618" t="s">
        <v>4909</v>
      </c>
      <c r="B2618" t="s">
        <v>4700</v>
      </c>
      <c r="D2618" s="8">
        <v>2617</v>
      </c>
      <c r="E2618" s="10">
        <v>2019</v>
      </c>
      <c r="F2618" s="10">
        <v>12</v>
      </c>
      <c r="G2618" s="10">
        <v>11</v>
      </c>
      <c r="H2618" s="4">
        <f t="shared" si="5"/>
        <v>43809</v>
      </c>
      <c r="I2618" s="10" t="s">
        <v>248</v>
      </c>
      <c r="K2618" t="s">
        <v>20</v>
      </c>
      <c r="L2618" s="8" t="s">
        <v>4701</v>
      </c>
      <c r="M2618" t="s">
        <v>3643</v>
      </c>
      <c r="U2618" t="s">
        <v>53</v>
      </c>
      <c r="V2618" t="s">
        <v>4702</v>
      </c>
      <c r="W2618" s="13">
        <v>43809</v>
      </c>
      <c r="X2618" s="14">
        <f>1.5*6.02</f>
        <v>9.0299999999999994</v>
      </c>
    </row>
    <row r="2619" spans="1:24" hidden="1" x14ac:dyDescent="0.25">
      <c r="A2619" t="s">
        <v>4704</v>
      </c>
      <c r="B2619" t="s">
        <v>4705</v>
      </c>
      <c r="D2619" s="8">
        <v>2618</v>
      </c>
      <c r="E2619" s="10">
        <v>2019</v>
      </c>
      <c r="F2619" s="10">
        <v>12</v>
      </c>
      <c r="G2619" s="10">
        <v>11</v>
      </c>
      <c r="H2619" s="4">
        <f t="shared" si="5"/>
        <v>43809</v>
      </c>
      <c r="I2619" s="10" t="s">
        <v>248</v>
      </c>
      <c r="K2619" t="s">
        <v>20</v>
      </c>
      <c r="L2619" s="8" t="s">
        <v>48</v>
      </c>
      <c r="M2619" t="s">
        <v>49</v>
      </c>
      <c r="U2619" t="s">
        <v>53</v>
      </c>
      <c r="V2619" t="s">
        <v>4702</v>
      </c>
      <c r="W2619" s="13">
        <v>43809</v>
      </c>
      <c r="X2619" s="14">
        <f>1.5*10.95</f>
        <v>16.424999999999997</v>
      </c>
    </row>
    <row r="2620" spans="1:24" hidden="1" collapsed="1" x14ac:dyDescent="0.25">
      <c r="A2620" t="s">
        <v>4661</v>
      </c>
      <c r="B2620" t="s">
        <v>4662</v>
      </c>
      <c r="D2620" s="8">
        <v>2619</v>
      </c>
      <c r="E2620" s="10">
        <v>2019</v>
      </c>
      <c r="F2620" s="10">
        <v>12</v>
      </c>
      <c r="G2620" s="10">
        <v>11</v>
      </c>
      <c r="H2620" s="4">
        <f t="shared" si="5"/>
        <v>0</v>
      </c>
      <c r="I2620" s="10" t="s">
        <v>19</v>
      </c>
      <c r="K2620" s="11" t="s">
        <v>4949</v>
      </c>
      <c r="W2620" s="13"/>
    </row>
    <row r="2621" spans="1:24" hidden="1" x14ac:dyDescent="0.25">
      <c r="A2621" t="s">
        <v>4713</v>
      </c>
      <c r="B2621" t="s">
        <v>4714</v>
      </c>
      <c r="D2621" s="8">
        <v>2620</v>
      </c>
      <c r="E2621" s="10">
        <v>2019</v>
      </c>
      <c r="F2621" s="10">
        <v>12</v>
      </c>
      <c r="G2621" s="10">
        <v>11</v>
      </c>
      <c r="H2621" s="4">
        <f t="shared" si="5"/>
        <v>0</v>
      </c>
      <c r="I2621" s="10" t="s">
        <v>19</v>
      </c>
      <c r="J2621" s="10">
        <v>2</v>
      </c>
      <c r="K2621" s="11" t="s">
        <v>937</v>
      </c>
      <c r="M2621" t="s">
        <v>28</v>
      </c>
      <c r="N2621" t="s">
        <v>4715</v>
      </c>
      <c r="W2621" s="13"/>
    </row>
    <row r="2622" spans="1:24" hidden="1" x14ac:dyDescent="0.25">
      <c r="A2622" t="s">
        <v>4706</v>
      </c>
      <c r="B2622" t="s">
        <v>4924</v>
      </c>
      <c r="D2622" s="8">
        <v>2621</v>
      </c>
      <c r="E2622" s="10">
        <v>2019</v>
      </c>
      <c r="F2622" s="10">
        <v>12</v>
      </c>
      <c r="G2622" s="10">
        <v>12</v>
      </c>
      <c r="H2622" s="4">
        <f t="shared" si="5"/>
        <v>43809</v>
      </c>
      <c r="I2622" s="10" t="s">
        <v>248</v>
      </c>
      <c r="K2622" t="s">
        <v>20</v>
      </c>
      <c r="L2622" s="8" t="s">
        <v>48</v>
      </c>
      <c r="M2622" t="s">
        <v>1523</v>
      </c>
      <c r="U2622" t="s">
        <v>53</v>
      </c>
      <c r="V2622" t="s">
        <v>4702</v>
      </c>
      <c r="W2622" s="13">
        <v>43809</v>
      </c>
      <c r="X2622" s="14">
        <f>1.5*3</f>
        <v>4.5</v>
      </c>
    </row>
    <row r="2623" spans="1:24" hidden="1" x14ac:dyDescent="0.25">
      <c r="A2623" t="s">
        <v>196</v>
      </c>
      <c r="B2623" t="s">
        <v>4665</v>
      </c>
      <c r="D2623" s="8">
        <v>2622</v>
      </c>
      <c r="E2623" s="10">
        <v>2019</v>
      </c>
      <c r="F2623" s="10">
        <v>12</v>
      </c>
      <c r="G2623" s="10">
        <v>12</v>
      </c>
      <c r="H2623" s="4">
        <f t="shared" si="5"/>
        <v>43801</v>
      </c>
      <c r="I2623" s="10" t="s">
        <v>19</v>
      </c>
      <c r="K2623" s="11" t="s">
        <v>4949</v>
      </c>
      <c r="U2623" t="s">
        <v>53</v>
      </c>
      <c r="V2623" t="s">
        <v>174</v>
      </c>
      <c r="W2623" s="13">
        <v>43801</v>
      </c>
      <c r="X2623" s="14">
        <v>2.99</v>
      </c>
    </row>
    <row r="2624" spans="1:24" hidden="1" x14ac:dyDescent="0.25">
      <c r="A2624" t="s">
        <v>4517</v>
      </c>
      <c r="B2624" t="s">
        <v>4658</v>
      </c>
      <c r="D2624" s="8">
        <v>2623</v>
      </c>
      <c r="E2624" s="10">
        <v>2019</v>
      </c>
      <c r="F2624" s="10">
        <v>12</v>
      </c>
      <c r="G2624" s="10">
        <v>12</v>
      </c>
      <c r="H2624" s="4">
        <f t="shared" si="5"/>
        <v>43798</v>
      </c>
      <c r="I2624" s="10" t="s">
        <v>248</v>
      </c>
      <c r="K2624" s="11" t="s">
        <v>4949</v>
      </c>
      <c r="U2624" t="s">
        <v>53</v>
      </c>
      <c r="V2624" t="s">
        <v>4882</v>
      </c>
      <c r="W2624" s="13">
        <v>43798</v>
      </c>
      <c r="X2624" s="14">
        <v>3</v>
      </c>
    </row>
    <row r="2625" spans="1:27" hidden="1" x14ac:dyDescent="0.25">
      <c r="A2625" t="s">
        <v>213</v>
      </c>
      <c r="B2625" t="s">
        <v>214</v>
      </c>
      <c r="D2625" s="8">
        <v>2624</v>
      </c>
      <c r="E2625" s="10">
        <v>2019</v>
      </c>
      <c r="F2625" s="10">
        <v>12</v>
      </c>
      <c r="G2625" s="10">
        <v>12</v>
      </c>
      <c r="H2625" s="4">
        <f t="shared" si="5"/>
        <v>43809</v>
      </c>
      <c r="I2625" s="10" t="s">
        <v>248</v>
      </c>
      <c r="J2625" s="10">
        <v>2</v>
      </c>
      <c r="K2625" s="11" t="s">
        <v>937</v>
      </c>
      <c r="M2625" t="s">
        <v>28</v>
      </c>
      <c r="N2625" t="s">
        <v>4699</v>
      </c>
      <c r="Q2625" s="12" t="s">
        <v>19</v>
      </c>
      <c r="U2625" t="s">
        <v>100</v>
      </c>
      <c r="V2625" t="s">
        <v>174</v>
      </c>
      <c r="W2625" s="13">
        <v>43809</v>
      </c>
      <c r="X2625" s="14">
        <v>32.99</v>
      </c>
    </row>
    <row r="2626" spans="1:27" hidden="1" x14ac:dyDescent="0.25">
      <c r="A2626" t="s">
        <v>4678</v>
      </c>
      <c r="B2626" t="s">
        <v>4690</v>
      </c>
      <c r="C2626" t="s">
        <v>267</v>
      </c>
      <c r="D2626" s="8">
        <v>2625</v>
      </c>
      <c r="E2626" s="10">
        <v>2019</v>
      </c>
      <c r="F2626" s="10">
        <v>12</v>
      </c>
      <c r="G2626" s="10">
        <v>15</v>
      </c>
      <c r="H2626" s="4">
        <f t="shared" si="5"/>
        <v>0</v>
      </c>
      <c r="I2626" s="10" t="s">
        <v>19</v>
      </c>
      <c r="K2626" s="11" t="s">
        <v>268</v>
      </c>
      <c r="W2626" s="13"/>
    </row>
    <row r="2627" spans="1:27" hidden="1" x14ac:dyDescent="0.25">
      <c r="A2627" s="35" t="s">
        <v>265</v>
      </c>
      <c r="B2627" s="35" t="s">
        <v>266</v>
      </c>
      <c r="C2627" s="18" t="s">
        <v>267</v>
      </c>
      <c r="D2627" s="8">
        <v>2626</v>
      </c>
      <c r="E2627" s="10">
        <v>2019</v>
      </c>
      <c r="F2627" s="10">
        <v>12</v>
      </c>
      <c r="G2627" s="10">
        <v>15</v>
      </c>
      <c r="H2627" s="4">
        <f t="shared" si="5"/>
        <v>43609</v>
      </c>
      <c r="I2627" s="42" t="s">
        <v>248</v>
      </c>
      <c r="J2627" s="42"/>
      <c r="K2627" s="43" t="s">
        <v>268</v>
      </c>
      <c r="L2627" s="44"/>
      <c r="M2627" s="35"/>
      <c r="N2627" s="35"/>
      <c r="O2627" s="35"/>
      <c r="P2627" s="35"/>
      <c r="Q2627" s="12" t="s">
        <v>248</v>
      </c>
      <c r="R2627" s="35"/>
      <c r="S2627" s="35"/>
      <c r="T2627" s="35" t="s">
        <v>269</v>
      </c>
      <c r="U2627" t="s">
        <v>53</v>
      </c>
      <c r="V2627" t="s">
        <v>876</v>
      </c>
      <c r="W2627" s="13">
        <v>43609</v>
      </c>
      <c r="X2627" s="14">
        <v>0.25</v>
      </c>
      <c r="Y2627" s="35"/>
      <c r="Z2627" s="35"/>
      <c r="AA2627" s="35"/>
    </row>
    <row r="2628" spans="1:27" hidden="1" x14ac:dyDescent="0.25">
      <c r="A2628" t="s">
        <v>4716</v>
      </c>
      <c r="B2628" t="s">
        <v>4717</v>
      </c>
      <c r="D2628" s="8">
        <v>2627</v>
      </c>
      <c r="E2628" s="10">
        <v>2019</v>
      </c>
      <c r="F2628" s="10">
        <v>12</v>
      </c>
      <c r="G2628" s="10">
        <v>15</v>
      </c>
      <c r="H2628" s="4">
        <f t="shared" si="5"/>
        <v>43811</v>
      </c>
      <c r="I2628" s="10" t="s">
        <v>19</v>
      </c>
      <c r="K2628" t="s">
        <v>20</v>
      </c>
      <c r="L2628" s="8" t="s">
        <v>3779</v>
      </c>
      <c r="M2628" t="s">
        <v>2484</v>
      </c>
      <c r="U2628" t="s">
        <v>100</v>
      </c>
      <c r="V2628" t="s">
        <v>2484</v>
      </c>
      <c r="W2628" s="13">
        <v>43811</v>
      </c>
      <c r="X2628" s="14">
        <f>5</f>
        <v>5</v>
      </c>
    </row>
    <row r="2629" spans="1:27" hidden="1" x14ac:dyDescent="0.25">
      <c r="A2629" t="s">
        <v>4721</v>
      </c>
      <c r="B2629" t="s">
        <v>4722</v>
      </c>
      <c r="D2629" s="8">
        <v>2628</v>
      </c>
      <c r="E2629" s="10">
        <v>2019</v>
      </c>
      <c r="F2629" s="10">
        <v>12</v>
      </c>
      <c r="G2629" s="10">
        <v>16</v>
      </c>
      <c r="H2629" s="4">
        <f t="shared" si="5"/>
        <v>43811</v>
      </c>
      <c r="I2629" s="10" t="s">
        <v>19</v>
      </c>
      <c r="K2629" t="s">
        <v>20</v>
      </c>
      <c r="L2629" s="8" t="s">
        <v>57</v>
      </c>
      <c r="M2629" t="s">
        <v>2484</v>
      </c>
      <c r="U2629" t="s">
        <v>100</v>
      </c>
      <c r="V2629" t="s">
        <v>2484</v>
      </c>
      <c r="W2629" s="13">
        <v>43811</v>
      </c>
      <c r="X2629" s="14">
        <v>15</v>
      </c>
    </row>
    <row r="2630" spans="1:27" hidden="1" x14ac:dyDescent="0.25">
      <c r="A2630" t="s">
        <v>4725</v>
      </c>
      <c r="B2630" t="s">
        <v>4726</v>
      </c>
      <c r="D2630" s="8">
        <v>2629</v>
      </c>
      <c r="E2630" s="10">
        <v>2019</v>
      </c>
      <c r="F2630" s="10">
        <v>12</v>
      </c>
      <c r="G2630" s="10">
        <v>16</v>
      </c>
      <c r="H2630" s="4">
        <f t="shared" si="5"/>
        <v>43811</v>
      </c>
      <c r="I2630" s="10" t="s">
        <v>248</v>
      </c>
      <c r="K2630" t="s">
        <v>20</v>
      </c>
      <c r="L2630" s="8" t="s">
        <v>48</v>
      </c>
      <c r="M2630" t="s">
        <v>29</v>
      </c>
      <c r="N2630" t="s">
        <v>4728</v>
      </c>
      <c r="U2630" t="s">
        <v>53</v>
      </c>
      <c r="V2630" t="s">
        <v>4729</v>
      </c>
      <c r="W2630" s="13">
        <v>43811</v>
      </c>
      <c r="X2630" s="14">
        <f>10*1.5</f>
        <v>15</v>
      </c>
    </row>
    <row r="2631" spans="1:27" hidden="1" x14ac:dyDescent="0.25">
      <c r="A2631" t="s">
        <v>79</v>
      </c>
      <c r="B2631" t="s">
        <v>2718</v>
      </c>
      <c r="D2631" s="8">
        <v>2630</v>
      </c>
      <c r="E2631" s="10">
        <v>2019</v>
      </c>
      <c r="F2631" s="10">
        <v>12</v>
      </c>
      <c r="G2631" s="10">
        <v>18</v>
      </c>
      <c r="H2631" s="4">
        <f t="shared" si="5"/>
        <v>43811</v>
      </c>
      <c r="I2631" s="10" t="s">
        <v>248</v>
      </c>
      <c r="K2631" t="s">
        <v>20</v>
      </c>
      <c r="L2631" s="8" t="s">
        <v>135</v>
      </c>
      <c r="M2631" t="s">
        <v>29</v>
      </c>
      <c r="N2631" t="s">
        <v>4727</v>
      </c>
      <c r="U2631" t="s">
        <v>53</v>
      </c>
      <c r="V2631" t="s">
        <v>4729</v>
      </c>
      <c r="W2631" s="13">
        <v>43811</v>
      </c>
      <c r="X2631" s="14">
        <f>12*1.5</f>
        <v>18</v>
      </c>
    </row>
    <row r="2632" spans="1:27" hidden="1" x14ac:dyDescent="0.25">
      <c r="A2632" t="s">
        <v>132</v>
      </c>
      <c r="B2632" t="s">
        <v>4703</v>
      </c>
      <c r="D2632" s="8">
        <v>2631</v>
      </c>
      <c r="E2632" s="10">
        <v>2019</v>
      </c>
      <c r="F2632" s="10">
        <v>12</v>
      </c>
      <c r="G2632" s="10">
        <v>18</v>
      </c>
      <c r="H2632" s="4">
        <f t="shared" si="5"/>
        <v>43809</v>
      </c>
      <c r="I2632" s="10" t="s">
        <v>248</v>
      </c>
      <c r="K2632" t="s">
        <v>20</v>
      </c>
      <c r="L2632" s="8" t="s">
        <v>48</v>
      </c>
      <c r="M2632" t="s">
        <v>2871</v>
      </c>
      <c r="U2632" t="s">
        <v>53</v>
      </c>
      <c r="V2632" t="s">
        <v>4702</v>
      </c>
      <c r="W2632" s="13">
        <v>43809</v>
      </c>
      <c r="X2632" s="14">
        <f>1.5*5</f>
        <v>7.5</v>
      </c>
    </row>
    <row r="2633" spans="1:27" hidden="1" x14ac:dyDescent="0.25">
      <c r="A2633" t="s">
        <v>4650</v>
      </c>
      <c r="B2633" t="s">
        <v>2707</v>
      </c>
      <c r="D2633" s="8">
        <v>2632</v>
      </c>
      <c r="E2633" s="10">
        <v>2019</v>
      </c>
      <c r="F2633" s="10">
        <v>12</v>
      </c>
      <c r="G2633" s="10">
        <v>18</v>
      </c>
      <c r="H2633" s="4">
        <f t="shared" si="5"/>
        <v>43794</v>
      </c>
      <c r="I2633" s="10" t="s">
        <v>248</v>
      </c>
      <c r="K2633" s="11" t="s">
        <v>20</v>
      </c>
      <c r="L2633" s="8" t="s">
        <v>1593</v>
      </c>
      <c r="M2633" t="s">
        <v>605</v>
      </c>
      <c r="U2633" t="s">
        <v>53</v>
      </c>
      <c r="V2633" t="s">
        <v>4883</v>
      </c>
      <c r="W2633" s="13">
        <v>43794</v>
      </c>
      <c r="X2633" s="14">
        <v>3</v>
      </c>
    </row>
    <row r="2634" spans="1:27" hidden="1" x14ac:dyDescent="0.25">
      <c r="A2634" t="s">
        <v>148</v>
      </c>
      <c r="B2634" t="s">
        <v>4651</v>
      </c>
      <c r="D2634" s="8">
        <v>2633</v>
      </c>
      <c r="E2634" s="10">
        <v>2019</v>
      </c>
      <c r="F2634" s="10">
        <v>12</v>
      </c>
      <c r="G2634" s="10">
        <v>18</v>
      </c>
      <c r="H2634" s="4">
        <f t="shared" si="5"/>
        <v>43794</v>
      </c>
      <c r="I2634" s="10" t="s">
        <v>248</v>
      </c>
      <c r="K2634" s="11" t="s">
        <v>20</v>
      </c>
      <c r="L2634" s="8" t="s">
        <v>48</v>
      </c>
      <c r="M2634" t="s">
        <v>1257</v>
      </c>
      <c r="U2634" t="s">
        <v>53</v>
      </c>
      <c r="V2634" t="s">
        <v>4883</v>
      </c>
      <c r="W2634" s="13">
        <v>43794</v>
      </c>
      <c r="X2634" s="14">
        <v>3</v>
      </c>
    </row>
    <row r="2635" spans="1:27" hidden="1" x14ac:dyDescent="0.25">
      <c r="A2635" t="s">
        <v>4733</v>
      </c>
      <c r="B2635" t="s">
        <v>4734</v>
      </c>
      <c r="D2635" s="8">
        <v>2634</v>
      </c>
      <c r="E2635" s="10">
        <v>2019</v>
      </c>
      <c r="F2635" s="10">
        <v>12</v>
      </c>
      <c r="G2635" s="10">
        <v>18</v>
      </c>
      <c r="H2635" s="4">
        <f t="shared" si="5"/>
        <v>43815</v>
      </c>
      <c r="I2635" s="10" t="s">
        <v>19</v>
      </c>
      <c r="K2635" s="11" t="s">
        <v>4949</v>
      </c>
      <c r="U2635" t="s">
        <v>53</v>
      </c>
      <c r="V2635" t="s">
        <v>4882</v>
      </c>
      <c r="W2635" s="13">
        <v>43815</v>
      </c>
      <c r="X2635" s="14">
        <v>2</v>
      </c>
    </row>
    <row r="2636" spans="1:27" hidden="1" x14ac:dyDescent="0.25">
      <c r="A2636" t="s">
        <v>4743</v>
      </c>
      <c r="B2636" t="s">
        <v>4744</v>
      </c>
      <c r="D2636" s="8">
        <v>2635</v>
      </c>
      <c r="E2636" s="10">
        <v>2019</v>
      </c>
      <c r="F2636" s="10">
        <v>12</v>
      </c>
      <c r="G2636" s="10">
        <v>19</v>
      </c>
      <c r="H2636" s="4">
        <f t="shared" si="5"/>
        <v>43818</v>
      </c>
      <c r="I2636" s="10" t="s">
        <v>248</v>
      </c>
      <c r="K2636" s="11" t="s">
        <v>937</v>
      </c>
      <c r="M2636" t="s">
        <v>28</v>
      </c>
      <c r="N2636" t="s">
        <v>4745</v>
      </c>
      <c r="U2636" t="s">
        <v>100</v>
      </c>
      <c r="V2636" t="s">
        <v>174</v>
      </c>
      <c r="W2636" s="13">
        <v>43818</v>
      </c>
      <c r="X2636" s="14">
        <v>32.99</v>
      </c>
    </row>
    <row r="2637" spans="1:27" hidden="1" x14ac:dyDescent="0.25">
      <c r="A2637" t="s">
        <v>132</v>
      </c>
      <c r="B2637" t="s">
        <v>3245</v>
      </c>
      <c r="C2637" s="8" t="s">
        <v>267</v>
      </c>
      <c r="D2637" s="8">
        <v>2636</v>
      </c>
      <c r="E2637" s="10">
        <v>2019</v>
      </c>
      <c r="F2637" s="10">
        <v>12</v>
      </c>
      <c r="G2637" s="10">
        <v>20</v>
      </c>
      <c r="H2637" s="4">
        <f t="shared" si="5"/>
        <v>0</v>
      </c>
      <c r="I2637" s="10" t="s">
        <v>19</v>
      </c>
      <c r="J2637" s="42"/>
      <c r="K2637" s="43" t="s">
        <v>20</v>
      </c>
      <c r="L2637" s="44"/>
      <c r="M2637" s="35" t="s">
        <v>2719</v>
      </c>
      <c r="N2637" s="35"/>
      <c r="O2637" s="35"/>
      <c r="P2637" s="35"/>
      <c r="R2637" s="35"/>
      <c r="S2637" s="35"/>
      <c r="T2637" s="35"/>
      <c r="W2637" s="13"/>
      <c r="Y2637" s="35"/>
      <c r="Z2637" s="35"/>
      <c r="AA2637" s="35"/>
    </row>
    <row r="2638" spans="1:27" hidden="1" x14ac:dyDescent="0.25">
      <c r="A2638" t="s">
        <v>4749</v>
      </c>
      <c r="B2638" t="s">
        <v>4750</v>
      </c>
      <c r="C2638" s="8" t="s">
        <v>267</v>
      </c>
      <c r="D2638" s="8">
        <v>2637</v>
      </c>
      <c r="E2638" s="10">
        <v>2019</v>
      </c>
      <c r="F2638" s="10">
        <v>12</v>
      </c>
      <c r="G2638" s="10">
        <v>21</v>
      </c>
      <c r="H2638" s="4">
        <f t="shared" si="5"/>
        <v>0</v>
      </c>
      <c r="I2638" s="10" t="s">
        <v>19</v>
      </c>
      <c r="K2638" t="s">
        <v>20</v>
      </c>
      <c r="L2638" s="8" t="s">
        <v>2500</v>
      </c>
      <c r="W2638" s="13"/>
    </row>
    <row r="2639" spans="1:27" hidden="1" x14ac:dyDescent="0.25">
      <c r="A2639" t="s">
        <v>3290</v>
      </c>
      <c r="B2639" t="s">
        <v>3291</v>
      </c>
      <c r="C2639" t="s">
        <v>267</v>
      </c>
      <c r="D2639" s="8">
        <v>2638</v>
      </c>
      <c r="E2639" s="10">
        <v>2019</v>
      </c>
      <c r="F2639" s="10">
        <v>12</v>
      </c>
      <c r="G2639" s="10">
        <v>22</v>
      </c>
      <c r="H2639" s="4">
        <f t="shared" si="5"/>
        <v>0</v>
      </c>
      <c r="I2639" s="10" t="s">
        <v>248</v>
      </c>
      <c r="K2639" s="11" t="s">
        <v>4949</v>
      </c>
      <c r="W2639" s="13"/>
    </row>
    <row r="2640" spans="1:27" hidden="1" x14ac:dyDescent="0.25">
      <c r="A2640" t="s">
        <v>172</v>
      </c>
      <c r="B2640" t="s">
        <v>4751</v>
      </c>
      <c r="D2640" s="8">
        <v>2639</v>
      </c>
      <c r="E2640" s="10">
        <v>2019</v>
      </c>
      <c r="F2640" s="10">
        <v>12</v>
      </c>
      <c r="G2640" s="10">
        <v>22</v>
      </c>
      <c r="H2640" s="4">
        <f t="shared" si="5"/>
        <v>43821</v>
      </c>
      <c r="I2640" s="10" t="s">
        <v>19</v>
      </c>
      <c r="K2640" t="s">
        <v>937</v>
      </c>
      <c r="M2640" t="s">
        <v>28</v>
      </c>
      <c r="N2640" t="s">
        <v>4754</v>
      </c>
      <c r="U2640" t="s">
        <v>100</v>
      </c>
      <c r="V2640" t="s">
        <v>174</v>
      </c>
      <c r="W2640" s="13">
        <v>43821</v>
      </c>
      <c r="X2640" s="14">
        <v>16.989999999999998</v>
      </c>
    </row>
    <row r="2641" spans="1:24" hidden="1" x14ac:dyDescent="0.25">
      <c r="A2641" t="s">
        <v>3870</v>
      </c>
      <c r="B2641" t="s">
        <v>3871</v>
      </c>
      <c r="C2641" s="8" t="s">
        <v>267</v>
      </c>
      <c r="D2641" s="8">
        <v>2640</v>
      </c>
      <c r="E2641" s="10">
        <v>2019</v>
      </c>
      <c r="F2641" s="10">
        <v>12</v>
      </c>
      <c r="G2641" s="10">
        <v>23</v>
      </c>
      <c r="H2641" s="4">
        <f t="shared" si="5"/>
        <v>0</v>
      </c>
      <c r="I2641" s="10" t="s">
        <v>248</v>
      </c>
      <c r="K2641" s="11" t="s">
        <v>20</v>
      </c>
      <c r="L2641" s="8" t="s">
        <v>48</v>
      </c>
      <c r="M2641" t="s">
        <v>3872</v>
      </c>
    </row>
    <row r="2642" spans="1:24" hidden="1" x14ac:dyDescent="0.25">
      <c r="A2642" t="s">
        <v>4746</v>
      </c>
      <c r="B2642" t="s">
        <v>4747</v>
      </c>
      <c r="D2642" s="8">
        <v>2641</v>
      </c>
      <c r="E2642" s="10">
        <v>2019</v>
      </c>
      <c r="F2642" s="10">
        <v>12</v>
      </c>
      <c r="G2642" s="10">
        <v>23</v>
      </c>
      <c r="H2642" s="4">
        <f t="shared" si="5"/>
        <v>43818</v>
      </c>
      <c r="I2642" s="10" t="s">
        <v>248</v>
      </c>
      <c r="K2642" t="s">
        <v>20</v>
      </c>
      <c r="L2642" s="8" t="s">
        <v>48</v>
      </c>
      <c r="M2642" t="s">
        <v>29</v>
      </c>
      <c r="N2642" t="s">
        <v>4748</v>
      </c>
      <c r="U2642" t="s">
        <v>100</v>
      </c>
      <c r="V2642" t="s">
        <v>174</v>
      </c>
      <c r="W2642" s="13">
        <v>43818</v>
      </c>
      <c r="X2642" s="14">
        <v>29.99</v>
      </c>
    </row>
    <row r="2643" spans="1:24" hidden="1" x14ac:dyDescent="0.25">
      <c r="A2643" t="s">
        <v>4718</v>
      </c>
      <c r="B2643" t="s">
        <v>4719</v>
      </c>
      <c r="D2643" s="8">
        <v>2642</v>
      </c>
      <c r="E2643" s="10">
        <v>2019</v>
      </c>
      <c r="F2643" s="10">
        <v>12</v>
      </c>
      <c r="G2643" s="10">
        <v>23</v>
      </c>
      <c r="H2643" s="4">
        <f t="shared" si="5"/>
        <v>43811</v>
      </c>
      <c r="I2643" s="10" t="s">
        <v>19</v>
      </c>
      <c r="K2643" t="s">
        <v>20</v>
      </c>
      <c r="L2643" s="8" t="s">
        <v>3779</v>
      </c>
      <c r="M2643" t="s">
        <v>2484</v>
      </c>
      <c r="U2643" t="s">
        <v>100</v>
      </c>
      <c r="V2643" t="s">
        <v>2484</v>
      </c>
      <c r="W2643" s="13">
        <v>43811</v>
      </c>
      <c r="X2643" s="14">
        <f>5</f>
        <v>5</v>
      </c>
    </row>
    <row r="2644" spans="1:24" hidden="1" x14ac:dyDescent="0.25">
      <c r="A2644" t="s">
        <v>265</v>
      </c>
      <c r="B2644" t="s">
        <v>4756</v>
      </c>
      <c r="C2644" t="s">
        <v>267</v>
      </c>
      <c r="D2644" s="8">
        <v>2643</v>
      </c>
      <c r="E2644" s="10">
        <v>2019</v>
      </c>
      <c r="F2644" s="10">
        <v>12</v>
      </c>
      <c r="G2644" s="10">
        <v>23</v>
      </c>
      <c r="H2644" s="4">
        <f t="shared" si="5"/>
        <v>0</v>
      </c>
      <c r="I2644" s="10" t="s">
        <v>248</v>
      </c>
      <c r="K2644" t="s">
        <v>268</v>
      </c>
      <c r="W2644" s="13"/>
    </row>
    <row r="2645" spans="1:24" hidden="1" x14ac:dyDescent="0.25">
      <c r="A2645" t="s">
        <v>4783</v>
      </c>
      <c r="B2645" t="s">
        <v>4784</v>
      </c>
      <c r="C2645" s="39" t="s">
        <v>272</v>
      </c>
      <c r="D2645" s="8">
        <v>2644</v>
      </c>
      <c r="E2645" s="25">
        <f>YEAR(H2645)</f>
        <v>2019</v>
      </c>
      <c r="F2645" s="25">
        <f>MONTH(H2645)</f>
        <v>12</v>
      </c>
      <c r="G2645" s="25">
        <f>DAY(H2645)</f>
        <v>24</v>
      </c>
      <c r="H2645" s="4">
        <f t="shared" si="5"/>
        <v>43823</v>
      </c>
      <c r="I2645" s="10" t="s">
        <v>19</v>
      </c>
      <c r="K2645" t="s">
        <v>268</v>
      </c>
      <c r="U2645" t="s">
        <v>53</v>
      </c>
      <c r="V2645" t="s">
        <v>4882</v>
      </c>
      <c r="W2645" s="13">
        <v>43823</v>
      </c>
      <c r="X2645" s="14">
        <v>2</v>
      </c>
    </row>
    <row r="2646" spans="1:24" hidden="1" x14ac:dyDescent="0.25">
      <c r="A2646" t="s">
        <v>4783</v>
      </c>
      <c r="B2646" t="s">
        <v>4785</v>
      </c>
      <c r="C2646" s="39" t="s">
        <v>272</v>
      </c>
      <c r="D2646" s="8">
        <v>2645</v>
      </c>
      <c r="E2646" s="25">
        <f>YEAR(H2646)</f>
        <v>2019</v>
      </c>
      <c r="F2646" s="25">
        <f>MONTH(H2646)</f>
        <v>12</v>
      </c>
      <c r="G2646" s="25">
        <f>DAY(H2646)</f>
        <v>24</v>
      </c>
      <c r="H2646" s="4">
        <f t="shared" si="5"/>
        <v>43823</v>
      </c>
      <c r="I2646" s="10" t="s">
        <v>19</v>
      </c>
      <c r="K2646" s="11" t="s">
        <v>4949</v>
      </c>
      <c r="U2646" t="s">
        <v>53</v>
      </c>
      <c r="V2646" t="s">
        <v>4882</v>
      </c>
      <c r="W2646" s="13">
        <v>43823</v>
      </c>
      <c r="X2646" s="14">
        <v>2</v>
      </c>
    </row>
    <row r="2647" spans="1:24" hidden="1" x14ac:dyDescent="0.25">
      <c r="A2647" t="s">
        <v>399</v>
      </c>
      <c r="B2647" t="s">
        <v>4757</v>
      </c>
      <c r="C2647" t="s">
        <v>267</v>
      </c>
      <c r="D2647" s="8">
        <v>2646</v>
      </c>
      <c r="E2647" s="10">
        <v>2019</v>
      </c>
      <c r="F2647" s="10">
        <v>12</v>
      </c>
      <c r="G2647" s="10">
        <v>24</v>
      </c>
      <c r="H2647" s="4">
        <f t="shared" si="5"/>
        <v>0</v>
      </c>
      <c r="I2647" s="10" t="s">
        <v>248</v>
      </c>
      <c r="K2647" t="s">
        <v>268</v>
      </c>
      <c r="W2647" s="13"/>
    </row>
    <row r="2648" spans="1:24" hidden="1" x14ac:dyDescent="0.25">
      <c r="A2648" t="s">
        <v>3393</v>
      </c>
      <c r="B2648" t="s">
        <v>3555</v>
      </c>
      <c r="C2648" s="8" t="s">
        <v>267</v>
      </c>
      <c r="D2648" s="8">
        <v>2647</v>
      </c>
      <c r="E2648" s="10">
        <v>2019</v>
      </c>
      <c r="F2648" s="10">
        <v>12</v>
      </c>
      <c r="G2648" s="10">
        <v>24</v>
      </c>
      <c r="H2648" s="4">
        <f t="shared" si="5"/>
        <v>0</v>
      </c>
      <c r="I2648" s="10" t="s">
        <v>248</v>
      </c>
      <c r="K2648" s="11" t="s">
        <v>20</v>
      </c>
      <c r="L2648" s="8" t="s">
        <v>48</v>
      </c>
      <c r="M2648" t="s">
        <v>605</v>
      </c>
    </row>
    <row r="2649" spans="1:24" hidden="1" collapsed="1" x14ac:dyDescent="0.25">
      <c r="A2649" t="s">
        <v>4736</v>
      </c>
      <c r="B2649" t="s">
        <v>4737</v>
      </c>
      <c r="D2649" s="8">
        <v>2648</v>
      </c>
      <c r="E2649" s="10">
        <v>2019</v>
      </c>
      <c r="F2649" s="10">
        <v>12</v>
      </c>
      <c r="G2649" s="10">
        <v>25</v>
      </c>
      <c r="H2649" s="4">
        <f t="shared" si="5"/>
        <v>43817</v>
      </c>
      <c r="I2649" s="10" t="s">
        <v>248</v>
      </c>
      <c r="K2649" t="s">
        <v>20</v>
      </c>
      <c r="L2649" s="8" t="s">
        <v>2203</v>
      </c>
      <c r="M2649" t="s">
        <v>605</v>
      </c>
      <c r="R2649" t="s">
        <v>1563</v>
      </c>
      <c r="S2649" t="s">
        <v>4738</v>
      </c>
      <c r="U2649" t="s">
        <v>53</v>
      </c>
      <c r="V2649" t="s">
        <v>4882</v>
      </c>
      <c r="W2649" s="13">
        <v>43817</v>
      </c>
      <c r="X2649" s="14">
        <v>3</v>
      </c>
    </row>
    <row r="2650" spans="1:24" hidden="1" x14ac:dyDescent="0.25">
      <c r="A2650" t="s">
        <v>4758</v>
      </c>
      <c r="B2650" t="s">
        <v>4759</v>
      </c>
      <c r="C2650" s="8"/>
      <c r="D2650" s="8">
        <v>2649</v>
      </c>
      <c r="E2650" s="10">
        <v>2019</v>
      </c>
      <c r="F2650" s="10">
        <v>12</v>
      </c>
      <c r="G2650" s="10">
        <v>25</v>
      </c>
      <c r="H2650" s="4">
        <f t="shared" si="5"/>
        <v>43813</v>
      </c>
      <c r="I2650" s="10" t="s">
        <v>248</v>
      </c>
      <c r="K2650" s="11" t="s">
        <v>20</v>
      </c>
      <c r="L2650" s="8" t="s">
        <v>860</v>
      </c>
      <c r="M2650" t="s">
        <v>2021</v>
      </c>
      <c r="U2650" t="s">
        <v>53</v>
      </c>
      <c r="V2650" t="s">
        <v>4882</v>
      </c>
      <c r="W2650" s="13">
        <v>43813</v>
      </c>
      <c r="X2650" s="14">
        <v>3</v>
      </c>
    </row>
    <row r="2651" spans="1:24" hidden="1" x14ac:dyDescent="0.25">
      <c r="A2651" t="s">
        <v>4777</v>
      </c>
      <c r="B2651" t="s">
        <v>4778</v>
      </c>
      <c r="D2651" s="8">
        <v>2650</v>
      </c>
      <c r="E2651" s="10">
        <v>2019</v>
      </c>
      <c r="F2651" s="10">
        <v>12</v>
      </c>
      <c r="G2651" s="10">
        <v>25</v>
      </c>
      <c r="H2651" s="4">
        <f t="shared" si="5"/>
        <v>43823</v>
      </c>
      <c r="I2651" s="10" t="s">
        <v>248</v>
      </c>
      <c r="K2651" t="s">
        <v>20</v>
      </c>
      <c r="L2651" s="8" t="s">
        <v>48</v>
      </c>
      <c r="M2651" t="s">
        <v>4307</v>
      </c>
      <c r="U2651" t="s">
        <v>53</v>
      </c>
      <c r="V2651" t="s">
        <v>4882</v>
      </c>
      <c r="W2651" s="13">
        <v>43823</v>
      </c>
      <c r="X2651" s="14">
        <v>3</v>
      </c>
    </row>
    <row r="2652" spans="1:24" hidden="1" x14ac:dyDescent="0.25">
      <c r="A2652" t="s">
        <v>3393</v>
      </c>
      <c r="B2652" t="s">
        <v>4357</v>
      </c>
      <c r="C2652" s="8" t="s">
        <v>1807</v>
      </c>
      <c r="D2652" s="8">
        <v>2651</v>
      </c>
      <c r="E2652" s="10">
        <v>2019</v>
      </c>
      <c r="F2652" s="10">
        <v>12</v>
      </c>
      <c r="G2652" s="10">
        <v>25</v>
      </c>
      <c r="H2652" s="4">
        <f t="shared" si="5"/>
        <v>43589</v>
      </c>
      <c r="I2652" s="10" t="s">
        <v>248</v>
      </c>
      <c r="K2652" s="11" t="s">
        <v>20</v>
      </c>
      <c r="L2652" s="8" t="s">
        <v>116</v>
      </c>
      <c r="M2652" t="s">
        <v>605</v>
      </c>
      <c r="U2652" t="s">
        <v>53</v>
      </c>
      <c r="V2652" t="s">
        <v>1077</v>
      </c>
      <c r="W2652" s="13">
        <v>43589</v>
      </c>
      <c r="X2652" s="14">
        <v>3</v>
      </c>
    </row>
    <row r="2653" spans="1:24" hidden="1" x14ac:dyDescent="0.25">
      <c r="A2653" t="s">
        <v>3526</v>
      </c>
      <c r="B2653" t="s">
        <v>3527</v>
      </c>
      <c r="C2653" s="8" t="s">
        <v>267</v>
      </c>
      <c r="D2653" s="8">
        <v>2652</v>
      </c>
      <c r="E2653" s="10">
        <v>2019</v>
      </c>
      <c r="F2653" s="10">
        <v>12</v>
      </c>
      <c r="G2653" s="10">
        <v>25</v>
      </c>
      <c r="H2653" s="4">
        <f t="shared" si="5"/>
        <v>0</v>
      </c>
      <c r="I2653" s="10" t="s">
        <v>248</v>
      </c>
      <c r="K2653" s="11" t="s">
        <v>20</v>
      </c>
      <c r="M2653" t="s">
        <v>605</v>
      </c>
    </row>
    <row r="2654" spans="1:24" hidden="1" x14ac:dyDescent="0.25">
      <c r="A2654" t="s">
        <v>2410</v>
      </c>
      <c r="B2654" t="s">
        <v>3262</v>
      </c>
      <c r="C2654" s="8" t="s">
        <v>267</v>
      </c>
      <c r="D2654" s="8">
        <v>2653</v>
      </c>
      <c r="E2654" s="10">
        <v>2019</v>
      </c>
      <c r="F2654" s="10">
        <v>12</v>
      </c>
      <c r="G2654" s="10">
        <v>25</v>
      </c>
      <c r="H2654" s="4">
        <f t="shared" si="5"/>
        <v>0</v>
      </c>
      <c r="I2654" s="10" t="s">
        <v>248</v>
      </c>
      <c r="K2654" s="11" t="s">
        <v>268</v>
      </c>
      <c r="M2654" t="s">
        <v>2412</v>
      </c>
    </row>
    <row r="2655" spans="1:24" hidden="1" x14ac:dyDescent="0.25">
      <c r="A2655" t="s">
        <v>132</v>
      </c>
      <c r="B2655" t="s">
        <v>4344</v>
      </c>
      <c r="D2655" s="8">
        <v>2654</v>
      </c>
      <c r="E2655" s="10">
        <v>2019</v>
      </c>
      <c r="F2655" s="10">
        <v>12</v>
      </c>
      <c r="G2655" s="10">
        <v>26</v>
      </c>
      <c r="H2655" s="4">
        <f t="shared" si="5"/>
        <v>43791</v>
      </c>
      <c r="I2655" s="10" t="s">
        <v>19</v>
      </c>
      <c r="K2655" t="s">
        <v>20</v>
      </c>
      <c r="L2655" s="8" t="s">
        <v>135</v>
      </c>
      <c r="M2655" t="s">
        <v>2719</v>
      </c>
      <c r="Q2655" s="12" t="s">
        <v>19</v>
      </c>
      <c r="U2655" t="s">
        <v>53</v>
      </c>
      <c r="V2655" t="s">
        <v>4637</v>
      </c>
      <c r="W2655" s="13">
        <v>43791</v>
      </c>
      <c r="X2655" s="14">
        <v>2</v>
      </c>
    </row>
    <row r="2656" spans="1:24" hidden="1" x14ac:dyDescent="0.25">
      <c r="A2656" t="s">
        <v>132</v>
      </c>
      <c r="B2656" t="s">
        <v>4787</v>
      </c>
      <c r="D2656" s="8">
        <v>2655</v>
      </c>
      <c r="E2656" s="10">
        <v>2019</v>
      </c>
      <c r="F2656" s="10">
        <v>12</v>
      </c>
      <c r="G2656" s="10">
        <v>27</v>
      </c>
      <c r="H2656" s="4">
        <f t="shared" si="5"/>
        <v>43825</v>
      </c>
      <c r="I2656" s="10" t="s">
        <v>19</v>
      </c>
      <c r="K2656" t="s">
        <v>20</v>
      </c>
      <c r="L2656" s="8" t="s">
        <v>4788</v>
      </c>
      <c r="M2656" t="s">
        <v>2719</v>
      </c>
      <c r="U2656" t="s">
        <v>100</v>
      </c>
      <c r="V2656" t="s">
        <v>49</v>
      </c>
      <c r="W2656" s="13">
        <v>43825</v>
      </c>
      <c r="X2656" s="14">
        <f>1.5*5.9</f>
        <v>8.8500000000000014</v>
      </c>
    </row>
    <row r="2657" spans="1:24" hidden="1" x14ac:dyDescent="0.25">
      <c r="A2657" t="s">
        <v>4789</v>
      </c>
      <c r="B2657" t="s">
        <v>4790</v>
      </c>
      <c r="D2657" s="8">
        <v>2656</v>
      </c>
      <c r="E2657" s="10">
        <v>2019</v>
      </c>
      <c r="F2657" s="10">
        <v>12</v>
      </c>
      <c r="G2657" s="10">
        <v>27</v>
      </c>
      <c r="H2657" s="4">
        <f t="shared" si="5"/>
        <v>43824</v>
      </c>
      <c r="I2657" s="10" t="s">
        <v>19</v>
      </c>
      <c r="J2657" s="10">
        <v>2</v>
      </c>
      <c r="K2657" s="11" t="s">
        <v>4949</v>
      </c>
      <c r="Q2657" s="12" t="s">
        <v>19</v>
      </c>
      <c r="U2657" t="s">
        <v>100</v>
      </c>
      <c r="V2657" t="s">
        <v>3313</v>
      </c>
      <c r="W2657" s="13">
        <v>43824</v>
      </c>
    </row>
    <row r="2658" spans="1:24" hidden="1" x14ac:dyDescent="0.25">
      <c r="A2658" t="s">
        <v>4706</v>
      </c>
      <c r="B2658" t="s">
        <v>4925</v>
      </c>
      <c r="D2658" s="8">
        <v>2657</v>
      </c>
      <c r="E2658" s="10">
        <v>2019</v>
      </c>
      <c r="F2658" s="10">
        <v>12</v>
      </c>
      <c r="G2658" s="10">
        <v>28</v>
      </c>
      <c r="H2658" s="4">
        <f t="shared" si="5"/>
        <v>43825</v>
      </c>
      <c r="I2658" s="10" t="s">
        <v>248</v>
      </c>
      <c r="K2658" t="s">
        <v>20</v>
      </c>
      <c r="L2658" s="8" t="s">
        <v>48</v>
      </c>
      <c r="M2658" t="s">
        <v>1523</v>
      </c>
      <c r="U2658" t="s">
        <v>53</v>
      </c>
      <c r="V2658" t="s">
        <v>4011</v>
      </c>
      <c r="W2658" s="13">
        <v>43825</v>
      </c>
      <c r="X2658" s="14">
        <v>9.9499999999999993</v>
      </c>
    </row>
    <row r="2659" spans="1:24" hidden="1" x14ac:dyDescent="0.25">
      <c r="A2659" t="s">
        <v>1698</v>
      </c>
      <c r="B2659" t="s">
        <v>4629</v>
      </c>
      <c r="D2659" s="8">
        <v>2658</v>
      </c>
      <c r="E2659" s="10">
        <v>2019</v>
      </c>
      <c r="F2659" s="10">
        <v>12</v>
      </c>
      <c r="G2659" s="10">
        <v>29</v>
      </c>
      <c r="H2659" s="4">
        <f t="shared" si="5"/>
        <v>43791</v>
      </c>
      <c r="I2659" s="10" t="s">
        <v>19</v>
      </c>
      <c r="K2659" s="11" t="s">
        <v>937</v>
      </c>
      <c r="M2659" t="s">
        <v>1979</v>
      </c>
      <c r="U2659" t="s">
        <v>53</v>
      </c>
      <c r="V2659" t="s">
        <v>4882</v>
      </c>
      <c r="W2659" s="13">
        <v>43791</v>
      </c>
      <c r="X2659" s="14">
        <v>2</v>
      </c>
    </row>
    <row r="2660" spans="1:24" hidden="1" x14ac:dyDescent="0.25">
      <c r="A2660" t="s">
        <v>571</v>
      </c>
      <c r="B2660" t="s">
        <v>4786</v>
      </c>
      <c r="D2660" s="8">
        <v>2659</v>
      </c>
      <c r="E2660" s="10">
        <v>2019</v>
      </c>
      <c r="F2660" s="10">
        <v>12</v>
      </c>
      <c r="G2660" s="10">
        <v>29</v>
      </c>
      <c r="H2660" s="4">
        <f t="shared" si="5"/>
        <v>43817</v>
      </c>
      <c r="I2660" s="10" t="s">
        <v>19</v>
      </c>
      <c r="K2660" t="s">
        <v>937</v>
      </c>
      <c r="M2660" t="s">
        <v>4742</v>
      </c>
      <c r="U2660" t="s">
        <v>53</v>
      </c>
      <c r="V2660" t="s">
        <v>4882</v>
      </c>
      <c r="W2660" s="13">
        <v>43817</v>
      </c>
      <c r="X2660" s="14">
        <v>2</v>
      </c>
    </row>
    <row r="2661" spans="1:24" hidden="1" x14ac:dyDescent="0.25">
      <c r="A2661" t="s">
        <v>3393</v>
      </c>
      <c r="B2661" t="s">
        <v>4799</v>
      </c>
      <c r="D2661" s="8">
        <v>2660</v>
      </c>
      <c r="E2661" s="10">
        <v>2019</v>
      </c>
      <c r="F2661" s="10">
        <v>12</v>
      </c>
      <c r="G2661" s="10">
        <v>29</v>
      </c>
      <c r="H2661" s="4">
        <f t="shared" si="5"/>
        <v>43826</v>
      </c>
      <c r="I2661" s="10" t="s">
        <v>248</v>
      </c>
      <c r="K2661" t="s">
        <v>20</v>
      </c>
      <c r="L2661" s="8" t="s">
        <v>598</v>
      </c>
      <c r="M2661" t="s">
        <v>605</v>
      </c>
      <c r="R2661" t="s">
        <v>1563</v>
      </c>
      <c r="S2661" t="s">
        <v>601</v>
      </c>
      <c r="U2661" t="s">
        <v>53</v>
      </c>
      <c r="V2661" t="s">
        <v>4882</v>
      </c>
      <c r="W2661" s="13">
        <v>43826</v>
      </c>
      <c r="X2661" s="14">
        <v>3</v>
      </c>
    </row>
    <row r="2662" spans="1:24" hidden="1" x14ac:dyDescent="0.25">
      <c r="A2662" t="s">
        <v>4370</v>
      </c>
      <c r="B2662" t="s">
        <v>4371</v>
      </c>
      <c r="C2662" s="8"/>
      <c r="D2662" s="8">
        <v>2661</v>
      </c>
      <c r="E2662" s="10">
        <v>2019</v>
      </c>
      <c r="F2662" s="10">
        <v>12</v>
      </c>
      <c r="G2662" s="10">
        <v>29</v>
      </c>
      <c r="H2662" s="4">
        <f t="shared" si="5"/>
        <v>43619</v>
      </c>
      <c r="I2662" s="10" t="s">
        <v>248</v>
      </c>
      <c r="K2662" s="11" t="s">
        <v>20</v>
      </c>
      <c r="L2662" s="8" t="s">
        <v>48</v>
      </c>
      <c r="M2662" t="s">
        <v>1558</v>
      </c>
      <c r="U2662" t="s">
        <v>53</v>
      </c>
      <c r="V2662" t="s">
        <v>1077</v>
      </c>
      <c r="W2662" s="13">
        <v>43619</v>
      </c>
      <c r="X2662" s="14">
        <v>3</v>
      </c>
    </row>
    <row r="2663" spans="1:24" hidden="1" x14ac:dyDescent="0.25">
      <c r="A2663" t="s">
        <v>1698</v>
      </c>
      <c r="B2663" t="s">
        <v>4656</v>
      </c>
      <c r="C2663" s="39" t="s">
        <v>267</v>
      </c>
      <c r="D2663" s="8">
        <v>2662</v>
      </c>
      <c r="E2663" s="10">
        <v>2019</v>
      </c>
      <c r="F2663" s="10">
        <v>12</v>
      </c>
      <c r="G2663" s="10">
        <v>31</v>
      </c>
      <c r="H2663" s="4">
        <f t="shared" si="5"/>
        <v>43796</v>
      </c>
      <c r="I2663" s="10" t="s">
        <v>248</v>
      </c>
      <c r="K2663" s="11" t="s">
        <v>268</v>
      </c>
      <c r="U2663" t="s">
        <v>100</v>
      </c>
      <c r="V2663" t="s">
        <v>174</v>
      </c>
      <c r="W2663" s="13">
        <v>43796</v>
      </c>
      <c r="X2663" s="14">
        <v>26.99</v>
      </c>
    </row>
    <row r="2664" spans="1:24" hidden="1" x14ac:dyDescent="0.25">
      <c r="A2664" t="s">
        <v>3167</v>
      </c>
      <c r="B2664" t="s">
        <v>3260</v>
      </c>
      <c r="C2664" s="39" t="s">
        <v>267</v>
      </c>
      <c r="D2664" s="8">
        <v>2663</v>
      </c>
      <c r="E2664" s="10">
        <v>2020</v>
      </c>
      <c r="F2664" s="10">
        <v>1</v>
      </c>
      <c r="G2664" s="10">
        <v>1</v>
      </c>
      <c r="H2664" s="4">
        <f t="shared" si="5"/>
        <v>0</v>
      </c>
      <c r="I2664" s="10" t="s">
        <v>248</v>
      </c>
      <c r="K2664" s="11" t="s">
        <v>268</v>
      </c>
      <c r="W2664" s="13"/>
    </row>
    <row r="2665" spans="1:24" hidden="1" x14ac:dyDescent="0.25">
      <c r="A2665" t="s">
        <v>4791</v>
      </c>
      <c r="B2665" t="s">
        <v>4792</v>
      </c>
      <c r="D2665" s="8">
        <v>2664</v>
      </c>
      <c r="E2665" s="10">
        <v>2020</v>
      </c>
      <c r="F2665" s="10">
        <v>1</v>
      </c>
      <c r="G2665" s="10">
        <v>1</v>
      </c>
      <c r="H2665" s="4">
        <f t="shared" si="5"/>
        <v>43825</v>
      </c>
      <c r="I2665" s="10" t="s">
        <v>19</v>
      </c>
      <c r="K2665" t="s">
        <v>20</v>
      </c>
      <c r="L2665" s="8" t="s">
        <v>57</v>
      </c>
      <c r="M2665" t="s">
        <v>49</v>
      </c>
      <c r="U2665" t="s">
        <v>100</v>
      </c>
      <c r="V2665" t="s">
        <v>49</v>
      </c>
      <c r="W2665" s="13">
        <v>43825</v>
      </c>
      <c r="X2665" s="14">
        <f>1.5*10.5</f>
        <v>15.75</v>
      </c>
    </row>
    <row r="2666" spans="1:24" hidden="1" x14ac:dyDescent="0.25">
      <c r="A2666" t="s">
        <v>4752</v>
      </c>
      <c r="B2666" t="s">
        <v>4753</v>
      </c>
      <c r="D2666" s="8">
        <v>2665</v>
      </c>
      <c r="E2666" s="10">
        <v>2020</v>
      </c>
      <c r="F2666" s="10">
        <v>1</v>
      </c>
      <c r="G2666" s="10">
        <v>1</v>
      </c>
      <c r="H2666" s="4">
        <f t="shared" si="5"/>
        <v>43821</v>
      </c>
      <c r="I2666" s="10" t="s">
        <v>19</v>
      </c>
      <c r="K2666" t="s">
        <v>937</v>
      </c>
      <c r="M2666" t="s">
        <v>28</v>
      </c>
      <c r="N2666" t="s">
        <v>4755</v>
      </c>
      <c r="U2666" t="s">
        <v>100</v>
      </c>
      <c r="V2666" t="s">
        <v>174</v>
      </c>
      <c r="W2666" s="13">
        <v>43821</v>
      </c>
      <c r="X2666" s="14">
        <v>16.989999999999998</v>
      </c>
    </row>
    <row r="2667" spans="1:24" hidden="1" collapsed="1" x14ac:dyDescent="0.25">
      <c r="A2667" t="s">
        <v>4781</v>
      </c>
      <c r="B2667" t="s">
        <v>4782</v>
      </c>
      <c r="D2667" s="8">
        <v>2666</v>
      </c>
      <c r="E2667" s="10">
        <v>2020</v>
      </c>
      <c r="F2667" s="10">
        <v>1</v>
      </c>
      <c r="G2667" s="10">
        <v>1</v>
      </c>
      <c r="H2667" s="4">
        <f t="shared" si="5"/>
        <v>43823</v>
      </c>
      <c r="I2667" s="10" t="s">
        <v>19</v>
      </c>
      <c r="K2667" s="11" t="s">
        <v>937</v>
      </c>
      <c r="M2667" t="s">
        <v>3161</v>
      </c>
      <c r="U2667" t="s">
        <v>53</v>
      </c>
      <c r="V2667" t="s">
        <v>4882</v>
      </c>
      <c r="W2667" s="13">
        <v>43823</v>
      </c>
      <c r="X2667" s="14">
        <v>2</v>
      </c>
    </row>
    <row r="2668" spans="1:24" hidden="1" x14ac:dyDescent="0.25">
      <c r="A2668" t="s">
        <v>4632</v>
      </c>
      <c r="B2668" t="s">
        <v>4633</v>
      </c>
      <c r="D2668" s="8">
        <v>2667</v>
      </c>
      <c r="E2668" s="10">
        <v>2020</v>
      </c>
      <c r="F2668" s="10">
        <v>1</v>
      </c>
      <c r="G2668" s="10">
        <v>1</v>
      </c>
      <c r="H2668" s="4">
        <f t="shared" ref="H2668:H2731" si="6">IFERROR(W2668,DATE(E2668,F2668,G2668))</f>
        <v>43791</v>
      </c>
      <c r="I2668" s="10" t="s">
        <v>19</v>
      </c>
      <c r="K2668" t="s">
        <v>937</v>
      </c>
      <c r="M2668" t="s">
        <v>938</v>
      </c>
      <c r="U2668" t="s">
        <v>53</v>
      </c>
      <c r="V2668" t="s">
        <v>4637</v>
      </c>
      <c r="W2668" s="13">
        <v>43791</v>
      </c>
      <c r="X2668" s="14">
        <v>2</v>
      </c>
    </row>
    <row r="2669" spans="1:24" hidden="1" x14ac:dyDescent="0.25">
      <c r="A2669" t="s">
        <v>4724</v>
      </c>
      <c r="B2669" t="s">
        <v>2897</v>
      </c>
      <c r="D2669" s="8">
        <v>2668</v>
      </c>
      <c r="E2669" s="10">
        <v>2020</v>
      </c>
      <c r="F2669" s="10">
        <v>1</v>
      </c>
      <c r="G2669" s="10">
        <v>1</v>
      </c>
      <c r="H2669" s="4">
        <f t="shared" si="6"/>
        <v>43811</v>
      </c>
      <c r="I2669" s="10" t="s">
        <v>248</v>
      </c>
      <c r="K2669" t="s">
        <v>20</v>
      </c>
      <c r="L2669" s="8" t="s">
        <v>48</v>
      </c>
      <c r="M2669" t="s">
        <v>29</v>
      </c>
      <c r="N2669" t="s">
        <v>2898</v>
      </c>
      <c r="Q2669" s="12" t="s">
        <v>19</v>
      </c>
      <c r="U2669" t="s">
        <v>53</v>
      </c>
      <c r="V2669" t="s">
        <v>4729</v>
      </c>
      <c r="W2669" s="13">
        <v>43811</v>
      </c>
      <c r="X2669" s="14">
        <f>12*1.5</f>
        <v>18</v>
      </c>
    </row>
    <row r="2670" spans="1:24" hidden="1" x14ac:dyDescent="0.25">
      <c r="A2670" t="s">
        <v>1999</v>
      </c>
      <c r="B2670" t="s">
        <v>4808</v>
      </c>
      <c r="D2670" s="8">
        <v>2669</v>
      </c>
      <c r="E2670" s="10">
        <v>2020</v>
      </c>
      <c r="F2670" s="10">
        <v>1</v>
      </c>
      <c r="G2670" s="10">
        <v>3</v>
      </c>
      <c r="H2670" s="4">
        <f t="shared" si="6"/>
        <v>0</v>
      </c>
      <c r="I2670" s="10" t="s">
        <v>19</v>
      </c>
      <c r="K2670" t="s">
        <v>937</v>
      </c>
      <c r="M2670" t="s">
        <v>28</v>
      </c>
      <c r="N2670" t="s">
        <v>4809</v>
      </c>
      <c r="W2670" s="13"/>
    </row>
    <row r="2671" spans="1:24" hidden="1" x14ac:dyDescent="0.25">
      <c r="A2671" t="s">
        <v>4800</v>
      </c>
      <c r="B2671" t="s">
        <v>4801</v>
      </c>
      <c r="D2671" s="8">
        <v>2670</v>
      </c>
      <c r="E2671" s="10">
        <v>2020</v>
      </c>
      <c r="F2671" s="10">
        <v>1</v>
      </c>
      <c r="G2671" s="10">
        <v>3</v>
      </c>
      <c r="H2671" s="4">
        <f t="shared" si="6"/>
        <v>0</v>
      </c>
      <c r="I2671" s="10" t="s">
        <v>19</v>
      </c>
      <c r="K2671" t="s">
        <v>20</v>
      </c>
      <c r="L2671" s="8" t="s">
        <v>790</v>
      </c>
      <c r="M2671" t="s">
        <v>4802</v>
      </c>
      <c r="W2671" s="13"/>
    </row>
    <row r="2672" spans="1:24" hidden="1" x14ac:dyDescent="0.25">
      <c r="A2672" t="s">
        <v>4812</v>
      </c>
      <c r="B2672" t="s">
        <v>4813</v>
      </c>
      <c r="D2672" s="8">
        <v>2671</v>
      </c>
      <c r="E2672" s="10">
        <v>2020</v>
      </c>
      <c r="F2672" s="10">
        <v>1</v>
      </c>
      <c r="G2672" s="10">
        <v>4</v>
      </c>
      <c r="H2672" s="4">
        <f t="shared" si="6"/>
        <v>43833</v>
      </c>
      <c r="I2672" s="10" t="s">
        <v>19</v>
      </c>
      <c r="K2672" t="s">
        <v>20</v>
      </c>
      <c r="L2672" s="8" t="s">
        <v>48</v>
      </c>
      <c r="M2672" t="s">
        <v>29</v>
      </c>
      <c r="N2672" t="s">
        <v>4814</v>
      </c>
      <c r="U2672" t="s">
        <v>100</v>
      </c>
      <c r="V2672" t="s">
        <v>174</v>
      </c>
      <c r="W2672" s="13">
        <v>43833</v>
      </c>
      <c r="X2672" s="14">
        <v>15.99</v>
      </c>
    </row>
    <row r="2673" spans="1:24" hidden="1" x14ac:dyDescent="0.25">
      <c r="A2673" t="s">
        <v>4671</v>
      </c>
      <c r="B2673" t="s">
        <v>4793</v>
      </c>
      <c r="D2673" s="8">
        <v>2672</v>
      </c>
      <c r="E2673" s="10">
        <v>2020</v>
      </c>
      <c r="F2673" s="10">
        <v>1</v>
      </c>
      <c r="G2673" s="10">
        <v>4</v>
      </c>
      <c r="H2673" s="4">
        <f t="shared" si="6"/>
        <v>43825</v>
      </c>
      <c r="I2673" s="10" t="s">
        <v>19</v>
      </c>
      <c r="K2673" t="s">
        <v>20</v>
      </c>
      <c r="L2673" s="8" t="s">
        <v>57</v>
      </c>
      <c r="M2673" t="s">
        <v>49</v>
      </c>
      <c r="U2673" t="s">
        <v>100</v>
      </c>
      <c r="V2673" t="s">
        <v>49</v>
      </c>
      <c r="W2673" s="13">
        <v>43825</v>
      </c>
      <c r="X2673" s="14">
        <f>1.5*10.5</f>
        <v>15.75</v>
      </c>
    </row>
    <row r="2674" spans="1:24" hidden="1" x14ac:dyDescent="0.25">
      <c r="A2674" t="s">
        <v>3377</v>
      </c>
      <c r="B2674" t="s">
        <v>4794</v>
      </c>
      <c r="D2674" s="8">
        <v>2673</v>
      </c>
      <c r="E2674" s="10">
        <v>2020</v>
      </c>
      <c r="F2674" s="10">
        <v>1</v>
      </c>
      <c r="G2674" s="10">
        <v>4</v>
      </c>
      <c r="H2674" s="4">
        <f t="shared" si="6"/>
        <v>43825</v>
      </c>
      <c r="I2674" s="10" t="s">
        <v>248</v>
      </c>
      <c r="K2674" t="s">
        <v>20</v>
      </c>
      <c r="L2674" s="8" t="s">
        <v>52</v>
      </c>
      <c r="M2674" t="s">
        <v>49</v>
      </c>
      <c r="Q2674" s="12" t="s">
        <v>19</v>
      </c>
      <c r="U2674" t="s">
        <v>53</v>
      </c>
      <c r="V2674" t="s">
        <v>4011</v>
      </c>
      <c r="W2674" s="13">
        <v>43825</v>
      </c>
      <c r="X2674" s="14">
        <v>15.95</v>
      </c>
    </row>
    <row r="2675" spans="1:24" hidden="1" x14ac:dyDescent="0.25">
      <c r="A2675" t="s">
        <v>4241</v>
      </c>
      <c r="B2675" t="s">
        <v>4795</v>
      </c>
      <c r="D2675" s="8">
        <v>2674</v>
      </c>
      <c r="E2675" s="10">
        <v>2020</v>
      </c>
      <c r="F2675" s="10">
        <v>1</v>
      </c>
      <c r="G2675" s="10">
        <v>5</v>
      </c>
      <c r="H2675" s="4">
        <f t="shared" si="6"/>
        <v>43825</v>
      </c>
      <c r="I2675" s="10" t="s">
        <v>248</v>
      </c>
      <c r="K2675" t="s">
        <v>20</v>
      </c>
      <c r="L2675" s="8" t="s">
        <v>48</v>
      </c>
      <c r="M2675" t="s">
        <v>49</v>
      </c>
      <c r="U2675" t="s">
        <v>53</v>
      </c>
      <c r="V2675" t="s">
        <v>4011</v>
      </c>
      <c r="W2675" s="13">
        <v>43825</v>
      </c>
      <c r="X2675" s="14">
        <v>12.95</v>
      </c>
    </row>
    <row r="2676" spans="1:24" hidden="1" x14ac:dyDescent="0.25">
      <c r="A2676" t="s">
        <v>132</v>
      </c>
      <c r="B2676" t="s">
        <v>4819</v>
      </c>
      <c r="D2676" s="8">
        <v>2675</v>
      </c>
      <c r="E2676" s="10">
        <v>2020</v>
      </c>
      <c r="F2676" s="10">
        <v>1</v>
      </c>
      <c r="G2676" s="10">
        <v>5</v>
      </c>
      <c r="H2676" s="4">
        <f t="shared" si="6"/>
        <v>43832</v>
      </c>
      <c r="I2676" s="10" t="s">
        <v>19</v>
      </c>
      <c r="K2676" t="s">
        <v>20</v>
      </c>
      <c r="L2676" s="8" t="s">
        <v>3839</v>
      </c>
      <c r="M2676" t="s">
        <v>2719</v>
      </c>
      <c r="U2676" t="s">
        <v>100</v>
      </c>
      <c r="V2676" t="s">
        <v>49</v>
      </c>
      <c r="W2676" s="13">
        <v>43832</v>
      </c>
      <c r="X2676" s="14">
        <f>1.5*5.9</f>
        <v>8.8500000000000014</v>
      </c>
    </row>
    <row r="2677" spans="1:24" hidden="1" x14ac:dyDescent="0.25">
      <c r="A2677" t="s">
        <v>358</v>
      </c>
      <c r="B2677" t="s">
        <v>4815</v>
      </c>
      <c r="D2677" s="8">
        <v>2676</v>
      </c>
      <c r="E2677" s="10">
        <v>2020</v>
      </c>
      <c r="F2677" s="10">
        <v>1</v>
      </c>
      <c r="G2677" s="10">
        <v>5</v>
      </c>
      <c r="H2677" s="4">
        <f t="shared" si="6"/>
        <v>0</v>
      </c>
      <c r="I2677" s="10" t="s">
        <v>19</v>
      </c>
      <c r="J2677" s="10">
        <v>2</v>
      </c>
      <c r="K2677" t="s">
        <v>937</v>
      </c>
      <c r="M2677" t="s">
        <v>28</v>
      </c>
      <c r="N2677" t="s">
        <v>4816</v>
      </c>
      <c r="W2677" s="13"/>
    </row>
    <row r="2678" spans="1:24" hidden="1" x14ac:dyDescent="0.25">
      <c r="A2678" t="s">
        <v>4821</v>
      </c>
      <c r="B2678" t="s">
        <v>4822</v>
      </c>
      <c r="D2678" s="8">
        <v>2677</v>
      </c>
      <c r="E2678" s="10">
        <v>2020</v>
      </c>
      <c r="F2678" s="10">
        <v>1</v>
      </c>
      <c r="G2678" s="10">
        <v>6</v>
      </c>
      <c r="H2678" s="4">
        <f t="shared" si="6"/>
        <v>0</v>
      </c>
      <c r="I2678" s="10" t="s">
        <v>19</v>
      </c>
      <c r="K2678" t="s">
        <v>20</v>
      </c>
      <c r="L2678" s="8" t="s">
        <v>1552</v>
      </c>
      <c r="M2678" t="s">
        <v>49</v>
      </c>
      <c r="W2678" s="13"/>
    </row>
    <row r="2679" spans="1:24" hidden="1" x14ac:dyDescent="0.25">
      <c r="A2679" t="s">
        <v>4599</v>
      </c>
      <c r="B2679" t="s">
        <v>4600</v>
      </c>
      <c r="D2679" s="8">
        <v>2678</v>
      </c>
      <c r="E2679" s="10">
        <v>2020</v>
      </c>
      <c r="F2679" s="10">
        <v>1</v>
      </c>
      <c r="G2679" s="10">
        <v>6</v>
      </c>
      <c r="H2679" s="4">
        <f t="shared" si="6"/>
        <v>43787</v>
      </c>
      <c r="I2679" s="10" t="s">
        <v>19</v>
      </c>
      <c r="K2679" t="s">
        <v>20</v>
      </c>
      <c r="L2679" s="8" t="s">
        <v>27</v>
      </c>
      <c r="M2679" t="s">
        <v>373</v>
      </c>
      <c r="U2679" t="s">
        <v>53</v>
      </c>
      <c r="V2679" t="s">
        <v>4882</v>
      </c>
      <c r="W2679" s="13">
        <v>43787</v>
      </c>
      <c r="X2679" s="14">
        <v>2</v>
      </c>
    </row>
    <row r="2680" spans="1:24" hidden="1" collapsed="1" x14ac:dyDescent="0.25">
      <c r="A2680" t="s">
        <v>4731</v>
      </c>
      <c r="B2680" t="s">
        <v>4732</v>
      </c>
      <c r="D2680" s="8">
        <v>2679</v>
      </c>
      <c r="E2680" s="10">
        <v>2020</v>
      </c>
      <c r="F2680" s="10">
        <v>1</v>
      </c>
      <c r="G2680" s="10">
        <v>6</v>
      </c>
      <c r="H2680" s="4">
        <f t="shared" si="6"/>
        <v>43815</v>
      </c>
      <c r="I2680" s="10" t="s">
        <v>19</v>
      </c>
      <c r="K2680" t="s">
        <v>20</v>
      </c>
      <c r="L2680" s="8" t="s">
        <v>52</v>
      </c>
      <c r="M2680" t="s">
        <v>2484</v>
      </c>
      <c r="U2680" t="s">
        <v>53</v>
      </c>
      <c r="V2680" t="s">
        <v>4882</v>
      </c>
      <c r="W2680" s="13">
        <v>43815</v>
      </c>
      <c r="X2680" s="14">
        <v>2</v>
      </c>
    </row>
    <row r="2681" spans="1:24" hidden="1" x14ac:dyDescent="0.25">
      <c r="A2681" t="s">
        <v>4823</v>
      </c>
      <c r="B2681" t="s">
        <v>4824</v>
      </c>
      <c r="D2681" s="8">
        <v>2680</v>
      </c>
      <c r="E2681" s="10">
        <v>2020</v>
      </c>
      <c r="F2681" s="10">
        <v>1</v>
      </c>
      <c r="G2681" s="10">
        <v>7</v>
      </c>
      <c r="H2681" s="4">
        <f t="shared" si="6"/>
        <v>43837</v>
      </c>
      <c r="I2681" s="10" t="s">
        <v>248</v>
      </c>
      <c r="K2681" t="s">
        <v>20</v>
      </c>
      <c r="L2681" s="8" t="s">
        <v>48</v>
      </c>
      <c r="M2681" t="s">
        <v>605</v>
      </c>
      <c r="U2681" t="s">
        <v>53</v>
      </c>
      <c r="V2681" t="s">
        <v>4637</v>
      </c>
      <c r="W2681" s="13">
        <v>43837</v>
      </c>
      <c r="X2681" s="14">
        <v>0.5</v>
      </c>
    </row>
    <row r="2682" spans="1:24" hidden="1" x14ac:dyDescent="0.25">
      <c r="A2682" t="s">
        <v>1534</v>
      </c>
      <c r="B2682" t="s">
        <v>4817</v>
      </c>
      <c r="D2682" s="8">
        <v>2681</v>
      </c>
      <c r="E2682" s="10">
        <v>2020</v>
      </c>
      <c r="F2682" s="10">
        <v>1</v>
      </c>
      <c r="G2682" s="10">
        <v>7</v>
      </c>
      <c r="H2682" s="4">
        <f t="shared" si="6"/>
        <v>43833</v>
      </c>
      <c r="I2682" s="10" t="s">
        <v>248</v>
      </c>
      <c r="K2682" t="s">
        <v>20</v>
      </c>
      <c r="L2682" s="8" t="s">
        <v>48</v>
      </c>
      <c r="M2682" t="s">
        <v>605</v>
      </c>
      <c r="U2682" t="s">
        <v>53</v>
      </c>
      <c r="V2682" t="s">
        <v>4883</v>
      </c>
      <c r="W2682" s="13">
        <v>43833</v>
      </c>
      <c r="X2682" s="14">
        <v>3</v>
      </c>
    </row>
    <row r="2683" spans="1:24" hidden="1" x14ac:dyDescent="0.25">
      <c r="A2683" t="s">
        <v>4844</v>
      </c>
      <c r="B2683" t="s">
        <v>4845</v>
      </c>
      <c r="D2683" s="8">
        <v>2682</v>
      </c>
      <c r="E2683" s="10">
        <v>2020</v>
      </c>
      <c r="F2683" s="10">
        <v>1</v>
      </c>
      <c r="G2683" s="10">
        <v>8</v>
      </c>
      <c r="H2683" s="4">
        <f t="shared" si="6"/>
        <v>43838</v>
      </c>
      <c r="I2683" s="10" t="s">
        <v>19</v>
      </c>
      <c r="K2683" t="s">
        <v>937</v>
      </c>
      <c r="M2683" t="s">
        <v>28</v>
      </c>
      <c r="N2683" t="s">
        <v>4846</v>
      </c>
      <c r="U2683" t="s">
        <v>100</v>
      </c>
      <c r="V2683" t="s">
        <v>4847</v>
      </c>
      <c r="W2683" s="13">
        <v>43838</v>
      </c>
      <c r="X2683" s="14">
        <v>10</v>
      </c>
    </row>
    <row r="2684" spans="1:24" hidden="1" x14ac:dyDescent="0.25">
      <c r="A2684" t="s">
        <v>106</v>
      </c>
      <c r="B2684" t="s">
        <v>4827</v>
      </c>
      <c r="D2684" s="8">
        <v>2683</v>
      </c>
      <c r="E2684" s="10">
        <v>2020</v>
      </c>
      <c r="F2684" s="10">
        <v>1</v>
      </c>
      <c r="G2684" s="10">
        <v>8</v>
      </c>
      <c r="H2684" s="4">
        <f t="shared" si="6"/>
        <v>43837</v>
      </c>
      <c r="I2684" s="10" t="s">
        <v>248</v>
      </c>
      <c r="K2684" t="s">
        <v>20</v>
      </c>
      <c r="L2684" s="8" t="s">
        <v>2203</v>
      </c>
      <c r="M2684" t="s">
        <v>605</v>
      </c>
      <c r="U2684" t="s">
        <v>53</v>
      </c>
      <c r="V2684" t="s">
        <v>4637</v>
      </c>
      <c r="W2684" s="13">
        <v>43837</v>
      </c>
      <c r="X2684" s="14">
        <v>0.5</v>
      </c>
    </row>
    <row r="2685" spans="1:24" hidden="1" x14ac:dyDescent="0.25">
      <c r="A2685" t="s">
        <v>4241</v>
      </c>
      <c r="B2685" t="s">
        <v>4242</v>
      </c>
      <c r="D2685" s="8">
        <v>2684</v>
      </c>
      <c r="E2685" s="10">
        <v>2020</v>
      </c>
      <c r="F2685" s="10">
        <v>1</v>
      </c>
      <c r="G2685" s="10">
        <v>9</v>
      </c>
      <c r="H2685" s="4">
        <f t="shared" si="6"/>
        <v>43825</v>
      </c>
      <c r="I2685" s="10" t="s">
        <v>248</v>
      </c>
      <c r="K2685" t="s">
        <v>20</v>
      </c>
      <c r="L2685" s="8" t="s">
        <v>4185</v>
      </c>
      <c r="M2685" t="s">
        <v>49</v>
      </c>
      <c r="Q2685" s="12" t="s">
        <v>19</v>
      </c>
      <c r="U2685" t="s">
        <v>53</v>
      </c>
      <c r="V2685" t="s">
        <v>4011</v>
      </c>
      <c r="W2685" s="13">
        <v>43825</v>
      </c>
      <c r="X2685" s="14">
        <v>14.95</v>
      </c>
    </row>
    <row r="2686" spans="1:24" hidden="1" x14ac:dyDescent="0.25">
      <c r="A2686" t="s">
        <v>132</v>
      </c>
      <c r="B2686" t="s">
        <v>4856</v>
      </c>
      <c r="D2686" s="8">
        <v>2685</v>
      </c>
      <c r="E2686" s="10">
        <v>2020</v>
      </c>
      <c r="F2686" s="10">
        <v>1</v>
      </c>
      <c r="G2686" s="10">
        <v>12</v>
      </c>
      <c r="H2686" s="4">
        <f t="shared" si="6"/>
        <v>43839</v>
      </c>
      <c r="I2686" s="10" t="s">
        <v>248</v>
      </c>
      <c r="K2686" t="s">
        <v>20</v>
      </c>
      <c r="L2686" s="8" t="s">
        <v>4857</v>
      </c>
      <c r="M2686" t="s">
        <v>2719</v>
      </c>
      <c r="U2686" t="s">
        <v>53</v>
      </c>
      <c r="V2686" t="s">
        <v>4541</v>
      </c>
      <c r="W2686" s="13">
        <v>43839</v>
      </c>
      <c r="X2686" s="14">
        <f>1.3*6</f>
        <v>7.8000000000000007</v>
      </c>
    </row>
    <row r="2687" spans="1:24" hidden="1" x14ac:dyDescent="0.25">
      <c r="A2687" t="s">
        <v>148</v>
      </c>
      <c r="B2687" t="s">
        <v>4837</v>
      </c>
      <c r="D2687" s="8">
        <v>2686</v>
      </c>
      <c r="E2687" s="10">
        <v>2020</v>
      </c>
      <c r="F2687" s="10">
        <v>1</v>
      </c>
      <c r="G2687" s="10">
        <v>12</v>
      </c>
      <c r="H2687" s="4">
        <f t="shared" si="6"/>
        <v>43837</v>
      </c>
      <c r="I2687" s="10" t="s">
        <v>19</v>
      </c>
      <c r="K2687" s="11" t="s">
        <v>4949</v>
      </c>
      <c r="Q2687" s="12" t="s">
        <v>248</v>
      </c>
      <c r="U2687" t="s">
        <v>53</v>
      </c>
      <c r="V2687" t="s">
        <v>4637</v>
      </c>
      <c r="W2687" s="13">
        <v>43837</v>
      </c>
      <c r="X2687" s="14">
        <v>0.5</v>
      </c>
    </row>
    <row r="2688" spans="1:24" hidden="1" x14ac:dyDescent="0.25">
      <c r="A2688" t="s">
        <v>1435</v>
      </c>
      <c r="B2688" s="15" t="s">
        <v>4880</v>
      </c>
      <c r="D2688" s="8">
        <v>2687</v>
      </c>
      <c r="E2688" s="10">
        <v>2020</v>
      </c>
      <c r="F2688" s="10">
        <v>1</v>
      </c>
      <c r="G2688" s="10">
        <v>12</v>
      </c>
      <c r="H2688" s="4">
        <f t="shared" si="6"/>
        <v>43841</v>
      </c>
      <c r="I2688" s="10" t="s">
        <v>248</v>
      </c>
      <c r="K2688" s="11" t="s">
        <v>4949</v>
      </c>
      <c r="M2688" t="s">
        <v>1861</v>
      </c>
      <c r="U2688" t="s">
        <v>53</v>
      </c>
      <c r="V2688" t="s">
        <v>672</v>
      </c>
      <c r="W2688" s="13">
        <v>43841</v>
      </c>
      <c r="X2688" s="14">
        <v>45</v>
      </c>
    </row>
    <row r="2689" spans="1:24" hidden="1" x14ac:dyDescent="0.25">
      <c r="A2689" t="s">
        <v>1166</v>
      </c>
      <c r="B2689" t="s">
        <v>3017</v>
      </c>
      <c r="D2689" s="8">
        <v>2688</v>
      </c>
      <c r="E2689" s="10">
        <v>2020</v>
      </c>
      <c r="F2689" s="10">
        <v>1</v>
      </c>
      <c r="G2689" s="10">
        <v>12</v>
      </c>
      <c r="H2689" s="4">
        <f t="shared" si="6"/>
        <v>43839</v>
      </c>
      <c r="I2689" s="10" t="s">
        <v>248</v>
      </c>
      <c r="K2689" t="s">
        <v>20</v>
      </c>
      <c r="L2689" s="8" t="s">
        <v>27</v>
      </c>
      <c r="M2689" t="s">
        <v>1538</v>
      </c>
      <c r="U2689" t="s">
        <v>53</v>
      </c>
      <c r="V2689" t="s">
        <v>4882</v>
      </c>
      <c r="W2689" s="13">
        <v>43839</v>
      </c>
      <c r="X2689" s="14">
        <v>3</v>
      </c>
    </row>
    <row r="2690" spans="1:24" hidden="1" x14ac:dyDescent="0.25">
      <c r="A2690" t="s">
        <v>4848</v>
      </c>
      <c r="B2690" t="s">
        <v>4849</v>
      </c>
      <c r="D2690" s="8">
        <v>2689</v>
      </c>
      <c r="E2690" s="10">
        <v>2020</v>
      </c>
      <c r="F2690" s="10">
        <v>1</v>
      </c>
      <c r="G2690" s="10">
        <v>13</v>
      </c>
      <c r="H2690" s="4">
        <f t="shared" si="6"/>
        <v>43839</v>
      </c>
      <c r="I2690" s="10" t="s">
        <v>248</v>
      </c>
      <c r="K2690" t="s">
        <v>20</v>
      </c>
      <c r="L2690" s="8" t="s">
        <v>48</v>
      </c>
      <c r="M2690" t="s">
        <v>49</v>
      </c>
      <c r="Q2690" s="12" t="s">
        <v>19</v>
      </c>
      <c r="U2690" t="s">
        <v>53</v>
      </c>
      <c r="V2690" t="s">
        <v>4541</v>
      </c>
      <c r="W2690" s="13">
        <v>43839</v>
      </c>
      <c r="X2690" s="14">
        <f>1.3*3</f>
        <v>3.9000000000000004</v>
      </c>
    </row>
    <row r="2691" spans="1:24" hidden="1" x14ac:dyDescent="0.25">
      <c r="A2691" t="s">
        <v>333</v>
      </c>
      <c r="B2691" t="s">
        <v>334</v>
      </c>
      <c r="C2691" s="8"/>
      <c r="D2691" s="8">
        <v>2690</v>
      </c>
      <c r="E2691" s="10">
        <v>2020</v>
      </c>
      <c r="F2691" s="10">
        <v>1</v>
      </c>
      <c r="G2691" s="10">
        <v>13</v>
      </c>
      <c r="H2691" s="4">
        <f t="shared" si="6"/>
        <v>0</v>
      </c>
      <c r="I2691" s="10" t="s">
        <v>248</v>
      </c>
      <c r="K2691" s="11" t="s">
        <v>4949</v>
      </c>
      <c r="M2691" t="s">
        <v>284</v>
      </c>
      <c r="W2691" s="13"/>
    </row>
    <row r="2692" spans="1:24" hidden="1" x14ac:dyDescent="0.25">
      <c r="A2692" t="s">
        <v>319</v>
      </c>
      <c r="B2692" t="s">
        <v>4806</v>
      </c>
      <c r="D2692" s="8">
        <v>2691</v>
      </c>
      <c r="E2692" s="10">
        <v>2020</v>
      </c>
      <c r="F2692" s="10">
        <v>1</v>
      </c>
      <c r="G2692" s="10">
        <v>13</v>
      </c>
      <c r="H2692" s="4">
        <f t="shared" si="6"/>
        <v>43830</v>
      </c>
      <c r="I2692" s="10" t="s">
        <v>248</v>
      </c>
      <c r="K2692" t="s">
        <v>937</v>
      </c>
      <c r="M2692" t="s">
        <v>28</v>
      </c>
      <c r="N2692" t="s">
        <v>4807</v>
      </c>
      <c r="U2692" t="s">
        <v>100</v>
      </c>
      <c r="V2692" t="s">
        <v>4805</v>
      </c>
      <c r="W2692" s="13">
        <v>43830</v>
      </c>
      <c r="X2692" s="14">
        <f>1.5*18.26</f>
        <v>27.39</v>
      </c>
    </row>
    <row r="2693" spans="1:24" hidden="1" x14ac:dyDescent="0.25">
      <c r="A2693" t="s">
        <v>4887</v>
      </c>
      <c r="B2693" t="s">
        <v>4888</v>
      </c>
      <c r="D2693" s="8">
        <v>2692</v>
      </c>
      <c r="E2693" s="10">
        <v>2020</v>
      </c>
      <c r="F2693" s="10">
        <v>1</v>
      </c>
      <c r="G2693" s="10">
        <v>13</v>
      </c>
      <c r="H2693" s="4">
        <f t="shared" si="6"/>
        <v>0</v>
      </c>
      <c r="I2693" s="10" t="s">
        <v>19</v>
      </c>
      <c r="K2693" t="s">
        <v>937</v>
      </c>
      <c r="M2693" t="s">
        <v>28</v>
      </c>
      <c r="N2693" t="s">
        <v>4889</v>
      </c>
      <c r="W2693" s="13"/>
    </row>
    <row r="2694" spans="1:24" hidden="1" x14ac:dyDescent="0.25">
      <c r="A2694" t="s">
        <v>237</v>
      </c>
      <c r="B2694" t="s">
        <v>4890</v>
      </c>
      <c r="D2694" s="8">
        <v>2693</v>
      </c>
      <c r="E2694" s="10">
        <v>2020</v>
      </c>
      <c r="F2694" s="10">
        <v>1</v>
      </c>
      <c r="G2694" s="10">
        <v>13</v>
      </c>
      <c r="H2694" s="4">
        <f t="shared" si="6"/>
        <v>0</v>
      </c>
      <c r="I2694" s="10" t="s">
        <v>19</v>
      </c>
      <c r="K2694" t="s">
        <v>937</v>
      </c>
      <c r="M2694" s="8" t="s">
        <v>1094</v>
      </c>
      <c r="S2694" t="s">
        <v>4891</v>
      </c>
      <c r="W2694" s="13"/>
    </row>
    <row r="2695" spans="1:24" hidden="1" x14ac:dyDescent="0.25">
      <c r="A2695" t="s">
        <v>4894</v>
      </c>
      <c r="B2695" t="s">
        <v>4895</v>
      </c>
      <c r="D2695" s="8">
        <v>2694</v>
      </c>
      <c r="E2695" s="10">
        <v>2020</v>
      </c>
      <c r="F2695" s="10">
        <v>1</v>
      </c>
      <c r="G2695" s="10">
        <v>13</v>
      </c>
      <c r="H2695" s="4">
        <f t="shared" si="6"/>
        <v>0</v>
      </c>
      <c r="I2695" s="10" t="s">
        <v>19</v>
      </c>
      <c r="K2695" t="s">
        <v>937</v>
      </c>
      <c r="M2695" s="8" t="s">
        <v>154</v>
      </c>
      <c r="W2695" s="13"/>
    </row>
    <row r="2696" spans="1:24" hidden="1" x14ac:dyDescent="0.25">
      <c r="A2696" t="s">
        <v>201</v>
      </c>
      <c r="B2696" t="s">
        <v>236</v>
      </c>
      <c r="D2696" s="8">
        <v>2695</v>
      </c>
      <c r="E2696" s="10">
        <v>2020</v>
      </c>
      <c r="F2696" s="10">
        <v>1</v>
      </c>
      <c r="G2696" s="10">
        <v>13</v>
      </c>
      <c r="H2696" s="4">
        <f t="shared" si="6"/>
        <v>43837</v>
      </c>
      <c r="I2696" s="10" t="s">
        <v>19</v>
      </c>
      <c r="K2696" s="11" t="s">
        <v>4949</v>
      </c>
      <c r="U2696" t="s">
        <v>53</v>
      </c>
      <c r="V2696" t="s">
        <v>4835</v>
      </c>
      <c r="W2696" s="13">
        <v>43837</v>
      </c>
      <c r="X2696" s="14">
        <v>1</v>
      </c>
    </row>
    <row r="2697" spans="1:24" hidden="1" x14ac:dyDescent="0.25">
      <c r="A2697" t="s">
        <v>148</v>
      </c>
      <c r="B2697" t="s">
        <v>4394</v>
      </c>
      <c r="C2697" s="8"/>
      <c r="D2697" s="8">
        <v>2696</v>
      </c>
      <c r="E2697" s="10">
        <v>2020</v>
      </c>
      <c r="F2697" s="10">
        <v>1</v>
      </c>
      <c r="G2697" s="10">
        <v>13</v>
      </c>
      <c r="H2697" s="4">
        <f t="shared" si="6"/>
        <v>43622</v>
      </c>
      <c r="I2697" s="10" t="s">
        <v>248</v>
      </c>
      <c r="K2697" s="11" t="s">
        <v>20</v>
      </c>
      <c r="L2697" s="8" t="s">
        <v>4395</v>
      </c>
      <c r="M2697" t="s">
        <v>2484</v>
      </c>
      <c r="U2697" t="s">
        <v>53</v>
      </c>
      <c r="V2697" t="s">
        <v>3558</v>
      </c>
      <c r="W2697" s="13">
        <v>43622</v>
      </c>
      <c r="X2697" s="14">
        <f>50/72</f>
        <v>0.69444444444444442</v>
      </c>
    </row>
    <row r="2698" spans="1:24" hidden="1" x14ac:dyDescent="0.25">
      <c r="A2698" t="s">
        <v>4892</v>
      </c>
      <c r="B2698" t="s">
        <v>4893</v>
      </c>
      <c r="D2698" s="8">
        <v>2697</v>
      </c>
      <c r="E2698" s="10">
        <v>2020</v>
      </c>
      <c r="F2698" s="10">
        <v>1</v>
      </c>
      <c r="G2698" s="10">
        <v>13</v>
      </c>
      <c r="H2698" s="4">
        <f t="shared" si="6"/>
        <v>0</v>
      </c>
      <c r="I2698" s="10" t="s">
        <v>19</v>
      </c>
      <c r="K2698" t="s">
        <v>937</v>
      </c>
      <c r="M2698" s="8" t="s">
        <v>154</v>
      </c>
      <c r="W2698" s="13"/>
    </row>
    <row r="2699" spans="1:24" hidden="1" x14ac:dyDescent="0.25">
      <c r="A2699" t="s">
        <v>4376</v>
      </c>
      <c r="B2699" t="s">
        <v>4896</v>
      </c>
      <c r="C2699" s="8"/>
      <c r="D2699" s="8">
        <v>2698</v>
      </c>
      <c r="E2699" s="10">
        <v>2020</v>
      </c>
      <c r="F2699" s="10">
        <v>1</v>
      </c>
      <c r="G2699" s="10">
        <v>14</v>
      </c>
      <c r="H2699" s="4">
        <f t="shared" si="6"/>
        <v>43622</v>
      </c>
      <c r="I2699" s="10" t="s">
        <v>248</v>
      </c>
      <c r="K2699" s="11" t="s">
        <v>20</v>
      </c>
      <c r="L2699" s="8" t="s">
        <v>4377</v>
      </c>
      <c r="M2699" t="s">
        <v>49</v>
      </c>
      <c r="U2699" t="s">
        <v>53</v>
      </c>
      <c r="V2699" t="s">
        <v>3558</v>
      </c>
      <c r="W2699" s="13">
        <v>43622</v>
      </c>
      <c r="X2699" s="14">
        <f>50/72</f>
        <v>0.69444444444444442</v>
      </c>
    </row>
    <row r="2700" spans="1:24" hidden="1" x14ac:dyDescent="0.25">
      <c r="A2700" t="s">
        <v>2598</v>
      </c>
      <c r="B2700" t="s">
        <v>3002</v>
      </c>
      <c r="D2700" s="8">
        <v>2699</v>
      </c>
      <c r="E2700" s="10">
        <v>2020</v>
      </c>
      <c r="F2700" s="10">
        <v>1</v>
      </c>
      <c r="G2700" s="10">
        <v>14</v>
      </c>
      <c r="H2700" s="4">
        <f t="shared" si="6"/>
        <v>43826</v>
      </c>
      <c r="I2700" s="10" t="s">
        <v>248</v>
      </c>
      <c r="K2700" t="s">
        <v>20</v>
      </c>
      <c r="L2700" s="8" t="s">
        <v>3003</v>
      </c>
      <c r="M2700" t="s">
        <v>1538</v>
      </c>
      <c r="S2700" t="s">
        <v>3145</v>
      </c>
      <c r="U2700" t="s">
        <v>53</v>
      </c>
      <c r="V2700" t="s">
        <v>4882</v>
      </c>
      <c r="W2700" s="13">
        <v>43826</v>
      </c>
      <c r="X2700" s="14">
        <v>3</v>
      </c>
    </row>
    <row r="2701" spans="1:24" hidden="1" x14ac:dyDescent="0.25">
      <c r="A2701" t="s">
        <v>1435</v>
      </c>
      <c r="B2701" t="s">
        <v>4884</v>
      </c>
      <c r="D2701" s="8">
        <v>2700</v>
      </c>
      <c r="E2701" s="10">
        <v>2020</v>
      </c>
      <c r="F2701" s="10">
        <v>1</v>
      </c>
      <c r="G2701" s="10">
        <v>14</v>
      </c>
      <c r="H2701" s="4">
        <f t="shared" si="6"/>
        <v>43841</v>
      </c>
      <c r="I2701" s="10" t="s">
        <v>248</v>
      </c>
      <c r="J2701" s="10">
        <v>2</v>
      </c>
      <c r="K2701" s="11" t="s">
        <v>4949</v>
      </c>
      <c r="M2701" t="s">
        <v>1861</v>
      </c>
      <c r="U2701" t="s">
        <v>53</v>
      </c>
      <c r="V2701" t="s">
        <v>672</v>
      </c>
      <c r="W2701" s="13">
        <v>43841</v>
      </c>
      <c r="X2701" s="14">
        <v>40</v>
      </c>
    </row>
    <row r="2702" spans="1:24" hidden="1" x14ac:dyDescent="0.25">
      <c r="A2702" t="s">
        <v>4789</v>
      </c>
      <c r="B2702" t="s">
        <v>4865</v>
      </c>
      <c r="D2702" s="8">
        <v>2701</v>
      </c>
      <c r="E2702" s="10">
        <v>2020</v>
      </c>
      <c r="F2702" s="10">
        <v>1</v>
      </c>
      <c r="G2702" s="10">
        <v>14</v>
      </c>
      <c r="H2702" s="4">
        <f t="shared" si="6"/>
        <v>43840</v>
      </c>
      <c r="I2702" s="10" t="s">
        <v>248</v>
      </c>
      <c r="K2702" s="11" t="s">
        <v>4949</v>
      </c>
      <c r="M2702" t="s">
        <v>4866</v>
      </c>
      <c r="U2702" t="s">
        <v>53</v>
      </c>
      <c r="V2702" t="s">
        <v>4881</v>
      </c>
      <c r="W2702" s="13">
        <v>43840</v>
      </c>
      <c r="X2702" s="14">
        <v>1.5</v>
      </c>
    </row>
    <row r="2703" spans="1:24" hidden="1" x14ac:dyDescent="0.25">
      <c r="A2703" t="s">
        <v>132</v>
      </c>
      <c r="B2703" t="s">
        <v>4854</v>
      </c>
      <c r="D2703" s="8">
        <v>2702</v>
      </c>
      <c r="E2703" s="10">
        <v>2020</v>
      </c>
      <c r="F2703" s="10">
        <v>1</v>
      </c>
      <c r="G2703" s="10">
        <v>14</v>
      </c>
      <c r="H2703" s="4">
        <f t="shared" si="6"/>
        <v>43839</v>
      </c>
      <c r="I2703" s="10" t="s">
        <v>248</v>
      </c>
      <c r="K2703" t="s">
        <v>20</v>
      </c>
      <c r="L2703" s="8" t="s">
        <v>4855</v>
      </c>
      <c r="M2703" t="s">
        <v>2719</v>
      </c>
      <c r="U2703" t="s">
        <v>53</v>
      </c>
      <c r="V2703" t="s">
        <v>4541</v>
      </c>
      <c r="W2703" s="13">
        <v>43839</v>
      </c>
      <c r="X2703" s="14">
        <f>1.3*12</f>
        <v>15.600000000000001</v>
      </c>
    </row>
    <row r="2704" spans="1:24" hidden="1" x14ac:dyDescent="0.25">
      <c r="A2704" t="s">
        <v>4850</v>
      </c>
      <c r="B2704" t="s">
        <v>4851</v>
      </c>
      <c r="D2704" s="8">
        <v>2703</v>
      </c>
      <c r="E2704" s="10">
        <v>2020</v>
      </c>
      <c r="F2704" s="10">
        <v>1</v>
      </c>
      <c r="G2704" s="10">
        <v>15</v>
      </c>
      <c r="H2704" s="4">
        <f t="shared" si="6"/>
        <v>43839</v>
      </c>
      <c r="I2704" s="10" t="s">
        <v>248</v>
      </c>
      <c r="K2704" t="s">
        <v>20</v>
      </c>
      <c r="L2704" s="8" t="s">
        <v>4852</v>
      </c>
      <c r="M2704" t="s">
        <v>49</v>
      </c>
      <c r="U2704" t="s">
        <v>53</v>
      </c>
      <c r="V2704" t="s">
        <v>4541</v>
      </c>
      <c r="W2704" s="13">
        <v>43839</v>
      </c>
      <c r="X2704" s="14">
        <f>1.3*8</f>
        <v>10.4</v>
      </c>
    </row>
    <row r="2705" spans="1:24" hidden="1" x14ac:dyDescent="0.25">
      <c r="A2705" t="s">
        <v>3760</v>
      </c>
      <c r="B2705" t="s">
        <v>4770</v>
      </c>
      <c r="D2705" s="8">
        <v>2704</v>
      </c>
      <c r="E2705" s="10">
        <v>2020</v>
      </c>
      <c r="F2705" s="10">
        <v>1</v>
      </c>
      <c r="G2705" s="10">
        <v>15</v>
      </c>
      <c r="H2705" s="4">
        <f t="shared" si="6"/>
        <v>43823</v>
      </c>
      <c r="I2705" s="10" t="s">
        <v>248</v>
      </c>
      <c r="K2705" t="s">
        <v>20</v>
      </c>
      <c r="L2705" s="8" t="s">
        <v>31</v>
      </c>
      <c r="M2705" t="s">
        <v>605</v>
      </c>
      <c r="U2705" t="s">
        <v>53</v>
      </c>
      <c r="V2705" t="s">
        <v>4882</v>
      </c>
      <c r="W2705" s="13">
        <v>43823</v>
      </c>
      <c r="X2705" s="14">
        <v>3</v>
      </c>
    </row>
    <row r="2706" spans="1:24" hidden="1" x14ac:dyDescent="0.25">
      <c r="A2706" t="s">
        <v>4671</v>
      </c>
      <c r="B2706" t="s">
        <v>4820</v>
      </c>
      <c r="D2706" s="8">
        <v>2705</v>
      </c>
      <c r="E2706" s="10">
        <v>2020</v>
      </c>
      <c r="F2706" s="10">
        <v>1</v>
      </c>
      <c r="G2706" s="10">
        <v>15</v>
      </c>
      <c r="H2706" s="4">
        <f t="shared" si="6"/>
        <v>43832</v>
      </c>
      <c r="I2706" s="10" t="s">
        <v>19</v>
      </c>
      <c r="K2706" t="s">
        <v>20</v>
      </c>
      <c r="L2706" s="8" t="s">
        <v>57</v>
      </c>
      <c r="M2706" t="s">
        <v>49</v>
      </c>
      <c r="U2706" t="s">
        <v>100</v>
      </c>
      <c r="V2706" t="s">
        <v>49</v>
      </c>
      <c r="W2706" s="13">
        <v>43832</v>
      </c>
      <c r="X2706" s="14">
        <f>1.5*10.5</f>
        <v>15.75</v>
      </c>
    </row>
    <row r="2707" spans="1:24" hidden="1" x14ac:dyDescent="0.25">
      <c r="A2707" t="s">
        <v>237</v>
      </c>
      <c r="B2707" t="s">
        <v>4890</v>
      </c>
      <c r="D2707" s="8">
        <v>2706</v>
      </c>
      <c r="E2707" s="10">
        <v>2020</v>
      </c>
      <c r="F2707" s="10">
        <v>1</v>
      </c>
      <c r="G2707" s="10">
        <v>15</v>
      </c>
      <c r="H2707" s="4">
        <f t="shared" si="6"/>
        <v>0</v>
      </c>
      <c r="I2707" s="10" t="s">
        <v>19</v>
      </c>
      <c r="K2707" t="s">
        <v>937</v>
      </c>
      <c r="M2707" s="8" t="s">
        <v>1094</v>
      </c>
      <c r="S2707" t="s">
        <v>4898</v>
      </c>
      <c r="W2707" s="13"/>
    </row>
    <row r="2708" spans="1:24" hidden="1" x14ac:dyDescent="0.25">
      <c r="A2708" t="s">
        <v>533</v>
      </c>
      <c r="B2708" t="s">
        <v>4899</v>
      </c>
      <c r="D2708" s="8">
        <v>2707</v>
      </c>
      <c r="E2708" s="10">
        <v>2020</v>
      </c>
      <c r="F2708" s="10">
        <v>1</v>
      </c>
      <c r="G2708" s="10">
        <v>15</v>
      </c>
      <c r="H2708" s="4">
        <f t="shared" si="6"/>
        <v>0</v>
      </c>
      <c r="I2708" s="10" t="s">
        <v>19</v>
      </c>
      <c r="K2708" t="s">
        <v>937</v>
      </c>
      <c r="M2708" s="8" t="s">
        <v>4900</v>
      </c>
      <c r="W2708" s="13"/>
    </row>
    <row r="2709" spans="1:24" hidden="1" x14ac:dyDescent="0.25">
      <c r="A2709" t="s">
        <v>4901</v>
      </c>
      <c r="B2709" t="s">
        <v>4902</v>
      </c>
      <c r="D2709" s="8">
        <v>2708</v>
      </c>
      <c r="E2709" s="10">
        <v>2020</v>
      </c>
      <c r="F2709" s="10">
        <v>1</v>
      </c>
      <c r="G2709" s="10">
        <v>15</v>
      </c>
      <c r="H2709" s="4">
        <f t="shared" si="6"/>
        <v>0</v>
      </c>
      <c r="I2709" s="10" t="s">
        <v>19</v>
      </c>
      <c r="K2709" t="s">
        <v>937</v>
      </c>
      <c r="M2709" s="8" t="s">
        <v>154</v>
      </c>
      <c r="W2709" s="13"/>
    </row>
    <row r="2710" spans="1:24" hidden="1" x14ac:dyDescent="0.25">
      <c r="A2710" t="s">
        <v>4752</v>
      </c>
      <c r="B2710" t="s">
        <v>4842</v>
      </c>
      <c r="D2710" s="8">
        <v>2709</v>
      </c>
      <c r="E2710" s="10">
        <v>2020</v>
      </c>
      <c r="F2710" s="10">
        <v>1</v>
      </c>
      <c r="G2710" s="10">
        <v>15</v>
      </c>
      <c r="H2710" s="4">
        <f t="shared" si="6"/>
        <v>43838</v>
      </c>
      <c r="I2710" s="10" t="s">
        <v>19</v>
      </c>
      <c r="K2710" t="s">
        <v>937</v>
      </c>
      <c r="M2710" t="s">
        <v>28</v>
      </c>
      <c r="N2710" t="s">
        <v>4843</v>
      </c>
      <c r="U2710" t="s">
        <v>100</v>
      </c>
      <c r="V2710" t="s">
        <v>4847</v>
      </c>
      <c r="W2710" s="13">
        <v>43838</v>
      </c>
      <c r="X2710" s="14">
        <v>10</v>
      </c>
    </row>
    <row r="2711" spans="1:24" hidden="1" x14ac:dyDescent="0.25">
      <c r="A2711" t="s">
        <v>260</v>
      </c>
      <c r="B2711" t="s">
        <v>4903</v>
      </c>
      <c r="D2711" s="8">
        <v>2710</v>
      </c>
      <c r="E2711" s="10">
        <v>2020</v>
      </c>
      <c r="F2711" s="10">
        <v>1</v>
      </c>
      <c r="G2711" s="10">
        <v>15</v>
      </c>
      <c r="H2711" s="4">
        <f t="shared" si="6"/>
        <v>0</v>
      </c>
      <c r="I2711" s="10" t="s">
        <v>19</v>
      </c>
      <c r="K2711" t="s">
        <v>937</v>
      </c>
      <c r="M2711" s="8" t="s">
        <v>3161</v>
      </c>
      <c r="W2711" s="13"/>
    </row>
    <row r="2712" spans="1:24" hidden="1" x14ac:dyDescent="0.25">
      <c r="A2712" t="s">
        <v>237</v>
      </c>
      <c r="B2712" t="s">
        <v>4890</v>
      </c>
      <c r="D2712" s="8">
        <v>2711</v>
      </c>
      <c r="E2712" s="10">
        <v>2020</v>
      </c>
      <c r="F2712" s="10">
        <v>1</v>
      </c>
      <c r="G2712" s="10">
        <v>16</v>
      </c>
      <c r="H2712" s="4">
        <f t="shared" si="6"/>
        <v>0</v>
      </c>
      <c r="I2712" s="10" t="s">
        <v>19</v>
      </c>
      <c r="K2712" t="s">
        <v>937</v>
      </c>
      <c r="M2712" s="8" t="s">
        <v>1094</v>
      </c>
      <c r="S2712" t="s">
        <v>4904</v>
      </c>
      <c r="W2712" s="13"/>
    </row>
    <row r="2713" spans="1:24" hidden="1" x14ac:dyDescent="0.25">
      <c r="A2713" t="s">
        <v>3768</v>
      </c>
      <c r="B2713" t="s">
        <v>4828</v>
      </c>
      <c r="D2713" s="8">
        <v>2712</v>
      </c>
      <c r="E2713" s="10">
        <v>2020</v>
      </c>
      <c r="F2713" s="10">
        <v>1</v>
      </c>
      <c r="G2713" s="10">
        <v>16</v>
      </c>
      <c r="H2713" s="4">
        <f t="shared" si="6"/>
        <v>43837</v>
      </c>
      <c r="I2713" s="10" t="s">
        <v>248</v>
      </c>
      <c r="K2713" t="s">
        <v>20</v>
      </c>
      <c r="L2713" s="8" t="s">
        <v>2203</v>
      </c>
      <c r="M2713" t="s">
        <v>605</v>
      </c>
      <c r="U2713" t="s">
        <v>53</v>
      </c>
      <c r="V2713" t="s">
        <v>4637</v>
      </c>
      <c r="W2713" s="13">
        <v>43837</v>
      </c>
      <c r="X2713" s="14">
        <v>0.5</v>
      </c>
    </row>
    <row r="2714" spans="1:24" hidden="1" x14ac:dyDescent="0.25">
      <c r="A2714" t="s">
        <v>4769</v>
      </c>
      <c r="B2714" t="s">
        <v>1832</v>
      </c>
      <c r="D2714" s="8">
        <v>2713</v>
      </c>
      <c r="E2714" s="10">
        <v>2020</v>
      </c>
      <c r="F2714" s="10">
        <v>1</v>
      </c>
      <c r="G2714" s="10">
        <v>17</v>
      </c>
      <c r="H2714" s="4">
        <f t="shared" si="6"/>
        <v>43823</v>
      </c>
      <c r="I2714" s="10" t="s">
        <v>248</v>
      </c>
      <c r="K2714" t="s">
        <v>20</v>
      </c>
      <c r="L2714" s="8" t="s">
        <v>31</v>
      </c>
      <c r="M2714" t="s">
        <v>605</v>
      </c>
      <c r="U2714" t="s">
        <v>53</v>
      </c>
      <c r="V2714" t="s">
        <v>4882</v>
      </c>
      <c r="W2714" s="13">
        <v>43823</v>
      </c>
      <c r="X2714" s="14">
        <v>3</v>
      </c>
    </row>
    <row r="2715" spans="1:24" hidden="1" x14ac:dyDescent="0.25">
      <c r="A2715" t="s">
        <v>1435</v>
      </c>
      <c r="B2715" t="s">
        <v>4885</v>
      </c>
      <c r="D2715" s="8">
        <v>2714</v>
      </c>
      <c r="E2715" s="10">
        <v>2020</v>
      </c>
      <c r="F2715" s="10">
        <v>1</v>
      </c>
      <c r="G2715" s="10">
        <v>17</v>
      </c>
      <c r="H2715" s="4">
        <f t="shared" si="6"/>
        <v>43841</v>
      </c>
      <c r="I2715" s="10" t="s">
        <v>248</v>
      </c>
      <c r="J2715" s="10">
        <v>2</v>
      </c>
      <c r="K2715" t="s">
        <v>4949</v>
      </c>
      <c r="M2715" t="s">
        <v>1861</v>
      </c>
      <c r="U2715" t="s">
        <v>53</v>
      </c>
      <c r="V2715" t="s">
        <v>672</v>
      </c>
      <c r="W2715" s="13">
        <v>43841</v>
      </c>
      <c r="X2715" s="14">
        <v>25</v>
      </c>
    </row>
    <row r="2716" spans="1:24" hidden="1" x14ac:dyDescent="0.25">
      <c r="A2716" t="s">
        <v>2410</v>
      </c>
      <c r="B2716" t="s">
        <v>4818</v>
      </c>
      <c r="D2716" s="8">
        <v>2715</v>
      </c>
      <c r="E2716" s="10">
        <v>2020</v>
      </c>
      <c r="F2716" s="10">
        <v>1</v>
      </c>
      <c r="G2716" s="10">
        <v>18</v>
      </c>
      <c r="H2716" s="4">
        <f t="shared" si="6"/>
        <v>43833</v>
      </c>
      <c r="I2716" s="10" t="s">
        <v>248</v>
      </c>
      <c r="J2716" s="10">
        <v>2</v>
      </c>
      <c r="K2716" t="s">
        <v>20</v>
      </c>
      <c r="L2716" s="8" t="s">
        <v>48</v>
      </c>
      <c r="M2716" t="s">
        <v>2789</v>
      </c>
      <c r="U2716" t="s">
        <v>53</v>
      </c>
      <c r="V2716" t="s">
        <v>4883</v>
      </c>
      <c r="W2716" s="13">
        <v>43833</v>
      </c>
      <c r="X2716" s="14">
        <v>5</v>
      </c>
    </row>
    <row r="2717" spans="1:24" hidden="1" x14ac:dyDescent="0.25">
      <c r="A2717" t="s">
        <v>3332</v>
      </c>
      <c r="B2717" t="s">
        <v>4810</v>
      </c>
      <c r="D2717" s="8">
        <v>2716</v>
      </c>
      <c r="E2717" s="10">
        <v>2020</v>
      </c>
      <c r="F2717" s="10">
        <v>1</v>
      </c>
      <c r="G2717" s="10">
        <v>18</v>
      </c>
      <c r="H2717" s="4">
        <f t="shared" si="6"/>
        <v>43833</v>
      </c>
      <c r="I2717" s="10" t="s">
        <v>19</v>
      </c>
      <c r="K2717" t="s">
        <v>20</v>
      </c>
      <c r="L2717" s="8" t="s">
        <v>48</v>
      </c>
      <c r="M2717" t="s">
        <v>29</v>
      </c>
      <c r="N2717" t="s">
        <v>4811</v>
      </c>
      <c r="U2717" t="s">
        <v>100</v>
      </c>
      <c r="V2717" t="s">
        <v>174</v>
      </c>
      <c r="W2717" s="13">
        <v>43833</v>
      </c>
      <c r="X2717" s="14">
        <v>15.99</v>
      </c>
    </row>
    <row r="2718" spans="1:24" hidden="1" x14ac:dyDescent="0.25">
      <c r="A2718" t="s">
        <v>2439</v>
      </c>
      <c r="B2718" t="s">
        <v>4426</v>
      </c>
      <c r="C2718" s="8"/>
      <c r="D2718" s="8">
        <v>2717</v>
      </c>
      <c r="E2718" s="10">
        <v>2020</v>
      </c>
      <c r="F2718" s="10">
        <v>1</v>
      </c>
      <c r="G2718" s="10">
        <v>18</v>
      </c>
      <c r="H2718" s="4">
        <f t="shared" si="6"/>
        <v>43622</v>
      </c>
      <c r="I2718" s="10" t="s">
        <v>248</v>
      </c>
      <c r="K2718" s="11" t="s">
        <v>20</v>
      </c>
      <c r="L2718" s="8" t="s">
        <v>790</v>
      </c>
      <c r="M2718" t="s">
        <v>1371</v>
      </c>
      <c r="U2718" t="s">
        <v>53</v>
      </c>
      <c r="V2718" t="s">
        <v>3558</v>
      </c>
      <c r="W2718" s="13">
        <v>43622</v>
      </c>
      <c r="X2718" s="14">
        <f>50/72</f>
        <v>0.69444444444444442</v>
      </c>
    </row>
    <row r="2719" spans="1:24" hidden="1" x14ac:dyDescent="0.25">
      <c r="A2719" t="s">
        <v>4402</v>
      </c>
      <c r="B2719" t="s">
        <v>4403</v>
      </c>
      <c r="C2719" s="8"/>
      <c r="D2719" s="8">
        <v>2718</v>
      </c>
      <c r="E2719" s="10">
        <v>2020</v>
      </c>
      <c r="F2719" s="10">
        <v>1</v>
      </c>
      <c r="G2719" s="10">
        <v>18</v>
      </c>
      <c r="H2719" s="4">
        <f t="shared" si="6"/>
        <v>43622</v>
      </c>
      <c r="I2719" s="10" t="s">
        <v>248</v>
      </c>
      <c r="K2719" s="11" t="s">
        <v>20</v>
      </c>
      <c r="L2719" s="8" t="s">
        <v>4404</v>
      </c>
      <c r="M2719" t="s">
        <v>4405</v>
      </c>
      <c r="U2719" t="s">
        <v>53</v>
      </c>
      <c r="V2719" t="s">
        <v>3558</v>
      </c>
      <c r="W2719" s="13">
        <v>43622</v>
      </c>
      <c r="X2719" s="14">
        <f>50/72</f>
        <v>0.69444444444444442</v>
      </c>
    </row>
    <row r="2720" spans="1:24" hidden="1" x14ac:dyDescent="0.25">
      <c r="A2720" t="s">
        <v>4392</v>
      </c>
      <c r="B2720" t="s">
        <v>4393</v>
      </c>
      <c r="C2720" s="8"/>
      <c r="D2720" s="8">
        <v>2719</v>
      </c>
      <c r="E2720" s="10">
        <v>2020</v>
      </c>
      <c r="F2720" s="10">
        <v>1</v>
      </c>
      <c r="G2720" s="10">
        <v>18</v>
      </c>
      <c r="H2720" s="4">
        <f t="shared" si="6"/>
        <v>43622</v>
      </c>
      <c r="I2720" s="10" t="s">
        <v>248</v>
      </c>
      <c r="K2720" s="11" t="s">
        <v>20</v>
      </c>
      <c r="L2720" s="8" t="s">
        <v>4281</v>
      </c>
      <c r="M2720" t="s">
        <v>4282</v>
      </c>
      <c r="U2720" t="s">
        <v>53</v>
      </c>
      <c r="V2720" t="s">
        <v>3558</v>
      </c>
      <c r="W2720" s="13">
        <v>43622</v>
      </c>
      <c r="X2720" s="14">
        <f>50/72</f>
        <v>0.69444444444444442</v>
      </c>
    </row>
    <row r="2721" spans="1:24" hidden="1" x14ac:dyDescent="0.25">
      <c r="A2721" t="s">
        <v>4877</v>
      </c>
      <c r="B2721" t="s">
        <v>4879</v>
      </c>
      <c r="D2721" s="8">
        <v>2720</v>
      </c>
      <c r="E2721" s="10">
        <v>2020</v>
      </c>
      <c r="F2721" s="10">
        <v>1</v>
      </c>
      <c r="G2721" s="10">
        <v>18</v>
      </c>
      <c r="H2721" s="4">
        <f t="shared" si="6"/>
        <v>43840</v>
      </c>
      <c r="I2721" s="10" t="s">
        <v>248</v>
      </c>
      <c r="K2721" s="11" t="s">
        <v>20</v>
      </c>
      <c r="L2721" s="8" t="s">
        <v>2539</v>
      </c>
      <c r="M2721" t="s">
        <v>1538</v>
      </c>
      <c r="U2721" t="s">
        <v>53</v>
      </c>
      <c r="V2721" t="s">
        <v>4881</v>
      </c>
      <c r="W2721" s="13">
        <v>43840</v>
      </c>
      <c r="X2721" s="14">
        <v>1.5</v>
      </c>
    </row>
    <row r="2722" spans="1:24" hidden="1" x14ac:dyDescent="0.25">
      <c r="A2722" t="s">
        <v>2439</v>
      </c>
      <c r="B2722" t="s">
        <v>4912</v>
      </c>
      <c r="C2722" s="8"/>
      <c r="D2722" s="8">
        <v>2721</v>
      </c>
      <c r="E2722" s="10">
        <v>2020</v>
      </c>
      <c r="F2722" s="10">
        <v>1</v>
      </c>
      <c r="G2722" s="10">
        <v>18</v>
      </c>
      <c r="H2722" s="4">
        <f t="shared" si="6"/>
        <v>43622</v>
      </c>
      <c r="I2722" s="10" t="s">
        <v>248</v>
      </c>
      <c r="K2722" s="11" t="s">
        <v>20</v>
      </c>
      <c r="L2722" s="8" t="s">
        <v>4395</v>
      </c>
      <c r="M2722" t="s">
        <v>1371</v>
      </c>
      <c r="U2722" t="s">
        <v>53</v>
      </c>
      <c r="V2722" t="s">
        <v>3558</v>
      </c>
      <c r="W2722" s="13">
        <v>43622</v>
      </c>
      <c r="X2722" s="14">
        <f>50/72</f>
        <v>0.69444444444444442</v>
      </c>
    </row>
    <row r="2723" spans="1:24" hidden="1" x14ac:dyDescent="0.25">
      <c r="A2723" t="s">
        <v>4767</v>
      </c>
      <c r="B2723" t="s">
        <v>4768</v>
      </c>
      <c r="D2723" s="8">
        <v>2722</v>
      </c>
      <c r="E2723" s="10">
        <v>2020</v>
      </c>
      <c r="F2723" s="10">
        <v>1</v>
      </c>
      <c r="G2723" s="10">
        <v>18</v>
      </c>
      <c r="H2723" s="4">
        <f t="shared" si="6"/>
        <v>43823</v>
      </c>
      <c r="I2723" s="10" t="s">
        <v>248</v>
      </c>
      <c r="K2723" t="s">
        <v>20</v>
      </c>
      <c r="L2723" s="8" t="s">
        <v>604</v>
      </c>
      <c r="M2723" t="s">
        <v>605</v>
      </c>
      <c r="U2723" t="s">
        <v>53</v>
      </c>
      <c r="V2723" t="s">
        <v>4882</v>
      </c>
      <c r="W2723" s="13">
        <v>43823</v>
      </c>
      <c r="X2723" s="14">
        <v>3</v>
      </c>
    </row>
    <row r="2724" spans="1:24" hidden="1" x14ac:dyDescent="0.25">
      <c r="A2724" t="s">
        <v>4373</v>
      </c>
      <c r="B2724" t="s">
        <v>4720</v>
      </c>
      <c r="D2724" s="8">
        <v>2723</v>
      </c>
      <c r="E2724" s="10">
        <v>2020</v>
      </c>
      <c r="F2724" s="10">
        <v>1</v>
      </c>
      <c r="G2724" s="10">
        <v>18</v>
      </c>
      <c r="H2724" s="4">
        <f t="shared" si="6"/>
        <v>43811</v>
      </c>
      <c r="I2724" s="10" t="s">
        <v>19</v>
      </c>
      <c r="K2724" t="s">
        <v>20</v>
      </c>
      <c r="L2724" s="8" t="s">
        <v>4723</v>
      </c>
      <c r="M2724" t="s">
        <v>2484</v>
      </c>
      <c r="U2724" t="s">
        <v>100</v>
      </c>
      <c r="V2724" t="s">
        <v>2484</v>
      </c>
      <c r="W2724" s="13">
        <v>43811</v>
      </c>
      <c r="X2724" s="14">
        <f>5</f>
        <v>5</v>
      </c>
    </row>
    <row r="2725" spans="1:24" hidden="1" x14ac:dyDescent="0.25">
      <c r="A2725" t="s">
        <v>132</v>
      </c>
      <c r="B2725" t="s">
        <v>4913</v>
      </c>
      <c r="D2725" s="8">
        <v>2724</v>
      </c>
      <c r="E2725" s="10">
        <v>2020</v>
      </c>
      <c r="F2725" s="10">
        <v>1</v>
      </c>
      <c r="G2725" s="10">
        <v>19</v>
      </c>
      <c r="H2725" s="4">
        <f t="shared" si="6"/>
        <v>43839</v>
      </c>
      <c r="I2725" s="10" t="s">
        <v>248</v>
      </c>
      <c r="K2725" t="s">
        <v>20</v>
      </c>
      <c r="L2725" s="8" t="s">
        <v>4074</v>
      </c>
      <c r="M2725" t="s">
        <v>2719</v>
      </c>
      <c r="U2725" t="s">
        <v>53</v>
      </c>
      <c r="V2725" s="37" t="s">
        <v>4541</v>
      </c>
      <c r="W2725" s="13">
        <v>43839</v>
      </c>
      <c r="X2725" s="14">
        <f>1.3*8</f>
        <v>10.4</v>
      </c>
    </row>
    <row r="2726" spans="1:24" hidden="1" x14ac:dyDescent="0.25">
      <c r="A2726" t="s">
        <v>2095</v>
      </c>
      <c r="B2726" t="s">
        <v>4803</v>
      </c>
      <c r="D2726" s="8">
        <v>2725</v>
      </c>
      <c r="E2726" s="10">
        <v>2020</v>
      </c>
      <c r="F2726" s="10">
        <v>1</v>
      </c>
      <c r="G2726" s="10">
        <v>19</v>
      </c>
      <c r="H2726" s="4">
        <f t="shared" si="6"/>
        <v>43830</v>
      </c>
      <c r="I2726" s="10" t="s">
        <v>248</v>
      </c>
      <c r="K2726" t="s">
        <v>937</v>
      </c>
      <c r="M2726" t="s">
        <v>28</v>
      </c>
      <c r="N2726" t="s">
        <v>4804</v>
      </c>
      <c r="U2726" t="s">
        <v>100</v>
      </c>
      <c r="V2726" s="37" t="s">
        <v>4805</v>
      </c>
      <c r="W2726" s="13">
        <v>43830</v>
      </c>
      <c r="X2726" s="14">
        <f>1.5*16.99</f>
        <v>25.484999999999999</v>
      </c>
    </row>
    <row r="2727" spans="1:24" hidden="1" collapsed="1" x14ac:dyDescent="0.25">
      <c r="A2727" t="s">
        <v>4825</v>
      </c>
      <c r="B2727" t="s">
        <v>4826</v>
      </c>
      <c r="D2727" s="8">
        <v>2726</v>
      </c>
      <c r="E2727" s="10">
        <v>2020</v>
      </c>
      <c r="F2727" s="10">
        <v>1</v>
      </c>
      <c r="G2727" s="10">
        <v>19</v>
      </c>
      <c r="H2727" s="4">
        <f t="shared" si="6"/>
        <v>43837</v>
      </c>
      <c r="I2727" s="10" t="s">
        <v>248</v>
      </c>
      <c r="K2727" t="s">
        <v>20</v>
      </c>
      <c r="L2727" s="8" t="s">
        <v>2203</v>
      </c>
      <c r="M2727" t="s">
        <v>605</v>
      </c>
      <c r="U2727" t="s">
        <v>53</v>
      </c>
      <c r="V2727" t="s">
        <v>4637</v>
      </c>
      <c r="W2727" s="13">
        <v>43837</v>
      </c>
      <c r="X2727" s="14">
        <v>0.5</v>
      </c>
    </row>
    <row r="2728" spans="1:24" hidden="1" x14ac:dyDescent="0.25">
      <c r="A2728" t="s">
        <v>237</v>
      </c>
      <c r="B2728" t="s">
        <v>4890</v>
      </c>
      <c r="D2728" s="8">
        <v>2727</v>
      </c>
      <c r="E2728" s="10">
        <v>2020</v>
      </c>
      <c r="F2728" s="10">
        <v>1</v>
      </c>
      <c r="G2728" s="10">
        <v>20</v>
      </c>
      <c r="H2728" s="4">
        <f t="shared" si="6"/>
        <v>0</v>
      </c>
      <c r="I2728" s="10" t="s">
        <v>19</v>
      </c>
      <c r="K2728" t="s">
        <v>937</v>
      </c>
      <c r="M2728" s="8" t="s">
        <v>1094</v>
      </c>
      <c r="S2728" t="s">
        <v>4914</v>
      </c>
      <c r="W2728" s="13"/>
    </row>
    <row r="2729" spans="1:24" hidden="1" x14ac:dyDescent="0.25">
      <c r="A2729" t="s">
        <v>4641</v>
      </c>
      <c r="B2729" t="s">
        <v>4642</v>
      </c>
      <c r="D2729" s="8">
        <v>2728</v>
      </c>
      <c r="E2729" s="10">
        <v>2020</v>
      </c>
      <c r="F2729" s="10">
        <v>1</v>
      </c>
      <c r="G2729" s="10">
        <v>21</v>
      </c>
      <c r="H2729" s="4">
        <f t="shared" si="6"/>
        <v>43794</v>
      </c>
      <c r="I2729" s="10" t="s">
        <v>248</v>
      </c>
      <c r="K2729" t="s">
        <v>20</v>
      </c>
      <c r="L2729" s="8" t="s">
        <v>4643</v>
      </c>
      <c r="M2729" t="s">
        <v>373</v>
      </c>
      <c r="R2729" t="s">
        <v>4644</v>
      </c>
      <c r="U2729" t="s">
        <v>53</v>
      </c>
      <c r="V2729" t="s">
        <v>4883</v>
      </c>
      <c r="W2729" s="13">
        <v>43794</v>
      </c>
      <c r="X2729" s="14">
        <v>3</v>
      </c>
    </row>
    <row r="2730" spans="1:24" hidden="1" x14ac:dyDescent="0.25">
      <c r="A2730" t="s">
        <v>132</v>
      </c>
      <c r="B2730" t="s">
        <v>4921</v>
      </c>
      <c r="D2730" s="8">
        <v>2729</v>
      </c>
      <c r="E2730" s="10">
        <v>2020</v>
      </c>
      <c r="F2730" s="10">
        <v>1</v>
      </c>
      <c r="G2730" s="10">
        <v>21</v>
      </c>
      <c r="H2730" s="4">
        <f t="shared" si="6"/>
        <v>43850</v>
      </c>
      <c r="I2730" s="10" t="s">
        <v>248</v>
      </c>
      <c r="K2730" s="11" t="s">
        <v>20</v>
      </c>
      <c r="L2730" s="8" t="s">
        <v>48</v>
      </c>
      <c r="M2730" t="s">
        <v>4922</v>
      </c>
      <c r="U2730" t="s">
        <v>53</v>
      </c>
      <c r="V2730" t="s">
        <v>4917</v>
      </c>
      <c r="W2730" s="13">
        <v>43850</v>
      </c>
      <c r="X2730" s="14">
        <f>1.5*2.99</f>
        <v>4.4850000000000003</v>
      </c>
    </row>
    <row r="2731" spans="1:24" hidden="1" x14ac:dyDescent="0.25">
      <c r="A2731" t="s">
        <v>4706</v>
      </c>
      <c r="B2731" t="s">
        <v>4926</v>
      </c>
      <c r="D2731" s="8">
        <v>2730</v>
      </c>
      <c r="E2731" s="10">
        <v>2020</v>
      </c>
      <c r="F2731" s="10">
        <v>1</v>
      </c>
      <c r="G2731" s="10">
        <v>21</v>
      </c>
      <c r="H2731" s="4">
        <f t="shared" si="6"/>
        <v>43850</v>
      </c>
      <c r="I2731" s="10" t="s">
        <v>248</v>
      </c>
      <c r="K2731" s="11" t="s">
        <v>20</v>
      </c>
      <c r="L2731" s="8" t="s">
        <v>48</v>
      </c>
      <c r="M2731" t="s">
        <v>1523</v>
      </c>
      <c r="U2731" t="s">
        <v>53</v>
      </c>
      <c r="V2731" s="37" t="s">
        <v>4917</v>
      </c>
      <c r="W2731" s="13">
        <v>43850</v>
      </c>
      <c r="X2731" s="14">
        <f>1.5*1.99</f>
        <v>2.9849999999999999</v>
      </c>
    </row>
    <row r="2732" spans="1:24" hidden="1" x14ac:dyDescent="0.25">
      <c r="A2732" t="s">
        <v>4821</v>
      </c>
      <c r="B2732" t="s">
        <v>4897</v>
      </c>
      <c r="D2732" s="8">
        <v>2731</v>
      </c>
      <c r="E2732" s="10">
        <v>2020</v>
      </c>
      <c r="F2732" s="10">
        <v>1</v>
      </c>
      <c r="G2732" s="10">
        <v>21</v>
      </c>
      <c r="H2732" s="4">
        <f t="shared" ref="H2732:H2795" si="7">IFERROR(W2732,DATE(E2732,F2732,G2732))</f>
        <v>43844</v>
      </c>
      <c r="I2732" s="10" t="s">
        <v>19</v>
      </c>
      <c r="K2732" s="11" t="s">
        <v>20</v>
      </c>
      <c r="L2732" s="8" t="s">
        <v>3839</v>
      </c>
      <c r="M2732" t="s">
        <v>49</v>
      </c>
      <c r="U2732" t="s">
        <v>100</v>
      </c>
      <c r="V2732" s="37" t="s">
        <v>49</v>
      </c>
      <c r="W2732" s="13">
        <v>43844</v>
      </c>
      <c r="X2732" s="14">
        <f>1.5*4.25</f>
        <v>6.375</v>
      </c>
    </row>
    <row r="2733" spans="1:24" hidden="1" x14ac:dyDescent="0.25">
      <c r="A2733" t="s">
        <v>4506</v>
      </c>
      <c r="B2733" t="s">
        <v>4507</v>
      </c>
      <c r="C2733" s="8"/>
      <c r="D2733" s="8">
        <v>2732</v>
      </c>
      <c r="E2733" s="10">
        <v>2020</v>
      </c>
      <c r="F2733" s="10">
        <v>1</v>
      </c>
      <c r="G2733" s="10">
        <v>21</v>
      </c>
      <c r="H2733" s="4">
        <f t="shared" si="7"/>
        <v>43740</v>
      </c>
      <c r="I2733" s="10" t="s">
        <v>248</v>
      </c>
      <c r="K2733" s="11" t="s">
        <v>20</v>
      </c>
      <c r="L2733" s="8" t="s">
        <v>1593</v>
      </c>
      <c r="M2733" t="s">
        <v>1538</v>
      </c>
      <c r="S2733" t="s">
        <v>2028</v>
      </c>
      <c r="U2733" t="s">
        <v>53</v>
      </c>
      <c r="V2733" t="s">
        <v>1077</v>
      </c>
      <c r="W2733" s="13">
        <v>43740</v>
      </c>
      <c r="X2733" s="14">
        <v>3</v>
      </c>
    </row>
    <row r="2734" spans="1:24" hidden="1" x14ac:dyDescent="0.25">
      <c r="A2734" t="s">
        <v>4918</v>
      </c>
      <c r="B2734" t="s">
        <v>4919</v>
      </c>
      <c r="D2734" s="8">
        <v>2733</v>
      </c>
      <c r="E2734" s="10">
        <v>2020</v>
      </c>
      <c r="F2734" s="10">
        <v>1</v>
      </c>
      <c r="G2734" s="10">
        <v>21</v>
      </c>
      <c r="H2734" s="4">
        <f t="shared" si="7"/>
        <v>43850</v>
      </c>
      <c r="I2734" s="10" t="s">
        <v>248</v>
      </c>
      <c r="K2734" s="11" t="s">
        <v>20</v>
      </c>
      <c r="L2734" s="8" t="s">
        <v>57</v>
      </c>
      <c r="M2734" t="s">
        <v>4920</v>
      </c>
      <c r="U2734" t="s">
        <v>53</v>
      </c>
      <c r="V2734" s="37" t="s">
        <v>4917</v>
      </c>
      <c r="W2734" s="13">
        <v>43850</v>
      </c>
      <c r="X2734" s="14">
        <f>1.5*1.49</f>
        <v>2.2349999999999999</v>
      </c>
    </row>
    <row r="2735" spans="1:24" hidden="1" x14ac:dyDescent="0.25">
      <c r="A2735" t="s">
        <v>237</v>
      </c>
      <c r="B2735" t="s">
        <v>4890</v>
      </c>
      <c r="D2735" s="8">
        <v>2734</v>
      </c>
      <c r="E2735" s="10">
        <v>2020</v>
      </c>
      <c r="F2735" s="10">
        <v>1</v>
      </c>
      <c r="G2735" s="10">
        <v>21</v>
      </c>
      <c r="H2735" s="4">
        <f t="shared" si="7"/>
        <v>0</v>
      </c>
      <c r="I2735" s="10" t="s">
        <v>19</v>
      </c>
      <c r="K2735" t="s">
        <v>937</v>
      </c>
      <c r="M2735" s="8" t="s">
        <v>1094</v>
      </c>
      <c r="S2735" t="s">
        <v>4927</v>
      </c>
      <c r="W2735" s="13"/>
    </row>
    <row r="2736" spans="1:24" hidden="1" x14ac:dyDescent="0.25">
      <c r="A2736" t="s">
        <v>166</v>
      </c>
      <c r="B2736" t="s">
        <v>4930</v>
      </c>
      <c r="D2736" s="8">
        <v>2735</v>
      </c>
      <c r="E2736" s="10">
        <v>2020</v>
      </c>
      <c r="F2736" s="10">
        <v>1</v>
      </c>
      <c r="G2736" s="10">
        <v>22</v>
      </c>
      <c r="H2736" s="4">
        <f t="shared" si="7"/>
        <v>43852</v>
      </c>
      <c r="I2736" s="10" t="s">
        <v>19</v>
      </c>
      <c r="K2736" s="11" t="s">
        <v>4949</v>
      </c>
      <c r="M2736" s="8" t="s">
        <v>589</v>
      </c>
      <c r="U2736" t="s">
        <v>53</v>
      </c>
      <c r="V2736" s="37" t="s">
        <v>262</v>
      </c>
      <c r="W2736" s="13">
        <v>43852</v>
      </c>
      <c r="X2736" s="14">
        <v>7</v>
      </c>
    </row>
    <row r="2737" spans="1:24" hidden="1" x14ac:dyDescent="0.25">
      <c r="A2737" t="s">
        <v>4928</v>
      </c>
      <c r="B2737" t="s">
        <v>4929</v>
      </c>
      <c r="D2737" s="8">
        <v>2736</v>
      </c>
      <c r="E2737" s="10">
        <v>2020</v>
      </c>
      <c r="F2737" s="10">
        <v>1</v>
      </c>
      <c r="G2737" s="10">
        <v>22</v>
      </c>
      <c r="H2737" s="4">
        <f t="shared" si="7"/>
        <v>0</v>
      </c>
      <c r="I2737" s="10" t="s">
        <v>19</v>
      </c>
      <c r="K2737" t="s">
        <v>937</v>
      </c>
      <c r="M2737" s="8"/>
      <c r="W2737" s="13"/>
    </row>
    <row r="2738" spans="1:24" hidden="1" x14ac:dyDescent="0.25">
      <c r="A2738" t="s">
        <v>1435</v>
      </c>
      <c r="B2738" t="s">
        <v>1687</v>
      </c>
      <c r="D2738" s="8">
        <v>2737</v>
      </c>
      <c r="E2738" s="10">
        <v>2020</v>
      </c>
      <c r="F2738" s="10">
        <v>1</v>
      </c>
      <c r="G2738" s="10">
        <v>23</v>
      </c>
      <c r="H2738" s="4">
        <f t="shared" si="7"/>
        <v>43841</v>
      </c>
      <c r="I2738" s="10" t="s">
        <v>248</v>
      </c>
      <c r="K2738" s="11" t="s">
        <v>4949</v>
      </c>
      <c r="M2738" t="s">
        <v>1861</v>
      </c>
      <c r="Q2738" s="12" t="s">
        <v>19</v>
      </c>
      <c r="U2738" t="s">
        <v>53</v>
      </c>
      <c r="V2738" s="37" t="s">
        <v>672</v>
      </c>
      <c r="W2738" s="13">
        <v>43841</v>
      </c>
      <c r="X2738" s="14">
        <v>40</v>
      </c>
    </row>
    <row r="2739" spans="1:24" hidden="1" x14ac:dyDescent="0.25">
      <c r="A2739" t="s">
        <v>237</v>
      </c>
      <c r="B2739" t="s">
        <v>4890</v>
      </c>
      <c r="D2739" s="8">
        <v>2738</v>
      </c>
      <c r="E2739" s="10">
        <v>2020</v>
      </c>
      <c r="F2739" s="10">
        <v>1</v>
      </c>
      <c r="G2739" s="10">
        <v>23</v>
      </c>
      <c r="H2739" s="4">
        <f t="shared" si="7"/>
        <v>0</v>
      </c>
      <c r="I2739" s="10" t="s">
        <v>19</v>
      </c>
      <c r="K2739" t="s">
        <v>937</v>
      </c>
      <c r="M2739" s="8" t="s">
        <v>1094</v>
      </c>
      <c r="S2739" t="s">
        <v>4940</v>
      </c>
      <c r="W2739" s="13"/>
    </row>
    <row r="2740" spans="1:24" hidden="1" x14ac:dyDescent="0.25">
      <c r="A2740" t="s">
        <v>4707</v>
      </c>
      <c r="B2740" t="s">
        <v>4941</v>
      </c>
      <c r="D2740" s="8">
        <v>2739</v>
      </c>
      <c r="E2740" s="10">
        <v>2020</v>
      </c>
      <c r="F2740" s="10">
        <v>1</v>
      </c>
      <c r="G2740" s="10">
        <v>23</v>
      </c>
      <c r="H2740" s="4">
        <f t="shared" si="7"/>
        <v>0</v>
      </c>
      <c r="I2740" s="10" t="s">
        <v>19</v>
      </c>
      <c r="K2740" t="s">
        <v>937</v>
      </c>
      <c r="M2740" s="8"/>
      <c r="W2740" s="13"/>
    </row>
    <row r="2741" spans="1:24" hidden="1" x14ac:dyDescent="0.25">
      <c r="A2741" t="s">
        <v>4909</v>
      </c>
      <c r="B2741" t="s">
        <v>4923</v>
      </c>
      <c r="D2741" s="8">
        <v>2740</v>
      </c>
      <c r="E2741" s="10">
        <v>2020</v>
      </c>
      <c r="F2741" s="10">
        <v>1</v>
      </c>
      <c r="G2741" s="10">
        <v>24</v>
      </c>
      <c r="H2741" s="4">
        <f t="shared" si="7"/>
        <v>43850</v>
      </c>
      <c r="I2741" s="10" t="s">
        <v>248</v>
      </c>
      <c r="K2741" s="11" t="s">
        <v>20</v>
      </c>
      <c r="L2741" s="8" t="s">
        <v>48</v>
      </c>
      <c r="M2741" t="s">
        <v>3643</v>
      </c>
      <c r="U2741" t="s">
        <v>53</v>
      </c>
      <c r="V2741" s="37" t="s">
        <v>4917</v>
      </c>
      <c r="W2741" s="13">
        <v>43850</v>
      </c>
      <c r="X2741" s="14">
        <f>1.5*2.99</f>
        <v>4.4850000000000003</v>
      </c>
    </row>
    <row r="2742" spans="1:24" hidden="1" x14ac:dyDescent="0.25">
      <c r="A2742" t="s">
        <v>4933</v>
      </c>
      <c r="B2742" t="s">
        <v>4934</v>
      </c>
      <c r="D2742" s="8">
        <v>2741</v>
      </c>
      <c r="E2742" s="10">
        <v>2020</v>
      </c>
      <c r="F2742" s="10">
        <v>1</v>
      </c>
      <c r="G2742" s="10">
        <v>24</v>
      </c>
      <c r="H2742" s="4">
        <f t="shared" si="7"/>
        <v>43852</v>
      </c>
      <c r="I2742" s="10" t="s">
        <v>19</v>
      </c>
      <c r="K2742" s="11" t="s">
        <v>20</v>
      </c>
      <c r="L2742" s="8" t="s">
        <v>3839</v>
      </c>
      <c r="M2742" t="s">
        <v>49</v>
      </c>
      <c r="U2742" t="s">
        <v>100</v>
      </c>
      <c r="V2742" s="37" t="s">
        <v>49</v>
      </c>
      <c r="W2742" s="13">
        <v>43852</v>
      </c>
      <c r="X2742" s="14">
        <f>1.5*5</f>
        <v>7.5</v>
      </c>
    </row>
    <row r="2743" spans="1:24" hidden="1" x14ac:dyDescent="0.25">
      <c r="A2743" t="s">
        <v>4932</v>
      </c>
      <c r="B2743" t="s">
        <v>4931</v>
      </c>
      <c r="D2743" s="8">
        <v>2742</v>
      </c>
      <c r="E2743" s="10">
        <v>2020</v>
      </c>
      <c r="F2743" s="10">
        <v>1</v>
      </c>
      <c r="G2743" s="10">
        <v>24</v>
      </c>
      <c r="H2743" s="4">
        <f t="shared" si="7"/>
        <v>43852</v>
      </c>
      <c r="I2743" s="10" t="s">
        <v>19</v>
      </c>
      <c r="K2743" s="11" t="s">
        <v>20</v>
      </c>
      <c r="L2743" s="8" t="s">
        <v>4395</v>
      </c>
      <c r="M2743" t="s">
        <v>49</v>
      </c>
      <c r="U2743" t="s">
        <v>100</v>
      </c>
      <c r="V2743" s="37" t="s">
        <v>49</v>
      </c>
      <c r="W2743" s="13">
        <v>43852</v>
      </c>
      <c r="X2743" s="14">
        <f>1.5*5.25</f>
        <v>7.875</v>
      </c>
    </row>
    <row r="2744" spans="1:24" hidden="1" x14ac:dyDescent="0.25">
      <c r="A2744" t="s">
        <v>237</v>
      </c>
      <c r="B2744" t="s">
        <v>4890</v>
      </c>
      <c r="D2744" s="8">
        <v>2743</v>
      </c>
      <c r="E2744" s="10">
        <v>2020</v>
      </c>
      <c r="F2744" s="10">
        <v>1</v>
      </c>
      <c r="G2744" s="10">
        <v>24</v>
      </c>
      <c r="H2744" s="4">
        <f t="shared" si="7"/>
        <v>0</v>
      </c>
      <c r="I2744" s="10" t="s">
        <v>19</v>
      </c>
      <c r="K2744" t="s">
        <v>937</v>
      </c>
      <c r="M2744" s="8" t="s">
        <v>1094</v>
      </c>
      <c r="S2744" t="s">
        <v>4944</v>
      </c>
      <c r="W2744" s="13"/>
    </row>
    <row r="2745" spans="1:24" hidden="1" x14ac:dyDescent="0.25">
      <c r="A2745" t="s">
        <v>215</v>
      </c>
      <c r="B2745" t="s">
        <v>4942</v>
      </c>
      <c r="D2745" s="8">
        <v>2744</v>
      </c>
      <c r="E2745" s="10">
        <v>2020</v>
      </c>
      <c r="F2745" s="10">
        <v>1</v>
      </c>
      <c r="G2745" s="10">
        <v>24</v>
      </c>
      <c r="H2745" s="4">
        <f t="shared" si="7"/>
        <v>0</v>
      </c>
      <c r="I2745" s="10" t="s">
        <v>19</v>
      </c>
      <c r="K2745" t="s">
        <v>937</v>
      </c>
      <c r="M2745" s="8"/>
      <c r="W2745" s="13"/>
    </row>
    <row r="2746" spans="1:24" hidden="1" x14ac:dyDescent="0.25">
      <c r="A2746" t="s">
        <v>237</v>
      </c>
      <c r="B2746" t="s">
        <v>4890</v>
      </c>
      <c r="D2746" s="8">
        <v>2745</v>
      </c>
      <c r="E2746" s="10">
        <v>2020</v>
      </c>
      <c r="F2746" s="10">
        <v>1</v>
      </c>
      <c r="G2746" s="10">
        <v>25</v>
      </c>
      <c r="H2746" s="4">
        <f t="shared" si="7"/>
        <v>0</v>
      </c>
      <c r="I2746" s="10" t="s">
        <v>19</v>
      </c>
      <c r="K2746" t="s">
        <v>937</v>
      </c>
      <c r="M2746" s="8" t="s">
        <v>1094</v>
      </c>
      <c r="S2746" t="s">
        <v>4943</v>
      </c>
      <c r="W2746" s="13"/>
    </row>
    <row r="2747" spans="1:24" hidden="1" x14ac:dyDescent="0.25">
      <c r="A2747" t="s">
        <v>2348</v>
      </c>
      <c r="B2747" t="s">
        <v>2467</v>
      </c>
      <c r="D2747" s="8">
        <v>2746</v>
      </c>
      <c r="E2747" s="10">
        <v>2020</v>
      </c>
      <c r="F2747" s="10">
        <v>1</v>
      </c>
      <c r="G2747" s="10">
        <v>25</v>
      </c>
      <c r="H2747" s="4">
        <f t="shared" si="7"/>
        <v>43844</v>
      </c>
      <c r="I2747" s="10" t="s">
        <v>19</v>
      </c>
      <c r="J2747" s="10">
        <v>2</v>
      </c>
      <c r="K2747" s="11" t="s">
        <v>20</v>
      </c>
      <c r="L2747" s="8" t="s">
        <v>2203</v>
      </c>
      <c r="M2747" t="s">
        <v>49</v>
      </c>
      <c r="U2747" t="s">
        <v>100</v>
      </c>
      <c r="V2747" s="37" t="s">
        <v>49</v>
      </c>
      <c r="W2747" s="13">
        <v>43844</v>
      </c>
      <c r="X2747" s="14">
        <f>1.5*13</f>
        <v>19.5</v>
      </c>
    </row>
    <row r="2748" spans="1:24" hidden="1" x14ac:dyDescent="0.25">
      <c r="A2748" t="s">
        <v>132</v>
      </c>
      <c r="B2748" s="45" t="s">
        <v>4952</v>
      </c>
      <c r="D2748" s="8">
        <v>2747</v>
      </c>
      <c r="E2748" s="10">
        <v>2020</v>
      </c>
      <c r="F2748" s="10">
        <v>1</v>
      </c>
      <c r="G2748" s="10">
        <v>26</v>
      </c>
      <c r="H2748" s="4">
        <f t="shared" si="7"/>
        <v>43832</v>
      </c>
      <c r="I2748" s="10" t="s">
        <v>19</v>
      </c>
      <c r="K2748" t="s">
        <v>20</v>
      </c>
      <c r="L2748" s="8" t="s">
        <v>48</v>
      </c>
      <c r="M2748" t="s">
        <v>2719</v>
      </c>
      <c r="U2748" t="s">
        <v>100</v>
      </c>
      <c r="V2748" s="37" t="s">
        <v>49</v>
      </c>
      <c r="W2748" s="13">
        <v>43832</v>
      </c>
      <c r="X2748" s="14">
        <f>1.5*11.75</f>
        <v>17.625</v>
      </c>
    </row>
    <row r="2749" spans="1:24" hidden="1" x14ac:dyDescent="0.25">
      <c r="A2749" t="s">
        <v>553</v>
      </c>
      <c r="B2749" t="s">
        <v>4833</v>
      </c>
      <c r="D2749" s="8">
        <v>2748</v>
      </c>
      <c r="E2749" s="10">
        <v>2020</v>
      </c>
      <c r="F2749" s="10">
        <v>1</v>
      </c>
      <c r="G2749" s="10">
        <v>26</v>
      </c>
      <c r="H2749" s="4">
        <f t="shared" si="7"/>
        <v>43837</v>
      </c>
      <c r="I2749" s="10" t="s">
        <v>248</v>
      </c>
      <c r="K2749" t="s">
        <v>20</v>
      </c>
      <c r="L2749" s="8" t="s">
        <v>2539</v>
      </c>
      <c r="M2749" t="s">
        <v>2871</v>
      </c>
      <c r="U2749" t="s">
        <v>53</v>
      </c>
      <c r="V2749" t="s">
        <v>4835</v>
      </c>
      <c r="W2749" s="13">
        <v>43837</v>
      </c>
      <c r="X2749" s="14">
        <v>1</v>
      </c>
    </row>
    <row r="2750" spans="1:24" hidden="1" x14ac:dyDescent="0.25">
      <c r="A2750" t="s">
        <v>3007</v>
      </c>
      <c r="B2750" t="s">
        <v>4648</v>
      </c>
      <c r="D2750" s="8">
        <v>2749</v>
      </c>
      <c r="E2750" s="10">
        <v>2020</v>
      </c>
      <c r="F2750" s="10">
        <v>1</v>
      </c>
      <c r="G2750" s="10">
        <v>26</v>
      </c>
      <c r="H2750" s="4">
        <f t="shared" si="7"/>
        <v>43823</v>
      </c>
      <c r="I2750" s="10" t="s">
        <v>248</v>
      </c>
      <c r="K2750" t="s">
        <v>20</v>
      </c>
      <c r="L2750" s="8" t="s">
        <v>118</v>
      </c>
      <c r="M2750" t="s">
        <v>605</v>
      </c>
      <c r="U2750" t="s">
        <v>53</v>
      </c>
      <c r="V2750" t="s">
        <v>4882</v>
      </c>
      <c r="W2750" s="13">
        <v>43823</v>
      </c>
      <c r="X2750" s="14">
        <v>3</v>
      </c>
    </row>
    <row r="2751" spans="1:24" hidden="1" x14ac:dyDescent="0.25">
      <c r="A2751" t="s">
        <v>1166</v>
      </c>
      <c r="B2751" t="s">
        <v>2892</v>
      </c>
      <c r="C2751" s="8"/>
      <c r="D2751" s="8">
        <v>2750</v>
      </c>
      <c r="E2751" s="10">
        <v>2020</v>
      </c>
      <c r="F2751" s="10">
        <v>1</v>
      </c>
      <c r="G2751" s="10">
        <v>26</v>
      </c>
      <c r="H2751" s="4">
        <f t="shared" si="7"/>
        <v>43840</v>
      </c>
      <c r="I2751" s="10" t="s">
        <v>248</v>
      </c>
      <c r="K2751" s="11" t="s">
        <v>20</v>
      </c>
      <c r="L2751" s="8" t="s">
        <v>31</v>
      </c>
      <c r="M2751" t="s">
        <v>1538</v>
      </c>
      <c r="T2751" t="s">
        <v>269</v>
      </c>
      <c r="U2751" t="s">
        <v>53</v>
      </c>
      <c r="V2751" t="s">
        <v>4881</v>
      </c>
      <c r="W2751" s="13">
        <v>43840</v>
      </c>
      <c r="X2751" s="14">
        <v>1.5</v>
      </c>
    </row>
    <row r="2752" spans="1:24" hidden="1" x14ac:dyDescent="0.25">
      <c r="A2752" t="s">
        <v>2315</v>
      </c>
      <c r="B2752" t="s">
        <v>4916</v>
      </c>
      <c r="D2752" s="8">
        <v>2751</v>
      </c>
      <c r="E2752" s="10">
        <v>2020</v>
      </c>
      <c r="F2752" s="10">
        <v>1</v>
      </c>
      <c r="G2752" s="10">
        <v>26</v>
      </c>
      <c r="H2752" s="4">
        <f t="shared" si="7"/>
        <v>43850</v>
      </c>
      <c r="I2752" s="10" t="s">
        <v>248</v>
      </c>
      <c r="K2752" s="11" t="s">
        <v>20</v>
      </c>
      <c r="L2752" s="8" t="s">
        <v>48</v>
      </c>
      <c r="M2752" t="s">
        <v>605</v>
      </c>
      <c r="Q2752" s="12" t="s">
        <v>19</v>
      </c>
      <c r="U2752" t="s">
        <v>53</v>
      </c>
      <c r="V2752" t="s">
        <v>4883</v>
      </c>
      <c r="W2752" s="13">
        <v>43850</v>
      </c>
      <c r="X2752" s="14">
        <v>3</v>
      </c>
    </row>
    <row r="2753" spans="1:24" hidden="1" x14ac:dyDescent="0.25">
      <c r="A2753" t="s">
        <v>4905</v>
      </c>
      <c r="B2753" t="s">
        <v>4906</v>
      </c>
      <c r="D2753" s="8">
        <v>2752</v>
      </c>
      <c r="E2753" s="10">
        <v>2020</v>
      </c>
      <c r="F2753" s="10">
        <v>1</v>
      </c>
      <c r="G2753" s="10">
        <v>27</v>
      </c>
      <c r="H2753" s="4">
        <f t="shared" si="7"/>
        <v>43848</v>
      </c>
      <c r="I2753" s="10" t="s">
        <v>19</v>
      </c>
      <c r="K2753" s="11" t="s">
        <v>4949</v>
      </c>
      <c r="U2753" t="s">
        <v>53</v>
      </c>
      <c r="V2753" t="s">
        <v>4882</v>
      </c>
      <c r="W2753" s="13">
        <v>43848</v>
      </c>
      <c r="X2753" s="14">
        <v>0</v>
      </c>
    </row>
    <row r="2754" spans="1:24" hidden="1" x14ac:dyDescent="0.25">
      <c r="A2754" t="s">
        <v>1435</v>
      </c>
      <c r="B2754" t="s">
        <v>4951</v>
      </c>
      <c r="D2754" s="8">
        <v>2753</v>
      </c>
      <c r="E2754" s="10">
        <v>2020</v>
      </c>
      <c r="F2754" s="10">
        <v>1</v>
      </c>
      <c r="G2754" s="10">
        <v>27</v>
      </c>
      <c r="H2754" s="4">
        <f t="shared" si="7"/>
        <v>43854</v>
      </c>
      <c r="I2754" s="10" t="s">
        <v>248</v>
      </c>
      <c r="K2754" t="s">
        <v>4949</v>
      </c>
      <c r="U2754" t="s">
        <v>53</v>
      </c>
      <c r="V2754" s="37" t="s">
        <v>719</v>
      </c>
      <c r="W2754" s="13">
        <v>43854</v>
      </c>
      <c r="X2754" s="14">
        <v>25</v>
      </c>
    </row>
    <row r="2755" spans="1:24" hidden="1" x14ac:dyDescent="0.25">
      <c r="A2755" t="s">
        <v>4953</v>
      </c>
      <c r="B2755" t="s">
        <v>4954</v>
      </c>
      <c r="D2755" s="8">
        <v>2754</v>
      </c>
      <c r="E2755" s="10">
        <v>2020</v>
      </c>
      <c r="F2755" s="10">
        <v>1</v>
      </c>
      <c r="G2755" s="10">
        <v>27</v>
      </c>
      <c r="H2755" s="4">
        <f t="shared" si="7"/>
        <v>0</v>
      </c>
      <c r="I2755" s="10" t="s">
        <v>19</v>
      </c>
      <c r="K2755" s="11" t="s">
        <v>20</v>
      </c>
      <c r="L2755" s="8" t="s">
        <v>48</v>
      </c>
      <c r="M2755" t="s">
        <v>2596</v>
      </c>
      <c r="W2755" s="13"/>
    </row>
    <row r="2756" spans="1:24" hidden="1" x14ac:dyDescent="0.25">
      <c r="A2756" t="s">
        <v>1166</v>
      </c>
      <c r="B2756" t="s">
        <v>4958</v>
      </c>
      <c r="C2756" s="39" t="s">
        <v>272</v>
      </c>
      <c r="D2756" s="8">
        <v>2755</v>
      </c>
      <c r="E2756" s="25">
        <f>YEAR(H2756)</f>
        <v>2020</v>
      </c>
      <c r="F2756" s="25">
        <f>MONTH(H2756)</f>
        <v>1</v>
      </c>
      <c r="G2756" s="25">
        <f>DAY(H2756)</f>
        <v>28</v>
      </c>
      <c r="H2756" s="4">
        <f t="shared" si="7"/>
        <v>43858</v>
      </c>
      <c r="I2756" s="10" t="s">
        <v>248</v>
      </c>
      <c r="K2756" s="11" t="s">
        <v>20</v>
      </c>
      <c r="L2756" s="8" t="s">
        <v>48</v>
      </c>
      <c r="M2756" t="s">
        <v>2313</v>
      </c>
      <c r="S2756" t="s">
        <v>4980</v>
      </c>
      <c r="U2756" t="s">
        <v>53</v>
      </c>
      <c r="V2756" t="s">
        <v>4637</v>
      </c>
      <c r="W2756" s="13">
        <v>43858</v>
      </c>
      <c r="X2756" s="14">
        <v>0.5</v>
      </c>
    </row>
    <row r="2757" spans="1:24" hidden="1" x14ac:dyDescent="0.25">
      <c r="A2757" t="s">
        <v>237</v>
      </c>
      <c r="B2757" t="s">
        <v>4890</v>
      </c>
      <c r="D2757" s="8">
        <v>2756</v>
      </c>
      <c r="E2757" s="10">
        <v>2020</v>
      </c>
      <c r="F2757" s="10">
        <v>1</v>
      </c>
      <c r="G2757" s="10">
        <v>28</v>
      </c>
      <c r="H2757" s="4">
        <f t="shared" si="7"/>
        <v>0</v>
      </c>
      <c r="I2757" s="10" t="s">
        <v>19</v>
      </c>
      <c r="K2757" t="s">
        <v>937</v>
      </c>
      <c r="M2757" s="8" t="s">
        <v>1094</v>
      </c>
      <c r="S2757" t="s">
        <v>4955</v>
      </c>
      <c r="W2757" s="13"/>
    </row>
    <row r="2758" spans="1:24" hidden="1" x14ac:dyDescent="0.25">
      <c r="A2758" t="s">
        <v>4821</v>
      </c>
      <c r="B2758" t="s">
        <v>4344</v>
      </c>
      <c r="D2758" s="8">
        <v>2757</v>
      </c>
      <c r="E2758" s="10">
        <v>2020</v>
      </c>
      <c r="F2758" s="10">
        <v>1</v>
      </c>
      <c r="G2758" s="10">
        <v>29</v>
      </c>
      <c r="H2758" s="4">
        <f t="shared" si="7"/>
        <v>43844</v>
      </c>
      <c r="I2758" s="10" t="s">
        <v>19</v>
      </c>
      <c r="K2758" s="11" t="s">
        <v>20</v>
      </c>
      <c r="L2758" s="8" t="s">
        <v>135</v>
      </c>
      <c r="M2758" t="s">
        <v>49</v>
      </c>
      <c r="U2758" t="s">
        <v>100</v>
      </c>
      <c r="V2758" s="37" t="s">
        <v>49</v>
      </c>
      <c r="W2758" s="13">
        <v>43844</v>
      </c>
      <c r="X2758" s="14">
        <f>1.5*5.25</f>
        <v>7.875</v>
      </c>
    </row>
    <row r="2759" spans="1:24" hidden="1" x14ac:dyDescent="0.25">
      <c r="A2759" t="s">
        <v>4947</v>
      </c>
      <c r="B2759" t="s">
        <v>4948</v>
      </c>
      <c r="D2759" s="8">
        <v>2758</v>
      </c>
      <c r="E2759" s="10">
        <v>2020</v>
      </c>
      <c r="F2759" s="10">
        <v>1</v>
      </c>
      <c r="G2759" s="10">
        <v>29</v>
      </c>
      <c r="H2759" s="4">
        <f t="shared" si="7"/>
        <v>43855</v>
      </c>
      <c r="I2759" s="10" t="s">
        <v>19</v>
      </c>
      <c r="K2759" s="11" t="s">
        <v>20</v>
      </c>
      <c r="L2759" s="8" t="s">
        <v>48</v>
      </c>
      <c r="M2759" t="s">
        <v>3643</v>
      </c>
      <c r="U2759" t="s">
        <v>53</v>
      </c>
      <c r="V2759" s="37" t="s">
        <v>186</v>
      </c>
      <c r="W2759" s="13">
        <v>43855</v>
      </c>
      <c r="X2759" s="14">
        <v>6.95</v>
      </c>
    </row>
    <row r="2760" spans="1:24" hidden="1" collapsed="1" x14ac:dyDescent="0.25">
      <c r="A2760" t="s">
        <v>1166</v>
      </c>
      <c r="B2760" t="s">
        <v>2896</v>
      </c>
      <c r="C2760" s="8"/>
      <c r="D2760" s="8">
        <v>2759</v>
      </c>
      <c r="E2760" s="10">
        <v>2020</v>
      </c>
      <c r="F2760" s="10">
        <v>1</v>
      </c>
      <c r="G2760" s="10">
        <v>29</v>
      </c>
      <c r="H2760" s="4">
        <f t="shared" si="7"/>
        <v>43840</v>
      </c>
      <c r="I2760" s="10" t="s">
        <v>248</v>
      </c>
      <c r="K2760" s="11" t="s">
        <v>20</v>
      </c>
      <c r="L2760" s="8" t="s">
        <v>48</v>
      </c>
      <c r="M2760" t="s">
        <v>1538</v>
      </c>
      <c r="Q2760" s="12" t="s">
        <v>248</v>
      </c>
      <c r="S2760" t="s">
        <v>762</v>
      </c>
      <c r="T2760" t="s">
        <v>269</v>
      </c>
      <c r="U2760" t="s">
        <v>53</v>
      </c>
      <c r="V2760" t="s">
        <v>4881</v>
      </c>
      <c r="W2760" s="13">
        <v>43840</v>
      </c>
      <c r="X2760" s="14">
        <v>1.5</v>
      </c>
    </row>
    <row r="2761" spans="1:24" hidden="1" x14ac:dyDescent="0.25">
      <c r="A2761" t="s">
        <v>1273</v>
      </c>
      <c r="B2761" t="s">
        <v>4956</v>
      </c>
      <c r="D2761" s="8">
        <v>2760</v>
      </c>
      <c r="E2761" s="10">
        <v>2020</v>
      </c>
      <c r="F2761" s="10">
        <v>1</v>
      </c>
      <c r="G2761" s="10">
        <v>29</v>
      </c>
      <c r="H2761" s="4">
        <f t="shared" si="7"/>
        <v>0</v>
      </c>
      <c r="I2761" s="10" t="s">
        <v>19</v>
      </c>
      <c r="K2761" s="11" t="s">
        <v>937</v>
      </c>
      <c r="M2761" s="8" t="s">
        <v>28</v>
      </c>
      <c r="N2761" t="s">
        <v>4957</v>
      </c>
      <c r="W2761" s="13"/>
    </row>
    <row r="2762" spans="1:24" hidden="1" x14ac:dyDescent="0.25">
      <c r="A2762" t="s">
        <v>162</v>
      </c>
      <c r="B2762" t="s">
        <v>4966</v>
      </c>
      <c r="D2762" s="8">
        <v>2761</v>
      </c>
      <c r="E2762" s="10">
        <v>2020</v>
      </c>
      <c r="F2762" s="10">
        <v>1</v>
      </c>
      <c r="G2762" s="10">
        <v>29</v>
      </c>
      <c r="H2762" s="4">
        <f t="shared" si="7"/>
        <v>0</v>
      </c>
      <c r="I2762" s="10" t="s">
        <v>19</v>
      </c>
      <c r="K2762" s="11" t="s">
        <v>937</v>
      </c>
      <c r="M2762" s="8" t="s">
        <v>28</v>
      </c>
      <c r="N2762" t="s">
        <v>4967</v>
      </c>
      <c r="W2762" s="13"/>
    </row>
    <row r="2763" spans="1:24" hidden="1" x14ac:dyDescent="0.25">
      <c r="A2763" t="s">
        <v>533</v>
      </c>
      <c r="B2763" t="s">
        <v>4968</v>
      </c>
      <c r="D2763" s="8">
        <v>2762</v>
      </c>
      <c r="E2763" s="10">
        <v>2020</v>
      </c>
      <c r="F2763" s="10">
        <v>1</v>
      </c>
      <c r="G2763" s="10">
        <v>29</v>
      </c>
      <c r="H2763" s="4">
        <f t="shared" si="7"/>
        <v>0</v>
      </c>
      <c r="I2763" s="10" t="s">
        <v>19</v>
      </c>
      <c r="K2763" s="11" t="s">
        <v>937</v>
      </c>
      <c r="M2763" s="8" t="s">
        <v>3530</v>
      </c>
      <c r="W2763" s="13"/>
    </row>
    <row r="2764" spans="1:24" hidden="1" x14ac:dyDescent="0.25">
      <c r="A2764" t="s">
        <v>132</v>
      </c>
      <c r="B2764" t="s">
        <v>4969</v>
      </c>
      <c r="D2764" s="8">
        <v>2763</v>
      </c>
      <c r="E2764" s="10">
        <v>2020</v>
      </c>
      <c r="F2764" s="10">
        <v>1</v>
      </c>
      <c r="G2764" s="10">
        <v>31</v>
      </c>
      <c r="H2764" s="4">
        <f t="shared" si="7"/>
        <v>43860</v>
      </c>
      <c r="I2764" s="10" t="s">
        <v>248</v>
      </c>
      <c r="K2764" s="11" t="s">
        <v>20</v>
      </c>
      <c r="L2764" s="8" t="s">
        <v>135</v>
      </c>
      <c r="M2764" t="s">
        <v>2719</v>
      </c>
      <c r="U2764" t="s">
        <v>53</v>
      </c>
      <c r="V2764" s="37" t="s">
        <v>4541</v>
      </c>
      <c r="W2764" s="13">
        <v>43860</v>
      </c>
      <c r="X2764" s="14">
        <f>1.32*8</f>
        <v>10.56</v>
      </c>
    </row>
    <row r="2765" spans="1:24" hidden="1" x14ac:dyDescent="0.25">
      <c r="A2765" t="s">
        <v>79</v>
      </c>
      <c r="B2765" t="s">
        <v>4970</v>
      </c>
      <c r="D2765" s="8">
        <v>2764</v>
      </c>
      <c r="E2765" s="10">
        <v>2020</v>
      </c>
      <c r="F2765" s="10">
        <v>1</v>
      </c>
      <c r="G2765" s="10">
        <v>31</v>
      </c>
      <c r="H2765" s="4">
        <f t="shared" si="7"/>
        <v>43860</v>
      </c>
      <c r="I2765" s="10" t="s">
        <v>248</v>
      </c>
      <c r="K2765" s="11" t="s">
        <v>20</v>
      </c>
      <c r="L2765" s="8" t="s">
        <v>48</v>
      </c>
      <c r="M2765" t="s">
        <v>2596</v>
      </c>
      <c r="U2765" t="s">
        <v>53</v>
      </c>
      <c r="V2765" s="37" t="s">
        <v>4541</v>
      </c>
      <c r="W2765" s="13">
        <v>43860</v>
      </c>
      <c r="X2765" s="14">
        <f>1.32*8</f>
        <v>10.56</v>
      </c>
    </row>
    <row r="2766" spans="1:24" hidden="1" x14ac:dyDescent="0.25">
      <c r="A2766" t="s">
        <v>237</v>
      </c>
      <c r="B2766" t="s">
        <v>4890</v>
      </c>
      <c r="D2766" s="8">
        <v>2765</v>
      </c>
      <c r="E2766" s="10">
        <v>2020</v>
      </c>
      <c r="F2766" s="10">
        <v>1</v>
      </c>
      <c r="G2766" s="10">
        <v>31</v>
      </c>
      <c r="H2766" s="4">
        <f t="shared" si="7"/>
        <v>0</v>
      </c>
      <c r="I2766" s="10" t="s">
        <v>19</v>
      </c>
      <c r="K2766" t="s">
        <v>937</v>
      </c>
      <c r="M2766" s="8" t="s">
        <v>1094</v>
      </c>
      <c r="S2766" t="s">
        <v>4976</v>
      </c>
      <c r="W2766" s="13"/>
    </row>
    <row r="2767" spans="1:24" hidden="1" x14ac:dyDescent="0.25">
      <c r="A2767" t="s">
        <v>132</v>
      </c>
      <c r="B2767" t="s">
        <v>4971</v>
      </c>
      <c r="D2767" s="8">
        <v>2766</v>
      </c>
      <c r="E2767" s="10">
        <v>2020</v>
      </c>
      <c r="F2767" s="10">
        <v>2</v>
      </c>
      <c r="G2767" s="10">
        <v>1</v>
      </c>
      <c r="H2767" s="4">
        <f t="shared" si="7"/>
        <v>43860</v>
      </c>
      <c r="I2767" s="10" t="s">
        <v>248</v>
      </c>
      <c r="K2767" s="11" t="s">
        <v>20</v>
      </c>
      <c r="L2767" s="8" t="s">
        <v>48</v>
      </c>
      <c r="M2767" t="s">
        <v>2719</v>
      </c>
      <c r="U2767" t="s">
        <v>53</v>
      </c>
      <c r="V2767" s="37" t="s">
        <v>4541</v>
      </c>
      <c r="W2767" s="13">
        <v>43860</v>
      </c>
      <c r="X2767" s="14">
        <f>1.32*12</f>
        <v>15.84</v>
      </c>
    </row>
    <row r="2768" spans="1:24" hidden="1" x14ac:dyDescent="0.25">
      <c r="A2768" t="s">
        <v>1181</v>
      </c>
      <c r="B2768" t="s">
        <v>4977</v>
      </c>
      <c r="D2768" s="8">
        <v>2767</v>
      </c>
      <c r="E2768" s="10">
        <v>2020</v>
      </c>
      <c r="F2768" s="10">
        <v>2</v>
      </c>
      <c r="G2768" s="10">
        <v>1</v>
      </c>
      <c r="H2768" s="4">
        <f t="shared" si="7"/>
        <v>0</v>
      </c>
      <c r="I2768" s="10" t="s">
        <v>19</v>
      </c>
      <c r="K2768" t="s">
        <v>937</v>
      </c>
      <c r="M2768" s="8" t="s">
        <v>925</v>
      </c>
      <c r="W2768" s="13"/>
    </row>
    <row r="2769" spans="1:27" hidden="1" collapsed="1" x14ac:dyDescent="0.25">
      <c r="A2769" t="s">
        <v>207</v>
      </c>
      <c r="B2769" t="s">
        <v>4978</v>
      </c>
      <c r="D2769" s="8">
        <v>2768</v>
      </c>
      <c r="E2769" s="10">
        <v>2020</v>
      </c>
      <c r="F2769" s="10">
        <v>2</v>
      </c>
      <c r="G2769" s="10">
        <v>1</v>
      </c>
      <c r="H2769" s="4">
        <f t="shared" si="7"/>
        <v>0</v>
      </c>
      <c r="I2769" s="10" t="s">
        <v>19</v>
      </c>
      <c r="K2769" t="s">
        <v>937</v>
      </c>
      <c r="M2769" s="8" t="s">
        <v>925</v>
      </c>
      <c r="W2769" s="13"/>
    </row>
    <row r="2770" spans="1:27" hidden="1" x14ac:dyDescent="0.25">
      <c r="A2770" t="s">
        <v>4380</v>
      </c>
      <c r="B2770" t="s">
        <v>4381</v>
      </c>
      <c r="C2770" s="8"/>
      <c r="D2770" s="8">
        <v>2769</v>
      </c>
      <c r="E2770" s="10">
        <v>2020</v>
      </c>
      <c r="F2770" s="10">
        <v>2</v>
      </c>
      <c r="G2770" s="10">
        <v>1</v>
      </c>
      <c r="H2770" s="4">
        <f t="shared" si="7"/>
        <v>43622</v>
      </c>
      <c r="I2770" s="10" t="s">
        <v>248</v>
      </c>
      <c r="K2770" s="11" t="s">
        <v>20</v>
      </c>
      <c r="L2770" s="8" t="s">
        <v>4382</v>
      </c>
      <c r="M2770" t="s">
        <v>1538</v>
      </c>
      <c r="U2770" t="s">
        <v>53</v>
      </c>
      <c r="V2770" t="s">
        <v>3558</v>
      </c>
      <c r="W2770" s="13">
        <v>43622</v>
      </c>
      <c r="X2770" s="14">
        <f>50/72</f>
        <v>0.69444444444444442</v>
      </c>
    </row>
    <row r="2771" spans="1:27" hidden="1" x14ac:dyDescent="0.25">
      <c r="A2771" t="s">
        <v>653</v>
      </c>
      <c r="B2771" t="s">
        <v>4834</v>
      </c>
      <c r="D2771" s="8">
        <v>2770</v>
      </c>
      <c r="E2771" s="10">
        <v>2020</v>
      </c>
      <c r="F2771" s="10">
        <v>2</v>
      </c>
      <c r="G2771" s="10">
        <v>1</v>
      </c>
      <c r="H2771" s="4">
        <f t="shared" si="7"/>
        <v>43837</v>
      </c>
      <c r="I2771" s="10" t="s">
        <v>248</v>
      </c>
      <c r="K2771" t="s">
        <v>20</v>
      </c>
      <c r="L2771" s="8" t="s">
        <v>598</v>
      </c>
      <c r="M2771" t="s">
        <v>1168</v>
      </c>
      <c r="U2771" t="s">
        <v>53</v>
      </c>
      <c r="V2771" t="s">
        <v>4835</v>
      </c>
      <c r="W2771" s="13">
        <v>43837</v>
      </c>
      <c r="X2771" s="14">
        <v>1</v>
      </c>
    </row>
    <row r="2772" spans="1:27" hidden="1" x14ac:dyDescent="0.25">
      <c r="A2772" t="s">
        <v>79</v>
      </c>
      <c r="B2772" t="s">
        <v>4975</v>
      </c>
      <c r="D2772" s="8">
        <v>2771</v>
      </c>
      <c r="E2772" s="10">
        <v>2020</v>
      </c>
      <c r="F2772" s="10">
        <v>2</v>
      </c>
      <c r="G2772" s="10">
        <v>2</v>
      </c>
      <c r="H2772" s="4">
        <f t="shared" si="7"/>
        <v>43860</v>
      </c>
      <c r="I2772" s="10" t="s">
        <v>19</v>
      </c>
      <c r="K2772" s="11" t="s">
        <v>20</v>
      </c>
      <c r="L2772" s="8" t="s">
        <v>135</v>
      </c>
      <c r="M2772" t="s">
        <v>29</v>
      </c>
      <c r="N2772" t="s">
        <v>4727</v>
      </c>
      <c r="U2772" t="s">
        <v>53</v>
      </c>
      <c r="V2772" s="37" t="s">
        <v>4974</v>
      </c>
      <c r="W2772" s="13">
        <v>43860</v>
      </c>
      <c r="X2772" s="14">
        <f>13.87</f>
        <v>13.87</v>
      </c>
    </row>
    <row r="2773" spans="1:27" hidden="1" x14ac:dyDescent="0.25">
      <c r="A2773" t="s">
        <v>653</v>
      </c>
      <c r="B2773" t="s">
        <v>4508</v>
      </c>
      <c r="C2773" s="8"/>
      <c r="D2773" s="8">
        <v>2772</v>
      </c>
      <c r="E2773" s="10">
        <v>2020</v>
      </c>
      <c r="F2773" s="10">
        <v>2</v>
      </c>
      <c r="G2773" s="10">
        <v>2</v>
      </c>
      <c r="H2773" s="4">
        <f t="shared" si="7"/>
        <v>43740</v>
      </c>
      <c r="I2773" s="10" t="s">
        <v>248</v>
      </c>
      <c r="K2773" s="11" t="s">
        <v>20</v>
      </c>
      <c r="L2773" s="8" t="s">
        <v>31</v>
      </c>
      <c r="M2773" t="s">
        <v>1168</v>
      </c>
      <c r="U2773" t="s">
        <v>53</v>
      </c>
      <c r="V2773" t="s">
        <v>1077</v>
      </c>
      <c r="W2773" s="13">
        <v>43740</v>
      </c>
      <c r="X2773" s="14">
        <v>3</v>
      </c>
    </row>
    <row r="2774" spans="1:27" hidden="1" x14ac:dyDescent="0.25">
      <c r="A2774" t="s">
        <v>1698</v>
      </c>
      <c r="B2774" t="s">
        <v>4338</v>
      </c>
      <c r="C2774" s="8"/>
      <c r="D2774" s="8">
        <v>2773</v>
      </c>
      <c r="E2774" s="10">
        <v>2020</v>
      </c>
      <c r="F2774" s="10">
        <v>2</v>
      </c>
      <c r="G2774" s="10">
        <v>2</v>
      </c>
      <c r="H2774" s="4">
        <f t="shared" si="7"/>
        <v>43362</v>
      </c>
      <c r="I2774" s="10" t="s">
        <v>19</v>
      </c>
      <c r="K2774" s="11" t="s">
        <v>937</v>
      </c>
      <c r="U2774" t="s">
        <v>53</v>
      </c>
      <c r="V2774" t="s">
        <v>1077</v>
      </c>
      <c r="W2774" s="13">
        <v>43362</v>
      </c>
      <c r="X2774" s="14">
        <v>2</v>
      </c>
    </row>
    <row r="2775" spans="1:27" hidden="1" x14ac:dyDescent="0.25">
      <c r="A2775" t="s">
        <v>237</v>
      </c>
      <c r="B2775" t="s">
        <v>4890</v>
      </c>
      <c r="D2775" s="8">
        <v>2774</v>
      </c>
      <c r="E2775" s="10">
        <v>2020</v>
      </c>
      <c r="F2775" s="10">
        <v>2</v>
      </c>
      <c r="G2775" s="10">
        <v>2</v>
      </c>
      <c r="H2775" s="4">
        <f t="shared" si="7"/>
        <v>0</v>
      </c>
      <c r="I2775" s="10" t="s">
        <v>19</v>
      </c>
      <c r="K2775" t="s">
        <v>937</v>
      </c>
      <c r="M2775" s="8" t="s">
        <v>1094</v>
      </c>
      <c r="S2775" t="s">
        <v>4979</v>
      </c>
      <c r="W2775" s="13"/>
    </row>
    <row r="2776" spans="1:27" hidden="1" x14ac:dyDescent="0.25">
      <c r="A2776" t="s">
        <v>2348</v>
      </c>
      <c r="B2776" t="s">
        <v>4935</v>
      </c>
      <c r="D2776" s="8">
        <v>2775</v>
      </c>
      <c r="E2776" s="10">
        <v>2020</v>
      </c>
      <c r="F2776" s="10">
        <v>2</v>
      </c>
      <c r="G2776" s="10">
        <v>2</v>
      </c>
      <c r="H2776" s="4">
        <f t="shared" si="7"/>
        <v>43852</v>
      </c>
      <c r="I2776" s="10" t="s">
        <v>19</v>
      </c>
      <c r="K2776" s="11" t="s">
        <v>20</v>
      </c>
      <c r="L2776" s="8" t="s">
        <v>44</v>
      </c>
      <c r="M2776" t="s">
        <v>49</v>
      </c>
      <c r="U2776" t="s">
        <v>100</v>
      </c>
      <c r="V2776" s="37" t="s">
        <v>49</v>
      </c>
      <c r="W2776" s="13">
        <v>43852</v>
      </c>
      <c r="X2776" s="14">
        <f>1.5*16</f>
        <v>24</v>
      </c>
    </row>
    <row r="2777" spans="1:27" hidden="1" x14ac:dyDescent="0.25">
      <c r="A2777" t="s">
        <v>4746</v>
      </c>
      <c r="B2777" t="s">
        <v>4981</v>
      </c>
      <c r="C2777" s="39" t="s">
        <v>272</v>
      </c>
      <c r="D2777" s="8">
        <v>2776</v>
      </c>
      <c r="E2777" s="25">
        <f>YEAR(H2777)</f>
        <v>2020</v>
      </c>
      <c r="F2777" s="25">
        <f>MONTH(H2777)</f>
        <v>2</v>
      </c>
      <c r="G2777" s="25">
        <f>DAY(H2777)</f>
        <v>3</v>
      </c>
      <c r="H2777" s="4">
        <f t="shared" si="7"/>
        <v>43864</v>
      </c>
      <c r="I2777" s="10" t="s">
        <v>19</v>
      </c>
      <c r="K2777" t="s">
        <v>20</v>
      </c>
      <c r="L2777" s="8" t="s">
        <v>48</v>
      </c>
      <c r="M2777" t="s">
        <v>29</v>
      </c>
      <c r="N2777" t="s">
        <v>4983</v>
      </c>
      <c r="S2777" t="s">
        <v>5070</v>
      </c>
      <c r="U2777" t="s">
        <v>100</v>
      </c>
      <c r="V2777" s="37" t="s">
        <v>174</v>
      </c>
      <c r="W2777" s="13">
        <v>43864</v>
      </c>
      <c r="X2777" s="14">
        <v>14.99</v>
      </c>
      <c r="Y2777" t="s">
        <v>618</v>
      </c>
      <c r="Z2777" t="s">
        <v>174</v>
      </c>
      <c r="AA2777" s="13">
        <v>43873</v>
      </c>
    </row>
    <row r="2778" spans="1:27" hidden="1" x14ac:dyDescent="0.25">
      <c r="A2778" t="s">
        <v>4746</v>
      </c>
      <c r="B2778" t="s">
        <v>4936</v>
      </c>
      <c r="D2778" s="8">
        <v>2777</v>
      </c>
      <c r="E2778" s="10">
        <v>2020</v>
      </c>
      <c r="F2778" s="10">
        <v>2</v>
      </c>
      <c r="G2778" s="10">
        <v>3</v>
      </c>
      <c r="H2778" s="4">
        <f t="shared" si="7"/>
        <v>43852</v>
      </c>
      <c r="I2778" s="10" t="s">
        <v>19</v>
      </c>
      <c r="K2778" s="11" t="s">
        <v>20</v>
      </c>
      <c r="L2778" s="8" t="s">
        <v>48</v>
      </c>
      <c r="M2778" t="s">
        <v>29</v>
      </c>
      <c r="N2778" t="s">
        <v>4937</v>
      </c>
      <c r="U2778" t="s">
        <v>100</v>
      </c>
      <c r="V2778" s="37" t="s">
        <v>174</v>
      </c>
      <c r="W2778" s="13">
        <v>43852</v>
      </c>
      <c r="X2778" s="14">
        <v>14.99</v>
      </c>
    </row>
    <row r="2779" spans="1:27" hidden="1" x14ac:dyDescent="0.25">
      <c r="A2779" t="s">
        <v>79</v>
      </c>
      <c r="B2779" t="s">
        <v>4982</v>
      </c>
      <c r="D2779" s="8">
        <v>2778</v>
      </c>
      <c r="E2779" s="10">
        <v>2020</v>
      </c>
      <c r="F2779" s="10">
        <v>2</v>
      </c>
      <c r="G2779" s="10">
        <v>4</v>
      </c>
      <c r="H2779" s="4">
        <f t="shared" si="7"/>
        <v>43864</v>
      </c>
      <c r="I2779" s="10" t="s">
        <v>19</v>
      </c>
      <c r="K2779" t="s">
        <v>20</v>
      </c>
      <c r="L2779" s="8" t="s">
        <v>48</v>
      </c>
      <c r="M2779" t="s">
        <v>29</v>
      </c>
      <c r="N2779" t="s">
        <v>4984</v>
      </c>
      <c r="U2779" t="s">
        <v>100</v>
      </c>
      <c r="V2779" s="37" t="s">
        <v>174</v>
      </c>
      <c r="W2779" s="13">
        <v>43864</v>
      </c>
      <c r="X2779" s="14">
        <v>14.99</v>
      </c>
    </row>
    <row r="2780" spans="1:27" hidden="1" x14ac:dyDescent="0.25">
      <c r="A2780" t="s">
        <v>4277</v>
      </c>
      <c r="B2780" t="s">
        <v>4386</v>
      </c>
      <c r="C2780" s="8"/>
      <c r="D2780" s="8">
        <v>2779</v>
      </c>
      <c r="E2780" s="10">
        <v>2020</v>
      </c>
      <c r="F2780" s="10">
        <v>2</v>
      </c>
      <c r="G2780" s="10">
        <v>4</v>
      </c>
      <c r="H2780" s="4">
        <f t="shared" si="7"/>
        <v>43622</v>
      </c>
      <c r="I2780" s="10" t="s">
        <v>248</v>
      </c>
      <c r="K2780" s="11" t="s">
        <v>20</v>
      </c>
      <c r="L2780" s="8" t="s">
        <v>120</v>
      </c>
      <c r="M2780" t="s">
        <v>1552</v>
      </c>
      <c r="U2780" t="s">
        <v>53</v>
      </c>
      <c r="V2780" t="s">
        <v>3558</v>
      </c>
      <c r="W2780" s="13">
        <v>43622</v>
      </c>
      <c r="X2780" s="14">
        <f>50/72</f>
        <v>0.69444444444444442</v>
      </c>
    </row>
    <row r="2781" spans="1:27" hidden="1" x14ac:dyDescent="0.25">
      <c r="A2781" t="s">
        <v>4985</v>
      </c>
      <c r="B2781" t="s">
        <v>4986</v>
      </c>
      <c r="C2781" s="8"/>
      <c r="D2781" s="8">
        <v>2780</v>
      </c>
      <c r="E2781" s="10">
        <v>2020</v>
      </c>
      <c r="F2781" s="10">
        <v>2</v>
      </c>
      <c r="G2781" s="10">
        <v>4</v>
      </c>
      <c r="H2781" s="4">
        <f t="shared" si="7"/>
        <v>0</v>
      </c>
      <c r="I2781" s="10" t="s">
        <v>19</v>
      </c>
      <c r="K2781" s="11" t="s">
        <v>20</v>
      </c>
      <c r="L2781" s="8" t="s">
        <v>63</v>
      </c>
      <c r="M2781" t="s">
        <v>1523</v>
      </c>
      <c r="W2781" s="13"/>
    </row>
    <row r="2782" spans="1:27" hidden="1" x14ac:dyDescent="0.25">
      <c r="A2782" t="s">
        <v>3084</v>
      </c>
      <c r="B2782" t="s">
        <v>4864</v>
      </c>
      <c r="D2782" s="8">
        <v>2781</v>
      </c>
      <c r="E2782" s="10">
        <v>2020</v>
      </c>
      <c r="F2782" s="10">
        <v>2</v>
      </c>
      <c r="G2782" s="10">
        <v>4</v>
      </c>
      <c r="H2782" s="4">
        <f t="shared" si="7"/>
        <v>43839</v>
      </c>
      <c r="I2782" s="10" t="s">
        <v>248</v>
      </c>
      <c r="K2782" t="s">
        <v>20</v>
      </c>
      <c r="L2782" s="8" t="s">
        <v>2203</v>
      </c>
      <c r="M2782" t="s">
        <v>1558</v>
      </c>
      <c r="U2782" t="s">
        <v>53</v>
      </c>
      <c r="V2782" t="s">
        <v>4882</v>
      </c>
      <c r="W2782" s="13">
        <v>43839</v>
      </c>
      <c r="X2782" s="14">
        <v>3</v>
      </c>
    </row>
    <row r="2783" spans="1:27" hidden="1" x14ac:dyDescent="0.25">
      <c r="A2783" t="s">
        <v>132</v>
      </c>
      <c r="B2783" t="s">
        <v>4911</v>
      </c>
      <c r="D2783" s="8">
        <v>2782</v>
      </c>
      <c r="E2783" s="10">
        <v>2020</v>
      </c>
      <c r="F2783" s="10">
        <v>2</v>
      </c>
      <c r="G2783" s="10">
        <v>5</v>
      </c>
      <c r="H2783" s="4">
        <f t="shared" si="7"/>
        <v>43848</v>
      </c>
      <c r="I2783" s="10" t="s">
        <v>248</v>
      </c>
      <c r="K2783" s="11" t="s">
        <v>20</v>
      </c>
      <c r="L2783" s="8" t="s">
        <v>48</v>
      </c>
      <c r="M2783" t="s">
        <v>2719</v>
      </c>
      <c r="U2783" t="s">
        <v>53</v>
      </c>
      <c r="V2783" t="s">
        <v>4882</v>
      </c>
      <c r="W2783" s="13">
        <v>43848</v>
      </c>
      <c r="X2783" s="14">
        <v>3</v>
      </c>
    </row>
    <row r="2784" spans="1:27" hidden="1" x14ac:dyDescent="0.25">
      <c r="A2784" t="s">
        <v>4850</v>
      </c>
      <c r="B2784" t="s">
        <v>4972</v>
      </c>
      <c r="D2784" s="8">
        <v>2783</v>
      </c>
      <c r="E2784" s="10">
        <v>2020</v>
      </c>
      <c r="F2784" s="10">
        <v>2</v>
      </c>
      <c r="G2784" s="10">
        <v>5</v>
      </c>
      <c r="H2784" s="4">
        <f t="shared" si="7"/>
        <v>43860</v>
      </c>
      <c r="I2784" s="10" t="s">
        <v>248</v>
      </c>
      <c r="K2784" s="11" t="s">
        <v>20</v>
      </c>
      <c r="L2784" s="8" t="s">
        <v>4973</v>
      </c>
      <c r="M2784" t="s">
        <v>49</v>
      </c>
      <c r="U2784" t="s">
        <v>53</v>
      </c>
      <c r="V2784" s="37" t="s">
        <v>4541</v>
      </c>
      <c r="W2784" s="13">
        <v>43860</v>
      </c>
      <c r="X2784" s="14">
        <f>1.32*5</f>
        <v>6.6000000000000005</v>
      </c>
    </row>
    <row r="2785" spans="1:24" hidden="1" x14ac:dyDescent="0.25">
      <c r="A2785" t="s">
        <v>4989</v>
      </c>
      <c r="B2785" t="s">
        <v>4990</v>
      </c>
      <c r="D2785" s="8">
        <v>2784</v>
      </c>
      <c r="E2785" s="10">
        <v>2020</v>
      </c>
      <c r="F2785" s="10">
        <v>2</v>
      </c>
      <c r="G2785" s="10">
        <v>5</v>
      </c>
      <c r="H2785" s="4">
        <f t="shared" si="7"/>
        <v>43866</v>
      </c>
      <c r="I2785" s="10" t="s">
        <v>19</v>
      </c>
      <c r="K2785" t="s">
        <v>4949</v>
      </c>
      <c r="M2785" t="s">
        <v>4991</v>
      </c>
      <c r="U2785" t="s">
        <v>53</v>
      </c>
      <c r="V2785" t="s">
        <v>4882</v>
      </c>
      <c r="W2785" s="13">
        <v>43866</v>
      </c>
      <c r="X2785" s="14">
        <v>2</v>
      </c>
    </row>
    <row r="2786" spans="1:24" hidden="1" x14ac:dyDescent="0.25">
      <c r="A2786" t="s">
        <v>1435</v>
      </c>
      <c r="B2786" t="s">
        <v>4950</v>
      </c>
      <c r="D2786" s="8">
        <v>2785</v>
      </c>
      <c r="E2786" s="10">
        <v>2020</v>
      </c>
      <c r="F2786" s="10">
        <v>2</v>
      </c>
      <c r="G2786" s="10">
        <v>6</v>
      </c>
      <c r="H2786" s="4">
        <f t="shared" si="7"/>
        <v>43854</v>
      </c>
      <c r="I2786" s="10" t="s">
        <v>248</v>
      </c>
      <c r="K2786" t="s">
        <v>4949</v>
      </c>
      <c r="U2786" t="s">
        <v>53</v>
      </c>
      <c r="V2786" s="37" t="s">
        <v>719</v>
      </c>
      <c r="W2786" s="13">
        <v>43854</v>
      </c>
      <c r="X2786" s="14">
        <v>25</v>
      </c>
    </row>
    <row r="2787" spans="1:24" hidden="1" x14ac:dyDescent="0.25">
      <c r="A2787" t="s">
        <v>132</v>
      </c>
      <c r="B2787" t="s">
        <v>4703</v>
      </c>
      <c r="D2787" s="8">
        <v>2786</v>
      </c>
      <c r="E2787" s="10">
        <v>2020</v>
      </c>
      <c r="F2787" s="10">
        <v>2</v>
      </c>
      <c r="G2787" s="10">
        <v>7</v>
      </c>
      <c r="H2787" s="4">
        <f t="shared" si="7"/>
        <v>43844</v>
      </c>
      <c r="I2787" s="10" t="s">
        <v>19</v>
      </c>
      <c r="K2787" s="11" t="s">
        <v>20</v>
      </c>
      <c r="L2787" s="8" t="s">
        <v>48</v>
      </c>
      <c r="M2787" t="s">
        <v>2719</v>
      </c>
      <c r="U2787" t="s">
        <v>100</v>
      </c>
      <c r="V2787" s="37" t="s">
        <v>49</v>
      </c>
      <c r="W2787" s="13">
        <v>43844</v>
      </c>
      <c r="X2787" s="14">
        <f>1.5*6.75</f>
        <v>10.125</v>
      </c>
    </row>
    <row r="2788" spans="1:24" hidden="1" x14ac:dyDescent="0.25">
      <c r="A2788" t="s">
        <v>754</v>
      </c>
      <c r="B2788" t="s">
        <v>5017</v>
      </c>
      <c r="D2788" s="8">
        <v>2787</v>
      </c>
      <c r="E2788" s="10">
        <v>2020</v>
      </c>
      <c r="F2788" s="10">
        <v>2</v>
      </c>
      <c r="G2788" s="10">
        <v>7</v>
      </c>
      <c r="H2788" s="4">
        <f t="shared" si="7"/>
        <v>0</v>
      </c>
      <c r="I2788" s="10" t="s">
        <v>19</v>
      </c>
      <c r="K2788" s="11" t="s">
        <v>4949</v>
      </c>
      <c r="M2788" t="s">
        <v>589</v>
      </c>
      <c r="V2788" s="37"/>
      <c r="W2788" s="13"/>
    </row>
    <row r="2789" spans="1:24" hidden="1" x14ac:dyDescent="0.25">
      <c r="A2789" t="s">
        <v>132</v>
      </c>
      <c r="B2789" t="s">
        <v>4853</v>
      </c>
      <c r="D2789" s="8">
        <v>2788</v>
      </c>
      <c r="E2789" s="10">
        <v>2020</v>
      </c>
      <c r="F2789" s="10">
        <v>2</v>
      </c>
      <c r="G2789" s="10">
        <v>8</v>
      </c>
      <c r="H2789" s="4">
        <f t="shared" si="7"/>
        <v>43839</v>
      </c>
      <c r="I2789" s="10" t="s">
        <v>248</v>
      </c>
      <c r="K2789" t="s">
        <v>20</v>
      </c>
      <c r="L2789" s="8" t="s">
        <v>4074</v>
      </c>
      <c r="M2789" t="s">
        <v>2719</v>
      </c>
      <c r="U2789" t="s">
        <v>53</v>
      </c>
      <c r="V2789" s="37" t="s">
        <v>4541</v>
      </c>
      <c r="W2789" s="13">
        <v>43839</v>
      </c>
      <c r="X2789" s="14">
        <f>1.3*6</f>
        <v>7.8000000000000007</v>
      </c>
    </row>
    <row r="2790" spans="1:24" hidden="1" x14ac:dyDescent="0.25">
      <c r="A2790" t="s">
        <v>5020</v>
      </c>
      <c r="B2790" t="s">
        <v>5021</v>
      </c>
      <c r="D2790" s="8">
        <v>2789</v>
      </c>
      <c r="E2790" s="10">
        <v>2020</v>
      </c>
      <c r="F2790" s="10">
        <v>2</v>
      </c>
      <c r="G2790" s="10">
        <v>8</v>
      </c>
      <c r="H2790" s="4">
        <f t="shared" si="7"/>
        <v>0</v>
      </c>
      <c r="I2790" s="10" t="s">
        <v>19</v>
      </c>
      <c r="K2790" s="11" t="s">
        <v>4949</v>
      </c>
      <c r="V2790" s="37"/>
      <c r="W2790" s="13"/>
    </row>
    <row r="2791" spans="1:24" hidden="1" x14ac:dyDescent="0.25">
      <c r="A2791" t="s">
        <v>5010</v>
      </c>
      <c r="B2791" t="s">
        <v>5011</v>
      </c>
      <c r="D2791" s="8">
        <v>2790</v>
      </c>
      <c r="E2791" s="10">
        <v>2020</v>
      </c>
      <c r="F2791" s="10">
        <v>2</v>
      </c>
      <c r="G2791" s="10">
        <v>8</v>
      </c>
      <c r="H2791" s="4">
        <f t="shared" si="7"/>
        <v>43868</v>
      </c>
      <c r="I2791" s="10" t="s">
        <v>248</v>
      </c>
      <c r="K2791" s="11" t="s">
        <v>20</v>
      </c>
      <c r="L2791" s="8" t="s">
        <v>3738</v>
      </c>
      <c r="M2791" t="s">
        <v>373</v>
      </c>
      <c r="U2791" t="s">
        <v>53</v>
      </c>
      <c r="V2791" s="37" t="s">
        <v>5009</v>
      </c>
      <c r="W2791" s="13">
        <v>43868</v>
      </c>
      <c r="X2791" s="14">
        <f>1.75*5.99</f>
        <v>10.4825</v>
      </c>
    </row>
    <row r="2792" spans="1:24" hidden="1" x14ac:dyDescent="0.25">
      <c r="A2792" t="s">
        <v>5022</v>
      </c>
      <c r="B2792" t="s">
        <v>5023</v>
      </c>
      <c r="D2792" s="8">
        <v>2791</v>
      </c>
      <c r="E2792" s="10">
        <v>2020</v>
      </c>
      <c r="F2792" s="10">
        <v>2</v>
      </c>
      <c r="G2792" s="10">
        <v>9</v>
      </c>
      <c r="H2792" s="4">
        <f t="shared" si="7"/>
        <v>43870</v>
      </c>
      <c r="I2792" s="10" t="s">
        <v>248</v>
      </c>
      <c r="K2792" s="11" t="s">
        <v>20</v>
      </c>
      <c r="L2792" s="8" t="s">
        <v>48</v>
      </c>
      <c r="M2792" t="s">
        <v>2596</v>
      </c>
      <c r="U2792" t="s">
        <v>53</v>
      </c>
      <c r="V2792" s="35" t="s">
        <v>4835</v>
      </c>
      <c r="W2792" s="13">
        <v>43870</v>
      </c>
      <c r="X2792" s="14">
        <v>1</v>
      </c>
    </row>
    <row r="2793" spans="1:24" hidden="1" x14ac:dyDescent="0.25">
      <c r="A2793" t="s">
        <v>5012</v>
      </c>
      <c r="B2793" t="s">
        <v>5013</v>
      </c>
      <c r="D2793" s="8">
        <v>2792</v>
      </c>
      <c r="E2793" s="10">
        <v>2020</v>
      </c>
      <c r="F2793" s="10">
        <v>2</v>
      </c>
      <c r="G2793" s="10">
        <v>9</v>
      </c>
      <c r="H2793" s="4">
        <f t="shared" si="7"/>
        <v>43868</v>
      </c>
      <c r="I2793" s="10" t="s">
        <v>248</v>
      </c>
      <c r="K2793" s="11" t="s">
        <v>20</v>
      </c>
      <c r="L2793" s="8" t="s">
        <v>48</v>
      </c>
      <c r="M2793" t="s">
        <v>373</v>
      </c>
      <c r="U2793" t="s">
        <v>53</v>
      </c>
      <c r="V2793" s="37" t="s">
        <v>5009</v>
      </c>
      <c r="W2793" s="13">
        <v>43868</v>
      </c>
      <c r="X2793" s="14">
        <f>1.75*6.99</f>
        <v>12.2325</v>
      </c>
    </row>
    <row r="2794" spans="1:24" hidden="1" x14ac:dyDescent="0.25">
      <c r="A2794" t="s">
        <v>4256</v>
      </c>
      <c r="B2794" t="s">
        <v>5001</v>
      </c>
      <c r="D2794" s="8">
        <v>2793</v>
      </c>
      <c r="E2794" s="10">
        <v>2020</v>
      </c>
      <c r="F2794" s="10">
        <v>2</v>
      </c>
      <c r="G2794" s="10">
        <v>9</v>
      </c>
      <c r="H2794" s="4">
        <f t="shared" si="7"/>
        <v>43866</v>
      </c>
      <c r="I2794" s="10" t="s">
        <v>19</v>
      </c>
      <c r="K2794" s="11" t="s">
        <v>20</v>
      </c>
      <c r="L2794" s="8" t="s">
        <v>48</v>
      </c>
      <c r="M2794" t="s">
        <v>683</v>
      </c>
      <c r="U2794" t="s">
        <v>53</v>
      </c>
      <c r="V2794" t="s">
        <v>4882</v>
      </c>
      <c r="W2794" s="13">
        <v>43866</v>
      </c>
      <c r="X2794" s="14">
        <v>2</v>
      </c>
    </row>
    <row r="2795" spans="1:24" hidden="1" x14ac:dyDescent="0.25">
      <c r="A2795" t="s">
        <v>4649</v>
      </c>
      <c r="B2795" t="s">
        <v>1832</v>
      </c>
      <c r="D2795" s="8">
        <v>2794</v>
      </c>
      <c r="E2795" s="10">
        <v>2020</v>
      </c>
      <c r="F2795" s="10">
        <v>2</v>
      </c>
      <c r="G2795" s="10">
        <v>9</v>
      </c>
      <c r="H2795" s="4">
        <f t="shared" si="7"/>
        <v>43794</v>
      </c>
      <c r="I2795" s="10" t="s">
        <v>248</v>
      </c>
      <c r="K2795" t="s">
        <v>20</v>
      </c>
      <c r="L2795" s="8" t="s">
        <v>31</v>
      </c>
      <c r="M2795" t="s">
        <v>605</v>
      </c>
      <c r="T2795" t="s">
        <v>269</v>
      </c>
      <c r="U2795" t="s">
        <v>53</v>
      </c>
      <c r="V2795" t="s">
        <v>4883</v>
      </c>
      <c r="W2795" s="13">
        <v>43794</v>
      </c>
      <c r="X2795" s="14">
        <v>3</v>
      </c>
    </row>
    <row r="2796" spans="1:24" hidden="1" x14ac:dyDescent="0.25">
      <c r="A2796" t="s">
        <v>3945</v>
      </c>
      <c r="B2796" t="s">
        <v>4915</v>
      </c>
      <c r="D2796" s="8">
        <v>2795</v>
      </c>
      <c r="E2796" s="10">
        <v>2020</v>
      </c>
      <c r="F2796" s="10">
        <v>2</v>
      </c>
      <c r="G2796" s="10">
        <v>9</v>
      </c>
      <c r="H2796" s="4">
        <f t="shared" ref="H2796:H2848" si="8">IFERROR(W2796,DATE(E2796,F2796,G2796))</f>
        <v>43850</v>
      </c>
      <c r="I2796" s="10" t="s">
        <v>248</v>
      </c>
      <c r="K2796" s="11" t="s">
        <v>20</v>
      </c>
      <c r="L2796" s="8" t="s">
        <v>118</v>
      </c>
      <c r="M2796" t="s">
        <v>605</v>
      </c>
      <c r="U2796" t="s">
        <v>53</v>
      </c>
      <c r="V2796" t="s">
        <v>4883</v>
      </c>
      <c r="W2796" s="13">
        <v>43850</v>
      </c>
      <c r="X2796" s="14">
        <v>3</v>
      </c>
    </row>
    <row r="2797" spans="1:24" hidden="1" x14ac:dyDescent="0.25">
      <c r="A2797" t="s">
        <v>1166</v>
      </c>
      <c r="B2797" t="s">
        <v>1167</v>
      </c>
      <c r="C2797" s="8"/>
      <c r="D2797" s="8">
        <v>2796</v>
      </c>
      <c r="E2797" s="10">
        <v>2020</v>
      </c>
      <c r="F2797" s="10">
        <v>2</v>
      </c>
      <c r="G2797" s="10">
        <v>9</v>
      </c>
      <c r="H2797" s="4">
        <f t="shared" si="8"/>
        <v>43354</v>
      </c>
      <c r="I2797" s="10" t="s">
        <v>19</v>
      </c>
      <c r="K2797" s="11" t="s">
        <v>20</v>
      </c>
      <c r="L2797" s="8" t="s">
        <v>27</v>
      </c>
      <c r="M2797" t="s">
        <v>2217</v>
      </c>
      <c r="R2797" t="s">
        <v>2219</v>
      </c>
      <c r="T2797" t="s">
        <v>4040</v>
      </c>
      <c r="U2797" t="s">
        <v>53</v>
      </c>
      <c r="V2797" t="s">
        <v>1077</v>
      </c>
      <c r="W2797" s="13">
        <v>43354</v>
      </c>
      <c r="X2797" s="14">
        <v>2</v>
      </c>
    </row>
    <row r="2798" spans="1:24" hidden="1" x14ac:dyDescent="0.25">
      <c r="A2798" t="s">
        <v>754</v>
      </c>
      <c r="B2798" t="s">
        <v>5025</v>
      </c>
      <c r="C2798" s="8"/>
      <c r="D2798" s="8">
        <v>2797</v>
      </c>
      <c r="E2798" s="10">
        <v>2020</v>
      </c>
      <c r="F2798" s="10">
        <v>2</v>
      </c>
      <c r="G2798" s="10">
        <v>10</v>
      </c>
      <c r="H2798" s="4">
        <f t="shared" si="8"/>
        <v>0</v>
      </c>
      <c r="I2798" s="10" t="s">
        <v>19</v>
      </c>
      <c r="K2798" s="11" t="s">
        <v>4949</v>
      </c>
      <c r="W2798" s="13"/>
    </row>
    <row r="2799" spans="1:24" hidden="1" x14ac:dyDescent="0.25">
      <c r="A2799" t="s">
        <v>4839</v>
      </c>
      <c r="B2799" t="s">
        <v>4840</v>
      </c>
      <c r="D2799" s="8">
        <v>2798</v>
      </c>
      <c r="E2799" s="10">
        <v>2020</v>
      </c>
      <c r="F2799" s="10">
        <v>2</v>
      </c>
      <c r="G2799" s="10">
        <v>10</v>
      </c>
      <c r="H2799" s="4">
        <f t="shared" si="8"/>
        <v>43837</v>
      </c>
      <c r="I2799" s="10" t="s">
        <v>19</v>
      </c>
      <c r="K2799" t="s">
        <v>20</v>
      </c>
      <c r="L2799" s="8" t="s">
        <v>604</v>
      </c>
      <c r="M2799" t="s">
        <v>1168</v>
      </c>
      <c r="U2799" t="s">
        <v>53</v>
      </c>
      <c r="V2799" t="s">
        <v>4637</v>
      </c>
      <c r="W2799" s="13">
        <v>43837</v>
      </c>
      <c r="X2799" s="14">
        <v>1</v>
      </c>
    </row>
    <row r="2800" spans="1:24" hidden="1" x14ac:dyDescent="0.25">
      <c r="A2800" t="s">
        <v>3317</v>
      </c>
      <c r="B2800" t="s">
        <v>5018</v>
      </c>
      <c r="D2800" s="8">
        <v>2799</v>
      </c>
      <c r="E2800" s="10">
        <v>2020</v>
      </c>
      <c r="F2800" s="10">
        <v>2</v>
      </c>
      <c r="G2800" s="10">
        <v>11</v>
      </c>
      <c r="H2800" s="4">
        <f t="shared" si="8"/>
        <v>43868</v>
      </c>
      <c r="I2800" s="10" t="s">
        <v>19</v>
      </c>
      <c r="K2800" t="s">
        <v>937</v>
      </c>
      <c r="M2800" t="s">
        <v>5019</v>
      </c>
      <c r="U2800" t="s">
        <v>53</v>
      </c>
      <c r="V2800" s="35" t="s">
        <v>4886</v>
      </c>
      <c r="W2800" s="13">
        <v>43868</v>
      </c>
      <c r="X2800" s="14">
        <v>2</v>
      </c>
    </row>
    <row r="2801" spans="1:24" hidden="1" x14ac:dyDescent="0.25">
      <c r="A2801" t="s">
        <v>237</v>
      </c>
      <c r="B2801" t="s">
        <v>4890</v>
      </c>
      <c r="D2801" s="8">
        <v>2800</v>
      </c>
      <c r="E2801" s="10">
        <v>2020</v>
      </c>
      <c r="F2801" s="10">
        <v>2</v>
      </c>
      <c r="G2801" s="10">
        <v>11</v>
      </c>
      <c r="H2801" s="4">
        <f t="shared" si="8"/>
        <v>0</v>
      </c>
      <c r="I2801" s="10" t="s">
        <v>19</v>
      </c>
      <c r="K2801" t="s">
        <v>937</v>
      </c>
      <c r="M2801" s="8" t="s">
        <v>1094</v>
      </c>
      <c r="S2801" t="s">
        <v>5036</v>
      </c>
      <c r="W2801" s="13"/>
    </row>
    <row r="2802" spans="1:24" hidden="1" collapsed="1" x14ac:dyDescent="0.25">
      <c r="A2802" t="s">
        <v>5037</v>
      </c>
      <c r="B2802" t="s">
        <v>5037</v>
      </c>
      <c r="D2802" s="8">
        <v>2801</v>
      </c>
      <c r="E2802" s="10">
        <v>2020</v>
      </c>
      <c r="F2802" s="10">
        <v>2</v>
      </c>
      <c r="G2802" s="10">
        <v>11</v>
      </c>
      <c r="H2802" s="4">
        <f t="shared" si="8"/>
        <v>0</v>
      </c>
      <c r="I2802" s="10" t="s">
        <v>19</v>
      </c>
      <c r="K2802" t="s">
        <v>20</v>
      </c>
      <c r="L2802" s="8" t="s">
        <v>48</v>
      </c>
      <c r="M2802" s="8" t="s">
        <v>683</v>
      </c>
      <c r="W2802" s="13"/>
    </row>
    <row r="2803" spans="1:24" hidden="1" x14ac:dyDescent="0.25">
      <c r="A2803" t="s">
        <v>5038</v>
      </c>
      <c r="B2803" t="s">
        <v>5039</v>
      </c>
      <c r="D2803" s="8">
        <v>2802</v>
      </c>
      <c r="E2803" s="10">
        <v>2020</v>
      </c>
      <c r="F2803" s="10">
        <v>2</v>
      </c>
      <c r="G2803" s="10">
        <v>12</v>
      </c>
      <c r="H2803" s="4">
        <f t="shared" si="8"/>
        <v>43873</v>
      </c>
      <c r="I2803" s="10" t="s">
        <v>19</v>
      </c>
      <c r="K2803" t="s">
        <v>20</v>
      </c>
      <c r="L2803" s="8" t="s">
        <v>48</v>
      </c>
      <c r="M2803" s="8" t="s">
        <v>49</v>
      </c>
      <c r="U2803" t="s">
        <v>100</v>
      </c>
      <c r="V2803" s="37" t="s">
        <v>49</v>
      </c>
      <c r="W2803" s="13">
        <v>43873</v>
      </c>
      <c r="X2803" s="14">
        <f>1.5*4.25</f>
        <v>6.375</v>
      </c>
    </row>
    <row r="2804" spans="1:24" hidden="1" x14ac:dyDescent="0.25">
      <c r="A2804" t="s">
        <v>5026</v>
      </c>
      <c r="B2804" t="s">
        <v>5027</v>
      </c>
      <c r="D2804" s="8">
        <v>2803</v>
      </c>
      <c r="E2804" s="10">
        <v>2020</v>
      </c>
      <c r="F2804" s="10">
        <v>2</v>
      </c>
      <c r="G2804" s="10">
        <v>12</v>
      </c>
      <c r="H2804" s="4">
        <f t="shared" si="8"/>
        <v>43871</v>
      </c>
      <c r="I2804" s="10" t="s">
        <v>19</v>
      </c>
      <c r="K2804" s="11" t="s">
        <v>20</v>
      </c>
      <c r="L2804" s="8" t="s">
        <v>48</v>
      </c>
      <c r="M2804" t="s">
        <v>49</v>
      </c>
      <c r="U2804" t="s">
        <v>100</v>
      </c>
      <c r="V2804" s="37" t="s">
        <v>49</v>
      </c>
      <c r="W2804" s="13">
        <v>43871</v>
      </c>
      <c r="X2804" s="14">
        <f>1.5*4.25</f>
        <v>6.375</v>
      </c>
    </row>
    <row r="2805" spans="1:24" hidden="1" x14ac:dyDescent="0.25">
      <c r="A2805" t="s">
        <v>132</v>
      </c>
      <c r="B2805" t="s">
        <v>4539</v>
      </c>
      <c r="D2805" s="8">
        <v>2804</v>
      </c>
      <c r="E2805" s="10">
        <v>2020</v>
      </c>
      <c r="F2805" s="10">
        <v>2</v>
      </c>
      <c r="G2805" s="10">
        <v>18</v>
      </c>
      <c r="H2805" s="4">
        <f t="shared" si="8"/>
        <v>43878</v>
      </c>
      <c r="I2805" s="10" t="s">
        <v>19</v>
      </c>
      <c r="K2805" s="11" t="s">
        <v>20</v>
      </c>
      <c r="L2805" s="8" t="s">
        <v>3612</v>
      </c>
      <c r="M2805" s="8" t="s">
        <v>2719</v>
      </c>
      <c r="V2805" s="37" t="s">
        <v>5040</v>
      </c>
      <c r="W2805" s="13">
        <v>43878</v>
      </c>
    </row>
    <row r="2806" spans="1:24" hidden="1" x14ac:dyDescent="0.25">
      <c r="A2806" t="s">
        <v>5014</v>
      </c>
      <c r="B2806" t="s">
        <v>5015</v>
      </c>
      <c r="D2806" s="8">
        <v>2805</v>
      </c>
      <c r="E2806" s="10">
        <v>2020</v>
      </c>
      <c r="F2806" s="10">
        <v>2</v>
      </c>
      <c r="G2806" s="10">
        <v>18</v>
      </c>
      <c r="H2806" s="4">
        <f t="shared" si="8"/>
        <v>43868</v>
      </c>
      <c r="I2806" s="10" t="s">
        <v>248</v>
      </c>
      <c r="K2806" s="11" t="s">
        <v>20</v>
      </c>
      <c r="L2806" s="8" t="s">
        <v>3569</v>
      </c>
      <c r="M2806" t="s">
        <v>49</v>
      </c>
      <c r="Q2806" s="12" t="s">
        <v>19</v>
      </c>
      <c r="U2806" t="s">
        <v>53</v>
      </c>
      <c r="V2806" s="37" t="s">
        <v>5009</v>
      </c>
      <c r="W2806" s="13">
        <v>43868</v>
      </c>
      <c r="X2806" s="14">
        <f>1.75*6.99</f>
        <v>12.2325</v>
      </c>
    </row>
    <row r="2807" spans="1:24" hidden="1" x14ac:dyDescent="0.25">
      <c r="A2807" t="s">
        <v>754</v>
      </c>
      <c r="B2807" t="s">
        <v>5025</v>
      </c>
      <c r="D2807" s="8">
        <v>2806</v>
      </c>
      <c r="E2807" s="10">
        <v>2020</v>
      </c>
      <c r="F2807" s="10">
        <v>2</v>
      </c>
      <c r="G2807" s="10">
        <v>19</v>
      </c>
      <c r="H2807" s="4">
        <f t="shared" si="8"/>
        <v>43880</v>
      </c>
      <c r="I2807" s="10" t="s">
        <v>248</v>
      </c>
      <c r="K2807" s="11" t="s">
        <v>4949</v>
      </c>
      <c r="Q2807" s="12" t="s">
        <v>19</v>
      </c>
      <c r="U2807" t="s">
        <v>53</v>
      </c>
      <c r="V2807" s="37" t="s">
        <v>174</v>
      </c>
      <c r="W2807" s="13">
        <v>43880</v>
      </c>
      <c r="X2807" s="14">
        <v>34.99</v>
      </c>
    </row>
    <row r="2808" spans="1:24" hidden="1" x14ac:dyDescent="0.25">
      <c r="A2808" t="s">
        <v>148</v>
      </c>
      <c r="B2808" t="s">
        <v>5044</v>
      </c>
      <c r="D2808" s="8">
        <v>2807</v>
      </c>
      <c r="E2808" s="10">
        <v>2020</v>
      </c>
      <c r="F2808" s="10">
        <v>2</v>
      </c>
      <c r="G2808" s="10">
        <v>19</v>
      </c>
      <c r="H2808" s="4">
        <f t="shared" si="8"/>
        <v>43880</v>
      </c>
      <c r="I2808" s="10" t="s">
        <v>248</v>
      </c>
      <c r="K2808" s="11" t="s">
        <v>4949</v>
      </c>
      <c r="S2808" t="s">
        <v>1027</v>
      </c>
      <c r="U2808" t="s">
        <v>53</v>
      </c>
      <c r="V2808" s="35" t="s">
        <v>4882</v>
      </c>
      <c r="W2808" s="13">
        <v>43880</v>
      </c>
      <c r="X2808" s="14">
        <v>3</v>
      </c>
    </row>
    <row r="2809" spans="1:24" hidden="1" x14ac:dyDescent="0.25">
      <c r="A2809" t="s">
        <v>5062</v>
      </c>
      <c r="B2809" t="s">
        <v>5063</v>
      </c>
      <c r="D2809" s="8">
        <v>2808</v>
      </c>
      <c r="E2809" s="10">
        <v>2020</v>
      </c>
      <c r="F2809" s="10">
        <v>2</v>
      </c>
      <c r="G2809" s="10">
        <v>20</v>
      </c>
      <c r="H2809" s="4">
        <f t="shared" si="8"/>
        <v>43880</v>
      </c>
      <c r="I2809" s="10" t="s">
        <v>19</v>
      </c>
      <c r="K2809" s="11" t="s">
        <v>20</v>
      </c>
      <c r="L2809" s="8" t="s">
        <v>3839</v>
      </c>
      <c r="M2809" t="s">
        <v>29</v>
      </c>
      <c r="N2809" t="s">
        <v>5064</v>
      </c>
      <c r="U2809" t="s">
        <v>53</v>
      </c>
      <c r="V2809" s="37" t="s">
        <v>5056</v>
      </c>
      <c r="W2809" s="13">
        <v>43880</v>
      </c>
      <c r="X2809" s="14">
        <f>1.35*3.99</f>
        <v>5.3865000000000007</v>
      </c>
    </row>
    <row r="2810" spans="1:24" hidden="1" x14ac:dyDescent="0.25">
      <c r="A2810" t="s">
        <v>2011</v>
      </c>
      <c r="B2810" t="s">
        <v>5068</v>
      </c>
      <c r="D2810" s="8">
        <v>2809</v>
      </c>
      <c r="E2810" s="10">
        <v>2020</v>
      </c>
      <c r="F2810" s="10">
        <v>2</v>
      </c>
      <c r="G2810" s="10">
        <v>23</v>
      </c>
      <c r="H2810" s="4">
        <f t="shared" si="8"/>
        <v>43876</v>
      </c>
      <c r="I2810" s="10" t="s">
        <v>248</v>
      </c>
      <c r="K2810" s="11" t="s">
        <v>4949</v>
      </c>
      <c r="U2810" t="s">
        <v>100</v>
      </c>
      <c r="V2810" s="37" t="s">
        <v>5069</v>
      </c>
      <c r="W2810" s="13">
        <v>43876</v>
      </c>
      <c r="X2810" s="14">
        <v>25</v>
      </c>
    </row>
    <row r="2811" spans="1:24" hidden="1" x14ac:dyDescent="0.25">
      <c r="A2811" t="s">
        <v>4743</v>
      </c>
      <c r="B2811" t="s">
        <v>4938</v>
      </c>
      <c r="D2811" s="8">
        <v>2810</v>
      </c>
      <c r="E2811" s="10">
        <v>2020</v>
      </c>
      <c r="F2811" s="10">
        <v>2</v>
      </c>
      <c r="G2811" s="10">
        <v>23</v>
      </c>
      <c r="H2811" s="4">
        <f t="shared" si="8"/>
        <v>43852</v>
      </c>
      <c r="I2811" s="10" t="s">
        <v>248</v>
      </c>
      <c r="K2811" s="11" t="s">
        <v>937</v>
      </c>
      <c r="M2811" t="s">
        <v>28</v>
      </c>
      <c r="N2811" t="s">
        <v>4939</v>
      </c>
      <c r="U2811" t="s">
        <v>100</v>
      </c>
      <c r="V2811" s="37" t="s">
        <v>174</v>
      </c>
      <c r="W2811" s="13">
        <v>43852</v>
      </c>
      <c r="X2811" s="14">
        <v>32.99</v>
      </c>
    </row>
    <row r="2812" spans="1:24" hidden="1" x14ac:dyDescent="0.25">
      <c r="A2812" t="s">
        <v>132</v>
      </c>
      <c r="B2812" t="s">
        <v>4703</v>
      </c>
      <c r="D2812" s="8">
        <v>2811</v>
      </c>
      <c r="E2812" s="10">
        <v>2020</v>
      </c>
      <c r="F2812" s="10">
        <v>2</v>
      </c>
      <c r="G2812" s="10">
        <v>23</v>
      </c>
      <c r="H2812" s="4">
        <f t="shared" si="8"/>
        <v>43860</v>
      </c>
      <c r="I2812" s="10" t="s">
        <v>248</v>
      </c>
      <c r="K2812" s="11" t="s">
        <v>20</v>
      </c>
      <c r="L2812" s="8" t="s">
        <v>48</v>
      </c>
      <c r="M2812" t="s">
        <v>3964</v>
      </c>
      <c r="U2812" t="s">
        <v>53</v>
      </c>
      <c r="V2812" s="37" t="s">
        <v>4541</v>
      </c>
      <c r="W2812" s="13">
        <v>43860</v>
      </c>
      <c r="X2812" s="14">
        <f>1.32*3</f>
        <v>3.96</v>
      </c>
    </row>
    <row r="2813" spans="1:24" hidden="1" x14ac:dyDescent="0.25">
      <c r="A2813" t="s">
        <v>1166</v>
      </c>
      <c r="B2813" t="s">
        <v>4594</v>
      </c>
      <c r="D2813" s="8">
        <v>2812</v>
      </c>
      <c r="E2813" s="10">
        <v>2020</v>
      </c>
      <c r="F2813" s="10">
        <v>2</v>
      </c>
      <c r="G2813" s="10">
        <v>23</v>
      </c>
      <c r="H2813" s="4">
        <f t="shared" si="8"/>
        <v>43860</v>
      </c>
      <c r="I2813" s="10" t="s">
        <v>248</v>
      </c>
      <c r="K2813" s="11" t="s">
        <v>20</v>
      </c>
      <c r="L2813" s="8" t="s">
        <v>27</v>
      </c>
      <c r="M2813" t="s">
        <v>1168</v>
      </c>
      <c r="U2813" t="s">
        <v>53</v>
      </c>
      <c r="V2813" s="37" t="s">
        <v>4541</v>
      </c>
      <c r="W2813" s="13">
        <v>43860</v>
      </c>
      <c r="X2813" s="14">
        <f>1.32*2</f>
        <v>2.64</v>
      </c>
    </row>
    <row r="2814" spans="1:24" hidden="1" x14ac:dyDescent="0.25">
      <c r="A2814" t="s">
        <v>415</v>
      </c>
      <c r="B2814" t="s">
        <v>5071</v>
      </c>
      <c r="D2814" s="8">
        <v>2813</v>
      </c>
      <c r="E2814" s="10">
        <v>2020</v>
      </c>
      <c r="F2814" s="10">
        <v>2</v>
      </c>
      <c r="G2814" s="10">
        <v>23</v>
      </c>
      <c r="H2814" s="4">
        <f t="shared" si="8"/>
        <v>43883</v>
      </c>
      <c r="I2814" s="10" t="s">
        <v>248</v>
      </c>
      <c r="J2814" s="10">
        <v>2</v>
      </c>
      <c r="K2814" s="11" t="s">
        <v>937</v>
      </c>
      <c r="M2814" t="s">
        <v>683</v>
      </c>
      <c r="U2814" t="s">
        <v>100</v>
      </c>
      <c r="V2814" s="37" t="s">
        <v>5072</v>
      </c>
      <c r="W2814" s="13">
        <v>43883</v>
      </c>
      <c r="X2814" s="14">
        <v>35</v>
      </c>
    </row>
    <row r="2815" spans="1:24" hidden="1" x14ac:dyDescent="0.25">
      <c r="A2815" t="s">
        <v>237</v>
      </c>
      <c r="B2815" t="s">
        <v>4890</v>
      </c>
      <c r="D2815" s="8">
        <v>2814</v>
      </c>
      <c r="E2815" s="10">
        <v>2020</v>
      </c>
      <c r="F2815" s="10">
        <v>2</v>
      </c>
      <c r="G2815" s="10">
        <v>23</v>
      </c>
      <c r="H2815" s="4">
        <f t="shared" si="8"/>
        <v>0</v>
      </c>
      <c r="I2815" s="10" t="s">
        <v>19</v>
      </c>
      <c r="K2815" t="s">
        <v>937</v>
      </c>
      <c r="M2815" s="8" t="s">
        <v>1094</v>
      </c>
      <c r="S2815" t="s">
        <v>5073</v>
      </c>
      <c r="W2815" s="13"/>
    </row>
    <row r="2816" spans="1:24" hidden="1" x14ac:dyDescent="0.25">
      <c r="A2816" t="s">
        <v>285</v>
      </c>
      <c r="B2816" t="s">
        <v>5074</v>
      </c>
      <c r="D2816" s="8">
        <v>2815</v>
      </c>
      <c r="E2816" s="10">
        <v>2020</v>
      </c>
      <c r="F2816" s="10">
        <v>2</v>
      </c>
      <c r="G2816" s="10">
        <v>23</v>
      </c>
      <c r="H2816" s="4">
        <f t="shared" si="8"/>
        <v>0</v>
      </c>
      <c r="I2816" s="10" t="s">
        <v>19</v>
      </c>
      <c r="K2816" s="11" t="s">
        <v>937</v>
      </c>
      <c r="M2816" s="8"/>
      <c r="W2816" s="13"/>
    </row>
    <row r="2817" spans="1:24" hidden="1" x14ac:dyDescent="0.25">
      <c r="A2817" t="s">
        <v>4994</v>
      </c>
      <c r="B2817" t="s">
        <v>4995</v>
      </c>
      <c r="D2817" s="8">
        <v>2816</v>
      </c>
      <c r="E2817" s="10">
        <v>2020</v>
      </c>
      <c r="F2817" s="10">
        <v>2</v>
      </c>
      <c r="G2817" s="10">
        <v>23</v>
      </c>
      <c r="H2817" s="4">
        <f t="shared" si="8"/>
        <v>43866</v>
      </c>
      <c r="I2817" s="10" t="s">
        <v>19</v>
      </c>
      <c r="K2817" s="11" t="s">
        <v>20</v>
      </c>
      <c r="L2817" s="8" t="s">
        <v>4996</v>
      </c>
      <c r="M2817" t="s">
        <v>3006</v>
      </c>
      <c r="U2817" t="s">
        <v>53</v>
      </c>
      <c r="V2817" t="s">
        <v>4882</v>
      </c>
      <c r="W2817" s="13">
        <v>43866</v>
      </c>
      <c r="X2817" s="14">
        <v>2</v>
      </c>
    </row>
    <row r="2818" spans="1:24" hidden="1" x14ac:dyDescent="0.25">
      <c r="A2818" t="s">
        <v>5077</v>
      </c>
      <c r="B2818" t="s">
        <v>5078</v>
      </c>
      <c r="D2818" s="8">
        <v>2817</v>
      </c>
      <c r="E2818" s="10">
        <v>2020</v>
      </c>
      <c r="F2818" s="10">
        <v>2</v>
      </c>
      <c r="G2818" s="10">
        <v>24</v>
      </c>
      <c r="H2818" s="4">
        <f t="shared" si="8"/>
        <v>43885</v>
      </c>
      <c r="I2818" s="10" t="s">
        <v>19</v>
      </c>
      <c r="K2818" s="11" t="s">
        <v>937</v>
      </c>
      <c r="M2818" t="s">
        <v>28</v>
      </c>
      <c r="N2818" t="s">
        <v>5079</v>
      </c>
      <c r="U2818" t="s">
        <v>53</v>
      </c>
      <c r="V2818" s="37" t="s">
        <v>174</v>
      </c>
      <c r="W2818" s="13">
        <v>43885</v>
      </c>
      <c r="X2818" s="14">
        <v>12.99</v>
      </c>
    </row>
    <row r="2819" spans="1:24" hidden="1" x14ac:dyDescent="0.25">
      <c r="A2819" t="s">
        <v>237</v>
      </c>
      <c r="B2819" t="s">
        <v>4890</v>
      </c>
      <c r="D2819" s="8">
        <v>2818</v>
      </c>
      <c r="E2819" s="10">
        <v>2020</v>
      </c>
      <c r="F2819" s="10">
        <v>2</v>
      </c>
      <c r="G2819" s="10">
        <v>24</v>
      </c>
      <c r="H2819" s="4">
        <f t="shared" si="8"/>
        <v>0</v>
      </c>
      <c r="I2819" s="10" t="s">
        <v>19</v>
      </c>
      <c r="K2819" t="s">
        <v>937</v>
      </c>
      <c r="M2819" s="8" t="s">
        <v>1094</v>
      </c>
      <c r="S2819" t="s">
        <v>5080</v>
      </c>
      <c r="W2819" s="13"/>
    </row>
    <row r="2820" spans="1:24" hidden="1" x14ac:dyDescent="0.25">
      <c r="A2820" t="s">
        <v>132</v>
      </c>
      <c r="B2820" t="s">
        <v>4539</v>
      </c>
      <c r="D2820" s="8">
        <v>2819</v>
      </c>
      <c r="E2820" s="10">
        <v>2020</v>
      </c>
      <c r="F2820" s="10">
        <v>2</v>
      </c>
      <c r="G2820" s="10">
        <v>25</v>
      </c>
      <c r="H2820" s="4">
        <f t="shared" si="8"/>
        <v>43885</v>
      </c>
      <c r="I2820" s="10" t="s">
        <v>248</v>
      </c>
      <c r="K2820" s="11" t="s">
        <v>20</v>
      </c>
      <c r="L2820" s="8" t="s">
        <v>3612</v>
      </c>
      <c r="M2820" t="s">
        <v>2719</v>
      </c>
      <c r="Q2820" s="12" t="s">
        <v>19</v>
      </c>
      <c r="T2820" t="s">
        <v>269</v>
      </c>
      <c r="U2820" t="s">
        <v>53</v>
      </c>
      <c r="V2820" s="37" t="s">
        <v>5087</v>
      </c>
      <c r="W2820" s="13">
        <v>43885</v>
      </c>
      <c r="X2820" s="14">
        <f>1.5*6.99</f>
        <v>10.484999999999999</v>
      </c>
    </row>
    <row r="2821" spans="1:24" hidden="1" x14ac:dyDescent="0.25">
      <c r="A2821" t="s">
        <v>5012</v>
      </c>
      <c r="B2821" t="s">
        <v>5089</v>
      </c>
      <c r="D2821" s="8">
        <v>2820</v>
      </c>
      <c r="E2821" s="10">
        <v>2020</v>
      </c>
      <c r="F2821" s="10">
        <v>2</v>
      </c>
      <c r="G2821" s="10">
        <v>26</v>
      </c>
      <c r="H2821" s="4">
        <f t="shared" si="8"/>
        <v>43885</v>
      </c>
      <c r="I2821" s="10" t="s">
        <v>248</v>
      </c>
      <c r="K2821" s="11" t="s">
        <v>20</v>
      </c>
      <c r="L2821" s="8" t="s">
        <v>48</v>
      </c>
      <c r="M2821" t="s">
        <v>373</v>
      </c>
      <c r="U2821" t="s">
        <v>53</v>
      </c>
      <c r="V2821" s="37" t="s">
        <v>5087</v>
      </c>
      <c r="W2821" s="13">
        <v>43885</v>
      </c>
      <c r="X2821" s="14">
        <f>1.5*6.99</f>
        <v>10.484999999999999</v>
      </c>
    </row>
    <row r="2822" spans="1:24" hidden="1" x14ac:dyDescent="0.25">
      <c r="A2822" t="s">
        <v>132</v>
      </c>
      <c r="B2822" t="s">
        <v>5091</v>
      </c>
      <c r="D2822" s="8">
        <v>2821</v>
      </c>
      <c r="E2822" s="10">
        <v>2020</v>
      </c>
      <c r="F2822" s="10">
        <v>2</v>
      </c>
      <c r="G2822" s="10">
        <v>26</v>
      </c>
      <c r="H2822" s="4">
        <f t="shared" si="8"/>
        <v>43887</v>
      </c>
      <c r="I2822" s="10" t="s">
        <v>19</v>
      </c>
      <c r="K2822" s="11" t="s">
        <v>20</v>
      </c>
      <c r="L2822" s="8" t="s">
        <v>5092</v>
      </c>
      <c r="M2822" t="s">
        <v>2719</v>
      </c>
      <c r="U2822" t="s">
        <v>100</v>
      </c>
      <c r="V2822" s="37" t="s">
        <v>49</v>
      </c>
      <c r="W2822" s="13">
        <v>43887</v>
      </c>
      <c r="X2822" s="14">
        <f>1.5*11.75</f>
        <v>17.625</v>
      </c>
    </row>
    <row r="2823" spans="1:24" hidden="1" x14ac:dyDescent="0.25">
      <c r="A2823" t="s">
        <v>132</v>
      </c>
      <c r="B2823" t="s">
        <v>5016</v>
      </c>
      <c r="D2823" s="8">
        <v>2822</v>
      </c>
      <c r="E2823" s="10">
        <v>2020</v>
      </c>
      <c r="F2823" s="10">
        <v>2</v>
      </c>
      <c r="G2823" s="10">
        <v>27</v>
      </c>
      <c r="H2823" s="4">
        <f t="shared" si="8"/>
        <v>43868</v>
      </c>
      <c r="I2823" s="10" t="s">
        <v>248</v>
      </c>
      <c r="K2823" s="11" t="s">
        <v>20</v>
      </c>
      <c r="L2823" s="8" t="s">
        <v>4534</v>
      </c>
      <c r="M2823" t="s">
        <v>2719</v>
      </c>
      <c r="U2823" t="s">
        <v>53</v>
      </c>
      <c r="V2823" s="37" t="s">
        <v>5009</v>
      </c>
      <c r="W2823" s="13">
        <v>43868</v>
      </c>
      <c r="X2823" s="14">
        <f>1.75*7.99</f>
        <v>13.9825</v>
      </c>
    </row>
    <row r="2824" spans="1:24" hidden="1" x14ac:dyDescent="0.25">
      <c r="A2824" t="s">
        <v>5007</v>
      </c>
      <c r="B2824" t="s">
        <v>5008</v>
      </c>
      <c r="D2824" s="8">
        <v>2823</v>
      </c>
      <c r="E2824" s="10">
        <v>2020</v>
      </c>
      <c r="F2824" s="10">
        <v>2</v>
      </c>
      <c r="G2824" s="10">
        <v>27</v>
      </c>
      <c r="H2824" s="4">
        <f t="shared" si="8"/>
        <v>43868</v>
      </c>
      <c r="I2824" s="10" t="s">
        <v>248</v>
      </c>
      <c r="K2824" s="11" t="s">
        <v>20</v>
      </c>
      <c r="L2824" s="8" t="s">
        <v>3738</v>
      </c>
      <c r="M2824" t="s">
        <v>373</v>
      </c>
      <c r="U2824" t="s">
        <v>53</v>
      </c>
      <c r="V2824" s="37" t="s">
        <v>5009</v>
      </c>
      <c r="W2824" s="13">
        <v>43868</v>
      </c>
      <c r="X2824" s="14">
        <f>1.75*5.99</f>
        <v>10.4825</v>
      </c>
    </row>
    <row r="2825" spans="1:24" hidden="1" collapsed="1" x14ac:dyDescent="0.25">
      <c r="A2825" t="s">
        <v>3480</v>
      </c>
      <c r="B2825" t="s">
        <v>4997</v>
      </c>
      <c r="D2825" s="8">
        <v>2824</v>
      </c>
      <c r="E2825" s="10">
        <v>2020</v>
      </c>
      <c r="F2825" s="10">
        <v>2</v>
      </c>
      <c r="G2825" s="10">
        <v>27</v>
      </c>
      <c r="H2825" s="4">
        <f t="shared" si="8"/>
        <v>43866</v>
      </c>
      <c r="I2825" s="10" t="s">
        <v>19</v>
      </c>
      <c r="K2825" s="11" t="s">
        <v>20</v>
      </c>
      <c r="L2825" s="8" t="s">
        <v>63</v>
      </c>
      <c r="M2825" t="s">
        <v>2217</v>
      </c>
      <c r="U2825" t="s">
        <v>53</v>
      </c>
      <c r="V2825" t="s">
        <v>4882</v>
      </c>
      <c r="W2825" s="13">
        <v>43866</v>
      </c>
      <c r="X2825" s="14">
        <v>2</v>
      </c>
    </row>
    <row r="2826" spans="1:24" hidden="1" x14ac:dyDescent="0.25">
      <c r="A2826" t="s">
        <v>1556</v>
      </c>
      <c r="B2826" t="s">
        <v>5115</v>
      </c>
      <c r="D2826" s="8">
        <v>2825</v>
      </c>
      <c r="E2826" s="10">
        <v>2020</v>
      </c>
      <c r="F2826" s="10">
        <v>2</v>
      </c>
      <c r="G2826" s="10">
        <v>27</v>
      </c>
      <c r="H2826" s="4">
        <f t="shared" si="8"/>
        <v>43887</v>
      </c>
      <c r="I2826" s="10" t="s">
        <v>19</v>
      </c>
      <c r="K2826" s="11" t="s">
        <v>20</v>
      </c>
      <c r="L2826" s="8" t="s">
        <v>4193</v>
      </c>
      <c r="M2826" t="s">
        <v>1558</v>
      </c>
      <c r="U2826" t="s">
        <v>53</v>
      </c>
      <c r="V2826" s="35" t="s">
        <v>4882</v>
      </c>
      <c r="W2826" s="13">
        <v>43887</v>
      </c>
      <c r="X2826" s="14">
        <v>2</v>
      </c>
    </row>
    <row r="2827" spans="1:24" hidden="1" x14ac:dyDescent="0.25">
      <c r="A2827" t="s">
        <v>5005</v>
      </c>
      <c r="B2827" t="s">
        <v>5006</v>
      </c>
      <c r="D2827" s="8">
        <v>2826</v>
      </c>
      <c r="E2827" s="10">
        <v>2020</v>
      </c>
      <c r="F2827" s="10">
        <v>2</v>
      </c>
      <c r="G2827" s="10">
        <v>27</v>
      </c>
      <c r="H2827" s="4">
        <f t="shared" si="8"/>
        <v>43866</v>
      </c>
      <c r="I2827" s="10" t="s">
        <v>19</v>
      </c>
      <c r="K2827" s="11" t="s">
        <v>20</v>
      </c>
      <c r="L2827" s="8" t="s">
        <v>3548</v>
      </c>
      <c r="M2827" t="s">
        <v>1371</v>
      </c>
      <c r="U2827" t="s">
        <v>53</v>
      </c>
      <c r="V2827" t="s">
        <v>4882</v>
      </c>
      <c r="W2827" s="13">
        <v>43866</v>
      </c>
      <c r="X2827" s="14">
        <v>2</v>
      </c>
    </row>
    <row r="2828" spans="1:24" hidden="1" x14ac:dyDescent="0.25">
      <c r="A2828" t="s">
        <v>4933</v>
      </c>
      <c r="B2828" t="s">
        <v>5059</v>
      </c>
      <c r="D2828" s="8">
        <v>2827</v>
      </c>
      <c r="E2828" s="10">
        <v>2020</v>
      </c>
      <c r="F2828" s="10">
        <v>2</v>
      </c>
      <c r="G2828" s="10">
        <v>27</v>
      </c>
      <c r="H2828" s="4">
        <f t="shared" si="8"/>
        <v>43880</v>
      </c>
      <c r="I2828" s="10" t="s">
        <v>19</v>
      </c>
      <c r="K2828" s="11" t="s">
        <v>20</v>
      </c>
      <c r="L2828" s="8" t="s">
        <v>3839</v>
      </c>
      <c r="M2828" t="s">
        <v>3754</v>
      </c>
      <c r="R2828" t="s">
        <v>5060</v>
      </c>
      <c r="U2828" t="s">
        <v>53</v>
      </c>
      <c r="V2828" s="37" t="s">
        <v>5056</v>
      </c>
      <c r="W2828" s="13">
        <v>43880</v>
      </c>
      <c r="X2828" s="14">
        <f>1.35*7.99</f>
        <v>10.7865</v>
      </c>
    </row>
    <row r="2829" spans="1:24" hidden="1" x14ac:dyDescent="0.25">
      <c r="A2829" t="s">
        <v>2410</v>
      </c>
      <c r="B2829" t="s">
        <v>5043</v>
      </c>
      <c r="D2829" s="8">
        <v>2828</v>
      </c>
      <c r="E2829" s="10">
        <v>2020</v>
      </c>
      <c r="F2829" s="10">
        <v>2</v>
      </c>
      <c r="G2829" s="10">
        <v>28</v>
      </c>
      <c r="H2829" s="4">
        <f t="shared" si="8"/>
        <v>43878</v>
      </c>
      <c r="I2829" s="10" t="s">
        <v>19</v>
      </c>
      <c r="K2829" s="11" t="s">
        <v>20</v>
      </c>
      <c r="L2829" s="8" t="s">
        <v>48</v>
      </c>
      <c r="M2829" t="s">
        <v>2789</v>
      </c>
      <c r="V2829" s="37" t="s">
        <v>5040</v>
      </c>
      <c r="W2829" s="13">
        <v>43878</v>
      </c>
    </row>
    <row r="2830" spans="1:24" hidden="1" x14ac:dyDescent="0.25">
      <c r="A2830" t="s">
        <v>5129</v>
      </c>
      <c r="B2830" t="s">
        <v>5130</v>
      </c>
      <c r="D2830" s="8">
        <v>2829</v>
      </c>
      <c r="E2830" s="10">
        <v>2020</v>
      </c>
      <c r="F2830" s="10">
        <v>2</v>
      </c>
      <c r="G2830" s="10">
        <v>28</v>
      </c>
      <c r="H2830" s="4">
        <f t="shared" si="8"/>
        <v>0</v>
      </c>
      <c r="I2830" s="10" t="s">
        <v>19</v>
      </c>
      <c r="K2830" s="11" t="s">
        <v>20</v>
      </c>
      <c r="L2830" s="8" t="s">
        <v>552</v>
      </c>
      <c r="M2830" t="s">
        <v>605</v>
      </c>
      <c r="V2830" s="35"/>
      <c r="W2830" s="13"/>
    </row>
    <row r="2831" spans="1:24" hidden="1" x14ac:dyDescent="0.25">
      <c r="A2831" t="s">
        <v>4998</v>
      </c>
      <c r="B2831" t="s">
        <v>4999</v>
      </c>
      <c r="D2831" s="8">
        <v>2830</v>
      </c>
      <c r="E2831" s="10">
        <v>2020</v>
      </c>
      <c r="F2831" s="10">
        <v>2</v>
      </c>
      <c r="G2831" s="10">
        <v>28</v>
      </c>
      <c r="H2831" s="4">
        <f t="shared" si="8"/>
        <v>43866</v>
      </c>
      <c r="I2831" s="10" t="s">
        <v>19</v>
      </c>
      <c r="K2831" s="11" t="s">
        <v>20</v>
      </c>
      <c r="L2831" s="8" t="s">
        <v>860</v>
      </c>
      <c r="M2831" t="s">
        <v>5000</v>
      </c>
      <c r="U2831" t="s">
        <v>53</v>
      </c>
      <c r="V2831" t="s">
        <v>4882</v>
      </c>
      <c r="W2831" s="13">
        <v>43866</v>
      </c>
      <c r="X2831" s="14">
        <v>2</v>
      </c>
    </row>
    <row r="2832" spans="1:24" hidden="1" x14ac:dyDescent="0.25">
      <c r="A2832" t="s">
        <v>237</v>
      </c>
      <c r="B2832" t="s">
        <v>4890</v>
      </c>
      <c r="D2832" s="8">
        <v>2831</v>
      </c>
      <c r="E2832" s="10">
        <v>2020</v>
      </c>
      <c r="F2832" s="10">
        <v>2</v>
      </c>
      <c r="G2832" s="10">
        <v>28</v>
      </c>
      <c r="H2832" s="4">
        <f t="shared" si="8"/>
        <v>0</v>
      </c>
      <c r="I2832" s="10" t="s">
        <v>19</v>
      </c>
      <c r="K2832" t="s">
        <v>937</v>
      </c>
      <c r="M2832" s="8" t="s">
        <v>1094</v>
      </c>
      <c r="S2832" t="s">
        <v>5131</v>
      </c>
      <c r="W2832" s="13"/>
    </row>
    <row r="2833" spans="1:24" hidden="1" x14ac:dyDescent="0.25">
      <c r="A2833" t="s">
        <v>132</v>
      </c>
      <c r="B2833" t="s">
        <v>5093</v>
      </c>
      <c r="D2833" s="8">
        <v>2832</v>
      </c>
      <c r="E2833" s="10">
        <v>2020</v>
      </c>
      <c r="F2833" s="10">
        <v>2</v>
      </c>
      <c r="G2833" s="10">
        <v>29</v>
      </c>
      <c r="H2833" s="4">
        <f t="shared" si="8"/>
        <v>43887</v>
      </c>
      <c r="I2833" s="10" t="s">
        <v>19</v>
      </c>
      <c r="K2833" s="11" t="s">
        <v>20</v>
      </c>
      <c r="L2833" s="8" t="s">
        <v>3774</v>
      </c>
      <c r="M2833" t="s">
        <v>2719</v>
      </c>
      <c r="U2833" t="s">
        <v>100</v>
      </c>
      <c r="V2833" s="37" t="s">
        <v>49</v>
      </c>
      <c r="W2833" s="13">
        <v>43887</v>
      </c>
      <c r="X2833" s="14">
        <f>1.5*11.75</f>
        <v>17.625</v>
      </c>
    </row>
    <row r="2834" spans="1:24" hidden="1" x14ac:dyDescent="0.25">
      <c r="A2834" t="s">
        <v>4241</v>
      </c>
      <c r="B2834" t="s">
        <v>5094</v>
      </c>
      <c r="D2834" s="8">
        <v>2833</v>
      </c>
      <c r="E2834" s="10">
        <v>2020</v>
      </c>
      <c r="F2834" s="10">
        <v>3</v>
      </c>
      <c r="G2834" s="10">
        <v>1</v>
      </c>
      <c r="H2834" s="4">
        <f t="shared" si="8"/>
        <v>43887</v>
      </c>
      <c r="I2834" s="10" t="s">
        <v>19</v>
      </c>
      <c r="K2834" s="11" t="s">
        <v>20</v>
      </c>
      <c r="L2834" s="8" t="s">
        <v>48</v>
      </c>
      <c r="M2834" t="s">
        <v>49</v>
      </c>
      <c r="U2834" t="s">
        <v>100</v>
      </c>
      <c r="V2834" s="37" t="s">
        <v>49</v>
      </c>
      <c r="W2834" s="13">
        <v>43887</v>
      </c>
      <c r="X2834" s="14">
        <f>1.5*5.25</f>
        <v>7.875</v>
      </c>
    </row>
    <row r="2835" spans="1:24" hidden="1" x14ac:dyDescent="0.25">
      <c r="A2835" t="s">
        <v>5097</v>
      </c>
      <c r="B2835" t="s">
        <v>5098</v>
      </c>
      <c r="D2835" s="8">
        <v>2834</v>
      </c>
      <c r="E2835" s="10">
        <v>2020</v>
      </c>
      <c r="F2835" s="10">
        <v>3</v>
      </c>
      <c r="G2835" s="10">
        <v>1</v>
      </c>
      <c r="H2835" s="4">
        <f t="shared" si="8"/>
        <v>43887</v>
      </c>
      <c r="I2835" s="10" t="s">
        <v>19</v>
      </c>
      <c r="J2835" s="10">
        <v>2</v>
      </c>
      <c r="K2835" s="11" t="s">
        <v>20</v>
      </c>
      <c r="L2835" s="8" t="s">
        <v>4701</v>
      </c>
      <c r="M2835" t="s">
        <v>3754</v>
      </c>
      <c r="U2835" t="s">
        <v>53</v>
      </c>
      <c r="V2835" s="37" t="s">
        <v>5096</v>
      </c>
      <c r="W2835" s="13">
        <v>43887</v>
      </c>
      <c r="X2835" s="14">
        <f>1.35*11</f>
        <v>14.850000000000001</v>
      </c>
    </row>
    <row r="2836" spans="1:24" hidden="1" x14ac:dyDescent="0.25">
      <c r="A2836" t="s">
        <v>1166</v>
      </c>
      <c r="B2836" t="s">
        <v>2349</v>
      </c>
      <c r="D2836" s="8">
        <v>2835</v>
      </c>
      <c r="E2836" s="10">
        <v>2020</v>
      </c>
      <c r="F2836" s="10">
        <v>3</v>
      </c>
      <c r="G2836" s="10">
        <v>1</v>
      </c>
      <c r="H2836" s="4">
        <f t="shared" si="8"/>
        <v>43866</v>
      </c>
      <c r="I2836" s="10" t="s">
        <v>19</v>
      </c>
      <c r="K2836" s="11" t="s">
        <v>20</v>
      </c>
      <c r="L2836" s="8" t="s">
        <v>27</v>
      </c>
      <c r="M2836" t="s">
        <v>1168</v>
      </c>
      <c r="U2836" t="s">
        <v>53</v>
      </c>
      <c r="V2836" t="s">
        <v>4882</v>
      </c>
      <c r="W2836" s="13">
        <v>43866</v>
      </c>
      <c r="X2836" s="14">
        <v>2</v>
      </c>
    </row>
    <row r="2837" spans="1:24" hidden="1" x14ac:dyDescent="0.25">
      <c r="A2837" t="s">
        <v>5108</v>
      </c>
      <c r="B2837" t="s">
        <v>5109</v>
      </c>
      <c r="D2837" s="8">
        <v>2836</v>
      </c>
      <c r="E2837" s="10">
        <v>2020</v>
      </c>
      <c r="F2837" s="10">
        <v>3</v>
      </c>
      <c r="G2837" s="10">
        <v>1</v>
      </c>
      <c r="H2837" s="4">
        <f t="shared" si="8"/>
        <v>43887</v>
      </c>
      <c r="I2837" s="10" t="s">
        <v>19</v>
      </c>
      <c r="K2837" s="11" t="s">
        <v>20</v>
      </c>
      <c r="L2837" s="8" t="s">
        <v>116</v>
      </c>
      <c r="M2837" t="s">
        <v>2484</v>
      </c>
      <c r="U2837" t="s">
        <v>53</v>
      </c>
      <c r="V2837" s="35" t="s">
        <v>4882</v>
      </c>
      <c r="W2837" s="13">
        <v>43887</v>
      </c>
      <c r="X2837" s="14">
        <v>2</v>
      </c>
    </row>
    <row r="2838" spans="1:24" hidden="1" x14ac:dyDescent="0.25">
      <c r="A2838" t="s">
        <v>237</v>
      </c>
      <c r="B2838" t="s">
        <v>4890</v>
      </c>
      <c r="D2838" s="8">
        <v>2837</v>
      </c>
      <c r="E2838" s="10">
        <v>2020</v>
      </c>
      <c r="F2838" s="10">
        <v>3</v>
      </c>
      <c r="G2838" s="10">
        <v>1</v>
      </c>
      <c r="H2838" s="4">
        <f t="shared" si="8"/>
        <v>0</v>
      </c>
      <c r="I2838" s="10" t="s">
        <v>19</v>
      </c>
      <c r="K2838" t="s">
        <v>937</v>
      </c>
      <c r="M2838" s="8" t="s">
        <v>1094</v>
      </c>
      <c r="S2838" t="s">
        <v>5133</v>
      </c>
      <c r="W2838" s="13"/>
    </row>
    <row r="2839" spans="1:24" hidden="1" x14ac:dyDescent="0.25">
      <c r="A2839" t="s">
        <v>263</v>
      </c>
      <c r="B2839" t="s">
        <v>1861</v>
      </c>
      <c r="D2839" s="8">
        <v>2838</v>
      </c>
      <c r="E2839" s="10">
        <v>2020</v>
      </c>
      <c r="F2839" s="10">
        <v>3</v>
      </c>
      <c r="G2839" s="10">
        <v>1</v>
      </c>
      <c r="H2839" s="4">
        <f t="shared" si="8"/>
        <v>0</v>
      </c>
      <c r="I2839" s="10" t="s">
        <v>19</v>
      </c>
      <c r="K2839" t="s">
        <v>937</v>
      </c>
      <c r="M2839" s="8" t="s">
        <v>28</v>
      </c>
      <c r="N2839" t="s">
        <v>5132</v>
      </c>
      <c r="W2839" s="13"/>
    </row>
    <row r="2840" spans="1:24" hidden="1" x14ac:dyDescent="0.25">
      <c r="A2840" t="s">
        <v>172</v>
      </c>
      <c r="B2840" t="s">
        <v>5134</v>
      </c>
      <c r="D2840" s="8">
        <v>2839</v>
      </c>
      <c r="E2840" s="10">
        <v>2020</v>
      </c>
      <c r="F2840" s="10">
        <v>3</v>
      </c>
      <c r="G2840" s="10">
        <v>2</v>
      </c>
      <c r="H2840" s="4">
        <f t="shared" si="8"/>
        <v>0</v>
      </c>
      <c r="I2840" s="10" t="s">
        <v>19</v>
      </c>
      <c r="K2840" t="s">
        <v>937</v>
      </c>
      <c r="M2840" s="8" t="s">
        <v>28</v>
      </c>
      <c r="N2840" t="s">
        <v>5135</v>
      </c>
      <c r="W2840" s="13"/>
    </row>
    <row r="2841" spans="1:24" hidden="1" x14ac:dyDescent="0.25">
      <c r="A2841" t="s">
        <v>1273</v>
      </c>
      <c r="B2841" t="s">
        <v>5075</v>
      </c>
      <c r="D2841" s="8">
        <v>2840</v>
      </c>
      <c r="E2841" s="10">
        <v>2020</v>
      </c>
      <c r="F2841" s="10">
        <v>3</v>
      </c>
      <c r="G2841" s="10">
        <v>3</v>
      </c>
      <c r="H2841" s="4">
        <f t="shared" si="8"/>
        <v>43885</v>
      </c>
      <c r="I2841" s="10" t="s">
        <v>19</v>
      </c>
      <c r="K2841" s="11" t="s">
        <v>937</v>
      </c>
      <c r="M2841" t="s">
        <v>28</v>
      </c>
      <c r="N2841" t="s">
        <v>5076</v>
      </c>
      <c r="U2841" t="s">
        <v>100</v>
      </c>
      <c r="V2841" s="37" t="s">
        <v>174</v>
      </c>
      <c r="W2841" s="13">
        <v>43885</v>
      </c>
      <c r="X2841" s="14">
        <v>15.99</v>
      </c>
    </row>
    <row r="2842" spans="1:24" hidden="1" x14ac:dyDescent="0.25">
      <c r="A2842" t="s">
        <v>4933</v>
      </c>
      <c r="B2842" t="s">
        <v>5102</v>
      </c>
      <c r="D2842" s="8">
        <v>2841</v>
      </c>
      <c r="E2842" s="10">
        <v>2020</v>
      </c>
      <c r="F2842" s="10">
        <v>3</v>
      </c>
      <c r="G2842" s="10">
        <v>4</v>
      </c>
      <c r="H2842" s="4">
        <f t="shared" si="8"/>
        <v>43887</v>
      </c>
      <c r="I2842" s="10" t="s">
        <v>19</v>
      </c>
      <c r="K2842" s="11" t="s">
        <v>20</v>
      </c>
      <c r="L2842" s="8" t="s">
        <v>5103</v>
      </c>
      <c r="M2842" t="s">
        <v>3754</v>
      </c>
      <c r="U2842" t="s">
        <v>53</v>
      </c>
      <c r="V2842" s="37" t="s">
        <v>5096</v>
      </c>
      <c r="W2842" s="13">
        <v>43887</v>
      </c>
      <c r="X2842" s="14">
        <f>1.35*9.49</f>
        <v>12.811500000000001</v>
      </c>
    </row>
    <row r="2843" spans="1:24" hidden="1" x14ac:dyDescent="0.25">
      <c r="A2843" t="s">
        <v>4746</v>
      </c>
      <c r="B2843" t="s">
        <v>4981</v>
      </c>
      <c r="C2843" s="39"/>
      <c r="D2843" s="8">
        <v>2842</v>
      </c>
      <c r="E2843" s="10">
        <v>2020</v>
      </c>
      <c r="F2843" s="10">
        <v>3</v>
      </c>
      <c r="G2843" s="10">
        <v>4</v>
      </c>
      <c r="H2843" s="4">
        <f t="shared" si="8"/>
        <v>43893</v>
      </c>
      <c r="I2843" s="10" t="s">
        <v>19</v>
      </c>
      <c r="K2843" t="s">
        <v>20</v>
      </c>
      <c r="L2843" s="8" t="s">
        <v>48</v>
      </c>
      <c r="M2843" t="s">
        <v>29</v>
      </c>
      <c r="N2843" t="s">
        <v>4983</v>
      </c>
      <c r="U2843" t="s">
        <v>100</v>
      </c>
      <c r="V2843" s="37" t="s">
        <v>174</v>
      </c>
      <c r="W2843" s="13">
        <v>43893</v>
      </c>
      <c r="X2843" s="14">
        <v>14.99</v>
      </c>
    </row>
    <row r="2844" spans="1:24" hidden="1" x14ac:dyDescent="0.25">
      <c r="A2844" t="s">
        <v>2908</v>
      </c>
      <c r="B2844" t="s">
        <v>4841</v>
      </c>
      <c r="D2844" s="8">
        <v>2843</v>
      </c>
      <c r="E2844" s="10">
        <v>2020</v>
      </c>
      <c r="F2844" s="10">
        <v>3</v>
      </c>
      <c r="G2844" s="10">
        <v>4</v>
      </c>
      <c r="H2844" s="4">
        <f t="shared" si="8"/>
        <v>43837</v>
      </c>
      <c r="I2844" s="10" t="s">
        <v>19</v>
      </c>
      <c r="K2844" t="s">
        <v>20</v>
      </c>
      <c r="L2844" s="8" t="s">
        <v>48</v>
      </c>
      <c r="M2844" t="s">
        <v>605</v>
      </c>
      <c r="U2844" t="s">
        <v>53</v>
      </c>
      <c r="V2844" t="s">
        <v>4637</v>
      </c>
      <c r="W2844" s="13">
        <v>43837</v>
      </c>
      <c r="X2844" s="14">
        <v>0.1</v>
      </c>
    </row>
    <row r="2845" spans="1:24" hidden="1" x14ac:dyDescent="0.25">
      <c r="A2845" t="s">
        <v>5116</v>
      </c>
      <c r="B2845" t="s">
        <v>5117</v>
      </c>
      <c r="D2845" s="8">
        <v>2844</v>
      </c>
      <c r="E2845" s="10">
        <v>2020</v>
      </c>
      <c r="F2845" s="10">
        <v>3</v>
      </c>
      <c r="G2845" s="10">
        <v>4</v>
      </c>
      <c r="H2845" s="4">
        <f t="shared" si="8"/>
        <v>43887</v>
      </c>
      <c r="I2845" s="10" t="s">
        <v>19</v>
      </c>
      <c r="K2845" s="11" t="s">
        <v>20</v>
      </c>
      <c r="L2845" s="8" t="s">
        <v>48</v>
      </c>
      <c r="M2845" t="s">
        <v>1558</v>
      </c>
      <c r="U2845" t="s">
        <v>53</v>
      </c>
      <c r="V2845" s="35" t="s">
        <v>4882</v>
      </c>
      <c r="W2845" s="13">
        <v>43887</v>
      </c>
      <c r="X2845" s="14">
        <v>2</v>
      </c>
    </row>
    <row r="2846" spans="1:24" hidden="1" x14ac:dyDescent="0.25">
      <c r="A2846" t="s">
        <v>5122</v>
      </c>
      <c r="B2846" t="s">
        <v>5123</v>
      </c>
      <c r="D2846" s="8">
        <v>2845</v>
      </c>
      <c r="E2846" s="10">
        <v>2020</v>
      </c>
      <c r="F2846" s="10">
        <v>3</v>
      </c>
      <c r="G2846" s="10">
        <v>4</v>
      </c>
      <c r="H2846" s="4">
        <f t="shared" si="8"/>
        <v>43887</v>
      </c>
      <c r="I2846" s="10" t="s">
        <v>19</v>
      </c>
      <c r="K2846" s="11" t="s">
        <v>20</v>
      </c>
      <c r="L2846" s="8" t="s">
        <v>48</v>
      </c>
      <c r="M2846" t="s">
        <v>1558</v>
      </c>
      <c r="U2846" t="s">
        <v>53</v>
      </c>
      <c r="V2846" s="35" t="s">
        <v>4882</v>
      </c>
      <c r="W2846" s="13">
        <v>43887</v>
      </c>
      <c r="X2846" s="14">
        <v>2</v>
      </c>
    </row>
    <row r="2847" spans="1:24" hidden="1" x14ac:dyDescent="0.25">
      <c r="A2847" t="s">
        <v>132</v>
      </c>
      <c r="B2847" t="s">
        <v>5028</v>
      </c>
      <c r="D2847" s="8">
        <v>2846</v>
      </c>
      <c r="E2847" s="10">
        <v>2020</v>
      </c>
      <c r="F2847" s="10">
        <v>3</v>
      </c>
      <c r="G2847" s="10">
        <v>4</v>
      </c>
      <c r="H2847" s="4">
        <f t="shared" si="8"/>
        <v>43871</v>
      </c>
      <c r="I2847" s="10" t="s">
        <v>19</v>
      </c>
      <c r="K2847" s="11" t="s">
        <v>20</v>
      </c>
      <c r="L2847" s="8" t="s">
        <v>3839</v>
      </c>
      <c r="M2847" t="s">
        <v>2719</v>
      </c>
      <c r="U2847" t="s">
        <v>100</v>
      </c>
      <c r="V2847" s="37" t="s">
        <v>49</v>
      </c>
      <c r="W2847" s="13">
        <v>43871</v>
      </c>
      <c r="X2847" s="14">
        <f>1.5*11.75</f>
        <v>17.625</v>
      </c>
    </row>
    <row r="2848" spans="1:24" hidden="1" x14ac:dyDescent="0.25">
      <c r="A2848" t="s">
        <v>5067</v>
      </c>
      <c r="B2848" t="s">
        <v>3053</v>
      </c>
      <c r="D2848" s="8">
        <v>2847</v>
      </c>
      <c r="E2848" s="10">
        <v>2020</v>
      </c>
      <c r="F2848" s="10">
        <v>3</v>
      </c>
      <c r="G2848" s="10">
        <v>5</v>
      </c>
      <c r="H2848" s="4">
        <f t="shared" si="8"/>
        <v>43880</v>
      </c>
      <c r="I2848" s="10" t="s">
        <v>19</v>
      </c>
      <c r="K2848" s="11" t="s">
        <v>20</v>
      </c>
      <c r="L2848" s="8" t="s">
        <v>31</v>
      </c>
      <c r="M2848" t="s">
        <v>5047</v>
      </c>
      <c r="U2848" t="s">
        <v>53</v>
      </c>
      <c r="V2848" s="35" t="s">
        <v>4882</v>
      </c>
      <c r="W2848" s="13">
        <v>43880</v>
      </c>
      <c r="X2848" s="14">
        <v>3</v>
      </c>
    </row>
    <row r="2849" spans="1:24" hidden="1" x14ac:dyDescent="0.25">
      <c r="A2849" t="s">
        <v>132</v>
      </c>
      <c r="B2849" t="s">
        <v>5162</v>
      </c>
      <c r="D2849" s="8">
        <v>2848</v>
      </c>
      <c r="E2849" s="10">
        <v>2020</v>
      </c>
      <c r="F2849" s="10">
        <v>3</v>
      </c>
      <c r="G2849" s="10">
        <v>5</v>
      </c>
      <c r="H2849" s="4">
        <f>IFERROR(W2849,DATE(E2850,F2850,G2850))</f>
        <v>43895</v>
      </c>
      <c r="I2849" s="10" t="s">
        <v>19</v>
      </c>
      <c r="K2849" t="s">
        <v>20</v>
      </c>
      <c r="L2849" s="8" t="s">
        <v>4534</v>
      </c>
      <c r="M2849" t="s">
        <v>2719</v>
      </c>
      <c r="U2849" t="s">
        <v>53</v>
      </c>
      <c r="V2849" s="37" t="s">
        <v>2721</v>
      </c>
      <c r="W2849" s="13">
        <v>43895</v>
      </c>
      <c r="X2849" s="14">
        <v>7.99</v>
      </c>
    </row>
    <row r="2850" spans="1:24" hidden="1" collapsed="1" x14ac:dyDescent="0.25">
      <c r="A2850" t="s">
        <v>127</v>
      </c>
      <c r="B2850" t="s">
        <v>5165</v>
      </c>
      <c r="D2850" s="8">
        <v>2849</v>
      </c>
      <c r="E2850" s="10">
        <v>2020</v>
      </c>
      <c r="F2850" s="10">
        <v>3</v>
      </c>
      <c r="G2850" s="10">
        <v>6</v>
      </c>
      <c r="H2850" s="4">
        <f>IFERROR(W2850,DATE(#REF!,#REF!,#REF!))</f>
        <v>43895</v>
      </c>
      <c r="I2850" s="10" t="s">
        <v>248</v>
      </c>
      <c r="K2850" t="s">
        <v>20</v>
      </c>
      <c r="L2850" s="8" t="s">
        <v>129</v>
      </c>
      <c r="M2850" t="s">
        <v>29</v>
      </c>
      <c r="U2850" t="s">
        <v>53</v>
      </c>
      <c r="V2850" s="37" t="s">
        <v>2721</v>
      </c>
      <c r="W2850" s="13">
        <v>43895</v>
      </c>
      <c r="X2850" s="14">
        <f>53.19*1.35</f>
        <v>71.8065</v>
      </c>
    </row>
    <row r="2851" spans="1:24" hidden="1" x14ac:dyDescent="0.25">
      <c r="A2851" t="s">
        <v>157</v>
      </c>
      <c r="B2851" t="s">
        <v>5169</v>
      </c>
      <c r="D2851" s="8">
        <v>2850</v>
      </c>
      <c r="E2851" s="10">
        <v>2020</v>
      </c>
      <c r="F2851" s="10">
        <v>3</v>
      </c>
      <c r="G2851" s="10">
        <v>6</v>
      </c>
      <c r="H2851" s="4">
        <f t="shared" ref="H2851:H2856" si="9">IFERROR(W2851,DATE(E2851,F2851,G2851))</f>
        <v>43896</v>
      </c>
      <c r="I2851" s="10" t="s">
        <v>248</v>
      </c>
      <c r="K2851" t="s">
        <v>937</v>
      </c>
      <c r="M2851" t="s">
        <v>28</v>
      </c>
      <c r="N2851" t="s">
        <v>5170</v>
      </c>
      <c r="U2851" t="s">
        <v>100</v>
      </c>
      <c r="V2851" s="37" t="s">
        <v>174</v>
      </c>
      <c r="W2851" s="13">
        <v>43896</v>
      </c>
      <c r="X2851" s="14">
        <v>29.99</v>
      </c>
    </row>
    <row r="2852" spans="1:24" hidden="1" x14ac:dyDescent="0.25">
      <c r="A2852" t="s">
        <v>79</v>
      </c>
      <c r="B2852" t="s">
        <v>5065</v>
      </c>
      <c r="D2852" s="8">
        <v>2851</v>
      </c>
      <c r="E2852" s="10">
        <v>2020</v>
      </c>
      <c r="F2852" s="10">
        <v>3</v>
      </c>
      <c r="G2852" s="10">
        <v>6</v>
      </c>
      <c r="H2852" s="4">
        <f t="shared" si="9"/>
        <v>43880</v>
      </c>
      <c r="I2852" s="10" t="s">
        <v>19</v>
      </c>
      <c r="K2852" s="11" t="s">
        <v>20</v>
      </c>
      <c r="L2852" s="8" t="s">
        <v>48</v>
      </c>
      <c r="M2852" t="s">
        <v>29</v>
      </c>
      <c r="N2852" t="s">
        <v>5066</v>
      </c>
      <c r="U2852" t="s">
        <v>53</v>
      </c>
      <c r="V2852" s="37" t="s">
        <v>5056</v>
      </c>
      <c r="W2852" s="13">
        <v>43880</v>
      </c>
      <c r="X2852" s="14">
        <f>1.35*9.99</f>
        <v>13.486500000000001</v>
      </c>
    </row>
    <row r="2853" spans="1:24" hidden="1" x14ac:dyDescent="0.25">
      <c r="A2853" t="s">
        <v>616</v>
      </c>
      <c r="B2853" t="s">
        <v>5136</v>
      </c>
      <c r="D2853" s="8">
        <v>2852</v>
      </c>
      <c r="E2853" s="10">
        <v>2020</v>
      </c>
      <c r="F2853" s="10">
        <v>3</v>
      </c>
      <c r="G2853" s="10">
        <v>7</v>
      </c>
      <c r="H2853" s="4">
        <f t="shared" si="9"/>
        <v>43892</v>
      </c>
      <c r="I2853" s="10" t="s">
        <v>19</v>
      </c>
      <c r="K2853" t="s">
        <v>4949</v>
      </c>
      <c r="U2853" t="s">
        <v>53</v>
      </c>
      <c r="V2853" s="35" t="s">
        <v>5035</v>
      </c>
      <c r="W2853" s="13">
        <v>43892</v>
      </c>
      <c r="X2853" s="14">
        <v>2</v>
      </c>
    </row>
    <row r="2854" spans="1:24" hidden="1" x14ac:dyDescent="0.25">
      <c r="A2854" t="s">
        <v>79</v>
      </c>
      <c r="B2854" t="s">
        <v>5095</v>
      </c>
      <c r="D2854" s="8">
        <v>2853</v>
      </c>
      <c r="E2854" s="10">
        <v>2020</v>
      </c>
      <c r="F2854" s="10">
        <v>3</v>
      </c>
      <c r="G2854" s="10">
        <v>8</v>
      </c>
      <c r="H2854" s="4">
        <f t="shared" si="9"/>
        <v>43887</v>
      </c>
      <c r="I2854" s="10" t="s">
        <v>19</v>
      </c>
      <c r="K2854" s="11" t="s">
        <v>20</v>
      </c>
      <c r="L2854" s="8" t="s">
        <v>84</v>
      </c>
      <c r="M2854" t="s">
        <v>49</v>
      </c>
      <c r="U2854" t="s">
        <v>53</v>
      </c>
      <c r="V2854" s="37" t="s">
        <v>5096</v>
      </c>
      <c r="W2854" s="13">
        <v>43887</v>
      </c>
      <c r="X2854" s="14">
        <f>1.35*11.49</f>
        <v>15.511500000000002</v>
      </c>
    </row>
    <row r="2855" spans="1:24" hidden="1" x14ac:dyDescent="0.25">
      <c r="A2855" t="s">
        <v>410</v>
      </c>
      <c r="B2855" t="s">
        <v>426</v>
      </c>
      <c r="D2855" s="8">
        <v>2854</v>
      </c>
      <c r="E2855" s="10">
        <v>2020</v>
      </c>
      <c r="F2855" s="10">
        <v>3</v>
      </c>
      <c r="G2855" s="10">
        <v>8</v>
      </c>
      <c r="H2855" s="4">
        <f t="shared" si="9"/>
        <v>0</v>
      </c>
      <c r="I2855" s="10" t="s">
        <v>19</v>
      </c>
      <c r="K2855" s="11" t="s">
        <v>4949</v>
      </c>
      <c r="M2855" t="s">
        <v>284</v>
      </c>
      <c r="V2855" s="37"/>
      <c r="W2855" s="13"/>
    </row>
    <row r="2856" spans="1:24" hidden="1" x14ac:dyDescent="0.25">
      <c r="A2856" t="s">
        <v>5180</v>
      </c>
      <c r="B2856" t="s">
        <v>5181</v>
      </c>
      <c r="D2856" s="8">
        <v>2855</v>
      </c>
      <c r="E2856" s="10">
        <v>2020</v>
      </c>
      <c r="F2856" s="10">
        <v>3</v>
      </c>
      <c r="G2856" s="10">
        <v>8</v>
      </c>
      <c r="H2856" s="4">
        <f t="shared" si="9"/>
        <v>43897</v>
      </c>
      <c r="I2856" s="10" t="s">
        <v>19</v>
      </c>
      <c r="K2856" t="s">
        <v>4949</v>
      </c>
      <c r="M2856" t="s">
        <v>621</v>
      </c>
      <c r="U2856" t="s">
        <v>53</v>
      </c>
      <c r="V2856" s="35" t="s">
        <v>4882</v>
      </c>
      <c r="W2856" s="13">
        <v>43897</v>
      </c>
      <c r="X2856" s="14">
        <v>2</v>
      </c>
    </row>
    <row r="2857" spans="1:24" hidden="1" x14ac:dyDescent="0.25">
      <c r="A2857" t="s">
        <v>1432</v>
      </c>
      <c r="B2857" t="s">
        <v>1433</v>
      </c>
      <c r="C2857" s="8"/>
      <c r="D2857" s="8">
        <v>2856</v>
      </c>
      <c r="E2857" s="10">
        <v>2020</v>
      </c>
      <c r="F2857" s="10">
        <v>3</v>
      </c>
      <c r="G2857" s="10">
        <v>8</v>
      </c>
      <c r="H2857" s="4">
        <v>42981</v>
      </c>
      <c r="I2857" s="10" t="s">
        <v>19</v>
      </c>
      <c r="K2857" t="s">
        <v>4949</v>
      </c>
      <c r="U2857" t="s">
        <v>53</v>
      </c>
      <c r="V2857" s="35" t="s">
        <v>4882</v>
      </c>
      <c r="W2857" s="13">
        <v>43855</v>
      </c>
      <c r="X2857" s="14">
        <v>2</v>
      </c>
    </row>
    <row r="2858" spans="1:24" hidden="1" x14ac:dyDescent="0.25">
      <c r="A2858" t="s">
        <v>2874</v>
      </c>
      <c r="B2858" t="s">
        <v>5171</v>
      </c>
      <c r="D2858" s="8">
        <v>2857</v>
      </c>
      <c r="E2858" s="10">
        <v>2020</v>
      </c>
      <c r="F2858" s="10">
        <v>3</v>
      </c>
      <c r="G2858" s="10">
        <v>8</v>
      </c>
      <c r="H2858" s="4">
        <f t="shared" ref="H2858:H2889" si="10">IFERROR(W2858,DATE(E2858,F2858,G2858))</f>
        <v>43896</v>
      </c>
      <c r="I2858" s="10" t="s">
        <v>248</v>
      </c>
      <c r="J2858" s="10">
        <v>2</v>
      </c>
      <c r="K2858" t="s">
        <v>4949</v>
      </c>
      <c r="M2858" t="s">
        <v>5172</v>
      </c>
      <c r="U2858" t="s">
        <v>53</v>
      </c>
      <c r="V2858" t="s">
        <v>4883</v>
      </c>
      <c r="W2858" s="13">
        <v>43896</v>
      </c>
      <c r="X2858" s="14">
        <v>3</v>
      </c>
    </row>
    <row r="2859" spans="1:24" hidden="1" x14ac:dyDescent="0.25">
      <c r="A2859" t="s">
        <v>148</v>
      </c>
      <c r="B2859" t="s">
        <v>5024</v>
      </c>
      <c r="D2859" s="8">
        <v>2858</v>
      </c>
      <c r="E2859" s="10">
        <v>2020</v>
      </c>
      <c r="F2859" s="10">
        <v>3</v>
      </c>
      <c r="G2859" s="10">
        <v>8</v>
      </c>
      <c r="H2859" s="4">
        <f t="shared" si="10"/>
        <v>43870</v>
      </c>
      <c r="I2859" s="10" t="s">
        <v>248</v>
      </c>
      <c r="K2859" s="11" t="s">
        <v>4949</v>
      </c>
      <c r="U2859" t="s">
        <v>53</v>
      </c>
      <c r="V2859" s="35" t="s">
        <v>4835</v>
      </c>
      <c r="W2859" s="13">
        <v>43870</v>
      </c>
      <c r="X2859" s="14">
        <v>1</v>
      </c>
    </row>
    <row r="2860" spans="1:24" hidden="1" x14ac:dyDescent="0.25">
      <c r="A2860" t="s">
        <v>5146</v>
      </c>
      <c r="B2860" t="s">
        <v>5147</v>
      </c>
      <c r="D2860" s="8">
        <v>2859</v>
      </c>
      <c r="E2860" s="10">
        <v>2020</v>
      </c>
      <c r="F2860" s="10">
        <v>3</v>
      </c>
      <c r="G2860" s="10">
        <v>8</v>
      </c>
      <c r="H2860" s="4">
        <f t="shared" si="10"/>
        <v>43893</v>
      </c>
      <c r="I2860" s="10" t="s">
        <v>19</v>
      </c>
      <c r="K2860" s="11" t="s">
        <v>937</v>
      </c>
      <c r="M2860" t="s">
        <v>28</v>
      </c>
      <c r="N2860" t="s">
        <v>5148</v>
      </c>
      <c r="U2860" t="s">
        <v>100</v>
      </c>
      <c r="V2860" s="37" t="s">
        <v>174</v>
      </c>
      <c r="W2860" s="13">
        <v>43893</v>
      </c>
      <c r="X2860" s="14">
        <v>17.989999999999998</v>
      </c>
    </row>
    <row r="2861" spans="1:24" hidden="1" x14ac:dyDescent="0.25">
      <c r="A2861" t="s">
        <v>132</v>
      </c>
      <c r="B2861" t="s">
        <v>4854</v>
      </c>
      <c r="D2861" s="8">
        <v>2860</v>
      </c>
      <c r="E2861" s="10">
        <v>2020</v>
      </c>
      <c r="F2861" s="10">
        <v>3</v>
      </c>
      <c r="G2861" s="10">
        <v>9</v>
      </c>
      <c r="H2861" s="4">
        <f t="shared" si="10"/>
        <v>43899</v>
      </c>
      <c r="I2861" s="10" t="s">
        <v>19</v>
      </c>
      <c r="K2861" s="11" t="s">
        <v>20</v>
      </c>
      <c r="L2861" s="8" t="s">
        <v>4855</v>
      </c>
      <c r="M2861" t="s">
        <v>2719</v>
      </c>
      <c r="Q2861" s="12" t="s">
        <v>248</v>
      </c>
      <c r="U2861" t="s">
        <v>53</v>
      </c>
      <c r="V2861" s="35" t="s">
        <v>5182</v>
      </c>
      <c r="W2861" s="13">
        <v>43899</v>
      </c>
      <c r="X2861" s="14">
        <f>1.5*5.99</f>
        <v>8.9849999999999994</v>
      </c>
    </row>
    <row r="2862" spans="1:24" hidden="1" x14ac:dyDescent="0.25">
      <c r="A2862" t="s">
        <v>1556</v>
      </c>
      <c r="B2862" t="s">
        <v>5113</v>
      </c>
      <c r="D2862" s="8">
        <v>2861</v>
      </c>
      <c r="E2862" s="10">
        <v>2020</v>
      </c>
      <c r="F2862" s="10">
        <v>3</v>
      </c>
      <c r="G2862" s="10">
        <v>9</v>
      </c>
      <c r="H2862" s="4">
        <f t="shared" si="10"/>
        <v>43887</v>
      </c>
      <c r="I2862" s="10" t="s">
        <v>19</v>
      </c>
      <c r="K2862" s="11" t="s">
        <v>20</v>
      </c>
      <c r="L2862" s="8" t="s">
        <v>5114</v>
      </c>
      <c r="M2862" t="s">
        <v>1558</v>
      </c>
      <c r="U2862" t="s">
        <v>53</v>
      </c>
      <c r="V2862" s="35" t="s">
        <v>4882</v>
      </c>
      <c r="W2862" s="13">
        <v>43887</v>
      </c>
      <c r="X2862" s="14">
        <v>2</v>
      </c>
    </row>
    <row r="2863" spans="1:24" hidden="1" x14ac:dyDescent="0.25">
      <c r="A2863" t="s">
        <v>4933</v>
      </c>
      <c r="B2863" t="s">
        <v>4540</v>
      </c>
      <c r="D2863" s="8">
        <v>2862</v>
      </c>
      <c r="E2863" s="10">
        <v>2020</v>
      </c>
      <c r="F2863" s="10">
        <v>3</v>
      </c>
      <c r="G2863" s="10">
        <v>10</v>
      </c>
      <c r="H2863" s="4">
        <f t="shared" si="10"/>
        <v>43887</v>
      </c>
      <c r="I2863" s="10" t="s">
        <v>19</v>
      </c>
      <c r="K2863" s="11" t="s">
        <v>20</v>
      </c>
      <c r="L2863" s="8" t="s">
        <v>3839</v>
      </c>
      <c r="M2863" t="s">
        <v>3754</v>
      </c>
      <c r="R2863" t="s">
        <v>5099</v>
      </c>
      <c r="U2863" t="s">
        <v>53</v>
      </c>
      <c r="V2863" s="37" t="s">
        <v>5096</v>
      </c>
      <c r="W2863" s="13">
        <v>43887</v>
      </c>
      <c r="X2863" s="14">
        <f>1.35*9.49</f>
        <v>12.811500000000001</v>
      </c>
    </row>
    <row r="2864" spans="1:24" hidden="1" x14ac:dyDescent="0.25">
      <c r="A2864" t="s">
        <v>5151</v>
      </c>
      <c r="B2864" t="s">
        <v>5152</v>
      </c>
      <c r="D2864" s="8">
        <v>2863</v>
      </c>
      <c r="E2864" s="10">
        <v>2020</v>
      </c>
      <c r="F2864" s="10">
        <v>3</v>
      </c>
      <c r="G2864" s="10">
        <v>10</v>
      </c>
      <c r="H2864" s="4">
        <f t="shared" si="10"/>
        <v>43894</v>
      </c>
      <c r="I2864" s="10" t="s">
        <v>19</v>
      </c>
      <c r="K2864" t="s">
        <v>20</v>
      </c>
      <c r="L2864" s="8" t="s">
        <v>48</v>
      </c>
      <c r="M2864" t="s">
        <v>49</v>
      </c>
      <c r="U2864" t="s">
        <v>53</v>
      </c>
      <c r="V2864" s="35" t="s">
        <v>4882</v>
      </c>
      <c r="W2864" s="13">
        <v>43894</v>
      </c>
      <c r="X2864" s="14">
        <v>2</v>
      </c>
    </row>
    <row r="2865" spans="1:24" hidden="1" x14ac:dyDescent="0.25">
      <c r="A2865" t="s">
        <v>5175</v>
      </c>
      <c r="B2865" t="s">
        <v>5176</v>
      </c>
      <c r="D2865" s="8">
        <v>2864</v>
      </c>
      <c r="E2865" s="10">
        <v>2020</v>
      </c>
      <c r="F2865" s="10">
        <v>3</v>
      </c>
      <c r="G2865" s="10">
        <v>11</v>
      </c>
      <c r="H2865" s="4">
        <f t="shared" si="10"/>
        <v>43896</v>
      </c>
      <c r="I2865" s="10" t="s">
        <v>248</v>
      </c>
      <c r="J2865" s="10">
        <v>3</v>
      </c>
      <c r="K2865" t="s">
        <v>20</v>
      </c>
      <c r="L2865" s="8" t="s">
        <v>48</v>
      </c>
      <c r="M2865" t="s">
        <v>1538</v>
      </c>
      <c r="U2865" t="s">
        <v>53</v>
      </c>
      <c r="V2865" t="s">
        <v>4883</v>
      </c>
      <c r="W2865" s="13">
        <v>43896</v>
      </c>
      <c r="X2865" s="14">
        <v>3</v>
      </c>
    </row>
    <row r="2866" spans="1:24" hidden="1" x14ac:dyDescent="0.25">
      <c r="A2866" t="s">
        <v>5137</v>
      </c>
      <c r="B2866" t="s">
        <v>5138</v>
      </c>
      <c r="D2866" s="8">
        <v>2865</v>
      </c>
      <c r="E2866" s="10">
        <v>2020</v>
      </c>
      <c r="F2866" s="10">
        <v>3</v>
      </c>
      <c r="G2866" s="10">
        <v>11</v>
      </c>
      <c r="H2866" s="4">
        <f t="shared" si="10"/>
        <v>43892</v>
      </c>
      <c r="I2866" s="10" t="s">
        <v>19</v>
      </c>
      <c r="K2866" t="s">
        <v>20</v>
      </c>
      <c r="L2866" s="8" t="s">
        <v>3554</v>
      </c>
      <c r="M2866" t="s">
        <v>2484</v>
      </c>
      <c r="U2866" t="s">
        <v>53</v>
      </c>
      <c r="V2866" s="35" t="s">
        <v>4882</v>
      </c>
      <c r="W2866" s="13">
        <v>43892</v>
      </c>
      <c r="X2866" s="14">
        <v>2</v>
      </c>
    </row>
    <row r="2867" spans="1:24" hidden="1" x14ac:dyDescent="0.25">
      <c r="A2867" t="s">
        <v>4796</v>
      </c>
      <c r="B2867" t="s">
        <v>4797</v>
      </c>
      <c r="D2867" s="8">
        <v>2866</v>
      </c>
      <c r="E2867" s="10">
        <v>2020</v>
      </c>
      <c r="F2867" s="10">
        <v>3</v>
      </c>
      <c r="G2867" s="10">
        <v>11</v>
      </c>
      <c r="H2867" s="4">
        <f t="shared" si="10"/>
        <v>43826</v>
      </c>
      <c r="I2867" s="10" t="s">
        <v>19</v>
      </c>
      <c r="K2867" t="s">
        <v>20</v>
      </c>
      <c r="L2867" s="8" t="s">
        <v>48</v>
      </c>
      <c r="R2867" t="s">
        <v>4798</v>
      </c>
      <c r="U2867" t="s">
        <v>53</v>
      </c>
      <c r="V2867" t="s">
        <v>4882</v>
      </c>
      <c r="W2867" s="13">
        <v>43826</v>
      </c>
      <c r="X2867" s="14">
        <v>2</v>
      </c>
    </row>
    <row r="2868" spans="1:24" hidden="1" x14ac:dyDescent="0.25">
      <c r="A2868" t="s">
        <v>5002</v>
      </c>
      <c r="B2868" t="s">
        <v>5003</v>
      </c>
      <c r="D2868" s="8">
        <v>2867</v>
      </c>
      <c r="E2868" s="10">
        <v>2020</v>
      </c>
      <c r="F2868" s="10">
        <v>3</v>
      </c>
      <c r="G2868" s="10">
        <v>12</v>
      </c>
      <c r="H2868" s="4">
        <f t="shared" si="10"/>
        <v>43866</v>
      </c>
      <c r="I2868" s="10" t="s">
        <v>19</v>
      </c>
      <c r="K2868" s="11" t="s">
        <v>20</v>
      </c>
      <c r="L2868" s="8" t="s">
        <v>5004</v>
      </c>
      <c r="M2868" t="s">
        <v>1371</v>
      </c>
      <c r="U2868" t="s">
        <v>53</v>
      </c>
      <c r="V2868" t="s">
        <v>4882</v>
      </c>
      <c r="W2868" s="13">
        <v>43866</v>
      </c>
      <c r="X2868" s="14">
        <v>2</v>
      </c>
    </row>
    <row r="2869" spans="1:24" hidden="1" x14ac:dyDescent="0.25">
      <c r="A2869" t="s">
        <v>478</v>
      </c>
      <c r="B2869" t="s">
        <v>4838</v>
      </c>
      <c r="D2869" s="8">
        <v>2868</v>
      </c>
      <c r="E2869" s="10">
        <v>2020</v>
      </c>
      <c r="F2869" s="10">
        <v>3</v>
      </c>
      <c r="G2869" s="10">
        <v>12</v>
      </c>
      <c r="H2869" s="4">
        <f t="shared" si="10"/>
        <v>43837</v>
      </c>
      <c r="I2869" s="10" t="s">
        <v>19</v>
      </c>
      <c r="K2869" t="s">
        <v>20</v>
      </c>
      <c r="L2869" s="8" t="s">
        <v>48</v>
      </c>
      <c r="M2869" t="s">
        <v>605</v>
      </c>
      <c r="U2869" t="s">
        <v>53</v>
      </c>
      <c r="V2869" t="s">
        <v>4637</v>
      </c>
      <c r="W2869" s="13">
        <v>43837</v>
      </c>
      <c r="X2869" s="14">
        <v>1</v>
      </c>
    </row>
    <row r="2870" spans="1:24" hidden="1" x14ac:dyDescent="0.25">
      <c r="A2870" t="s">
        <v>4241</v>
      </c>
      <c r="B2870" t="s">
        <v>5183</v>
      </c>
      <c r="D2870" s="8">
        <v>2869</v>
      </c>
      <c r="E2870" s="10">
        <v>2020</v>
      </c>
      <c r="F2870" s="10">
        <v>3</v>
      </c>
      <c r="G2870" s="10">
        <v>13</v>
      </c>
      <c r="H2870" s="4">
        <f t="shared" si="10"/>
        <v>43899</v>
      </c>
      <c r="I2870" s="10" t="s">
        <v>19</v>
      </c>
      <c r="K2870" s="11" t="s">
        <v>20</v>
      </c>
      <c r="L2870" s="8" t="s">
        <v>48</v>
      </c>
      <c r="M2870" t="s">
        <v>49</v>
      </c>
      <c r="U2870" t="s">
        <v>53</v>
      </c>
      <c r="V2870" s="35" t="s">
        <v>5182</v>
      </c>
      <c r="W2870" s="13">
        <v>43899</v>
      </c>
      <c r="X2870" s="14">
        <f>1.5*11.99</f>
        <v>17.984999999999999</v>
      </c>
    </row>
    <row r="2871" spans="1:24" hidden="1" x14ac:dyDescent="0.25">
      <c r="A2871" t="s">
        <v>4933</v>
      </c>
      <c r="B2871" t="s">
        <v>5184</v>
      </c>
      <c r="D2871" s="8">
        <v>2870</v>
      </c>
      <c r="E2871" s="10">
        <v>2020</v>
      </c>
      <c r="F2871" s="10">
        <v>3</v>
      </c>
      <c r="G2871" s="10">
        <v>13</v>
      </c>
      <c r="H2871" s="4">
        <f t="shared" si="10"/>
        <v>43899</v>
      </c>
      <c r="I2871" s="10" t="s">
        <v>19</v>
      </c>
      <c r="K2871" s="11" t="s">
        <v>20</v>
      </c>
      <c r="L2871" s="8" t="s">
        <v>3839</v>
      </c>
      <c r="M2871" t="s">
        <v>3754</v>
      </c>
      <c r="U2871" t="s">
        <v>53</v>
      </c>
      <c r="V2871" s="35" t="s">
        <v>5182</v>
      </c>
      <c r="W2871" s="13">
        <v>43899</v>
      </c>
      <c r="X2871" s="14">
        <f>1.5*12.95</f>
        <v>19.424999999999997</v>
      </c>
    </row>
    <row r="2872" spans="1:24" hidden="1" x14ac:dyDescent="0.25">
      <c r="A2872" t="s">
        <v>5049</v>
      </c>
      <c r="B2872" t="s">
        <v>4384</v>
      </c>
      <c r="D2872" s="8">
        <v>2871</v>
      </c>
      <c r="E2872" s="10">
        <v>2020</v>
      </c>
      <c r="F2872" s="10">
        <v>3</v>
      </c>
      <c r="G2872" s="10">
        <v>13</v>
      </c>
      <c r="H2872" s="4">
        <f t="shared" si="10"/>
        <v>43880</v>
      </c>
      <c r="I2872" s="10" t="s">
        <v>19</v>
      </c>
      <c r="K2872" s="11" t="s">
        <v>20</v>
      </c>
      <c r="L2872" s="8" t="s">
        <v>552</v>
      </c>
      <c r="M2872" t="s">
        <v>1558</v>
      </c>
      <c r="U2872" t="s">
        <v>53</v>
      </c>
      <c r="V2872" s="35" t="s">
        <v>4882</v>
      </c>
      <c r="W2872" s="13">
        <v>43880</v>
      </c>
      <c r="X2872" s="14">
        <v>2</v>
      </c>
    </row>
    <row r="2873" spans="1:24" hidden="1" x14ac:dyDescent="0.25">
      <c r="A2873" t="s">
        <v>5032</v>
      </c>
      <c r="B2873" t="s">
        <v>5033</v>
      </c>
      <c r="D2873" s="8">
        <v>2872</v>
      </c>
      <c r="E2873" s="10">
        <v>2020</v>
      </c>
      <c r="F2873" s="10">
        <v>3</v>
      </c>
      <c r="G2873" s="10">
        <v>13</v>
      </c>
      <c r="H2873" s="4">
        <f t="shared" si="10"/>
        <v>43872</v>
      </c>
      <c r="I2873" s="10" t="s">
        <v>19</v>
      </c>
      <c r="K2873" s="11" t="s">
        <v>20</v>
      </c>
      <c r="L2873" s="8" t="s">
        <v>2224</v>
      </c>
      <c r="M2873" t="s">
        <v>1552</v>
      </c>
      <c r="U2873" t="s">
        <v>53</v>
      </c>
      <c r="V2873" t="s">
        <v>5035</v>
      </c>
      <c r="W2873" s="13">
        <v>43872</v>
      </c>
      <c r="X2873" s="14">
        <v>2</v>
      </c>
    </row>
    <row r="2874" spans="1:24" hidden="1" x14ac:dyDescent="0.25">
      <c r="A2874" t="s">
        <v>5050</v>
      </c>
      <c r="B2874" t="s">
        <v>5051</v>
      </c>
      <c r="D2874" s="8">
        <v>2873</v>
      </c>
      <c r="E2874" s="10">
        <v>2020</v>
      </c>
      <c r="F2874" s="10">
        <v>3</v>
      </c>
      <c r="G2874" s="10">
        <v>13</v>
      </c>
      <c r="H2874" s="4">
        <f t="shared" si="10"/>
        <v>43880</v>
      </c>
      <c r="I2874" s="10" t="s">
        <v>19</v>
      </c>
      <c r="K2874" s="11" t="s">
        <v>20</v>
      </c>
      <c r="L2874" s="8" t="s">
        <v>48</v>
      </c>
      <c r="M2874" t="s">
        <v>4114</v>
      </c>
      <c r="U2874" t="s">
        <v>53</v>
      </c>
      <c r="V2874" s="35" t="s">
        <v>4882</v>
      </c>
      <c r="W2874" s="13">
        <v>43880</v>
      </c>
      <c r="X2874" s="14">
        <v>2</v>
      </c>
    </row>
    <row r="2875" spans="1:24" hidden="1" x14ac:dyDescent="0.25">
      <c r="A2875" t="s">
        <v>4933</v>
      </c>
      <c r="B2875" t="s">
        <v>5061</v>
      </c>
      <c r="D2875" s="8">
        <v>2874</v>
      </c>
      <c r="E2875" s="10">
        <v>2020</v>
      </c>
      <c r="F2875" s="10">
        <v>3</v>
      </c>
      <c r="G2875" s="10">
        <v>14</v>
      </c>
      <c r="H2875" s="4">
        <f t="shared" si="10"/>
        <v>43880</v>
      </c>
      <c r="I2875" s="10" t="s">
        <v>19</v>
      </c>
      <c r="K2875" s="11" t="s">
        <v>20</v>
      </c>
      <c r="L2875" s="8" t="s">
        <v>4852</v>
      </c>
      <c r="M2875" t="s">
        <v>3754</v>
      </c>
      <c r="U2875" t="s">
        <v>53</v>
      </c>
      <c r="V2875" s="37" t="s">
        <v>5056</v>
      </c>
      <c r="W2875" s="13">
        <v>43880</v>
      </c>
      <c r="X2875" s="14">
        <f>1.35*4.99</f>
        <v>6.7365000000000004</v>
      </c>
    </row>
    <row r="2876" spans="1:24" hidden="1" x14ac:dyDescent="0.25">
      <c r="A2876" t="s">
        <v>5053</v>
      </c>
      <c r="B2876" t="s">
        <v>5054</v>
      </c>
      <c r="D2876" s="8">
        <v>2875</v>
      </c>
      <c r="E2876" s="10">
        <v>2020</v>
      </c>
      <c r="F2876" s="10">
        <v>3</v>
      </c>
      <c r="G2876" s="10">
        <v>14</v>
      </c>
      <c r="H2876" s="4">
        <f t="shared" si="10"/>
        <v>43880</v>
      </c>
      <c r="I2876" s="10" t="s">
        <v>19</v>
      </c>
      <c r="K2876" s="11" t="s">
        <v>20</v>
      </c>
      <c r="L2876" s="8" t="s">
        <v>5055</v>
      </c>
      <c r="M2876" t="s">
        <v>3754</v>
      </c>
      <c r="U2876" t="s">
        <v>53</v>
      </c>
      <c r="V2876" s="37" t="s">
        <v>5056</v>
      </c>
      <c r="W2876" s="13">
        <v>43880</v>
      </c>
      <c r="X2876" s="14">
        <v>0</v>
      </c>
    </row>
    <row r="2877" spans="1:24" hidden="1" collapsed="1" x14ac:dyDescent="0.25">
      <c r="A2877" t="s">
        <v>148</v>
      </c>
      <c r="B2877" t="s">
        <v>4836</v>
      </c>
      <c r="D2877" s="8">
        <v>2876</v>
      </c>
      <c r="E2877" s="10">
        <v>2020</v>
      </c>
      <c r="F2877" s="10">
        <v>3</v>
      </c>
      <c r="G2877" s="10">
        <v>14</v>
      </c>
      <c r="H2877" s="4">
        <f t="shared" si="10"/>
        <v>43837</v>
      </c>
      <c r="I2877" s="10" t="s">
        <v>19</v>
      </c>
      <c r="K2877" s="11" t="s">
        <v>4949</v>
      </c>
      <c r="U2877" t="s">
        <v>53</v>
      </c>
      <c r="V2877" t="s">
        <v>4835</v>
      </c>
      <c r="W2877" s="13">
        <v>43837</v>
      </c>
      <c r="X2877" s="14">
        <v>1</v>
      </c>
    </row>
    <row r="2878" spans="1:24" hidden="1" x14ac:dyDescent="0.25">
      <c r="A2878" t="s">
        <v>5185</v>
      </c>
      <c r="B2878" t="s">
        <v>5186</v>
      </c>
      <c r="D2878" s="8">
        <v>2877</v>
      </c>
      <c r="E2878" s="10">
        <v>2020</v>
      </c>
      <c r="F2878" s="10">
        <v>3</v>
      </c>
      <c r="G2878" s="10">
        <v>15</v>
      </c>
      <c r="H2878" s="4">
        <f t="shared" si="10"/>
        <v>43899</v>
      </c>
      <c r="I2878" s="10" t="s">
        <v>19</v>
      </c>
      <c r="K2878" s="11" t="s">
        <v>20</v>
      </c>
      <c r="L2878" s="8" t="s">
        <v>48</v>
      </c>
      <c r="M2878" t="s">
        <v>49</v>
      </c>
      <c r="U2878" t="s">
        <v>53</v>
      </c>
      <c r="V2878" s="37" t="s">
        <v>5182</v>
      </c>
      <c r="W2878" s="13">
        <v>43899</v>
      </c>
      <c r="X2878" s="14">
        <f>1.5*7.99</f>
        <v>11.984999999999999</v>
      </c>
    </row>
    <row r="2879" spans="1:24" hidden="1" x14ac:dyDescent="0.25">
      <c r="A2879" t="s">
        <v>166</v>
      </c>
      <c r="B2879" t="s">
        <v>5188</v>
      </c>
      <c r="D2879" s="8">
        <v>2878</v>
      </c>
      <c r="E2879" s="10">
        <v>2020</v>
      </c>
      <c r="F2879" s="10">
        <v>3</v>
      </c>
      <c r="G2879" s="10">
        <v>15</v>
      </c>
      <c r="H2879" s="4">
        <f t="shared" si="10"/>
        <v>43897</v>
      </c>
      <c r="I2879" s="10" t="s">
        <v>19</v>
      </c>
      <c r="J2879" s="10">
        <v>2</v>
      </c>
      <c r="K2879" t="s">
        <v>4949</v>
      </c>
      <c r="U2879" t="s">
        <v>53</v>
      </c>
      <c r="V2879" s="35" t="s">
        <v>4882</v>
      </c>
      <c r="W2879" s="13">
        <v>43897</v>
      </c>
      <c r="X2879" s="14">
        <v>2</v>
      </c>
    </row>
    <row r="2880" spans="1:24" hidden="1" x14ac:dyDescent="0.25">
      <c r="A2880" t="s">
        <v>651</v>
      </c>
      <c r="B2880" t="s">
        <v>5166</v>
      </c>
      <c r="D2880" s="8">
        <v>2879</v>
      </c>
      <c r="E2880" s="10">
        <v>2020</v>
      </c>
      <c r="F2880" s="10">
        <v>3</v>
      </c>
      <c r="G2880" s="10">
        <v>15</v>
      </c>
      <c r="H2880" s="4">
        <f t="shared" si="10"/>
        <v>43895</v>
      </c>
      <c r="I2880" s="10" t="s">
        <v>248</v>
      </c>
      <c r="K2880" t="s">
        <v>937</v>
      </c>
      <c r="M2880" t="s">
        <v>28</v>
      </c>
      <c r="N2880" t="s">
        <v>5167</v>
      </c>
      <c r="U2880" t="s">
        <v>53</v>
      </c>
      <c r="V2880" s="37" t="s">
        <v>2721</v>
      </c>
      <c r="W2880" s="13">
        <v>43895</v>
      </c>
      <c r="X2880" s="14">
        <f>19.19*1.35</f>
        <v>25.906500000000005</v>
      </c>
    </row>
    <row r="2881" spans="1:24" hidden="1" x14ac:dyDescent="0.25">
      <c r="A2881" t="s">
        <v>415</v>
      </c>
      <c r="B2881" t="s">
        <v>5071</v>
      </c>
      <c r="D2881" s="8">
        <v>2880</v>
      </c>
      <c r="E2881" s="10">
        <v>2020</v>
      </c>
      <c r="F2881" s="10">
        <v>3</v>
      </c>
      <c r="G2881" s="10">
        <v>15</v>
      </c>
      <c r="H2881" s="4">
        <f t="shared" si="10"/>
        <v>43883</v>
      </c>
      <c r="I2881" s="10" t="s">
        <v>19</v>
      </c>
      <c r="K2881" s="11" t="s">
        <v>937</v>
      </c>
      <c r="M2881" t="s">
        <v>683</v>
      </c>
      <c r="U2881" t="s">
        <v>100</v>
      </c>
      <c r="V2881" s="37" t="s">
        <v>5072</v>
      </c>
      <c r="W2881" s="13">
        <v>43883</v>
      </c>
      <c r="X2881" s="14">
        <v>20</v>
      </c>
    </row>
    <row r="2882" spans="1:24" hidden="1" x14ac:dyDescent="0.25">
      <c r="A2882" t="s">
        <v>132</v>
      </c>
      <c r="B2882" t="s">
        <v>5163</v>
      </c>
      <c r="D2882" s="8">
        <v>2881</v>
      </c>
      <c r="E2882" s="10">
        <v>2020</v>
      </c>
      <c r="F2882" s="10">
        <v>3</v>
      </c>
      <c r="G2882" s="10">
        <v>15</v>
      </c>
      <c r="H2882" s="4">
        <f t="shared" si="10"/>
        <v>43895</v>
      </c>
      <c r="I2882" s="10" t="s">
        <v>19</v>
      </c>
      <c r="K2882" t="s">
        <v>20</v>
      </c>
      <c r="L2882" s="8" t="s">
        <v>5164</v>
      </c>
      <c r="M2882" t="s">
        <v>2719</v>
      </c>
      <c r="U2882" t="s">
        <v>53</v>
      </c>
      <c r="V2882" s="37" t="s">
        <v>2721</v>
      </c>
      <c r="W2882" s="13">
        <v>43895</v>
      </c>
      <c r="X2882" s="14">
        <v>7.99</v>
      </c>
    </row>
    <row r="2883" spans="1:24" hidden="1" x14ac:dyDescent="0.25">
      <c r="A2883" t="s">
        <v>478</v>
      </c>
      <c r="B2883" t="s">
        <v>2202</v>
      </c>
      <c r="D2883" s="8">
        <v>2882</v>
      </c>
      <c r="E2883" s="10">
        <v>2020</v>
      </c>
      <c r="F2883" s="10">
        <v>3</v>
      </c>
      <c r="G2883" s="10">
        <v>15</v>
      </c>
      <c r="H2883" s="4">
        <f t="shared" si="10"/>
        <v>43837</v>
      </c>
      <c r="I2883" s="10" t="s">
        <v>19</v>
      </c>
      <c r="K2883" t="s">
        <v>20</v>
      </c>
      <c r="L2883" s="8" t="s">
        <v>2203</v>
      </c>
      <c r="M2883" t="s">
        <v>605</v>
      </c>
      <c r="U2883" t="s">
        <v>53</v>
      </c>
      <c r="V2883" t="s">
        <v>4637</v>
      </c>
      <c r="W2883" s="13">
        <v>43837</v>
      </c>
      <c r="X2883" s="14">
        <v>1</v>
      </c>
    </row>
    <row r="2884" spans="1:24" hidden="1" x14ac:dyDescent="0.25">
      <c r="A2884" t="s">
        <v>5139</v>
      </c>
      <c r="B2884" t="s">
        <v>4344</v>
      </c>
      <c r="D2884" s="8">
        <v>2883</v>
      </c>
      <c r="E2884" s="10">
        <v>2020</v>
      </c>
      <c r="F2884" s="10">
        <v>3</v>
      </c>
      <c r="G2884" s="10">
        <v>16</v>
      </c>
      <c r="H2884" s="4">
        <f t="shared" si="10"/>
        <v>43892</v>
      </c>
      <c r="I2884" s="10" t="s">
        <v>19</v>
      </c>
      <c r="K2884" t="s">
        <v>20</v>
      </c>
      <c r="L2884" s="8" t="s">
        <v>135</v>
      </c>
      <c r="M2884" t="s">
        <v>3006</v>
      </c>
      <c r="U2884" t="s">
        <v>53</v>
      </c>
      <c r="V2884" s="35" t="s">
        <v>5035</v>
      </c>
      <c r="W2884" s="13">
        <v>43892</v>
      </c>
      <c r="X2884" s="14">
        <v>2</v>
      </c>
    </row>
    <row r="2885" spans="1:24" hidden="1" x14ac:dyDescent="0.25">
      <c r="A2885" t="s">
        <v>1166</v>
      </c>
      <c r="B2885" t="s">
        <v>26</v>
      </c>
      <c r="D2885" s="8">
        <v>2884</v>
      </c>
      <c r="E2885" s="10">
        <v>2020</v>
      </c>
      <c r="F2885" s="10">
        <v>3</v>
      </c>
      <c r="G2885" s="10">
        <v>16</v>
      </c>
      <c r="H2885" s="4">
        <f t="shared" si="10"/>
        <v>43866</v>
      </c>
      <c r="I2885" s="10" t="s">
        <v>19</v>
      </c>
      <c r="K2885" s="11" t="s">
        <v>20</v>
      </c>
      <c r="L2885" s="8" t="s">
        <v>27</v>
      </c>
      <c r="M2885" t="s">
        <v>1168</v>
      </c>
      <c r="R2885" t="s">
        <v>4992</v>
      </c>
      <c r="U2885" t="s">
        <v>53</v>
      </c>
      <c r="V2885" t="s">
        <v>4882</v>
      </c>
      <c r="W2885" s="13">
        <v>43866</v>
      </c>
      <c r="X2885" s="14">
        <v>2</v>
      </c>
    </row>
    <row r="2886" spans="1:24" hidden="1" x14ac:dyDescent="0.25">
      <c r="A2886" t="s">
        <v>4241</v>
      </c>
      <c r="B2886" t="s">
        <v>5094</v>
      </c>
      <c r="D2886" s="8">
        <v>2885</v>
      </c>
      <c r="E2886" s="10">
        <v>2020</v>
      </c>
      <c r="F2886" s="10">
        <v>3</v>
      </c>
      <c r="G2886" s="10">
        <v>16</v>
      </c>
      <c r="H2886" s="4">
        <f t="shared" si="10"/>
        <v>43900</v>
      </c>
      <c r="I2886" s="10" t="s">
        <v>248</v>
      </c>
      <c r="K2886" t="s">
        <v>20</v>
      </c>
      <c r="L2886" s="8" t="s">
        <v>48</v>
      </c>
      <c r="M2886" t="s">
        <v>49</v>
      </c>
      <c r="U2886" t="s">
        <v>53</v>
      </c>
      <c r="V2886" s="35" t="s">
        <v>5190</v>
      </c>
      <c r="W2886" s="13">
        <v>43900</v>
      </c>
      <c r="X2886" s="14">
        <f>1.5*5.95</f>
        <v>8.9250000000000007</v>
      </c>
    </row>
    <row r="2887" spans="1:24" hidden="1" x14ac:dyDescent="0.25">
      <c r="A2887" t="s">
        <v>132</v>
      </c>
      <c r="B2887" t="s">
        <v>5192</v>
      </c>
      <c r="D2887" s="8">
        <v>2886</v>
      </c>
      <c r="E2887" s="10">
        <v>2020</v>
      </c>
      <c r="F2887" s="10">
        <v>3</v>
      </c>
      <c r="G2887" s="10">
        <v>16</v>
      </c>
      <c r="H2887" s="4">
        <f t="shared" si="10"/>
        <v>43900</v>
      </c>
      <c r="I2887" s="10" t="s">
        <v>248</v>
      </c>
      <c r="K2887" t="s">
        <v>20</v>
      </c>
      <c r="L2887" s="8" t="s">
        <v>48</v>
      </c>
      <c r="M2887" t="s">
        <v>2719</v>
      </c>
      <c r="U2887" t="s">
        <v>53</v>
      </c>
      <c r="V2887" s="35" t="s">
        <v>5190</v>
      </c>
      <c r="W2887" s="13">
        <v>43900</v>
      </c>
      <c r="X2887" s="14">
        <f>1.5*7.95</f>
        <v>11.925000000000001</v>
      </c>
    </row>
    <row r="2888" spans="1:24" hidden="1" x14ac:dyDescent="0.25">
      <c r="A2888" t="s">
        <v>5090</v>
      </c>
      <c r="B2888" t="s">
        <v>5027</v>
      </c>
      <c r="D2888" s="8">
        <v>2887</v>
      </c>
      <c r="E2888" s="10">
        <v>2020</v>
      </c>
      <c r="F2888" s="10">
        <v>3</v>
      </c>
      <c r="G2888" s="10">
        <v>16</v>
      </c>
      <c r="H2888" s="4">
        <f t="shared" si="10"/>
        <v>43885</v>
      </c>
      <c r="I2888" s="10" t="s">
        <v>248</v>
      </c>
      <c r="K2888" s="11" t="s">
        <v>20</v>
      </c>
      <c r="L2888" s="8" t="s">
        <v>48</v>
      </c>
      <c r="M2888" t="s">
        <v>49</v>
      </c>
      <c r="U2888" t="s">
        <v>53</v>
      </c>
      <c r="V2888" s="37" t="s">
        <v>5087</v>
      </c>
      <c r="W2888" s="13">
        <v>43885</v>
      </c>
      <c r="X2888" s="14">
        <f>1.5*4.99</f>
        <v>7.4850000000000003</v>
      </c>
    </row>
    <row r="2889" spans="1:24" hidden="1" x14ac:dyDescent="0.25">
      <c r="A2889" t="s">
        <v>132</v>
      </c>
      <c r="B2889" t="s">
        <v>4934</v>
      </c>
      <c r="D2889" s="8">
        <v>2888</v>
      </c>
      <c r="E2889" s="10">
        <v>2020</v>
      </c>
      <c r="F2889" s="10">
        <v>3</v>
      </c>
      <c r="G2889" s="10">
        <v>17</v>
      </c>
      <c r="H2889" s="4">
        <f t="shared" si="10"/>
        <v>43868</v>
      </c>
      <c r="I2889" s="10" t="s">
        <v>248</v>
      </c>
      <c r="K2889" s="11" t="s">
        <v>20</v>
      </c>
      <c r="L2889" s="8" t="s">
        <v>3839</v>
      </c>
      <c r="M2889" t="s">
        <v>2719</v>
      </c>
      <c r="U2889" t="s">
        <v>53</v>
      </c>
      <c r="V2889" s="37" t="s">
        <v>5009</v>
      </c>
      <c r="W2889" s="13">
        <v>43868</v>
      </c>
      <c r="X2889" s="14">
        <f>1.75*11.99</f>
        <v>20.982500000000002</v>
      </c>
    </row>
    <row r="2890" spans="1:24" hidden="1" x14ac:dyDescent="0.25">
      <c r="A2890" t="s">
        <v>4007</v>
      </c>
      <c r="B2890" t="s">
        <v>5199</v>
      </c>
      <c r="D2890" s="8">
        <v>2889</v>
      </c>
      <c r="E2890" s="10">
        <v>2020</v>
      </c>
      <c r="F2890" s="10">
        <v>3</v>
      </c>
      <c r="G2890" s="10">
        <v>17</v>
      </c>
      <c r="H2890" s="4">
        <f t="shared" ref="H2890:H2921" si="11">IFERROR(W2890,DATE(E2890,F2890,G2890))</f>
        <v>43907</v>
      </c>
      <c r="I2890" s="10" t="s">
        <v>248</v>
      </c>
      <c r="K2890" t="s">
        <v>4949</v>
      </c>
      <c r="M2890" t="s">
        <v>3188</v>
      </c>
      <c r="U2890" t="s">
        <v>53</v>
      </c>
      <c r="V2890" s="35" t="s">
        <v>5196</v>
      </c>
      <c r="W2890" s="13">
        <v>43907</v>
      </c>
      <c r="X2890" s="14">
        <f>1.35*18</f>
        <v>24.3</v>
      </c>
    </row>
    <row r="2891" spans="1:24" hidden="1" x14ac:dyDescent="0.25">
      <c r="A2891" t="s">
        <v>1289</v>
      </c>
      <c r="B2891" t="s">
        <v>5197</v>
      </c>
      <c r="D2891" s="8">
        <v>2890</v>
      </c>
      <c r="E2891" s="10">
        <v>2020</v>
      </c>
      <c r="F2891" s="10">
        <v>3</v>
      </c>
      <c r="G2891" s="10">
        <v>17</v>
      </c>
      <c r="H2891" s="4">
        <f t="shared" si="11"/>
        <v>43907</v>
      </c>
      <c r="I2891" s="10" t="s">
        <v>248</v>
      </c>
      <c r="K2891" t="s">
        <v>937</v>
      </c>
      <c r="M2891" t="s">
        <v>28</v>
      </c>
      <c r="N2891" t="s">
        <v>5198</v>
      </c>
      <c r="U2891" t="s">
        <v>53</v>
      </c>
      <c r="V2891" s="35" t="s">
        <v>5196</v>
      </c>
      <c r="W2891" s="13">
        <v>43907</v>
      </c>
      <c r="X2891" s="14">
        <f>1.35*6</f>
        <v>8.1000000000000014</v>
      </c>
    </row>
    <row r="2892" spans="1:24" hidden="1" x14ac:dyDescent="0.25">
      <c r="A2892" t="s">
        <v>415</v>
      </c>
      <c r="B2892" t="s">
        <v>5071</v>
      </c>
      <c r="D2892" s="8">
        <v>2891</v>
      </c>
      <c r="E2892" s="10">
        <v>2020</v>
      </c>
      <c r="F2892" s="10">
        <v>3</v>
      </c>
      <c r="G2892" s="10">
        <v>17</v>
      </c>
      <c r="H2892" s="4">
        <f t="shared" si="11"/>
        <v>43883</v>
      </c>
      <c r="I2892" s="10" t="s">
        <v>19</v>
      </c>
      <c r="K2892" s="11" t="s">
        <v>937</v>
      </c>
      <c r="M2892" t="s">
        <v>683</v>
      </c>
      <c r="U2892" t="s">
        <v>100</v>
      </c>
      <c r="V2892" s="37" t="s">
        <v>5072</v>
      </c>
      <c r="W2892" s="13">
        <v>43883</v>
      </c>
      <c r="X2892" s="14">
        <v>20</v>
      </c>
    </row>
    <row r="2893" spans="1:24" hidden="1" x14ac:dyDescent="0.25">
      <c r="A2893" t="s">
        <v>285</v>
      </c>
      <c r="B2893" t="s">
        <v>5201</v>
      </c>
      <c r="D2893" s="8">
        <v>2892</v>
      </c>
      <c r="E2893" s="10">
        <v>2020</v>
      </c>
      <c r="F2893" s="10">
        <v>3</v>
      </c>
      <c r="G2893" s="10">
        <v>17</v>
      </c>
      <c r="H2893" s="4">
        <f t="shared" si="11"/>
        <v>0</v>
      </c>
      <c r="I2893" s="10" t="s">
        <v>19</v>
      </c>
      <c r="K2893" t="s">
        <v>937</v>
      </c>
      <c r="O2893">
        <v>1991</v>
      </c>
      <c r="V2893" s="35"/>
      <c r="W2893" s="13"/>
    </row>
    <row r="2894" spans="1:24" hidden="1" x14ac:dyDescent="0.25">
      <c r="A2894" t="s">
        <v>148</v>
      </c>
      <c r="B2894" t="s">
        <v>3162</v>
      </c>
      <c r="D2894" s="8">
        <v>2893</v>
      </c>
      <c r="E2894" s="10">
        <v>2020</v>
      </c>
      <c r="F2894" s="10">
        <v>3</v>
      </c>
      <c r="G2894" s="10">
        <v>18</v>
      </c>
      <c r="H2894" s="4">
        <f t="shared" si="11"/>
        <v>43897</v>
      </c>
      <c r="I2894" s="10" t="s">
        <v>248</v>
      </c>
      <c r="K2894" t="s">
        <v>4949</v>
      </c>
      <c r="M2894" t="s">
        <v>284</v>
      </c>
      <c r="Q2894" s="12" t="s">
        <v>19</v>
      </c>
      <c r="U2894" t="s">
        <v>53</v>
      </c>
      <c r="V2894" s="35" t="s">
        <v>4882</v>
      </c>
      <c r="W2894" s="13">
        <v>43897</v>
      </c>
      <c r="X2894" s="14">
        <v>3</v>
      </c>
    </row>
    <row r="2895" spans="1:24" hidden="1" x14ac:dyDescent="0.25">
      <c r="A2895" t="s">
        <v>415</v>
      </c>
      <c r="B2895" t="s">
        <v>5194</v>
      </c>
      <c r="D2895" s="8">
        <v>2894</v>
      </c>
      <c r="E2895" s="10">
        <v>2020</v>
      </c>
      <c r="F2895" s="10">
        <v>3</v>
      </c>
      <c r="G2895" s="10">
        <v>18</v>
      </c>
      <c r="H2895" s="4">
        <f t="shared" si="11"/>
        <v>43907</v>
      </c>
      <c r="I2895" s="10" t="s">
        <v>248</v>
      </c>
      <c r="K2895" t="s">
        <v>937</v>
      </c>
      <c r="M2895" t="s">
        <v>28</v>
      </c>
      <c r="N2895" t="s">
        <v>5195</v>
      </c>
      <c r="U2895" t="s">
        <v>53</v>
      </c>
      <c r="V2895" s="37" t="s">
        <v>5196</v>
      </c>
      <c r="W2895" s="13">
        <v>43907</v>
      </c>
      <c r="X2895" s="14">
        <f>1.35*4.5</f>
        <v>6.0750000000000002</v>
      </c>
    </row>
    <row r="2896" spans="1:24" hidden="1" collapsed="1" x14ac:dyDescent="0.25">
      <c r="A2896" t="s">
        <v>5206</v>
      </c>
      <c r="B2896" t="s">
        <v>5207</v>
      </c>
      <c r="D2896" s="8">
        <v>2895</v>
      </c>
      <c r="E2896" s="10">
        <v>2020</v>
      </c>
      <c r="F2896" s="10">
        <v>3</v>
      </c>
      <c r="G2896" s="10">
        <v>18</v>
      </c>
      <c r="H2896" s="4">
        <f t="shared" si="11"/>
        <v>43908</v>
      </c>
      <c r="I2896" s="10" t="s">
        <v>19</v>
      </c>
      <c r="K2896" t="s">
        <v>20</v>
      </c>
      <c r="L2896" s="8" t="s">
        <v>3738</v>
      </c>
      <c r="M2896" t="s">
        <v>2484</v>
      </c>
      <c r="U2896" t="s">
        <v>53</v>
      </c>
      <c r="V2896" s="37" t="s">
        <v>5203</v>
      </c>
      <c r="W2896" s="13">
        <v>43908</v>
      </c>
      <c r="X2896" s="14">
        <f>1.5*8.99</f>
        <v>13.484999999999999</v>
      </c>
    </row>
    <row r="2897" spans="1:24" hidden="1" x14ac:dyDescent="0.25">
      <c r="A2897" t="s">
        <v>3592</v>
      </c>
      <c r="B2897" t="s">
        <v>5048</v>
      </c>
      <c r="D2897" s="8">
        <v>2896</v>
      </c>
      <c r="E2897" s="10">
        <v>2020</v>
      </c>
      <c r="F2897" s="10">
        <v>3</v>
      </c>
      <c r="G2897" s="10">
        <v>18</v>
      </c>
      <c r="H2897" s="4">
        <f t="shared" si="11"/>
        <v>43880</v>
      </c>
      <c r="I2897" s="10" t="s">
        <v>19</v>
      </c>
      <c r="K2897" s="11" t="s">
        <v>20</v>
      </c>
      <c r="L2897" s="8" t="s">
        <v>118</v>
      </c>
      <c r="M2897" t="s">
        <v>5047</v>
      </c>
      <c r="U2897" t="s">
        <v>53</v>
      </c>
      <c r="V2897" s="35" t="s">
        <v>4882</v>
      </c>
      <c r="W2897" s="13">
        <v>43880</v>
      </c>
      <c r="X2897" s="14">
        <v>2</v>
      </c>
    </row>
    <row r="2898" spans="1:24" hidden="1" x14ac:dyDescent="0.25">
      <c r="A2898" t="s">
        <v>1556</v>
      </c>
      <c r="B2898" t="s">
        <v>5112</v>
      </c>
      <c r="D2898" s="8">
        <v>2897</v>
      </c>
      <c r="E2898" s="10">
        <v>2020</v>
      </c>
      <c r="F2898" s="10">
        <v>3</v>
      </c>
      <c r="G2898" s="10">
        <v>18</v>
      </c>
      <c r="H2898" s="4">
        <f t="shared" si="11"/>
        <v>43887</v>
      </c>
      <c r="I2898" s="10" t="s">
        <v>19</v>
      </c>
      <c r="K2898" s="11" t="s">
        <v>20</v>
      </c>
      <c r="L2898" s="8" t="s">
        <v>48</v>
      </c>
      <c r="M2898" t="s">
        <v>1558</v>
      </c>
      <c r="U2898" t="s">
        <v>53</v>
      </c>
      <c r="V2898" s="35" t="s">
        <v>4882</v>
      </c>
      <c r="W2898" s="13">
        <v>43887</v>
      </c>
      <c r="X2898" s="14">
        <v>2</v>
      </c>
    </row>
    <row r="2899" spans="1:24" hidden="1" x14ac:dyDescent="0.25">
      <c r="A2899" t="s">
        <v>2287</v>
      </c>
      <c r="B2899" t="s">
        <v>4771</v>
      </c>
      <c r="D2899" s="8">
        <v>2898</v>
      </c>
      <c r="E2899" s="10">
        <v>2020</v>
      </c>
      <c r="F2899" s="10">
        <v>3</v>
      </c>
      <c r="G2899" s="10">
        <v>18</v>
      </c>
      <c r="H2899" s="4">
        <f t="shared" si="11"/>
        <v>43823</v>
      </c>
      <c r="I2899" s="10" t="s">
        <v>248</v>
      </c>
      <c r="K2899" t="s">
        <v>20</v>
      </c>
      <c r="L2899" s="8" t="s">
        <v>31</v>
      </c>
      <c r="M2899" t="s">
        <v>605</v>
      </c>
      <c r="U2899" t="s">
        <v>53</v>
      </c>
      <c r="V2899" t="s">
        <v>4882</v>
      </c>
      <c r="W2899" s="13">
        <v>43823</v>
      </c>
      <c r="X2899" s="14">
        <v>3</v>
      </c>
    </row>
    <row r="2900" spans="1:24" hidden="1" x14ac:dyDescent="0.25">
      <c r="A2900" t="s">
        <v>4933</v>
      </c>
      <c r="B2900" t="s">
        <v>5100</v>
      </c>
      <c r="D2900" s="8">
        <v>2899</v>
      </c>
      <c r="E2900" s="10">
        <v>2020</v>
      </c>
      <c r="F2900" s="10">
        <v>3</v>
      </c>
      <c r="G2900" s="10">
        <v>19</v>
      </c>
      <c r="H2900" s="4">
        <f t="shared" si="11"/>
        <v>43887</v>
      </c>
      <c r="I2900" s="10" t="s">
        <v>19</v>
      </c>
      <c r="K2900" s="11" t="s">
        <v>20</v>
      </c>
      <c r="L2900" s="8" t="s">
        <v>3839</v>
      </c>
      <c r="M2900" t="s">
        <v>3754</v>
      </c>
      <c r="R2900" t="s">
        <v>5101</v>
      </c>
      <c r="U2900" t="s">
        <v>53</v>
      </c>
      <c r="V2900" s="37" t="s">
        <v>5096</v>
      </c>
      <c r="W2900" s="13">
        <v>43887</v>
      </c>
      <c r="X2900" s="14">
        <f>1.35*7.49</f>
        <v>10.111500000000001</v>
      </c>
    </row>
    <row r="2901" spans="1:24" hidden="1" x14ac:dyDescent="0.25">
      <c r="A2901" t="s">
        <v>3377</v>
      </c>
      <c r="B2901" t="s">
        <v>5193</v>
      </c>
      <c r="D2901" s="8">
        <v>2900</v>
      </c>
      <c r="E2901" s="10">
        <v>2020</v>
      </c>
      <c r="F2901" s="10">
        <v>3</v>
      </c>
      <c r="G2901" s="10">
        <v>19</v>
      </c>
      <c r="H2901" s="4">
        <f t="shared" si="11"/>
        <v>43900</v>
      </c>
      <c r="I2901" s="10" t="s">
        <v>248</v>
      </c>
      <c r="K2901" t="s">
        <v>20</v>
      </c>
      <c r="L2901" s="8" t="s">
        <v>52</v>
      </c>
      <c r="M2901" t="s">
        <v>49</v>
      </c>
      <c r="U2901" t="s">
        <v>53</v>
      </c>
      <c r="V2901" s="37" t="s">
        <v>5190</v>
      </c>
      <c r="W2901" s="13">
        <v>43900</v>
      </c>
      <c r="X2901" s="14">
        <f>1.5*9.95</f>
        <v>14.924999999999999</v>
      </c>
    </row>
    <row r="2902" spans="1:24" hidden="1" x14ac:dyDescent="0.25">
      <c r="A2902" t="s">
        <v>4241</v>
      </c>
      <c r="B2902" t="s">
        <v>5202</v>
      </c>
      <c r="D2902" s="8">
        <v>2901</v>
      </c>
      <c r="E2902" s="10">
        <v>2020</v>
      </c>
      <c r="F2902" s="10">
        <v>3</v>
      </c>
      <c r="G2902" s="10">
        <v>20</v>
      </c>
      <c r="H2902" s="4">
        <f t="shared" si="11"/>
        <v>43908</v>
      </c>
      <c r="I2902" s="10" t="s">
        <v>19</v>
      </c>
      <c r="K2902" t="s">
        <v>20</v>
      </c>
      <c r="L2902" s="8" t="s">
        <v>48</v>
      </c>
      <c r="M2902" t="s">
        <v>49</v>
      </c>
      <c r="U2902" t="s">
        <v>53</v>
      </c>
      <c r="V2902" s="37" t="s">
        <v>5203</v>
      </c>
      <c r="W2902" s="13">
        <v>43908</v>
      </c>
      <c r="X2902" s="14">
        <f>1.5*6.31</f>
        <v>9.4649999999999999</v>
      </c>
    </row>
    <row r="2903" spans="1:24" hidden="1" x14ac:dyDescent="0.25">
      <c r="A2903" t="s">
        <v>4933</v>
      </c>
      <c r="B2903" t="s">
        <v>5204</v>
      </c>
      <c r="D2903" s="8">
        <v>2902</v>
      </c>
      <c r="E2903" s="10">
        <v>2020</v>
      </c>
      <c r="F2903" s="10">
        <v>3</v>
      </c>
      <c r="G2903" s="10">
        <v>20</v>
      </c>
      <c r="H2903" s="4">
        <f t="shared" si="11"/>
        <v>43908</v>
      </c>
      <c r="I2903" s="10" t="s">
        <v>19</v>
      </c>
      <c r="K2903" t="s">
        <v>20</v>
      </c>
      <c r="L2903" s="8" t="s">
        <v>4857</v>
      </c>
      <c r="M2903" t="s">
        <v>3754</v>
      </c>
      <c r="U2903" t="s">
        <v>53</v>
      </c>
      <c r="V2903" s="37" t="s">
        <v>5203</v>
      </c>
      <c r="W2903" s="13">
        <v>43908</v>
      </c>
      <c r="X2903" s="14">
        <f>1.5*5.32</f>
        <v>7.98</v>
      </c>
    </row>
    <row r="2904" spans="1:24" hidden="1" x14ac:dyDescent="0.25">
      <c r="A2904" t="s">
        <v>132</v>
      </c>
      <c r="B2904" t="s">
        <v>5192</v>
      </c>
      <c r="D2904" s="8">
        <v>2903</v>
      </c>
      <c r="E2904" s="10">
        <v>2020</v>
      </c>
      <c r="F2904" s="10">
        <v>3</v>
      </c>
      <c r="G2904" s="10">
        <v>20</v>
      </c>
      <c r="H2904" s="4">
        <f t="shared" si="11"/>
        <v>43909</v>
      </c>
      <c r="I2904" s="10" t="s">
        <v>5208</v>
      </c>
      <c r="K2904" t="s">
        <v>20</v>
      </c>
      <c r="L2904" s="8" t="s">
        <v>48</v>
      </c>
      <c r="M2904" t="s">
        <v>2719</v>
      </c>
      <c r="S2904" t="s">
        <v>5209</v>
      </c>
      <c r="U2904" t="s">
        <v>100</v>
      </c>
      <c r="V2904" s="37" t="s">
        <v>49</v>
      </c>
      <c r="W2904" s="13">
        <v>43909</v>
      </c>
      <c r="X2904" s="14">
        <f>12*1.5</f>
        <v>18</v>
      </c>
    </row>
    <row r="2905" spans="1:24" hidden="1" x14ac:dyDescent="0.25">
      <c r="A2905" t="s">
        <v>3480</v>
      </c>
      <c r="B2905" t="s">
        <v>5155</v>
      </c>
      <c r="D2905" s="8">
        <v>2904</v>
      </c>
      <c r="E2905" s="10">
        <v>2020</v>
      </c>
      <c r="F2905" s="10">
        <v>3</v>
      </c>
      <c r="G2905" s="10">
        <v>20</v>
      </c>
      <c r="H2905" s="4">
        <f t="shared" si="11"/>
        <v>43894</v>
      </c>
      <c r="I2905" s="10" t="s">
        <v>19</v>
      </c>
      <c r="K2905" t="s">
        <v>20</v>
      </c>
      <c r="L2905" s="8" t="s">
        <v>48</v>
      </c>
      <c r="M2905" t="s">
        <v>3482</v>
      </c>
      <c r="U2905" t="s">
        <v>53</v>
      </c>
      <c r="V2905" s="35" t="s">
        <v>5157</v>
      </c>
      <c r="W2905" s="13">
        <v>43894</v>
      </c>
      <c r="X2905" s="14">
        <v>1</v>
      </c>
    </row>
    <row r="2906" spans="1:24" hidden="1" x14ac:dyDescent="0.25">
      <c r="A2906" t="s">
        <v>3352</v>
      </c>
      <c r="B2906" t="s">
        <v>5034</v>
      </c>
      <c r="D2906" s="8">
        <v>2905</v>
      </c>
      <c r="E2906" s="10">
        <v>2020</v>
      </c>
      <c r="F2906" s="10">
        <v>3</v>
      </c>
      <c r="G2906" s="10">
        <v>20</v>
      </c>
      <c r="H2906" s="4">
        <f t="shared" si="11"/>
        <v>43872</v>
      </c>
      <c r="I2906" s="10" t="s">
        <v>19</v>
      </c>
      <c r="K2906" s="11" t="s">
        <v>20</v>
      </c>
      <c r="L2906" s="8" t="s">
        <v>63</v>
      </c>
      <c r="M2906" t="s">
        <v>1552</v>
      </c>
      <c r="U2906" t="s">
        <v>53</v>
      </c>
      <c r="V2906" t="s">
        <v>5035</v>
      </c>
      <c r="W2906" s="13">
        <v>43872</v>
      </c>
      <c r="X2906" s="14">
        <v>2</v>
      </c>
    </row>
    <row r="2907" spans="1:24" hidden="1" x14ac:dyDescent="0.25">
      <c r="A2907" t="s">
        <v>5045</v>
      </c>
      <c r="B2907" t="s">
        <v>5046</v>
      </c>
      <c r="D2907" s="8">
        <v>2906</v>
      </c>
      <c r="E2907" s="10">
        <v>2020</v>
      </c>
      <c r="F2907" s="10">
        <v>3</v>
      </c>
      <c r="G2907" s="10">
        <v>20</v>
      </c>
      <c r="H2907" s="4">
        <f t="shared" si="11"/>
        <v>43880</v>
      </c>
      <c r="I2907" s="10" t="s">
        <v>19</v>
      </c>
      <c r="K2907" s="11" t="s">
        <v>20</v>
      </c>
      <c r="L2907" s="8" t="s">
        <v>368</v>
      </c>
      <c r="M2907" t="s">
        <v>5047</v>
      </c>
      <c r="U2907" t="s">
        <v>53</v>
      </c>
      <c r="V2907" s="35" t="s">
        <v>4882</v>
      </c>
      <c r="W2907" s="13">
        <v>43880</v>
      </c>
      <c r="X2907" s="14">
        <v>3</v>
      </c>
    </row>
    <row r="2908" spans="1:24" hidden="1" x14ac:dyDescent="0.25">
      <c r="A2908" t="s">
        <v>4121</v>
      </c>
      <c r="B2908" t="s">
        <v>4522</v>
      </c>
      <c r="C2908" s="8"/>
      <c r="D2908" s="8">
        <v>2907</v>
      </c>
      <c r="E2908" s="10">
        <v>2020</v>
      </c>
      <c r="F2908" s="10">
        <v>3</v>
      </c>
      <c r="G2908" s="10">
        <v>20</v>
      </c>
      <c r="H2908" s="4">
        <f t="shared" si="11"/>
        <v>43766</v>
      </c>
      <c r="I2908" s="10" t="s">
        <v>19</v>
      </c>
      <c r="K2908" s="11" t="s">
        <v>20</v>
      </c>
      <c r="L2908" s="8" t="s">
        <v>2539</v>
      </c>
      <c r="M2908" t="s">
        <v>49</v>
      </c>
      <c r="U2908" t="s">
        <v>53</v>
      </c>
      <c r="V2908" t="s">
        <v>4882</v>
      </c>
      <c r="W2908" s="13">
        <v>43766</v>
      </c>
      <c r="X2908" s="14">
        <v>2</v>
      </c>
    </row>
    <row r="2909" spans="1:24" hidden="1" x14ac:dyDescent="0.25">
      <c r="A2909" t="s">
        <v>5124</v>
      </c>
      <c r="B2909" t="s">
        <v>5125</v>
      </c>
      <c r="D2909" s="8">
        <v>2908</v>
      </c>
      <c r="E2909" s="10">
        <v>2020</v>
      </c>
      <c r="F2909" s="10">
        <v>3</v>
      </c>
      <c r="G2909" s="10">
        <v>20</v>
      </c>
      <c r="H2909" s="4">
        <f t="shared" si="11"/>
        <v>43887</v>
      </c>
      <c r="I2909" s="10" t="s">
        <v>19</v>
      </c>
      <c r="K2909" s="11" t="s">
        <v>20</v>
      </c>
      <c r="L2909" s="8" t="s">
        <v>31</v>
      </c>
      <c r="M2909" t="s">
        <v>2596</v>
      </c>
      <c r="U2909" t="s">
        <v>53</v>
      </c>
      <c r="V2909" s="35" t="s">
        <v>4882</v>
      </c>
      <c r="W2909" s="13">
        <v>43887</v>
      </c>
      <c r="X2909" s="14">
        <v>2</v>
      </c>
    </row>
    <row r="2910" spans="1:24" hidden="1" x14ac:dyDescent="0.25">
      <c r="A2910" t="s">
        <v>5126</v>
      </c>
      <c r="B2910" t="s">
        <v>5127</v>
      </c>
      <c r="D2910" s="8">
        <v>2909</v>
      </c>
      <c r="E2910" s="10">
        <v>2020</v>
      </c>
      <c r="F2910" s="10">
        <v>3</v>
      </c>
      <c r="G2910" s="10">
        <v>20</v>
      </c>
      <c r="H2910" s="4">
        <f t="shared" si="11"/>
        <v>43887</v>
      </c>
      <c r="I2910" s="10" t="s">
        <v>19</v>
      </c>
      <c r="K2910" s="11" t="s">
        <v>20</v>
      </c>
      <c r="L2910" s="8" t="s">
        <v>5128</v>
      </c>
      <c r="M2910" t="s">
        <v>2484</v>
      </c>
      <c r="U2910" t="s">
        <v>53</v>
      </c>
      <c r="V2910" s="35" t="s">
        <v>4882</v>
      </c>
      <c r="W2910" s="13">
        <v>43887</v>
      </c>
      <c r="X2910" s="14">
        <v>2</v>
      </c>
    </row>
    <row r="2911" spans="1:24" hidden="1" x14ac:dyDescent="0.25">
      <c r="A2911" t="s">
        <v>132</v>
      </c>
      <c r="B2911" t="s">
        <v>4856</v>
      </c>
      <c r="D2911" s="8">
        <v>2910</v>
      </c>
      <c r="E2911" s="10">
        <v>2020</v>
      </c>
      <c r="F2911" s="10">
        <v>3</v>
      </c>
      <c r="G2911" s="10">
        <v>21</v>
      </c>
      <c r="H2911" s="4">
        <f t="shared" si="11"/>
        <v>43878</v>
      </c>
      <c r="I2911" s="10" t="s">
        <v>19</v>
      </c>
      <c r="K2911" s="11" t="s">
        <v>20</v>
      </c>
      <c r="L2911" s="8" t="s">
        <v>4857</v>
      </c>
      <c r="M2911" s="8" t="s">
        <v>2719</v>
      </c>
      <c r="V2911" s="37" t="s">
        <v>5040</v>
      </c>
      <c r="W2911" s="13">
        <v>43878</v>
      </c>
    </row>
    <row r="2912" spans="1:24" hidden="1" x14ac:dyDescent="0.25">
      <c r="A2912" t="s">
        <v>5217</v>
      </c>
      <c r="B2912" t="s">
        <v>5218</v>
      </c>
      <c r="D2912" s="8">
        <v>2911</v>
      </c>
      <c r="E2912" s="10">
        <v>2020</v>
      </c>
      <c r="F2912" s="10">
        <v>3</v>
      </c>
      <c r="G2912" s="10">
        <v>22</v>
      </c>
      <c r="H2912" s="4">
        <f t="shared" si="11"/>
        <v>0</v>
      </c>
      <c r="I2912" s="10" t="s">
        <v>19</v>
      </c>
      <c r="K2912" s="11" t="s">
        <v>20</v>
      </c>
      <c r="L2912" s="8" t="s">
        <v>3738</v>
      </c>
      <c r="M2912" s="8" t="s">
        <v>621</v>
      </c>
      <c r="V2912" s="35"/>
      <c r="W2912" s="13"/>
    </row>
    <row r="2913" spans="1:24" hidden="1" x14ac:dyDescent="0.25">
      <c r="A2913" t="s">
        <v>4211</v>
      </c>
      <c r="B2913" t="s">
        <v>5084</v>
      </c>
      <c r="D2913" s="8">
        <v>2912</v>
      </c>
      <c r="E2913" s="10">
        <v>2020</v>
      </c>
      <c r="F2913" s="10">
        <v>3</v>
      </c>
      <c r="G2913" s="10">
        <v>22</v>
      </c>
      <c r="H2913" s="4">
        <f t="shared" si="11"/>
        <v>43885</v>
      </c>
      <c r="I2913" s="10" t="s">
        <v>248</v>
      </c>
      <c r="K2913" s="11" t="s">
        <v>20</v>
      </c>
      <c r="L2913" s="8" t="s">
        <v>5085</v>
      </c>
      <c r="M2913" t="s">
        <v>5086</v>
      </c>
      <c r="U2913" t="s">
        <v>53</v>
      </c>
      <c r="V2913" s="37" t="s">
        <v>5081</v>
      </c>
      <c r="W2913" s="13">
        <v>43885</v>
      </c>
      <c r="X2913" s="14">
        <f>1.5*5</f>
        <v>7.5</v>
      </c>
    </row>
    <row r="2914" spans="1:24" hidden="1" x14ac:dyDescent="0.25">
      <c r="A2914" t="s">
        <v>1556</v>
      </c>
      <c r="B2914" t="s">
        <v>5082</v>
      </c>
      <c r="D2914" s="8">
        <v>2913</v>
      </c>
      <c r="E2914" s="10">
        <v>2020</v>
      </c>
      <c r="F2914" s="10">
        <v>3</v>
      </c>
      <c r="G2914" s="10">
        <v>22</v>
      </c>
      <c r="H2914" s="4">
        <f t="shared" si="11"/>
        <v>43885</v>
      </c>
      <c r="I2914" s="10" t="s">
        <v>248</v>
      </c>
      <c r="K2914" s="11" t="s">
        <v>20</v>
      </c>
      <c r="L2914" s="8" t="s">
        <v>505</v>
      </c>
      <c r="M2914" t="s">
        <v>2576</v>
      </c>
      <c r="Q2914" s="12" t="s">
        <v>19</v>
      </c>
      <c r="U2914" t="s">
        <v>53</v>
      </c>
      <c r="V2914" s="37" t="s">
        <v>5081</v>
      </c>
      <c r="W2914" s="13">
        <v>43885</v>
      </c>
      <c r="X2914" s="14">
        <f>1.5*9</f>
        <v>13.5</v>
      </c>
    </row>
    <row r="2915" spans="1:24" hidden="1" x14ac:dyDescent="0.25">
      <c r="A2915" t="s">
        <v>1972</v>
      </c>
      <c r="B2915" t="s">
        <v>2393</v>
      </c>
      <c r="D2915" s="8">
        <v>2914</v>
      </c>
      <c r="E2915" s="10">
        <v>2020</v>
      </c>
      <c r="F2915" s="10">
        <v>3</v>
      </c>
      <c r="G2915" s="10">
        <v>22</v>
      </c>
      <c r="H2915" s="4">
        <f t="shared" si="11"/>
        <v>43805</v>
      </c>
      <c r="I2915" s="10" t="s">
        <v>248</v>
      </c>
      <c r="K2915" t="s">
        <v>20</v>
      </c>
      <c r="L2915" s="8" t="s">
        <v>2203</v>
      </c>
      <c r="M2915" t="s">
        <v>605</v>
      </c>
      <c r="Q2915" s="12" t="s">
        <v>19</v>
      </c>
      <c r="U2915" t="s">
        <v>53</v>
      </c>
      <c r="V2915" t="s">
        <v>4882</v>
      </c>
      <c r="W2915" s="13">
        <v>43805</v>
      </c>
      <c r="X2915" s="14">
        <v>3</v>
      </c>
    </row>
    <row r="2916" spans="1:24" hidden="1" x14ac:dyDescent="0.25">
      <c r="A2916" t="s">
        <v>2410</v>
      </c>
      <c r="B2916" t="s">
        <v>4492</v>
      </c>
      <c r="C2916" s="8"/>
      <c r="D2916" s="8">
        <v>2915</v>
      </c>
      <c r="E2916" s="10">
        <v>2020</v>
      </c>
      <c r="F2916" s="10">
        <v>3</v>
      </c>
      <c r="G2916" s="10">
        <v>23</v>
      </c>
      <c r="H2916" s="4">
        <f t="shared" si="11"/>
        <v>43652</v>
      </c>
      <c r="I2916" s="10" t="s">
        <v>248</v>
      </c>
      <c r="K2916" s="11" t="s">
        <v>20</v>
      </c>
      <c r="L2916" s="8" t="s">
        <v>48</v>
      </c>
      <c r="M2916" t="s">
        <v>2412</v>
      </c>
      <c r="U2916" t="s">
        <v>53</v>
      </c>
      <c r="V2916" t="s">
        <v>1077</v>
      </c>
      <c r="W2916" s="13">
        <v>43652</v>
      </c>
      <c r="X2916" s="14">
        <v>3</v>
      </c>
    </row>
    <row r="2917" spans="1:24" hidden="1" x14ac:dyDescent="0.25">
      <c r="A2917" t="s">
        <v>5219</v>
      </c>
      <c r="B2917" t="s">
        <v>5220</v>
      </c>
      <c r="C2917" s="8"/>
      <c r="D2917" s="8">
        <v>2916</v>
      </c>
      <c r="E2917" s="10">
        <v>2020</v>
      </c>
      <c r="F2917" s="10">
        <v>3</v>
      </c>
      <c r="G2917" s="10">
        <v>23</v>
      </c>
      <c r="H2917" s="4">
        <f t="shared" si="11"/>
        <v>0</v>
      </c>
      <c r="I2917" s="10" t="s">
        <v>19</v>
      </c>
      <c r="K2917" s="11" t="s">
        <v>20</v>
      </c>
      <c r="L2917" s="8" t="s">
        <v>466</v>
      </c>
      <c r="M2917" t="s">
        <v>373</v>
      </c>
      <c r="W2917" s="13"/>
    </row>
    <row r="2918" spans="1:24" hidden="1" x14ac:dyDescent="0.25">
      <c r="A2918" t="s">
        <v>5221</v>
      </c>
      <c r="B2918" t="s">
        <v>5222</v>
      </c>
      <c r="C2918" s="8"/>
      <c r="D2918" s="8">
        <v>2917</v>
      </c>
      <c r="E2918" s="10">
        <v>2020</v>
      </c>
      <c r="F2918" s="10">
        <v>3</v>
      </c>
      <c r="G2918" s="10">
        <v>23</v>
      </c>
      <c r="H2918" s="4">
        <f t="shared" si="11"/>
        <v>0</v>
      </c>
      <c r="I2918" s="10" t="s">
        <v>19</v>
      </c>
      <c r="K2918" s="11" t="s">
        <v>20</v>
      </c>
      <c r="L2918" s="8" t="s">
        <v>5223</v>
      </c>
      <c r="M2918" t="s">
        <v>2484</v>
      </c>
      <c r="W2918" s="13"/>
    </row>
    <row r="2919" spans="1:24" hidden="1" x14ac:dyDescent="0.25">
      <c r="A2919" t="s">
        <v>5224</v>
      </c>
      <c r="B2919" t="s">
        <v>5225</v>
      </c>
      <c r="C2919" s="8"/>
      <c r="D2919" s="8">
        <v>2918</v>
      </c>
      <c r="E2919" s="10">
        <v>2020</v>
      </c>
      <c r="F2919" s="10">
        <v>3</v>
      </c>
      <c r="G2919" s="10">
        <v>23</v>
      </c>
      <c r="H2919" s="4">
        <f t="shared" si="11"/>
        <v>0</v>
      </c>
      <c r="I2919" s="10" t="s">
        <v>19</v>
      </c>
      <c r="K2919" s="11" t="s">
        <v>20</v>
      </c>
      <c r="L2919" s="8" t="s">
        <v>566</v>
      </c>
      <c r="M2919" t="s">
        <v>621</v>
      </c>
      <c r="W2919" s="13"/>
    </row>
    <row r="2920" spans="1:24" hidden="1" x14ac:dyDescent="0.25">
      <c r="A2920" t="s">
        <v>4241</v>
      </c>
      <c r="B2920" t="s">
        <v>5226</v>
      </c>
      <c r="C2920" s="8"/>
      <c r="D2920" s="8">
        <v>2919</v>
      </c>
      <c r="E2920" s="10">
        <v>2020</v>
      </c>
      <c r="F2920" s="10">
        <v>3</v>
      </c>
      <c r="G2920" s="10">
        <v>23</v>
      </c>
      <c r="H2920" s="4">
        <f t="shared" si="11"/>
        <v>0</v>
      </c>
      <c r="I2920" s="10" t="s">
        <v>19</v>
      </c>
      <c r="K2920" s="11" t="s">
        <v>20</v>
      </c>
      <c r="L2920" s="8" t="s">
        <v>48</v>
      </c>
      <c r="M2920" t="s">
        <v>49</v>
      </c>
      <c r="W2920" s="13"/>
    </row>
    <row r="2921" spans="1:24" hidden="1" x14ac:dyDescent="0.25">
      <c r="A2921" t="s">
        <v>5235</v>
      </c>
      <c r="B2921" t="s">
        <v>5236</v>
      </c>
      <c r="D2921" s="8">
        <v>2920</v>
      </c>
      <c r="E2921" s="10">
        <v>2020</v>
      </c>
      <c r="F2921" s="10">
        <v>3</v>
      </c>
      <c r="G2921" s="10">
        <v>24</v>
      </c>
      <c r="H2921" s="4">
        <f t="shared" si="11"/>
        <v>43914</v>
      </c>
      <c r="I2921" s="10" t="s">
        <v>19</v>
      </c>
      <c r="K2921" t="s">
        <v>20</v>
      </c>
      <c r="L2921" s="8" t="s">
        <v>48</v>
      </c>
      <c r="M2921" t="s">
        <v>49</v>
      </c>
      <c r="S2921" t="s">
        <v>5237</v>
      </c>
      <c r="U2921" t="s">
        <v>100</v>
      </c>
      <c r="V2921" s="37" t="s">
        <v>49</v>
      </c>
      <c r="W2921" s="13">
        <v>43914</v>
      </c>
      <c r="X2921" s="14">
        <f>1.5*10.5</f>
        <v>15.75</v>
      </c>
    </row>
    <row r="2922" spans="1:24" hidden="1" x14ac:dyDescent="0.25">
      <c r="A2922" t="s">
        <v>3910</v>
      </c>
      <c r="B2922" t="s">
        <v>5228</v>
      </c>
      <c r="D2922" s="8">
        <v>2921</v>
      </c>
      <c r="E2922" s="10">
        <v>2020</v>
      </c>
      <c r="F2922" s="10">
        <v>3</v>
      </c>
      <c r="G2922" s="10">
        <v>25</v>
      </c>
      <c r="H2922" s="4">
        <f t="shared" ref="H2922:H2940" si="12">IFERROR(W2922,DATE(E2922,F2922,G2922))</f>
        <v>43914</v>
      </c>
      <c r="I2922" s="10" t="s">
        <v>19</v>
      </c>
      <c r="K2922" t="s">
        <v>20</v>
      </c>
      <c r="L2922" s="8" t="s">
        <v>3567</v>
      </c>
      <c r="M2922" t="s">
        <v>49</v>
      </c>
      <c r="U2922" t="s">
        <v>53</v>
      </c>
      <c r="V2922" s="37" t="s">
        <v>5229</v>
      </c>
      <c r="W2922" s="13">
        <v>43914</v>
      </c>
      <c r="X2922" s="14">
        <v>19.989999999999998</v>
      </c>
    </row>
    <row r="2923" spans="1:24" hidden="1" x14ac:dyDescent="0.25">
      <c r="A2923" t="s">
        <v>1166</v>
      </c>
      <c r="B2923" t="s">
        <v>5156</v>
      </c>
      <c r="D2923" s="8">
        <v>2922</v>
      </c>
      <c r="E2923" s="10">
        <v>2020</v>
      </c>
      <c r="F2923" s="10">
        <v>3</v>
      </c>
      <c r="G2923" s="10">
        <v>25</v>
      </c>
      <c r="H2923" s="4">
        <f t="shared" si="12"/>
        <v>43894</v>
      </c>
      <c r="I2923" s="10" t="s">
        <v>19</v>
      </c>
      <c r="K2923" t="s">
        <v>20</v>
      </c>
      <c r="L2923" s="8" t="s">
        <v>48</v>
      </c>
      <c r="M2923" t="s">
        <v>2217</v>
      </c>
      <c r="U2923" t="s">
        <v>53</v>
      </c>
      <c r="V2923" s="35" t="s">
        <v>5157</v>
      </c>
      <c r="W2923" s="13">
        <v>43894</v>
      </c>
      <c r="X2923" s="14">
        <v>1</v>
      </c>
    </row>
    <row r="2924" spans="1:24" hidden="1" collapsed="1" x14ac:dyDescent="0.25">
      <c r="A2924" t="s">
        <v>5057</v>
      </c>
      <c r="B2924" t="s">
        <v>5058</v>
      </c>
      <c r="D2924" s="8">
        <v>2923</v>
      </c>
      <c r="E2924" s="10">
        <v>2020</v>
      </c>
      <c r="F2924" s="10">
        <v>3</v>
      </c>
      <c r="G2924" s="10">
        <v>25</v>
      </c>
      <c r="H2924" s="4">
        <f t="shared" si="12"/>
        <v>43880</v>
      </c>
      <c r="I2924" s="10" t="s">
        <v>19</v>
      </c>
      <c r="K2924" s="11" t="s">
        <v>20</v>
      </c>
      <c r="L2924" s="8" t="s">
        <v>63</v>
      </c>
      <c r="M2924" t="s">
        <v>2789</v>
      </c>
      <c r="U2924" t="s">
        <v>53</v>
      </c>
      <c r="V2924" s="37" t="s">
        <v>5056</v>
      </c>
      <c r="W2924" s="13">
        <v>43880</v>
      </c>
      <c r="X2924" s="14">
        <v>0</v>
      </c>
    </row>
    <row r="2925" spans="1:24" hidden="1" x14ac:dyDescent="0.25">
      <c r="A2925" t="s">
        <v>5231</v>
      </c>
      <c r="B2925" t="s">
        <v>5232</v>
      </c>
      <c r="D2925" s="8">
        <v>2924</v>
      </c>
      <c r="E2925" s="10">
        <v>2020</v>
      </c>
      <c r="F2925" s="10">
        <v>3</v>
      </c>
      <c r="G2925" s="10">
        <v>26</v>
      </c>
      <c r="H2925" s="4">
        <f t="shared" si="12"/>
        <v>43914</v>
      </c>
      <c r="I2925" s="10" t="s">
        <v>19</v>
      </c>
      <c r="K2925" t="s">
        <v>20</v>
      </c>
      <c r="L2925" s="8" t="s">
        <v>48</v>
      </c>
      <c r="M2925" t="s">
        <v>49</v>
      </c>
      <c r="U2925" t="s">
        <v>100</v>
      </c>
      <c r="V2925" s="37" t="s">
        <v>49</v>
      </c>
      <c r="W2925" s="13">
        <v>43914</v>
      </c>
      <c r="X2925" s="14">
        <f>1.5*10.5</f>
        <v>15.75</v>
      </c>
    </row>
    <row r="2926" spans="1:24" hidden="1" x14ac:dyDescent="0.25">
      <c r="A2926" t="s">
        <v>79</v>
      </c>
      <c r="B2926" t="s">
        <v>5205</v>
      </c>
      <c r="D2926" s="8">
        <v>2925</v>
      </c>
      <c r="E2926" s="10">
        <v>2020</v>
      </c>
      <c r="F2926" s="10">
        <v>3</v>
      </c>
      <c r="G2926" s="10">
        <v>26</v>
      </c>
      <c r="H2926" s="4">
        <f t="shared" si="12"/>
        <v>43908</v>
      </c>
      <c r="I2926" s="10" t="s">
        <v>19</v>
      </c>
      <c r="K2926" t="s">
        <v>20</v>
      </c>
      <c r="L2926" s="8" t="s">
        <v>48</v>
      </c>
      <c r="M2926" t="s">
        <v>2596</v>
      </c>
      <c r="U2926" t="s">
        <v>53</v>
      </c>
      <c r="V2926" s="37" t="s">
        <v>5203</v>
      </c>
      <c r="W2926" s="13">
        <v>43908</v>
      </c>
      <c r="X2926" s="14">
        <f>1.5*5.48</f>
        <v>8.2200000000000006</v>
      </c>
    </row>
    <row r="2927" spans="1:24" hidden="1" x14ac:dyDescent="0.25">
      <c r="A2927" t="s">
        <v>3910</v>
      </c>
      <c r="B2927" t="s">
        <v>5227</v>
      </c>
      <c r="D2927" s="8">
        <v>2926</v>
      </c>
      <c r="E2927" s="10">
        <v>2020</v>
      </c>
      <c r="F2927" s="10">
        <v>3</v>
      </c>
      <c r="G2927" s="10">
        <v>26</v>
      </c>
      <c r="H2927" s="4">
        <f t="shared" si="12"/>
        <v>43914</v>
      </c>
      <c r="I2927" s="10" t="s">
        <v>19</v>
      </c>
      <c r="K2927" t="s">
        <v>20</v>
      </c>
      <c r="L2927" s="8" t="s">
        <v>3612</v>
      </c>
      <c r="M2927" t="s">
        <v>49</v>
      </c>
      <c r="U2927" t="s">
        <v>53</v>
      </c>
      <c r="V2927" s="37" t="s">
        <v>5229</v>
      </c>
      <c r="W2927" s="13">
        <v>43914</v>
      </c>
      <c r="X2927" s="14">
        <v>12.98</v>
      </c>
    </row>
    <row r="2928" spans="1:24" hidden="1" x14ac:dyDescent="0.25">
      <c r="A2928" t="s">
        <v>1972</v>
      </c>
      <c r="B2928" t="s">
        <v>4773</v>
      </c>
      <c r="D2928" s="8">
        <v>2927</v>
      </c>
      <c r="E2928" s="10">
        <v>2020</v>
      </c>
      <c r="F2928" s="10">
        <v>3</v>
      </c>
      <c r="G2928" s="10">
        <v>26</v>
      </c>
      <c r="H2928" s="4">
        <f t="shared" si="12"/>
        <v>43823</v>
      </c>
      <c r="I2928" s="10" t="s">
        <v>248</v>
      </c>
      <c r="K2928" t="s">
        <v>20</v>
      </c>
      <c r="L2928" s="8" t="s">
        <v>48</v>
      </c>
      <c r="M2928" t="s">
        <v>605</v>
      </c>
      <c r="U2928" t="s">
        <v>53</v>
      </c>
      <c r="V2928" t="s">
        <v>4882</v>
      </c>
      <c r="W2928" s="13">
        <v>43823</v>
      </c>
      <c r="X2928" s="14">
        <v>3</v>
      </c>
    </row>
    <row r="2929" spans="1:24" hidden="1" x14ac:dyDescent="0.25">
      <c r="A2929" t="s">
        <v>4987</v>
      </c>
      <c r="B2929" t="s">
        <v>4988</v>
      </c>
      <c r="D2929" s="8">
        <v>2928</v>
      </c>
      <c r="E2929" s="10">
        <v>2020</v>
      </c>
      <c r="F2929" s="10">
        <v>3</v>
      </c>
      <c r="G2929" s="10">
        <v>27</v>
      </c>
      <c r="H2929" s="4">
        <f t="shared" si="12"/>
        <v>0</v>
      </c>
      <c r="I2929" s="10" t="s">
        <v>19</v>
      </c>
      <c r="J2929" s="10">
        <v>12</v>
      </c>
      <c r="K2929" s="11" t="s">
        <v>20</v>
      </c>
      <c r="L2929" s="8" t="s">
        <v>3569</v>
      </c>
      <c r="M2929" t="s">
        <v>1523</v>
      </c>
      <c r="W2929" s="13"/>
    </row>
    <row r="2930" spans="1:24" hidden="1" x14ac:dyDescent="0.25">
      <c r="A2930" t="s">
        <v>132</v>
      </c>
      <c r="B2930" t="s">
        <v>5234</v>
      </c>
      <c r="D2930" s="8">
        <v>2929</v>
      </c>
      <c r="E2930" s="10">
        <v>2020</v>
      </c>
      <c r="F2930" s="10">
        <v>3</v>
      </c>
      <c r="G2930" s="10">
        <v>27</v>
      </c>
      <c r="H2930" s="4">
        <f t="shared" si="12"/>
        <v>43914</v>
      </c>
      <c r="I2930" s="10" t="s">
        <v>19</v>
      </c>
      <c r="K2930" t="s">
        <v>20</v>
      </c>
      <c r="L2930" s="8" t="s">
        <v>4534</v>
      </c>
      <c r="M2930" t="s">
        <v>2719</v>
      </c>
      <c r="U2930" t="s">
        <v>100</v>
      </c>
      <c r="V2930" s="37" t="s">
        <v>49</v>
      </c>
      <c r="W2930" s="13">
        <v>43914</v>
      </c>
      <c r="X2930" s="14">
        <f>1.5*11.75</f>
        <v>17.625</v>
      </c>
    </row>
    <row r="2931" spans="1:24" hidden="1" x14ac:dyDescent="0.25">
      <c r="A2931" t="s">
        <v>5238</v>
      </c>
      <c r="B2931" t="s">
        <v>5239</v>
      </c>
      <c r="D2931" s="8">
        <v>2930</v>
      </c>
      <c r="E2931" s="10">
        <v>2020</v>
      </c>
      <c r="F2931" s="10">
        <v>3</v>
      </c>
      <c r="G2931" s="10">
        <v>27</v>
      </c>
      <c r="H2931" s="4">
        <f t="shared" si="12"/>
        <v>0</v>
      </c>
      <c r="I2931" s="10" t="s">
        <v>19</v>
      </c>
      <c r="K2931" t="s">
        <v>20</v>
      </c>
      <c r="L2931" s="8" t="s">
        <v>27</v>
      </c>
      <c r="M2931" t="s">
        <v>2596</v>
      </c>
      <c r="V2931" s="35"/>
      <c r="W2931" s="13"/>
    </row>
    <row r="2932" spans="1:24" hidden="1" x14ac:dyDescent="0.25">
      <c r="A2932" t="s">
        <v>5177</v>
      </c>
      <c r="B2932" t="s">
        <v>5178</v>
      </c>
      <c r="D2932" s="8">
        <v>2931</v>
      </c>
      <c r="E2932" s="10">
        <v>2020</v>
      </c>
      <c r="F2932" s="10">
        <v>3</v>
      </c>
      <c r="G2932" s="10">
        <v>27</v>
      </c>
      <c r="H2932" s="4">
        <f t="shared" si="12"/>
        <v>43896</v>
      </c>
      <c r="I2932" s="10" t="s">
        <v>19</v>
      </c>
      <c r="K2932" t="s">
        <v>20</v>
      </c>
      <c r="L2932" s="8" t="s">
        <v>63</v>
      </c>
      <c r="M2932" t="s">
        <v>4423</v>
      </c>
      <c r="U2932" t="s">
        <v>53</v>
      </c>
      <c r="V2932" t="s">
        <v>4883</v>
      </c>
      <c r="W2932" s="13">
        <v>43896</v>
      </c>
      <c r="X2932" s="14">
        <v>2</v>
      </c>
    </row>
    <row r="2933" spans="1:24" hidden="1" x14ac:dyDescent="0.25">
      <c r="A2933" t="s">
        <v>5240</v>
      </c>
      <c r="B2933" t="s">
        <v>5241</v>
      </c>
      <c r="D2933" s="8">
        <v>2932</v>
      </c>
      <c r="E2933" s="10">
        <v>2020</v>
      </c>
      <c r="F2933" s="10">
        <v>3</v>
      </c>
      <c r="G2933" s="10">
        <v>27</v>
      </c>
      <c r="H2933" s="4">
        <f t="shared" si="12"/>
        <v>0</v>
      </c>
      <c r="I2933" s="10" t="s">
        <v>19</v>
      </c>
      <c r="K2933" t="s">
        <v>20</v>
      </c>
      <c r="L2933" s="8" t="s">
        <v>4064</v>
      </c>
      <c r="M2933" t="s">
        <v>2576</v>
      </c>
      <c r="W2933" s="13"/>
    </row>
    <row r="2934" spans="1:24" hidden="1" x14ac:dyDescent="0.25">
      <c r="A2934" t="s">
        <v>4877</v>
      </c>
      <c r="B2934" t="s">
        <v>4878</v>
      </c>
      <c r="D2934" s="8">
        <v>2933</v>
      </c>
      <c r="E2934" s="10">
        <v>2020</v>
      </c>
      <c r="F2934" s="10">
        <v>3</v>
      </c>
      <c r="G2934" s="10">
        <v>27</v>
      </c>
      <c r="H2934" s="4">
        <f t="shared" si="12"/>
        <v>43840</v>
      </c>
      <c r="I2934" s="10" t="s">
        <v>248</v>
      </c>
      <c r="K2934" s="11" t="s">
        <v>20</v>
      </c>
      <c r="L2934" s="8" t="s">
        <v>2539</v>
      </c>
      <c r="M2934" t="s">
        <v>1538</v>
      </c>
      <c r="U2934" t="s">
        <v>53</v>
      </c>
      <c r="V2934" t="s">
        <v>4881</v>
      </c>
      <c r="W2934" s="13">
        <v>43840</v>
      </c>
      <c r="X2934" s="14">
        <v>1.5</v>
      </c>
    </row>
    <row r="2935" spans="1:24" hidden="1" x14ac:dyDescent="0.25">
      <c r="A2935" t="s">
        <v>4877</v>
      </c>
      <c r="B2935" t="s">
        <v>5242</v>
      </c>
      <c r="D2935" s="8">
        <v>2934</v>
      </c>
      <c r="E2935" s="10">
        <v>2020</v>
      </c>
      <c r="F2935" s="10">
        <v>3</v>
      </c>
      <c r="G2935" s="10">
        <v>27</v>
      </c>
      <c r="H2935" s="4">
        <f t="shared" si="12"/>
        <v>0</v>
      </c>
      <c r="I2935" s="10" t="s">
        <v>19</v>
      </c>
      <c r="K2935" s="11" t="s">
        <v>20</v>
      </c>
      <c r="L2935" s="8" t="s">
        <v>2539</v>
      </c>
      <c r="M2935" t="s">
        <v>1168</v>
      </c>
      <c r="S2935" t="s">
        <v>5243</v>
      </c>
      <c r="W2935" s="13"/>
    </row>
    <row r="2936" spans="1:24" hidden="1" x14ac:dyDescent="0.25">
      <c r="A2936" t="s">
        <v>2019</v>
      </c>
      <c r="B2936" t="s">
        <v>5245</v>
      </c>
      <c r="D2936" s="8">
        <v>2935</v>
      </c>
      <c r="E2936" s="10">
        <v>2020</v>
      </c>
      <c r="F2936" s="10">
        <v>3</v>
      </c>
      <c r="G2936" s="10">
        <v>27</v>
      </c>
      <c r="H2936" s="4">
        <f t="shared" si="12"/>
        <v>0</v>
      </c>
      <c r="I2936" s="10" t="s">
        <v>19</v>
      </c>
      <c r="K2936" s="11" t="s">
        <v>20</v>
      </c>
      <c r="L2936" s="8" t="s">
        <v>48</v>
      </c>
      <c r="M2936" t="s">
        <v>2789</v>
      </c>
      <c r="S2936" t="s">
        <v>5244</v>
      </c>
      <c r="W2936" s="13"/>
    </row>
    <row r="2937" spans="1:24" hidden="1" x14ac:dyDescent="0.25">
      <c r="A2937" t="s">
        <v>1591</v>
      </c>
      <c r="B2937" t="s">
        <v>4776</v>
      </c>
      <c r="D2937" s="8">
        <v>2936</v>
      </c>
      <c r="E2937" s="10">
        <v>2020</v>
      </c>
      <c r="F2937" s="10">
        <v>3</v>
      </c>
      <c r="G2937" s="10">
        <v>27</v>
      </c>
      <c r="H2937" s="4">
        <f t="shared" si="12"/>
        <v>43823</v>
      </c>
      <c r="I2937" s="10" t="s">
        <v>248</v>
      </c>
      <c r="K2937" t="s">
        <v>20</v>
      </c>
      <c r="L2937" s="8" t="s">
        <v>2490</v>
      </c>
      <c r="M2937" t="s">
        <v>605</v>
      </c>
      <c r="R2937" t="s">
        <v>1563</v>
      </c>
      <c r="S2937" t="s">
        <v>601</v>
      </c>
      <c r="U2937" t="s">
        <v>53</v>
      </c>
      <c r="V2937" t="s">
        <v>4882</v>
      </c>
      <c r="W2937" s="13">
        <v>43823</v>
      </c>
      <c r="X2937" s="14">
        <v>3</v>
      </c>
    </row>
    <row r="2938" spans="1:24" hidden="1" x14ac:dyDescent="0.25">
      <c r="A2938" t="s">
        <v>79</v>
      </c>
      <c r="B2938" t="s">
        <v>5233</v>
      </c>
      <c r="D2938" s="8">
        <v>2937</v>
      </c>
      <c r="E2938" s="10">
        <v>2020</v>
      </c>
      <c r="F2938" s="10">
        <v>3</v>
      </c>
      <c r="G2938" s="10">
        <v>28</v>
      </c>
      <c r="H2938" s="4">
        <f t="shared" si="12"/>
        <v>43914</v>
      </c>
      <c r="I2938" s="10" t="s">
        <v>19</v>
      </c>
      <c r="J2938" s="10">
        <v>2</v>
      </c>
      <c r="K2938" t="s">
        <v>20</v>
      </c>
      <c r="L2938" s="8" t="s">
        <v>48</v>
      </c>
      <c r="M2938" t="s">
        <v>49</v>
      </c>
      <c r="U2938" t="s">
        <v>100</v>
      </c>
      <c r="V2938" s="37" t="s">
        <v>49</v>
      </c>
      <c r="W2938" s="13">
        <v>43914</v>
      </c>
      <c r="X2938" s="14">
        <f>1.5*5</f>
        <v>7.5</v>
      </c>
    </row>
    <row r="2939" spans="1:24" hidden="1" x14ac:dyDescent="0.25">
      <c r="A2939" t="s">
        <v>5210</v>
      </c>
      <c r="B2939" t="s">
        <v>5211</v>
      </c>
      <c r="D2939" s="8">
        <v>2938</v>
      </c>
      <c r="E2939" s="10">
        <v>2020</v>
      </c>
      <c r="F2939" s="10">
        <v>3</v>
      </c>
      <c r="G2939" s="10">
        <v>28</v>
      </c>
      <c r="H2939" s="4">
        <f t="shared" si="12"/>
        <v>43891</v>
      </c>
      <c r="I2939" s="10" t="s">
        <v>5208</v>
      </c>
      <c r="K2939" t="s">
        <v>20</v>
      </c>
      <c r="L2939" s="8" t="s">
        <v>48</v>
      </c>
      <c r="M2939" t="s">
        <v>5214</v>
      </c>
      <c r="S2939" t="s">
        <v>5215</v>
      </c>
      <c r="U2939" t="s">
        <v>100</v>
      </c>
      <c r="V2939" s="37" t="s">
        <v>49</v>
      </c>
      <c r="W2939" s="13">
        <v>43891</v>
      </c>
      <c r="X2939" s="14">
        <f>1.5*9</f>
        <v>13.5</v>
      </c>
    </row>
    <row r="2940" spans="1:24" hidden="1" x14ac:dyDescent="0.25">
      <c r="A2940" t="s">
        <v>132</v>
      </c>
      <c r="B2940" t="s">
        <v>5041</v>
      </c>
      <c r="D2940" s="8">
        <v>2939</v>
      </c>
      <c r="E2940" s="10">
        <v>2020</v>
      </c>
      <c r="F2940" s="10">
        <v>3</v>
      </c>
      <c r="G2940" s="10">
        <v>29</v>
      </c>
      <c r="H2940" s="4">
        <f t="shared" si="12"/>
        <v>43878</v>
      </c>
      <c r="I2940" s="10" t="s">
        <v>19</v>
      </c>
      <c r="K2940" s="11" t="s">
        <v>20</v>
      </c>
      <c r="L2940" s="8" t="s">
        <v>3612</v>
      </c>
      <c r="M2940" s="8" t="s">
        <v>2719</v>
      </c>
      <c r="V2940" s="37" t="s">
        <v>5040</v>
      </c>
      <c r="W2940" s="13">
        <v>43878</v>
      </c>
    </row>
    <row r="2941" spans="1:24" hidden="1" x14ac:dyDescent="0.25">
      <c r="A2941" t="s">
        <v>404</v>
      </c>
      <c r="B2941" t="s">
        <v>5249</v>
      </c>
      <c r="D2941" s="8">
        <v>2940</v>
      </c>
      <c r="E2941" s="10">
        <v>2020</v>
      </c>
      <c r="F2941" s="10">
        <v>3</v>
      </c>
      <c r="G2941" s="10">
        <v>29</v>
      </c>
      <c r="H2941" s="4">
        <v>0</v>
      </c>
      <c r="I2941" s="10" t="s">
        <v>19</v>
      </c>
      <c r="K2941" t="s">
        <v>20</v>
      </c>
      <c r="L2941" s="8" t="s">
        <v>48</v>
      </c>
      <c r="M2941" t="s">
        <v>2596</v>
      </c>
    </row>
    <row r="2942" spans="1:24" hidden="1" collapsed="1" x14ac:dyDescent="0.25">
      <c r="A2942" t="s">
        <v>130</v>
      </c>
      <c r="B2942" t="s">
        <v>4935</v>
      </c>
      <c r="D2942" s="8">
        <v>2941</v>
      </c>
      <c r="E2942" s="10">
        <v>2020</v>
      </c>
      <c r="F2942" s="10">
        <v>3</v>
      </c>
      <c r="G2942" s="10">
        <v>29</v>
      </c>
      <c r="H2942" s="4">
        <f t="shared" ref="H2942:H3005" si="13">IFERROR(W2942,DATE(E2942,F2942,G2942))</f>
        <v>0</v>
      </c>
      <c r="I2942" s="10" t="s">
        <v>19</v>
      </c>
      <c r="K2942" s="11" t="s">
        <v>20</v>
      </c>
      <c r="L2942" s="8" t="s">
        <v>44</v>
      </c>
      <c r="M2942" t="s">
        <v>49</v>
      </c>
      <c r="W2942" s="13"/>
    </row>
    <row r="2943" spans="1:24" hidden="1" x14ac:dyDescent="0.25">
      <c r="A2943" t="s">
        <v>5246</v>
      </c>
      <c r="B2943" t="s">
        <v>5247</v>
      </c>
      <c r="D2943" s="8">
        <v>2942</v>
      </c>
      <c r="E2943" s="10">
        <v>2020</v>
      </c>
      <c r="F2943" s="10">
        <v>3</v>
      </c>
      <c r="G2943" s="10">
        <v>29</v>
      </c>
      <c r="H2943" s="4">
        <f t="shared" si="13"/>
        <v>0</v>
      </c>
      <c r="I2943" s="10" t="s">
        <v>19</v>
      </c>
      <c r="K2943" t="s">
        <v>20</v>
      </c>
      <c r="L2943" s="8" t="s">
        <v>5248</v>
      </c>
      <c r="M2943" t="s">
        <v>1606</v>
      </c>
      <c r="W2943" s="13"/>
    </row>
    <row r="2944" spans="1:24" hidden="1" x14ac:dyDescent="0.25">
      <c r="A2944" t="s">
        <v>5029</v>
      </c>
      <c r="B2944" t="s">
        <v>5030</v>
      </c>
      <c r="D2944" s="8">
        <v>2943</v>
      </c>
      <c r="E2944" s="10">
        <v>2020</v>
      </c>
      <c r="F2944" s="10">
        <v>3</v>
      </c>
      <c r="G2944" s="10">
        <v>29</v>
      </c>
      <c r="H2944" s="4">
        <f t="shared" si="13"/>
        <v>43871</v>
      </c>
      <c r="I2944" s="10" t="s">
        <v>19</v>
      </c>
      <c r="J2944" s="10">
        <v>2</v>
      </c>
      <c r="K2944" t="s">
        <v>937</v>
      </c>
      <c r="M2944" t="s">
        <v>5031</v>
      </c>
      <c r="U2944" t="s">
        <v>53</v>
      </c>
      <c r="V2944" s="35" t="s">
        <v>4882</v>
      </c>
      <c r="W2944" s="13">
        <v>43871</v>
      </c>
      <c r="X2944" s="14">
        <v>2</v>
      </c>
    </row>
    <row r="2945" spans="1:24" hidden="1" x14ac:dyDescent="0.25">
      <c r="A2945" t="s">
        <v>3079</v>
      </c>
      <c r="B2945" t="s">
        <v>5250</v>
      </c>
      <c r="D2945" s="8">
        <v>2944</v>
      </c>
      <c r="E2945" s="10">
        <v>2020</v>
      </c>
      <c r="F2945" s="10">
        <v>3</v>
      </c>
      <c r="G2945" s="10">
        <v>29</v>
      </c>
      <c r="H2945" s="4">
        <f t="shared" si="13"/>
        <v>0</v>
      </c>
      <c r="I2945" s="10" t="s">
        <v>19</v>
      </c>
      <c r="K2945" t="s">
        <v>20</v>
      </c>
      <c r="L2945" s="8" t="s">
        <v>48</v>
      </c>
      <c r="M2945" t="s">
        <v>3081</v>
      </c>
      <c r="V2945" s="35"/>
      <c r="W2945" s="13"/>
    </row>
    <row r="2946" spans="1:24" hidden="1" x14ac:dyDescent="0.25">
      <c r="A2946" t="s">
        <v>1841</v>
      </c>
      <c r="B2946" t="s">
        <v>5251</v>
      </c>
      <c r="D2946" s="8">
        <v>2945</v>
      </c>
      <c r="E2946" s="10">
        <v>2020</v>
      </c>
      <c r="F2946" s="10">
        <v>3</v>
      </c>
      <c r="G2946" s="10">
        <v>30</v>
      </c>
      <c r="H2946" s="4">
        <f t="shared" si="13"/>
        <v>0</v>
      </c>
      <c r="I2946" s="10" t="s">
        <v>19</v>
      </c>
      <c r="K2946" t="s">
        <v>20</v>
      </c>
      <c r="L2946" s="8" t="s">
        <v>48</v>
      </c>
      <c r="M2946" t="s">
        <v>2522</v>
      </c>
      <c r="V2946" s="35"/>
      <c r="W2946" s="13"/>
    </row>
    <row r="2947" spans="1:24" hidden="1" x14ac:dyDescent="0.25">
      <c r="A2947" t="s">
        <v>4945</v>
      </c>
      <c r="B2947" t="s">
        <v>3741</v>
      </c>
      <c r="D2947" s="8">
        <v>2946</v>
      </c>
      <c r="E2947" s="10">
        <v>2020</v>
      </c>
      <c r="F2947" s="10">
        <v>3</v>
      </c>
      <c r="G2947" s="10">
        <v>30</v>
      </c>
      <c r="H2947" s="4">
        <f t="shared" si="13"/>
        <v>43855</v>
      </c>
      <c r="I2947" s="10" t="s">
        <v>19</v>
      </c>
      <c r="K2947" s="11" t="s">
        <v>20</v>
      </c>
      <c r="L2947" s="8" t="s">
        <v>790</v>
      </c>
      <c r="M2947" t="s">
        <v>4946</v>
      </c>
      <c r="U2947" t="s">
        <v>53</v>
      </c>
      <c r="V2947" t="s">
        <v>4883</v>
      </c>
      <c r="W2947" s="13">
        <v>43855</v>
      </c>
      <c r="X2947" s="14">
        <v>2</v>
      </c>
    </row>
    <row r="2948" spans="1:24" hidden="1" x14ac:dyDescent="0.25">
      <c r="A2948" t="s">
        <v>1556</v>
      </c>
      <c r="B2948" t="s">
        <v>5121</v>
      </c>
      <c r="D2948" s="8">
        <v>2947</v>
      </c>
      <c r="E2948" s="10">
        <v>2020</v>
      </c>
      <c r="F2948" s="10">
        <v>3</v>
      </c>
      <c r="G2948" s="10">
        <v>30</v>
      </c>
      <c r="H2948" s="4">
        <f t="shared" si="13"/>
        <v>43887</v>
      </c>
      <c r="I2948" s="10" t="s">
        <v>19</v>
      </c>
      <c r="K2948" s="11" t="s">
        <v>20</v>
      </c>
      <c r="L2948" s="8" t="s">
        <v>5120</v>
      </c>
      <c r="M2948" t="s">
        <v>1558</v>
      </c>
      <c r="U2948" t="s">
        <v>53</v>
      </c>
      <c r="V2948" s="35" t="s">
        <v>4882</v>
      </c>
      <c r="W2948" s="13">
        <v>43887</v>
      </c>
      <c r="X2948" s="14">
        <v>2</v>
      </c>
    </row>
    <row r="2949" spans="1:24" hidden="1" x14ac:dyDescent="0.25">
      <c r="A2949" t="s">
        <v>1556</v>
      </c>
      <c r="B2949" t="s">
        <v>5118</v>
      </c>
      <c r="D2949" s="8">
        <v>2948</v>
      </c>
      <c r="E2949" s="10">
        <v>2020</v>
      </c>
      <c r="F2949" s="10">
        <v>3</v>
      </c>
      <c r="G2949" s="10">
        <v>30</v>
      </c>
      <c r="H2949" s="4">
        <f t="shared" si="13"/>
        <v>43887</v>
      </c>
      <c r="I2949" s="10" t="s">
        <v>19</v>
      </c>
      <c r="K2949" s="11" t="s">
        <v>20</v>
      </c>
      <c r="L2949" s="8" t="s">
        <v>5119</v>
      </c>
      <c r="M2949" t="s">
        <v>1558</v>
      </c>
      <c r="U2949" t="s">
        <v>53</v>
      </c>
      <c r="V2949" s="35" t="s">
        <v>4882</v>
      </c>
      <c r="W2949" s="13">
        <v>43887</v>
      </c>
      <c r="X2949" s="14">
        <v>2</v>
      </c>
    </row>
    <row r="2950" spans="1:24" hidden="1" x14ac:dyDescent="0.25">
      <c r="A2950" t="s">
        <v>4582</v>
      </c>
      <c r="B2950" t="s">
        <v>4583</v>
      </c>
      <c r="D2950" s="8">
        <v>2949</v>
      </c>
      <c r="E2950" s="10">
        <v>2020</v>
      </c>
      <c r="F2950" s="10">
        <v>3</v>
      </c>
      <c r="G2950" s="10">
        <v>30</v>
      </c>
      <c r="H2950" s="4">
        <f t="shared" si="13"/>
        <v>43784</v>
      </c>
      <c r="I2950" s="10" t="s">
        <v>19</v>
      </c>
      <c r="K2950" t="s">
        <v>4949</v>
      </c>
      <c r="M2950" t="s">
        <v>1339</v>
      </c>
      <c r="U2950" t="s">
        <v>53</v>
      </c>
      <c r="V2950" t="s">
        <v>4886</v>
      </c>
      <c r="W2950" s="13">
        <v>43784</v>
      </c>
      <c r="X2950" s="14">
        <v>1.99</v>
      </c>
    </row>
    <row r="2951" spans="1:24" hidden="1" x14ac:dyDescent="0.25">
      <c r="A2951" t="s">
        <v>4829</v>
      </c>
      <c r="B2951" t="s">
        <v>4830</v>
      </c>
      <c r="D2951" s="8">
        <v>2950</v>
      </c>
      <c r="E2951" s="10">
        <v>2020</v>
      </c>
      <c r="F2951" s="10">
        <v>3</v>
      </c>
      <c r="G2951" s="10">
        <v>30</v>
      </c>
      <c r="H2951" s="4">
        <f t="shared" si="13"/>
        <v>43837</v>
      </c>
      <c r="I2951" s="10" t="s">
        <v>248</v>
      </c>
      <c r="K2951" t="s">
        <v>20</v>
      </c>
      <c r="L2951" s="8" t="s">
        <v>3208</v>
      </c>
      <c r="M2951" t="s">
        <v>605</v>
      </c>
      <c r="U2951" t="s">
        <v>53</v>
      </c>
      <c r="V2951" t="s">
        <v>4835</v>
      </c>
      <c r="W2951" s="13">
        <v>43837</v>
      </c>
      <c r="X2951" s="14">
        <v>1</v>
      </c>
    </row>
    <row r="2952" spans="1:24" hidden="1" x14ac:dyDescent="0.25">
      <c r="A2952" t="s">
        <v>2410</v>
      </c>
      <c r="B2952" t="s">
        <v>5042</v>
      </c>
      <c r="D2952" s="8">
        <v>2951</v>
      </c>
      <c r="E2952" s="10">
        <v>2020</v>
      </c>
      <c r="F2952" s="10">
        <v>3</v>
      </c>
      <c r="G2952" s="10">
        <v>31</v>
      </c>
      <c r="H2952" s="4">
        <f t="shared" si="13"/>
        <v>43878</v>
      </c>
      <c r="I2952" s="10" t="s">
        <v>19</v>
      </c>
      <c r="K2952" s="11" t="s">
        <v>20</v>
      </c>
      <c r="L2952" s="8" t="s">
        <v>3612</v>
      </c>
      <c r="M2952" t="s">
        <v>3465</v>
      </c>
      <c r="V2952" s="37" t="s">
        <v>5040</v>
      </c>
      <c r="W2952" s="13">
        <v>43878</v>
      </c>
    </row>
    <row r="2953" spans="1:24" hidden="1" x14ac:dyDescent="0.25">
      <c r="A2953" t="s">
        <v>5252</v>
      </c>
      <c r="B2953" t="s">
        <v>5253</v>
      </c>
      <c r="D2953" s="8">
        <v>2952</v>
      </c>
      <c r="E2953" s="10">
        <v>2020</v>
      </c>
      <c r="F2953" s="10">
        <v>3</v>
      </c>
      <c r="G2953" s="10">
        <v>31</v>
      </c>
      <c r="H2953" s="4">
        <f t="shared" si="13"/>
        <v>0</v>
      </c>
      <c r="I2953" s="10" t="s">
        <v>19</v>
      </c>
      <c r="K2953" s="11" t="s">
        <v>20</v>
      </c>
      <c r="L2953" s="8" t="s">
        <v>48</v>
      </c>
      <c r="M2953" t="s">
        <v>3465</v>
      </c>
      <c r="V2953" s="35"/>
      <c r="W2953" s="13"/>
    </row>
    <row r="2954" spans="1:24" hidden="1" x14ac:dyDescent="0.25">
      <c r="A2954" t="s">
        <v>1972</v>
      </c>
      <c r="B2954" t="s">
        <v>5254</v>
      </c>
      <c r="D2954" s="8">
        <v>2953</v>
      </c>
      <c r="E2954" s="10">
        <v>2020</v>
      </c>
      <c r="F2954" s="10">
        <v>3</v>
      </c>
      <c r="G2954" s="10">
        <v>31</v>
      </c>
      <c r="H2954" s="4">
        <f t="shared" si="13"/>
        <v>0</v>
      </c>
      <c r="I2954" s="10" t="s">
        <v>19</v>
      </c>
      <c r="K2954" s="11" t="s">
        <v>20</v>
      </c>
      <c r="L2954" s="8" t="s">
        <v>505</v>
      </c>
      <c r="M2954" t="s">
        <v>605</v>
      </c>
      <c r="V2954" s="35"/>
      <c r="W2954" s="13"/>
    </row>
    <row r="2955" spans="1:24" hidden="1" x14ac:dyDescent="0.25">
      <c r="A2955" t="s">
        <v>3531</v>
      </c>
      <c r="B2955" t="s">
        <v>5255</v>
      </c>
      <c r="D2955" s="8">
        <v>2954</v>
      </c>
      <c r="E2955" s="10">
        <v>2020</v>
      </c>
      <c r="F2955" s="10">
        <v>3</v>
      </c>
      <c r="G2955" s="10">
        <v>31</v>
      </c>
      <c r="H2955" s="4">
        <f t="shared" si="13"/>
        <v>0</v>
      </c>
      <c r="I2955" s="10" t="s">
        <v>19</v>
      </c>
      <c r="K2955" s="11" t="s">
        <v>937</v>
      </c>
      <c r="M2955" t="s">
        <v>683</v>
      </c>
      <c r="V2955" s="35"/>
      <c r="W2955" s="13"/>
    </row>
    <row r="2956" spans="1:24" hidden="1" x14ac:dyDescent="0.25">
      <c r="A2956" t="s">
        <v>553</v>
      </c>
      <c r="B2956" t="s">
        <v>5187</v>
      </c>
      <c r="D2956" s="8">
        <v>2955</v>
      </c>
      <c r="E2956" s="10">
        <v>2020</v>
      </c>
      <c r="F2956" s="10">
        <v>4</v>
      </c>
      <c r="G2956" s="10">
        <v>1</v>
      </c>
      <c r="H2956" s="4">
        <f t="shared" si="13"/>
        <v>43897</v>
      </c>
      <c r="I2956" s="10" t="s">
        <v>19</v>
      </c>
      <c r="K2956" t="s">
        <v>20</v>
      </c>
      <c r="L2956" s="8" t="s">
        <v>31</v>
      </c>
      <c r="M2956" t="s">
        <v>621</v>
      </c>
      <c r="U2956" t="s">
        <v>53</v>
      </c>
      <c r="V2956" s="35" t="s">
        <v>4882</v>
      </c>
      <c r="W2956" s="13">
        <v>43897</v>
      </c>
      <c r="X2956" s="14">
        <v>2</v>
      </c>
    </row>
    <row r="2957" spans="1:24" hidden="1" x14ac:dyDescent="0.25">
      <c r="A2957" t="s">
        <v>399</v>
      </c>
      <c r="B2957" t="s">
        <v>5173</v>
      </c>
      <c r="D2957" s="8">
        <v>2956</v>
      </c>
      <c r="E2957" s="10">
        <v>2020</v>
      </c>
      <c r="F2957" s="10">
        <v>4</v>
      </c>
      <c r="G2957" s="10">
        <v>1</v>
      </c>
      <c r="H2957" s="4">
        <f t="shared" si="13"/>
        <v>43896</v>
      </c>
      <c r="I2957" s="10" t="s">
        <v>248</v>
      </c>
      <c r="K2957" t="s">
        <v>4949</v>
      </c>
      <c r="M2957" t="s">
        <v>1991</v>
      </c>
      <c r="R2957" t="s">
        <v>5174</v>
      </c>
      <c r="U2957" t="s">
        <v>53</v>
      </c>
      <c r="V2957" t="s">
        <v>4883</v>
      </c>
      <c r="W2957" s="13">
        <v>43896</v>
      </c>
      <c r="X2957" s="14">
        <v>3</v>
      </c>
    </row>
    <row r="2958" spans="1:24" hidden="1" collapsed="1" x14ac:dyDescent="0.25">
      <c r="A2958" t="s">
        <v>5268</v>
      </c>
      <c r="B2958" t="s">
        <v>3947</v>
      </c>
      <c r="D2958" s="8">
        <v>2957</v>
      </c>
      <c r="E2958" s="10">
        <v>2020</v>
      </c>
      <c r="F2958" s="10">
        <v>4</v>
      </c>
      <c r="G2958" s="10">
        <v>1</v>
      </c>
      <c r="H2958" s="4">
        <f t="shared" si="13"/>
        <v>0</v>
      </c>
      <c r="I2958" s="10" t="s">
        <v>19</v>
      </c>
      <c r="K2958" t="s">
        <v>20</v>
      </c>
      <c r="L2958" s="8" t="s">
        <v>552</v>
      </c>
      <c r="M2958" t="s">
        <v>1606</v>
      </c>
      <c r="V2958" s="35"/>
      <c r="W2958" s="13"/>
    </row>
    <row r="2959" spans="1:24" hidden="1" x14ac:dyDescent="0.25">
      <c r="A2959" t="s">
        <v>132</v>
      </c>
      <c r="B2959" t="s">
        <v>5263</v>
      </c>
      <c r="D2959" s="8">
        <v>2958</v>
      </c>
      <c r="E2959" s="10">
        <v>2020</v>
      </c>
      <c r="F2959" s="10">
        <v>4</v>
      </c>
      <c r="G2959" s="10">
        <v>2</v>
      </c>
      <c r="H2959" s="4">
        <f t="shared" si="13"/>
        <v>43922</v>
      </c>
      <c r="I2959" s="10" t="s">
        <v>19</v>
      </c>
      <c r="K2959" t="s">
        <v>20</v>
      </c>
      <c r="L2959" s="8" t="s">
        <v>3774</v>
      </c>
      <c r="M2959" t="s">
        <v>2719</v>
      </c>
      <c r="U2959" t="s">
        <v>100</v>
      </c>
      <c r="V2959" s="37" t="s">
        <v>49</v>
      </c>
      <c r="W2959" s="13">
        <v>43922</v>
      </c>
      <c r="X2959" s="14">
        <f>1.76*11.5</f>
        <v>20.239999999999998</v>
      </c>
    </row>
    <row r="2960" spans="1:24" hidden="1" x14ac:dyDescent="0.25">
      <c r="A2960" t="s">
        <v>4746</v>
      </c>
      <c r="B2960" t="s">
        <v>5259</v>
      </c>
      <c r="D2960" s="8">
        <v>2959</v>
      </c>
      <c r="E2960" s="10">
        <v>2020</v>
      </c>
      <c r="F2960" s="10">
        <v>4</v>
      </c>
      <c r="G2960" s="10">
        <v>2</v>
      </c>
      <c r="H2960" s="4">
        <f t="shared" si="13"/>
        <v>43922</v>
      </c>
      <c r="I2960" s="10" t="s">
        <v>19</v>
      </c>
      <c r="K2960" t="s">
        <v>20</v>
      </c>
      <c r="L2960" s="8" t="s">
        <v>48</v>
      </c>
      <c r="M2960" t="s">
        <v>29</v>
      </c>
      <c r="N2960" t="s">
        <v>5260</v>
      </c>
      <c r="U2960" t="s">
        <v>100</v>
      </c>
      <c r="V2960" s="37" t="s">
        <v>174</v>
      </c>
      <c r="W2960" s="13">
        <v>43922</v>
      </c>
      <c r="X2960" s="14">
        <v>16.989999999999998</v>
      </c>
    </row>
    <row r="2961" spans="1:24" hidden="1" x14ac:dyDescent="0.25">
      <c r="A2961" t="s">
        <v>3910</v>
      </c>
      <c r="B2961" t="s">
        <v>5230</v>
      </c>
      <c r="D2961" s="8">
        <v>2960</v>
      </c>
      <c r="E2961" s="10">
        <v>2020</v>
      </c>
      <c r="F2961" s="10">
        <v>4</v>
      </c>
      <c r="G2961" s="10">
        <v>3</v>
      </c>
      <c r="H2961" s="4">
        <f t="shared" si="13"/>
        <v>43914</v>
      </c>
      <c r="I2961" s="10" t="s">
        <v>19</v>
      </c>
      <c r="K2961" t="s">
        <v>20</v>
      </c>
      <c r="L2961" s="8" t="s">
        <v>48</v>
      </c>
      <c r="M2961" t="s">
        <v>49</v>
      </c>
      <c r="U2961" t="s">
        <v>53</v>
      </c>
      <c r="V2961" s="37" t="s">
        <v>5229</v>
      </c>
      <c r="W2961" s="13">
        <v>43914</v>
      </c>
      <c r="X2961" s="14">
        <v>14.98</v>
      </c>
    </row>
    <row r="2962" spans="1:24" hidden="1" x14ac:dyDescent="0.25">
      <c r="A2962" t="s">
        <v>5141</v>
      </c>
      <c r="B2962" t="s">
        <v>5142</v>
      </c>
      <c r="D2962" s="8">
        <v>2961</v>
      </c>
      <c r="E2962" s="10">
        <v>2020</v>
      </c>
      <c r="F2962" s="10">
        <v>4</v>
      </c>
      <c r="G2962" s="10">
        <v>3</v>
      </c>
      <c r="H2962" s="4">
        <f t="shared" si="13"/>
        <v>43892</v>
      </c>
      <c r="I2962" s="10" t="s">
        <v>19</v>
      </c>
      <c r="K2962" t="s">
        <v>20</v>
      </c>
      <c r="L2962" s="8" t="s">
        <v>5140</v>
      </c>
      <c r="M2962" t="s">
        <v>3964</v>
      </c>
      <c r="U2962" t="s">
        <v>53</v>
      </c>
      <c r="V2962" s="35" t="s">
        <v>5035</v>
      </c>
      <c r="W2962" s="13">
        <v>43892</v>
      </c>
      <c r="X2962" s="14">
        <v>2</v>
      </c>
    </row>
    <row r="2963" spans="1:24" hidden="1" x14ac:dyDescent="0.25">
      <c r="A2963" t="s">
        <v>1166</v>
      </c>
      <c r="B2963" t="s">
        <v>4993</v>
      </c>
      <c r="D2963" s="8">
        <v>2962</v>
      </c>
      <c r="E2963" s="10">
        <v>2020</v>
      </c>
      <c r="F2963" s="10">
        <v>4</v>
      </c>
      <c r="G2963" s="10">
        <v>3</v>
      </c>
      <c r="H2963" s="4">
        <f t="shared" si="13"/>
        <v>43866</v>
      </c>
      <c r="I2963" s="10" t="s">
        <v>19</v>
      </c>
      <c r="K2963" s="11" t="s">
        <v>20</v>
      </c>
      <c r="L2963" s="8" t="s">
        <v>2524</v>
      </c>
      <c r="M2963" t="s">
        <v>2217</v>
      </c>
      <c r="U2963" t="s">
        <v>53</v>
      </c>
      <c r="V2963" t="s">
        <v>4882</v>
      </c>
      <c r="W2963" s="13">
        <v>43866</v>
      </c>
      <c r="X2963" s="14">
        <v>2</v>
      </c>
    </row>
    <row r="2964" spans="1:24" hidden="1" x14ac:dyDescent="0.25">
      <c r="A2964" t="s">
        <v>114</v>
      </c>
      <c r="B2964" t="s">
        <v>5272</v>
      </c>
      <c r="D2964" s="8">
        <v>2963</v>
      </c>
      <c r="E2964" s="10">
        <v>2020</v>
      </c>
      <c r="F2964" s="10">
        <v>4</v>
      </c>
      <c r="G2964" s="10">
        <v>3</v>
      </c>
      <c r="H2964" s="4">
        <f t="shared" si="13"/>
        <v>0</v>
      </c>
      <c r="I2964" s="10" t="s">
        <v>19</v>
      </c>
      <c r="K2964" s="11" t="s">
        <v>20</v>
      </c>
      <c r="L2964" s="8" t="s">
        <v>116</v>
      </c>
      <c r="M2964" t="s">
        <v>49</v>
      </c>
      <c r="W2964" s="13"/>
    </row>
    <row r="2965" spans="1:24" hidden="1" x14ac:dyDescent="0.25">
      <c r="A2965" t="s">
        <v>5231</v>
      </c>
      <c r="B2965" t="s">
        <v>5265</v>
      </c>
      <c r="D2965" s="8">
        <v>2964</v>
      </c>
      <c r="E2965" s="10">
        <v>2020</v>
      </c>
      <c r="F2965" s="10">
        <v>4</v>
      </c>
      <c r="G2965" s="10">
        <v>4</v>
      </c>
      <c r="H2965" s="4">
        <f t="shared" si="13"/>
        <v>43922</v>
      </c>
      <c r="I2965" s="10" t="s">
        <v>19</v>
      </c>
      <c r="K2965" t="s">
        <v>20</v>
      </c>
      <c r="L2965" s="8" t="s">
        <v>48</v>
      </c>
      <c r="M2965" t="s">
        <v>49</v>
      </c>
      <c r="U2965" t="s">
        <v>100</v>
      </c>
      <c r="V2965" s="37" t="s">
        <v>49</v>
      </c>
      <c r="W2965" s="13">
        <v>43922</v>
      </c>
      <c r="X2965" s="14">
        <f>1.76*5.9</f>
        <v>10.384</v>
      </c>
    </row>
    <row r="2966" spans="1:24" hidden="1" x14ac:dyDescent="0.25">
      <c r="A2966" t="s">
        <v>4396</v>
      </c>
      <c r="B2966" t="s">
        <v>4397</v>
      </c>
      <c r="C2966" s="8"/>
      <c r="D2966" s="8">
        <v>2965</v>
      </c>
      <c r="E2966" s="10">
        <v>2020</v>
      </c>
      <c r="F2966" s="10">
        <v>4</v>
      </c>
      <c r="G2966" s="10">
        <v>4</v>
      </c>
      <c r="H2966" s="4">
        <f t="shared" si="13"/>
        <v>43622</v>
      </c>
      <c r="I2966" s="10" t="s">
        <v>248</v>
      </c>
      <c r="K2966" s="11" t="s">
        <v>20</v>
      </c>
      <c r="L2966" s="8" t="s">
        <v>4398</v>
      </c>
      <c r="M2966" t="s">
        <v>2596</v>
      </c>
      <c r="U2966" t="s">
        <v>53</v>
      </c>
      <c r="V2966" t="s">
        <v>3558</v>
      </c>
      <c r="W2966" s="13">
        <v>43622</v>
      </c>
      <c r="X2966" s="14">
        <f>50/72</f>
        <v>0.69444444444444442</v>
      </c>
    </row>
    <row r="2967" spans="1:24" hidden="1" x14ac:dyDescent="0.25">
      <c r="A2967" t="s">
        <v>4645</v>
      </c>
      <c r="B2967" t="s">
        <v>4646</v>
      </c>
      <c r="D2967" s="8">
        <v>2966</v>
      </c>
      <c r="E2967" s="10">
        <v>2020</v>
      </c>
      <c r="F2967" s="10">
        <v>4</v>
      </c>
      <c r="G2967" s="10">
        <v>4</v>
      </c>
      <c r="H2967" s="4">
        <f t="shared" si="13"/>
        <v>43794</v>
      </c>
      <c r="I2967" s="10" t="s">
        <v>248</v>
      </c>
      <c r="K2967" t="s">
        <v>20</v>
      </c>
      <c r="L2967" s="8" t="s">
        <v>4643</v>
      </c>
      <c r="M2967" t="s">
        <v>373</v>
      </c>
      <c r="R2967" t="s">
        <v>4644</v>
      </c>
      <c r="U2967" t="s">
        <v>53</v>
      </c>
      <c r="V2967" t="s">
        <v>4883</v>
      </c>
      <c r="W2967" s="13">
        <v>43794</v>
      </c>
      <c r="X2967" s="14">
        <v>3</v>
      </c>
    </row>
    <row r="2968" spans="1:24" hidden="1" x14ac:dyDescent="0.25">
      <c r="A2968" t="s">
        <v>132</v>
      </c>
      <c r="B2968" t="s">
        <v>4971</v>
      </c>
      <c r="D2968" s="8">
        <v>2967</v>
      </c>
      <c r="E2968" s="10">
        <v>2020</v>
      </c>
      <c r="F2968" s="10">
        <v>4</v>
      </c>
      <c r="G2968" s="10">
        <v>5</v>
      </c>
      <c r="H2968" s="4">
        <f t="shared" si="13"/>
        <v>43922</v>
      </c>
      <c r="I2968" s="10" t="s">
        <v>19</v>
      </c>
      <c r="K2968" t="s">
        <v>20</v>
      </c>
      <c r="L2968" s="8" t="s">
        <v>5264</v>
      </c>
      <c r="M2968" t="s">
        <v>2719</v>
      </c>
      <c r="Q2968" s="12" t="s">
        <v>248</v>
      </c>
      <c r="U2968" t="s">
        <v>100</v>
      </c>
      <c r="V2968" s="37" t="s">
        <v>49</v>
      </c>
      <c r="W2968" s="13">
        <v>43922</v>
      </c>
      <c r="X2968" s="14">
        <f>1.76*11.5</f>
        <v>20.239999999999998</v>
      </c>
    </row>
    <row r="2969" spans="1:24" hidden="1" x14ac:dyDescent="0.25">
      <c r="A2969" t="s">
        <v>5213</v>
      </c>
      <c r="B2969" t="s">
        <v>5212</v>
      </c>
      <c r="D2969" s="8">
        <v>2968</v>
      </c>
      <c r="E2969" s="10">
        <v>2020</v>
      </c>
      <c r="F2969" s="10">
        <v>4</v>
      </c>
      <c r="G2969" s="10">
        <v>5</v>
      </c>
      <c r="H2969" s="4">
        <f t="shared" si="13"/>
        <v>43891</v>
      </c>
      <c r="I2969" s="10" t="s">
        <v>5208</v>
      </c>
      <c r="K2969" t="s">
        <v>20</v>
      </c>
      <c r="L2969" s="8" t="s">
        <v>3738</v>
      </c>
      <c r="M2969" t="s">
        <v>5214</v>
      </c>
      <c r="S2969" t="s">
        <v>5216</v>
      </c>
      <c r="U2969" t="s">
        <v>100</v>
      </c>
      <c r="V2969" s="37" t="s">
        <v>49</v>
      </c>
      <c r="W2969" s="13">
        <v>43891</v>
      </c>
      <c r="X2969" s="14">
        <f>1.5*9</f>
        <v>13.5</v>
      </c>
    </row>
    <row r="2970" spans="1:24" hidden="1" x14ac:dyDescent="0.25">
      <c r="A2970" t="s">
        <v>1877</v>
      </c>
      <c r="B2970" t="s">
        <v>5269</v>
      </c>
      <c r="D2970" s="8">
        <v>2969</v>
      </c>
      <c r="E2970" s="10">
        <v>2020</v>
      </c>
      <c r="F2970" s="10">
        <v>4</v>
      </c>
      <c r="G2970" s="10">
        <v>5</v>
      </c>
      <c r="H2970" s="4">
        <f t="shared" si="13"/>
        <v>43924</v>
      </c>
      <c r="I2970" s="10" t="s">
        <v>5208</v>
      </c>
      <c r="K2970" t="s">
        <v>4949</v>
      </c>
      <c r="M2970" t="s">
        <v>5270</v>
      </c>
      <c r="U2970" t="s">
        <v>100</v>
      </c>
      <c r="V2970" s="37" t="s">
        <v>5271</v>
      </c>
      <c r="W2970" s="13">
        <v>43924</v>
      </c>
      <c r="X2970" s="14">
        <v>9</v>
      </c>
    </row>
    <row r="2971" spans="1:24" hidden="1" x14ac:dyDescent="0.25">
      <c r="A2971" t="s">
        <v>5107</v>
      </c>
      <c r="B2971" t="s">
        <v>4326</v>
      </c>
      <c r="D2971" s="8">
        <v>2970</v>
      </c>
      <c r="E2971" s="10">
        <v>2020</v>
      </c>
      <c r="F2971" s="10">
        <v>4</v>
      </c>
      <c r="G2971" s="10">
        <v>5</v>
      </c>
      <c r="H2971" s="4">
        <f t="shared" si="13"/>
        <v>43887</v>
      </c>
      <c r="I2971" s="10" t="s">
        <v>248</v>
      </c>
      <c r="K2971" s="11" t="s">
        <v>20</v>
      </c>
      <c r="L2971" s="8" t="s">
        <v>3779</v>
      </c>
      <c r="M2971" t="s">
        <v>4408</v>
      </c>
      <c r="U2971" t="s">
        <v>53</v>
      </c>
      <c r="V2971" s="35" t="s">
        <v>4882</v>
      </c>
      <c r="W2971" s="13">
        <v>43887</v>
      </c>
      <c r="X2971" s="14">
        <v>3</v>
      </c>
    </row>
    <row r="2972" spans="1:24" hidden="1" x14ac:dyDescent="0.25">
      <c r="A2972" t="s">
        <v>132</v>
      </c>
      <c r="B2972" t="s">
        <v>4934</v>
      </c>
      <c r="D2972" s="8">
        <v>2971</v>
      </c>
      <c r="E2972" s="10">
        <v>2020</v>
      </c>
      <c r="F2972" s="10">
        <v>4</v>
      </c>
      <c r="G2972" s="10">
        <v>6</v>
      </c>
      <c r="H2972" s="4">
        <f t="shared" si="13"/>
        <v>43878</v>
      </c>
      <c r="I2972" s="10" t="s">
        <v>19</v>
      </c>
      <c r="K2972" s="11" t="s">
        <v>20</v>
      </c>
      <c r="L2972" s="8" t="s">
        <v>3839</v>
      </c>
      <c r="M2972" s="8" t="s">
        <v>2719</v>
      </c>
      <c r="V2972" s="37" t="s">
        <v>5040</v>
      </c>
      <c r="W2972" s="13">
        <v>43878</v>
      </c>
    </row>
    <row r="2973" spans="1:24" hidden="1" x14ac:dyDescent="0.25">
      <c r="A2973" t="s">
        <v>4812</v>
      </c>
      <c r="B2973" t="s">
        <v>5261</v>
      </c>
      <c r="D2973" s="8">
        <v>2972</v>
      </c>
      <c r="E2973" s="10">
        <v>2020</v>
      </c>
      <c r="F2973" s="10">
        <v>4</v>
      </c>
      <c r="G2973" s="10">
        <v>6</v>
      </c>
      <c r="H2973" s="4">
        <f t="shared" si="13"/>
        <v>43922</v>
      </c>
      <c r="I2973" s="10" t="s">
        <v>19</v>
      </c>
      <c r="K2973" t="s">
        <v>20</v>
      </c>
      <c r="L2973" s="8" t="s">
        <v>48</v>
      </c>
      <c r="M2973" t="s">
        <v>29</v>
      </c>
      <c r="N2973" t="s">
        <v>5262</v>
      </c>
      <c r="U2973" t="s">
        <v>100</v>
      </c>
      <c r="V2973" s="37" t="s">
        <v>174</v>
      </c>
      <c r="W2973" s="13">
        <v>43922</v>
      </c>
      <c r="X2973" s="14">
        <v>16.989999999999998</v>
      </c>
    </row>
    <row r="2974" spans="1:24" hidden="1" x14ac:dyDescent="0.25">
      <c r="A2974" t="s">
        <v>3377</v>
      </c>
      <c r="B2974" t="s">
        <v>5275</v>
      </c>
      <c r="D2974" s="8">
        <v>2973</v>
      </c>
      <c r="E2974" s="10">
        <v>2020</v>
      </c>
      <c r="F2974" s="10">
        <v>4</v>
      </c>
      <c r="G2974" s="10">
        <v>6</v>
      </c>
      <c r="H2974" s="4">
        <f t="shared" si="13"/>
        <v>0</v>
      </c>
      <c r="I2974" s="10" t="s">
        <v>19</v>
      </c>
      <c r="K2974" t="s">
        <v>20</v>
      </c>
      <c r="L2974" s="8" t="s">
        <v>52</v>
      </c>
      <c r="M2974" t="s">
        <v>49</v>
      </c>
      <c r="V2974" s="37"/>
      <c r="W2974" s="13"/>
    </row>
    <row r="2975" spans="1:24" hidden="1" x14ac:dyDescent="0.25">
      <c r="A2975" t="s">
        <v>4542</v>
      </c>
      <c r="B2975" t="s">
        <v>5256</v>
      </c>
      <c r="D2975" s="8">
        <v>2974</v>
      </c>
      <c r="E2975" s="10">
        <v>2020</v>
      </c>
      <c r="F2975" s="10">
        <v>4</v>
      </c>
      <c r="G2975" s="10">
        <v>7</v>
      </c>
      <c r="H2975" s="4">
        <f t="shared" si="13"/>
        <v>0</v>
      </c>
      <c r="I2975" s="10" t="s">
        <v>19</v>
      </c>
      <c r="K2975" s="11" t="s">
        <v>20</v>
      </c>
      <c r="L2975" s="8" t="s">
        <v>27</v>
      </c>
      <c r="M2975" t="s">
        <v>49</v>
      </c>
      <c r="R2975" t="s">
        <v>5257</v>
      </c>
      <c r="V2975" s="35"/>
      <c r="W2975" s="13"/>
    </row>
    <row r="2976" spans="1:24" hidden="1" x14ac:dyDescent="0.25">
      <c r="A2976" t="s">
        <v>3621</v>
      </c>
      <c r="B2976" t="s">
        <v>5273</v>
      </c>
      <c r="D2976" s="8">
        <v>2975</v>
      </c>
      <c r="E2976" s="10">
        <v>2020</v>
      </c>
      <c r="F2976" s="10">
        <v>4</v>
      </c>
      <c r="G2976" s="10">
        <v>7</v>
      </c>
      <c r="H2976" s="4">
        <f t="shared" si="13"/>
        <v>0</v>
      </c>
      <c r="I2976" s="10" t="s">
        <v>19</v>
      </c>
      <c r="K2976" t="s">
        <v>20</v>
      </c>
      <c r="L2976" s="8" t="s">
        <v>5274</v>
      </c>
      <c r="M2976" t="s">
        <v>605</v>
      </c>
      <c r="V2976" s="35"/>
      <c r="W2976" s="13"/>
    </row>
    <row r="2977" spans="1:24" hidden="1" x14ac:dyDescent="0.25">
      <c r="A2977" t="s">
        <v>4227</v>
      </c>
      <c r="B2977" t="s">
        <v>5276</v>
      </c>
      <c r="D2977" s="8">
        <v>2976</v>
      </c>
      <c r="E2977" s="10">
        <v>2020</v>
      </c>
      <c r="F2977" s="10">
        <v>4</v>
      </c>
      <c r="G2977" s="10">
        <v>7</v>
      </c>
      <c r="H2977" s="4">
        <f t="shared" si="13"/>
        <v>0</v>
      </c>
      <c r="I2977" s="10" t="s">
        <v>19</v>
      </c>
      <c r="K2977" t="s">
        <v>20</v>
      </c>
      <c r="L2977" s="8" t="s">
        <v>466</v>
      </c>
      <c r="M2977" t="s">
        <v>2217</v>
      </c>
      <c r="V2977" s="35"/>
      <c r="W2977" s="13"/>
    </row>
    <row r="2978" spans="1:24" hidden="1" x14ac:dyDescent="0.25">
      <c r="A2978" t="s">
        <v>3377</v>
      </c>
      <c r="B2978" t="s">
        <v>5277</v>
      </c>
      <c r="D2978" s="8">
        <v>2977</v>
      </c>
      <c r="E2978" s="10">
        <v>2020</v>
      </c>
      <c r="F2978" s="10">
        <v>4</v>
      </c>
      <c r="G2978" s="10">
        <v>7</v>
      </c>
      <c r="H2978" s="4">
        <f t="shared" si="13"/>
        <v>0</v>
      </c>
      <c r="I2978" s="10" t="s">
        <v>19</v>
      </c>
      <c r="K2978" t="s">
        <v>20</v>
      </c>
      <c r="L2978" s="8" t="s">
        <v>52</v>
      </c>
      <c r="M2978" t="s">
        <v>49</v>
      </c>
      <c r="V2978" s="35"/>
      <c r="W2978" s="13"/>
    </row>
    <row r="2979" spans="1:24" hidden="1" x14ac:dyDescent="0.25">
      <c r="A2979" t="s">
        <v>132</v>
      </c>
      <c r="B2979" t="s">
        <v>4969</v>
      </c>
      <c r="D2979" s="8">
        <v>2978</v>
      </c>
      <c r="E2979" s="10">
        <v>2020</v>
      </c>
      <c r="F2979" s="10">
        <v>4</v>
      </c>
      <c r="G2979" s="10">
        <v>8</v>
      </c>
      <c r="H2979" s="4">
        <f t="shared" si="13"/>
        <v>0</v>
      </c>
      <c r="I2979" s="10" t="s">
        <v>19</v>
      </c>
      <c r="K2979" t="s">
        <v>20</v>
      </c>
      <c r="L2979" s="8" t="s">
        <v>135</v>
      </c>
      <c r="M2979" t="s">
        <v>2719</v>
      </c>
      <c r="Q2979" s="12" t="s">
        <v>248</v>
      </c>
      <c r="V2979" s="35"/>
      <c r="W2979" s="13"/>
    </row>
    <row r="2980" spans="1:24" hidden="1" x14ac:dyDescent="0.25">
      <c r="A2980" t="s">
        <v>5278</v>
      </c>
      <c r="B2980" t="s">
        <v>5279</v>
      </c>
      <c r="D2980" s="8">
        <v>2979</v>
      </c>
      <c r="E2980" s="10">
        <v>2020</v>
      </c>
      <c r="F2980" s="10">
        <v>4</v>
      </c>
      <c r="G2980" s="10">
        <v>8</v>
      </c>
      <c r="H2980" s="4">
        <f t="shared" si="13"/>
        <v>0</v>
      </c>
      <c r="I2980" s="10" t="s">
        <v>19</v>
      </c>
      <c r="K2980" t="s">
        <v>20</v>
      </c>
      <c r="L2980" s="8" t="s">
        <v>48</v>
      </c>
      <c r="M2980" t="s">
        <v>1558</v>
      </c>
      <c r="V2980" s="35"/>
      <c r="W2980" s="13"/>
    </row>
    <row r="2981" spans="1:24" hidden="1" collapsed="1" x14ac:dyDescent="0.25">
      <c r="A2981" t="s">
        <v>4051</v>
      </c>
      <c r="B2981" t="s">
        <v>5280</v>
      </c>
      <c r="D2981" s="8">
        <v>2980</v>
      </c>
      <c r="E2981" s="10">
        <v>2020</v>
      </c>
      <c r="F2981" s="10">
        <v>4</v>
      </c>
      <c r="G2981" s="10">
        <v>8</v>
      </c>
      <c r="H2981" s="4">
        <f t="shared" si="13"/>
        <v>0</v>
      </c>
      <c r="I2981" s="10" t="s">
        <v>19</v>
      </c>
      <c r="K2981" t="s">
        <v>20</v>
      </c>
      <c r="L2981" s="8" t="s">
        <v>48</v>
      </c>
      <c r="M2981" t="s">
        <v>49</v>
      </c>
      <c r="V2981" s="35"/>
      <c r="W2981" s="13"/>
    </row>
    <row r="2982" spans="1:24" hidden="1" x14ac:dyDescent="0.25">
      <c r="A2982" t="s">
        <v>5281</v>
      </c>
      <c r="B2982" t="s">
        <v>5282</v>
      </c>
      <c r="D2982" s="8">
        <v>2981</v>
      </c>
      <c r="E2982" s="10">
        <v>2020</v>
      </c>
      <c r="F2982" s="10">
        <v>4</v>
      </c>
      <c r="G2982" s="10">
        <v>8</v>
      </c>
      <c r="H2982" s="4">
        <f t="shared" si="13"/>
        <v>0</v>
      </c>
      <c r="I2982" s="10" t="s">
        <v>19</v>
      </c>
      <c r="K2982" t="s">
        <v>20</v>
      </c>
      <c r="L2982" s="8" t="s">
        <v>48</v>
      </c>
      <c r="M2982" t="s">
        <v>49</v>
      </c>
      <c r="V2982" s="35"/>
      <c r="W2982" s="13"/>
    </row>
    <row r="2983" spans="1:24" hidden="1" x14ac:dyDescent="0.25">
      <c r="A2983" t="s">
        <v>3809</v>
      </c>
      <c r="B2983" t="s">
        <v>3810</v>
      </c>
      <c r="D2983" s="8">
        <v>2982</v>
      </c>
      <c r="E2983" s="10">
        <v>2020</v>
      </c>
      <c r="F2983" s="10">
        <v>4</v>
      </c>
      <c r="G2983" s="10">
        <v>9</v>
      </c>
      <c r="H2983" s="4">
        <f t="shared" si="13"/>
        <v>43791</v>
      </c>
      <c r="I2983" s="10" t="s">
        <v>19</v>
      </c>
      <c r="K2983" t="s">
        <v>20</v>
      </c>
      <c r="L2983" s="8" t="s">
        <v>3811</v>
      </c>
      <c r="M2983" t="s">
        <v>49</v>
      </c>
      <c r="U2983" t="s">
        <v>53</v>
      </c>
      <c r="V2983" t="s">
        <v>4637</v>
      </c>
      <c r="W2983" s="13">
        <v>43791</v>
      </c>
      <c r="X2983" s="14">
        <v>2</v>
      </c>
    </row>
    <row r="2984" spans="1:24" hidden="1" x14ac:dyDescent="0.25">
      <c r="A2984" t="s">
        <v>319</v>
      </c>
      <c r="B2984" t="s">
        <v>5284</v>
      </c>
      <c r="D2984" s="8">
        <v>2983</v>
      </c>
      <c r="E2984" s="10">
        <v>2020</v>
      </c>
      <c r="F2984" s="10">
        <v>4</v>
      </c>
      <c r="G2984" s="10">
        <v>9</v>
      </c>
      <c r="H2984" s="4">
        <f t="shared" si="13"/>
        <v>43930</v>
      </c>
      <c r="I2984" s="10" t="s">
        <v>248</v>
      </c>
      <c r="K2984" t="s">
        <v>937</v>
      </c>
      <c r="M2984" t="s">
        <v>28</v>
      </c>
      <c r="N2984" t="s">
        <v>5285</v>
      </c>
      <c r="U2984" t="s">
        <v>100</v>
      </c>
      <c r="V2984" s="37" t="s">
        <v>174</v>
      </c>
      <c r="W2984" s="13">
        <v>43930</v>
      </c>
      <c r="X2984" s="14">
        <v>32.99</v>
      </c>
    </row>
    <row r="2985" spans="1:24" hidden="1" x14ac:dyDescent="0.25">
      <c r="A2985" t="s">
        <v>5266</v>
      </c>
      <c r="B2985" t="s">
        <v>5267</v>
      </c>
      <c r="D2985" s="8">
        <v>2984</v>
      </c>
      <c r="E2985" s="10">
        <v>2020</v>
      </c>
      <c r="F2985" s="10">
        <v>4</v>
      </c>
      <c r="G2985" s="10">
        <v>10</v>
      </c>
      <c r="H2985" s="4">
        <f t="shared" si="13"/>
        <v>43922</v>
      </c>
      <c r="I2985" s="10" t="s">
        <v>19</v>
      </c>
      <c r="K2985" t="s">
        <v>20</v>
      </c>
      <c r="L2985" s="8" t="s">
        <v>4534</v>
      </c>
      <c r="M2985" t="s">
        <v>49</v>
      </c>
      <c r="U2985" t="s">
        <v>100</v>
      </c>
      <c r="V2985" s="37" t="s">
        <v>49</v>
      </c>
      <c r="W2985" s="13">
        <v>43922</v>
      </c>
      <c r="X2985" s="14">
        <f>1.76*5</f>
        <v>8.8000000000000007</v>
      </c>
    </row>
    <row r="2986" spans="1:24" hidden="1" x14ac:dyDescent="0.25">
      <c r="A2986" t="s">
        <v>5286</v>
      </c>
      <c r="B2986" t="s">
        <v>5287</v>
      </c>
      <c r="D2986" s="8">
        <v>2985</v>
      </c>
      <c r="E2986" s="10">
        <v>2020</v>
      </c>
      <c r="F2986" s="10">
        <v>4</v>
      </c>
      <c r="G2986" s="10">
        <v>10</v>
      </c>
      <c r="H2986" s="4">
        <f t="shared" si="13"/>
        <v>0</v>
      </c>
      <c r="I2986" s="10" t="s">
        <v>19</v>
      </c>
      <c r="K2986" t="s">
        <v>20</v>
      </c>
      <c r="L2986" s="8" t="s">
        <v>88</v>
      </c>
      <c r="M2986" t="s">
        <v>1558</v>
      </c>
      <c r="V2986" s="35"/>
      <c r="W2986" s="13"/>
    </row>
    <row r="2987" spans="1:24" hidden="1" x14ac:dyDescent="0.25">
      <c r="A2987" t="s">
        <v>4766</v>
      </c>
      <c r="B2987" t="s">
        <v>4765</v>
      </c>
      <c r="D2987" s="8">
        <v>2986</v>
      </c>
      <c r="E2987" s="10">
        <v>2020</v>
      </c>
      <c r="F2987" s="10">
        <v>4</v>
      </c>
      <c r="G2987" s="10">
        <v>10</v>
      </c>
      <c r="H2987" s="4">
        <f t="shared" si="13"/>
        <v>43823</v>
      </c>
      <c r="I2987" s="10" t="s">
        <v>248</v>
      </c>
      <c r="K2987" t="s">
        <v>20</v>
      </c>
      <c r="L2987" s="8" t="s">
        <v>2524</v>
      </c>
      <c r="M2987" t="s">
        <v>605</v>
      </c>
      <c r="R2987" t="s">
        <v>1563</v>
      </c>
      <c r="S2987" t="s">
        <v>601</v>
      </c>
      <c r="U2987" t="s">
        <v>53</v>
      </c>
      <c r="V2987" t="s">
        <v>4882</v>
      </c>
      <c r="W2987" s="13">
        <v>43823</v>
      </c>
      <c r="X2987" s="14">
        <v>3</v>
      </c>
    </row>
    <row r="2988" spans="1:24" hidden="1" x14ac:dyDescent="0.25">
      <c r="A2988" t="s">
        <v>4762</v>
      </c>
      <c r="B2988" t="s">
        <v>4763</v>
      </c>
      <c r="D2988" s="8">
        <v>2987</v>
      </c>
      <c r="E2988" s="10">
        <v>2020</v>
      </c>
      <c r="F2988" s="10">
        <v>4</v>
      </c>
      <c r="G2988" s="10">
        <v>10</v>
      </c>
      <c r="H2988" s="4">
        <f t="shared" si="13"/>
        <v>43823</v>
      </c>
      <c r="I2988" s="10" t="s">
        <v>248</v>
      </c>
      <c r="K2988" t="s">
        <v>20</v>
      </c>
      <c r="L2988" s="8" t="s">
        <v>21</v>
      </c>
      <c r="M2988" t="s">
        <v>605</v>
      </c>
      <c r="R2988" t="s">
        <v>1563</v>
      </c>
      <c r="S2988" t="s">
        <v>601</v>
      </c>
      <c r="U2988" t="s">
        <v>53</v>
      </c>
      <c r="V2988" t="s">
        <v>4882</v>
      </c>
      <c r="W2988" s="13">
        <v>43823</v>
      </c>
      <c r="X2988" s="14">
        <v>3</v>
      </c>
    </row>
    <row r="2989" spans="1:24" hidden="1" x14ac:dyDescent="0.25">
      <c r="A2989" t="s">
        <v>4743</v>
      </c>
      <c r="B2989" t="s">
        <v>4938</v>
      </c>
      <c r="D2989" s="8">
        <v>2988</v>
      </c>
      <c r="E2989" s="10">
        <v>2020</v>
      </c>
      <c r="F2989" s="10">
        <v>4</v>
      </c>
      <c r="G2989" s="10">
        <v>10</v>
      </c>
      <c r="H2989" s="4">
        <f t="shared" si="13"/>
        <v>0</v>
      </c>
      <c r="I2989" s="10" t="s">
        <v>248</v>
      </c>
      <c r="K2989" t="s">
        <v>937</v>
      </c>
      <c r="M2989" t="s">
        <v>28</v>
      </c>
      <c r="N2989" t="s">
        <v>4939</v>
      </c>
      <c r="W2989" s="13"/>
    </row>
    <row r="2990" spans="1:24" hidden="1" x14ac:dyDescent="0.25">
      <c r="A2990" t="s">
        <v>132</v>
      </c>
      <c r="B2990" t="s">
        <v>5088</v>
      </c>
      <c r="D2990" s="8">
        <v>2989</v>
      </c>
      <c r="E2990" s="10">
        <v>2020</v>
      </c>
      <c r="F2990" s="10">
        <v>4</v>
      </c>
      <c r="G2990" s="10">
        <v>11</v>
      </c>
      <c r="H2990" s="4">
        <f t="shared" si="13"/>
        <v>43885</v>
      </c>
      <c r="I2990" s="10" t="s">
        <v>248</v>
      </c>
      <c r="K2990" s="11" t="s">
        <v>20</v>
      </c>
      <c r="L2990" s="8" t="s">
        <v>48</v>
      </c>
      <c r="M2990" t="s">
        <v>2719</v>
      </c>
      <c r="Q2990" s="12" t="s">
        <v>19</v>
      </c>
      <c r="U2990" t="s">
        <v>53</v>
      </c>
      <c r="V2990" s="37" t="s">
        <v>5087</v>
      </c>
      <c r="W2990" s="13">
        <v>43885</v>
      </c>
      <c r="X2990" s="14">
        <f>1.5*5.99</f>
        <v>8.9849999999999994</v>
      </c>
    </row>
    <row r="2991" spans="1:24" hidden="1" x14ac:dyDescent="0.25">
      <c r="A2991" t="s">
        <v>5252</v>
      </c>
      <c r="B2991" t="s">
        <v>5283</v>
      </c>
      <c r="D2991" s="8">
        <v>2990</v>
      </c>
      <c r="E2991" s="42">
        <v>2020</v>
      </c>
      <c r="F2991" s="42">
        <v>4</v>
      </c>
      <c r="G2991" s="42">
        <v>11</v>
      </c>
      <c r="H2991" s="4">
        <f t="shared" si="13"/>
        <v>0</v>
      </c>
      <c r="I2991" s="10" t="s">
        <v>19</v>
      </c>
      <c r="K2991" s="11" t="s">
        <v>20</v>
      </c>
      <c r="L2991" s="8" t="s">
        <v>48</v>
      </c>
      <c r="M2991" t="s">
        <v>3465</v>
      </c>
      <c r="W2991" s="13"/>
    </row>
    <row r="2992" spans="1:24" hidden="1" x14ac:dyDescent="0.25">
      <c r="A2992" t="s">
        <v>211</v>
      </c>
      <c r="B2992" t="s">
        <v>5288</v>
      </c>
      <c r="D2992" s="8">
        <v>2991</v>
      </c>
      <c r="E2992" s="42">
        <v>2020</v>
      </c>
      <c r="F2992" s="42">
        <v>4</v>
      </c>
      <c r="G2992" s="42">
        <v>11</v>
      </c>
      <c r="H2992" s="4">
        <f t="shared" si="13"/>
        <v>0</v>
      </c>
      <c r="I2992" s="10" t="s">
        <v>19</v>
      </c>
      <c r="K2992" s="11" t="s">
        <v>4949</v>
      </c>
      <c r="M2992" t="s">
        <v>2715</v>
      </c>
      <c r="W2992" s="13"/>
    </row>
    <row r="2993" spans="1:24" hidden="1" x14ac:dyDescent="0.25">
      <c r="A2993" t="s">
        <v>150</v>
      </c>
      <c r="B2993" t="s">
        <v>5289</v>
      </c>
      <c r="D2993" s="8">
        <v>2992</v>
      </c>
      <c r="E2993" s="42">
        <v>2020</v>
      </c>
      <c r="F2993" s="42">
        <v>4</v>
      </c>
      <c r="G2993" s="42">
        <v>11</v>
      </c>
      <c r="H2993" s="4">
        <f t="shared" si="13"/>
        <v>0</v>
      </c>
      <c r="I2993" s="10" t="s">
        <v>19</v>
      </c>
      <c r="K2993" s="11" t="s">
        <v>4949</v>
      </c>
      <c r="M2993" t="s">
        <v>2789</v>
      </c>
      <c r="W2993" s="13"/>
    </row>
    <row r="2994" spans="1:24" hidden="1" x14ac:dyDescent="0.25">
      <c r="A2994" t="s">
        <v>482</v>
      </c>
      <c r="B2994" t="s">
        <v>5290</v>
      </c>
      <c r="D2994" s="8">
        <v>2993</v>
      </c>
      <c r="E2994" s="42">
        <v>2020</v>
      </c>
      <c r="F2994" s="42">
        <v>4</v>
      </c>
      <c r="G2994" s="42">
        <v>11</v>
      </c>
      <c r="H2994" s="4">
        <f t="shared" si="13"/>
        <v>0</v>
      </c>
      <c r="I2994" s="10" t="s">
        <v>19</v>
      </c>
      <c r="K2994" s="11" t="s">
        <v>4949</v>
      </c>
      <c r="W2994" s="13"/>
    </row>
    <row r="2995" spans="1:24" hidden="1" x14ac:dyDescent="0.25">
      <c r="A2995" t="s">
        <v>4241</v>
      </c>
      <c r="B2995" t="s">
        <v>5083</v>
      </c>
      <c r="D2995" s="8">
        <v>2994</v>
      </c>
      <c r="E2995" s="42">
        <v>2020</v>
      </c>
      <c r="F2995" s="42">
        <v>4</v>
      </c>
      <c r="G2995" s="42">
        <v>12</v>
      </c>
      <c r="H2995" s="4">
        <f t="shared" si="13"/>
        <v>43885</v>
      </c>
      <c r="I2995" s="10" t="s">
        <v>248</v>
      </c>
      <c r="K2995" s="11" t="s">
        <v>20</v>
      </c>
      <c r="L2995" s="8" t="s">
        <v>48</v>
      </c>
      <c r="M2995" t="s">
        <v>49</v>
      </c>
      <c r="U2995" t="s">
        <v>53</v>
      </c>
      <c r="V2995" s="37" t="s">
        <v>5081</v>
      </c>
      <c r="W2995" s="13">
        <v>43885</v>
      </c>
      <c r="X2995" s="14">
        <f>1.5*8</f>
        <v>12</v>
      </c>
    </row>
    <row r="2996" spans="1:24" hidden="1" x14ac:dyDescent="0.25">
      <c r="A2996" t="s">
        <v>745</v>
      </c>
      <c r="B2996" t="s">
        <v>5291</v>
      </c>
      <c r="D2996" s="8">
        <v>2995</v>
      </c>
      <c r="E2996" s="42">
        <v>2020</v>
      </c>
      <c r="F2996" s="42">
        <v>4</v>
      </c>
      <c r="G2996" s="42">
        <v>12</v>
      </c>
      <c r="H2996" s="4">
        <f t="shared" si="13"/>
        <v>0</v>
      </c>
      <c r="I2996" s="10" t="s">
        <v>19</v>
      </c>
      <c r="K2996" s="11" t="s">
        <v>4949</v>
      </c>
      <c r="M2996" t="s">
        <v>1538</v>
      </c>
      <c r="V2996" s="35"/>
      <c r="W2996" s="13"/>
    </row>
    <row r="2997" spans="1:24" hidden="1" x14ac:dyDescent="0.25">
      <c r="A2997" t="s">
        <v>257</v>
      </c>
      <c r="B2997" t="s">
        <v>5292</v>
      </c>
      <c r="D2997" s="8">
        <v>2996</v>
      </c>
      <c r="E2997" s="42">
        <v>2020</v>
      </c>
      <c r="F2997" s="42">
        <v>4</v>
      </c>
      <c r="G2997" s="42">
        <v>12</v>
      </c>
      <c r="H2997" s="4">
        <f t="shared" si="13"/>
        <v>0</v>
      </c>
      <c r="I2997" s="10" t="s">
        <v>19</v>
      </c>
      <c r="K2997" s="11" t="s">
        <v>4949</v>
      </c>
      <c r="M2997" t="s">
        <v>5293</v>
      </c>
      <c r="V2997" s="35"/>
      <c r="W2997" s="13"/>
    </row>
    <row r="2998" spans="1:24" hidden="1" x14ac:dyDescent="0.25">
      <c r="A2998" t="s">
        <v>231</v>
      </c>
      <c r="B2998" t="s">
        <v>5294</v>
      </c>
      <c r="D2998" s="8">
        <v>2997</v>
      </c>
      <c r="E2998" s="42">
        <v>2020</v>
      </c>
      <c r="F2998" s="42">
        <v>4</v>
      </c>
      <c r="G2998" s="42">
        <v>12</v>
      </c>
      <c r="H2998" s="4">
        <f t="shared" si="13"/>
        <v>0</v>
      </c>
      <c r="I2998" s="10" t="s">
        <v>19</v>
      </c>
      <c r="K2998" s="11" t="s">
        <v>4949</v>
      </c>
      <c r="V2998" s="35"/>
      <c r="W2998" s="13"/>
    </row>
    <row r="2999" spans="1:24" hidden="1" x14ac:dyDescent="0.25">
      <c r="A2999" t="s">
        <v>79</v>
      </c>
      <c r="B2999" t="s">
        <v>5191</v>
      </c>
      <c r="D2999" s="8">
        <v>2998</v>
      </c>
      <c r="E2999" s="42">
        <v>2020</v>
      </c>
      <c r="F2999" s="42">
        <v>4</v>
      </c>
      <c r="G2999" s="42">
        <v>13</v>
      </c>
      <c r="H2999" s="4">
        <f t="shared" si="13"/>
        <v>43900</v>
      </c>
      <c r="I2999" s="10" t="s">
        <v>248</v>
      </c>
      <c r="K2999" t="s">
        <v>20</v>
      </c>
      <c r="L2999" s="8" t="s">
        <v>48</v>
      </c>
      <c r="M2999" t="s">
        <v>536</v>
      </c>
      <c r="U2999" t="s">
        <v>53</v>
      </c>
      <c r="V2999" s="37" t="s">
        <v>5190</v>
      </c>
      <c r="W2999" s="13">
        <v>43900</v>
      </c>
      <c r="X2999" s="14">
        <f>1.5*4.75</f>
        <v>7.125</v>
      </c>
    </row>
    <row r="3000" spans="1:24" hidden="1" x14ac:dyDescent="0.25">
      <c r="A3000" t="s">
        <v>2905</v>
      </c>
      <c r="B3000" t="s">
        <v>5295</v>
      </c>
      <c r="D3000" s="8">
        <v>2999</v>
      </c>
      <c r="E3000" s="42">
        <v>2020</v>
      </c>
      <c r="F3000" s="42">
        <v>4</v>
      </c>
      <c r="G3000" s="42">
        <v>13</v>
      </c>
      <c r="H3000" s="4">
        <f t="shared" si="13"/>
        <v>0</v>
      </c>
      <c r="I3000" s="10" t="s">
        <v>19</v>
      </c>
      <c r="K3000" t="s">
        <v>20</v>
      </c>
      <c r="L3000" s="8" t="s">
        <v>57</v>
      </c>
      <c r="M3000" t="s">
        <v>2484</v>
      </c>
      <c r="V3000" s="35"/>
      <c r="W3000" s="13"/>
    </row>
    <row r="3001" spans="1:24" hidden="1" x14ac:dyDescent="0.25">
      <c r="A3001" t="s">
        <v>855</v>
      </c>
      <c r="B3001" t="s">
        <v>5296</v>
      </c>
      <c r="D3001" s="8">
        <v>3000</v>
      </c>
      <c r="E3001" s="42">
        <v>2020</v>
      </c>
      <c r="F3001" s="42">
        <v>4</v>
      </c>
      <c r="G3001" s="42">
        <v>13</v>
      </c>
      <c r="H3001" s="4">
        <f t="shared" si="13"/>
        <v>0</v>
      </c>
      <c r="I3001" s="10" t="s">
        <v>19</v>
      </c>
      <c r="K3001" t="s">
        <v>4949</v>
      </c>
      <c r="M3001" t="s">
        <v>1924</v>
      </c>
      <c r="V3001" s="35"/>
      <c r="W3001" s="13"/>
    </row>
    <row r="3002" spans="1:24" hidden="1" x14ac:dyDescent="0.25">
      <c r="A3002" t="s">
        <v>5297</v>
      </c>
      <c r="B3002" t="s">
        <v>5298</v>
      </c>
      <c r="D3002" s="8">
        <v>3001</v>
      </c>
      <c r="E3002" s="42">
        <v>2020</v>
      </c>
      <c r="F3002" s="42">
        <v>4</v>
      </c>
      <c r="G3002" s="42">
        <v>13</v>
      </c>
      <c r="H3002" s="4">
        <f t="shared" si="13"/>
        <v>0</v>
      </c>
      <c r="I3002" s="10" t="s">
        <v>19</v>
      </c>
      <c r="K3002" t="s">
        <v>4949</v>
      </c>
      <c r="M3002" t="s">
        <v>1142</v>
      </c>
      <c r="V3002" s="35"/>
      <c r="W3002" s="13"/>
    </row>
    <row r="3003" spans="1:24" hidden="1" x14ac:dyDescent="0.25">
      <c r="A3003" t="s">
        <v>4733</v>
      </c>
      <c r="B3003" t="s">
        <v>5299</v>
      </c>
      <c r="D3003" s="8">
        <v>3002</v>
      </c>
      <c r="E3003" s="42">
        <v>2020</v>
      </c>
      <c r="F3003" s="42">
        <v>4</v>
      </c>
      <c r="G3003" s="42">
        <v>13</v>
      </c>
      <c r="H3003" s="4">
        <f t="shared" si="13"/>
        <v>0</v>
      </c>
      <c r="I3003" s="10" t="s">
        <v>19</v>
      </c>
      <c r="K3003" t="s">
        <v>4949</v>
      </c>
      <c r="V3003" s="35"/>
      <c r="W3003" s="13"/>
    </row>
    <row r="3004" spans="1:24" hidden="1" x14ac:dyDescent="0.25">
      <c r="A3004" t="s">
        <v>5300</v>
      </c>
      <c r="B3004" t="s">
        <v>5301</v>
      </c>
      <c r="D3004" s="8">
        <v>3003</v>
      </c>
      <c r="E3004" s="42">
        <v>2020</v>
      </c>
      <c r="F3004" s="42">
        <v>4</v>
      </c>
      <c r="G3004" s="42">
        <v>13</v>
      </c>
      <c r="H3004" s="4">
        <f t="shared" si="13"/>
        <v>0</v>
      </c>
      <c r="I3004" s="10" t="s">
        <v>19</v>
      </c>
      <c r="K3004" t="s">
        <v>20</v>
      </c>
      <c r="L3004" s="8" t="s">
        <v>5302</v>
      </c>
      <c r="M3004" t="s">
        <v>3006</v>
      </c>
      <c r="V3004" s="35"/>
      <c r="W3004" s="13"/>
    </row>
    <row r="3005" spans="1:24" hidden="1" x14ac:dyDescent="0.25">
      <c r="A3005" t="s">
        <v>4439</v>
      </c>
      <c r="B3005" t="s">
        <v>4440</v>
      </c>
      <c r="C3005" s="8"/>
      <c r="D3005" s="8">
        <v>3004</v>
      </c>
      <c r="E3005" s="42">
        <v>2020</v>
      </c>
      <c r="F3005" s="42">
        <v>4</v>
      </c>
      <c r="G3005" s="42">
        <v>14</v>
      </c>
      <c r="H3005" s="4">
        <f t="shared" si="13"/>
        <v>43622</v>
      </c>
      <c r="I3005" s="10" t="s">
        <v>248</v>
      </c>
      <c r="K3005" s="11" t="s">
        <v>20</v>
      </c>
      <c r="L3005" s="8" t="s">
        <v>4438</v>
      </c>
      <c r="M3005" t="s">
        <v>4114</v>
      </c>
      <c r="U3005" t="s">
        <v>53</v>
      </c>
      <c r="V3005" t="s">
        <v>3558</v>
      </c>
      <c r="W3005" s="13">
        <v>43622</v>
      </c>
      <c r="X3005" s="14">
        <f>50/72</f>
        <v>0.69444444444444442</v>
      </c>
    </row>
    <row r="3006" spans="1:24" hidden="1" x14ac:dyDescent="0.25">
      <c r="A3006" t="s">
        <v>3801</v>
      </c>
      <c r="B3006" t="s">
        <v>5305</v>
      </c>
      <c r="C3006" s="8"/>
      <c r="D3006" s="8">
        <v>3005</v>
      </c>
      <c r="E3006" s="42">
        <v>2020</v>
      </c>
      <c r="F3006" s="42">
        <v>4</v>
      </c>
      <c r="G3006" s="42">
        <v>14</v>
      </c>
      <c r="H3006" s="4">
        <f t="shared" ref="H3006:H3069" si="14">IFERROR(W3006,DATE(E3006,F3006,G3006))</f>
        <v>0</v>
      </c>
      <c r="I3006" s="10" t="s">
        <v>19</v>
      </c>
      <c r="K3006" s="11" t="s">
        <v>20</v>
      </c>
      <c r="L3006" s="8" t="s">
        <v>27</v>
      </c>
      <c r="M3006" t="s">
        <v>49</v>
      </c>
      <c r="W3006" s="13"/>
    </row>
    <row r="3007" spans="1:24" hidden="1" x14ac:dyDescent="0.25">
      <c r="A3007" t="s">
        <v>5303</v>
      </c>
      <c r="B3007" t="s">
        <v>5304</v>
      </c>
      <c r="C3007" s="8"/>
      <c r="D3007" s="8">
        <v>3006</v>
      </c>
      <c r="E3007" s="42">
        <v>2020</v>
      </c>
      <c r="F3007" s="42">
        <v>4</v>
      </c>
      <c r="G3007" s="42">
        <v>14</v>
      </c>
      <c r="H3007" s="4">
        <f t="shared" si="14"/>
        <v>43882</v>
      </c>
      <c r="I3007" s="10" t="s">
        <v>248</v>
      </c>
      <c r="K3007" s="11" t="s">
        <v>20</v>
      </c>
      <c r="L3007" s="8" t="s">
        <v>5085</v>
      </c>
      <c r="M3007" t="s">
        <v>2543</v>
      </c>
      <c r="U3007" t="s">
        <v>53</v>
      </c>
      <c r="V3007" t="s">
        <v>4881</v>
      </c>
      <c r="W3007" s="13">
        <v>43882</v>
      </c>
      <c r="X3007" s="14">
        <v>3</v>
      </c>
    </row>
    <row r="3008" spans="1:24" hidden="1" x14ac:dyDescent="0.25">
      <c r="A3008" t="s">
        <v>4409</v>
      </c>
      <c r="B3008" t="s">
        <v>4410</v>
      </c>
      <c r="C3008" s="8"/>
      <c r="D3008" s="8">
        <v>3007</v>
      </c>
      <c r="E3008" s="42">
        <v>2020</v>
      </c>
      <c r="F3008" s="42">
        <v>4</v>
      </c>
      <c r="G3008" s="42">
        <v>14</v>
      </c>
      <c r="H3008" s="4">
        <f t="shared" si="14"/>
        <v>43622</v>
      </c>
      <c r="I3008" s="10" t="s">
        <v>248</v>
      </c>
      <c r="K3008" s="11" t="s">
        <v>20</v>
      </c>
      <c r="L3008" s="8" t="s">
        <v>4411</v>
      </c>
      <c r="M3008" t="s">
        <v>683</v>
      </c>
      <c r="U3008" t="s">
        <v>53</v>
      </c>
      <c r="V3008" t="s">
        <v>3558</v>
      </c>
      <c r="W3008" s="13">
        <v>43622</v>
      </c>
      <c r="X3008" s="14">
        <f>50/72</f>
        <v>0.69444444444444442</v>
      </c>
    </row>
    <row r="3009" spans="1:24" hidden="1" x14ac:dyDescent="0.25">
      <c r="A3009" t="s">
        <v>4383</v>
      </c>
      <c r="B3009" t="s">
        <v>4384</v>
      </c>
      <c r="C3009" s="8"/>
      <c r="D3009" s="8">
        <v>3008</v>
      </c>
      <c r="E3009" s="42">
        <v>2020</v>
      </c>
      <c r="F3009" s="42">
        <v>4</v>
      </c>
      <c r="G3009" s="42">
        <v>14</v>
      </c>
      <c r="H3009" s="4">
        <f t="shared" si="14"/>
        <v>43622</v>
      </c>
      <c r="I3009" s="10" t="s">
        <v>248</v>
      </c>
      <c r="K3009" s="11" t="s">
        <v>20</v>
      </c>
      <c r="L3009" s="8" t="s">
        <v>552</v>
      </c>
      <c r="M3009" t="s">
        <v>4385</v>
      </c>
      <c r="U3009" t="s">
        <v>53</v>
      </c>
      <c r="V3009" t="s">
        <v>3558</v>
      </c>
      <c r="W3009" s="13">
        <v>43622</v>
      </c>
      <c r="X3009" s="14">
        <f>50/72</f>
        <v>0.69444444444444442</v>
      </c>
    </row>
    <row r="3010" spans="1:24" hidden="1" x14ac:dyDescent="0.25">
      <c r="A3010" t="s">
        <v>4876</v>
      </c>
      <c r="B3010" t="s">
        <v>5306</v>
      </c>
      <c r="D3010" s="8">
        <v>3009</v>
      </c>
      <c r="E3010" s="42">
        <v>2020</v>
      </c>
      <c r="F3010" s="42">
        <v>4</v>
      </c>
      <c r="G3010" s="42">
        <v>15</v>
      </c>
      <c r="H3010" s="4">
        <f t="shared" si="14"/>
        <v>43840</v>
      </c>
      <c r="I3010" s="10" t="s">
        <v>248</v>
      </c>
      <c r="K3010" s="11" t="s">
        <v>20</v>
      </c>
      <c r="L3010" s="8" t="s">
        <v>4534</v>
      </c>
      <c r="M3010" t="s">
        <v>373</v>
      </c>
      <c r="U3010" t="s">
        <v>53</v>
      </c>
      <c r="V3010" t="s">
        <v>4881</v>
      </c>
      <c r="W3010" s="13">
        <v>43840</v>
      </c>
      <c r="X3010" s="14">
        <v>1.5</v>
      </c>
    </row>
    <row r="3011" spans="1:24" hidden="1" x14ac:dyDescent="0.25">
      <c r="A3011" t="s">
        <v>5307</v>
      </c>
      <c r="B3011" t="s">
        <v>5308</v>
      </c>
      <c r="D3011" s="8">
        <v>3010</v>
      </c>
      <c r="E3011" s="42">
        <v>2020</v>
      </c>
      <c r="F3011" s="42">
        <v>4</v>
      </c>
      <c r="G3011" s="42">
        <v>15</v>
      </c>
      <c r="H3011" s="4">
        <f t="shared" si="14"/>
        <v>0</v>
      </c>
      <c r="I3011" s="10" t="s">
        <v>19</v>
      </c>
      <c r="K3011" s="11" t="s">
        <v>20</v>
      </c>
      <c r="L3011" s="8" t="s">
        <v>52</v>
      </c>
      <c r="M3011" t="s">
        <v>3454</v>
      </c>
      <c r="W3011" s="13"/>
    </row>
    <row r="3012" spans="1:24" hidden="1" collapsed="1" x14ac:dyDescent="0.25">
      <c r="A3012" t="s">
        <v>4387</v>
      </c>
      <c r="B3012" t="s">
        <v>4388</v>
      </c>
      <c r="C3012" s="8"/>
      <c r="D3012" s="8">
        <v>3011</v>
      </c>
      <c r="E3012" s="42">
        <v>2020</v>
      </c>
      <c r="F3012" s="42">
        <v>4</v>
      </c>
      <c r="G3012" s="42">
        <v>15</v>
      </c>
      <c r="H3012" s="4">
        <f t="shared" si="14"/>
        <v>43622</v>
      </c>
      <c r="I3012" s="10" t="s">
        <v>248</v>
      </c>
      <c r="J3012" s="10">
        <v>2</v>
      </c>
      <c r="K3012" s="11" t="s">
        <v>20</v>
      </c>
      <c r="L3012" s="8" t="s">
        <v>3671</v>
      </c>
      <c r="M3012" t="s">
        <v>3643</v>
      </c>
      <c r="U3012" t="s">
        <v>53</v>
      </c>
      <c r="V3012" t="s">
        <v>3558</v>
      </c>
      <c r="W3012" s="13">
        <v>43622</v>
      </c>
      <c r="X3012" s="14">
        <f>50/72</f>
        <v>0.69444444444444442</v>
      </c>
    </row>
    <row r="3013" spans="1:24" hidden="1" x14ac:dyDescent="0.25">
      <c r="A3013" t="s">
        <v>4961</v>
      </c>
      <c r="B3013" t="s">
        <v>4962</v>
      </c>
      <c r="D3013" s="8">
        <v>3012</v>
      </c>
      <c r="E3013" s="42">
        <v>2020</v>
      </c>
      <c r="F3013" s="42">
        <v>4</v>
      </c>
      <c r="G3013" s="42">
        <v>16</v>
      </c>
      <c r="H3013" s="4">
        <f t="shared" si="14"/>
        <v>43858</v>
      </c>
      <c r="I3013" s="10" t="s">
        <v>248</v>
      </c>
      <c r="K3013" s="11" t="s">
        <v>20</v>
      </c>
      <c r="L3013" s="8" t="s">
        <v>48</v>
      </c>
      <c r="M3013" t="s">
        <v>4963</v>
      </c>
      <c r="U3013" t="s">
        <v>53</v>
      </c>
      <c r="V3013" t="s">
        <v>4637</v>
      </c>
      <c r="W3013" s="13">
        <v>43858</v>
      </c>
      <c r="X3013" s="14">
        <v>0.5</v>
      </c>
    </row>
    <row r="3014" spans="1:24" hidden="1" x14ac:dyDescent="0.25">
      <c r="A3014" t="s">
        <v>79</v>
      </c>
      <c r="B3014" t="s">
        <v>5189</v>
      </c>
      <c r="D3014" s="8">
        <v>3013</v>
      </c>
      <c r="E3014" s="42">
        <v>2020</v>
      </c>
      <c r="F3014" s="42">
        <v>4</v>
      </c>
      <c r="G3014" s="42">
        <v>16</v>
      </c>
      <c r="H3014" s="4">
        <f t="shared" si="14"/>
        <v>43900</v>
      </c>
      <c r="I3014" s="10" t="s">
        <v>248</v>
      </c>
      <c r="K3014" t="s">
        <v>20</v>
      </c>
      <c r="L3014" s="8" t="s">
        <v>48</v>
      </c>
      <c r="M3014" t="s">
        <v>3872</v>
      </c>
      <c r="U3014" t="s">
        <v>53</v>
      </c>
      <c r="V3014" s="37" t="s">
        <v>5190</v>
      </c>
      <c r="W3014" s="13">
        <v>43900</v>
      </c>
      <c r="X3014" s="14">
        <f>1.5*9.95</f>
        <v>14.924999999999999</v>
      </c>
    </row>
    <row r="3015" spans="1:24" hidden="1" x14ac:dyDescent="0.25">
      <c r="A3015" t="s">
        <v>5309</v>
      </c>
      <c r="B3015" t="s">
        <v>5310</v>
      </c>
      <c r="D3015" s="8">
        <v>3014</v>
      </c>
      <c r="E3015" s="42">
        <v>2020</v>
      </c>
      <c r="F3015" s="42">
        <v>4</v>
      </c>
      <c r="G3015" s="42">
        <v>16</v>
      </c>
      <c r="H3015" s="4">
        <f t="shared" si="14"/>
        <v>0</v>
      </c>
      <c r="I3015" s="10" t="s">
        <v>19</v>
      </c>
      <c r="K3015" t="s">
        <v>20</v>
      </c>
      <c r="L3015" s="8" t="s">
        <v>31</v>
      </c>
      <c r="M3015" t="s">
        <v>49</v>
      </c>
      <c r="V3015" s="37"/>
      <c r="W3015" s="13"/>
    </row>
    <row r="3016" spans="1:24" hidden="1" x14ac:dyDescent="0.25">
      <c r="A3016" t="s">
        <v>4053</v>
      </c>
      <c r="B3016" t="s">
        <v>4861</v>
      </c>
      <c r="D3016" s="8">
        <v>3015</v>
      </c>
      <c r="E3016" s="42">
        <v>2020</v>
      </c>
      <c r="F3016" s="42">
        <v>4</v>
      </c>
      <c r="G3016" s="42">
        <v>16</v>
      </c>
      <c r="H3016" s="4">
        <f t="shared" si="14"/>
        <v>43839</v>
      </c>
      <c r="I3016" s="10" t="s">
        <v>248</v>
      </c>
      <c r="K3016" t="s">
        <v>20</v>
      </c>
      <c r="L3016" s="8" t="s">
        <v>52</v>
      </c>
      <c r="M3016" t="s">
        <v>605</v>
      </c>
      <c r="U3016" t="s">
        <v>53</v>
      </c>
      <c r="V3016" t="s">
        <v>4882</v>
      </c>
      <c r="W3016" s="13">
        <v>43839</v>
      </c>
      <c r="X3016" s="14">
        <v>3</v>
      </c>
    </row>
    <row r="3017" spans="1:24" hidden="1" x14ac:dyDescent="0.25">
      <c r="A3017" t="s">
        <v>3877</v>
      </c>
      <c r="B3017" t="s">
        <v>4355</v>
      </c>
      <c r="C3017" s="8"/>
      <c r="D3017" s="8">
        <v>3016</v>
      </c>
      <c r="E3017" s="42">
        <v>2020</v>
      </c>
      <c r="F3017" s="42">
        <v>4</v>
      </c>
      <c r="G3017" s="42">
        <v>16</v>
      </c>
      <c r="H3017" s="4">
        <f t="shared" si="14"/>
        <v>43586</v>
      </c>
      <c r="I3017" s="10" t="s">
        <v>248</v>
      </c>
      <c r="K3017" s="11" t="s">
        <v>20</v>
      </c>
      <c r="L3017" s="8" t="s">
        <v>63</v>
      </c>
      <c r="M3017" t="s">
        <v>605</v>
      </c>
      <c r="S3017" t="s">
        <v>5312</v>
      </c>
      <c r="U3017" t="s">
        <v>53</v>
      </c>
      <c r="V3017" t="s">
        <v>1077</v>
      </c>
      <c r="W3017" s="13">
        <v>43586</v>
      </c>
      <c r="X3017" s="14">
        <v>3</v>
      </c>
    </row>
    <row r="3018" spans="1:24" hidden="1" x14ac:dyDescent="0.25">
      <c r="A3018" t="s">
        <v>5314</v>
      </c>
      <c r="B3018" t="s">
        <v>5315</v>
      </c>
      <c r="C3018" s="8"/>
      <c r="D3018" s="8">
        <v>3017</v>
      </c>
      <c r="E3018" s="42">
        <v>2020</v>
      </c>
      <c r="F3018" s="42">
        <v>4</v>
      </c>
      <c r="G3018" s="42">
        <v>17</v>
      </c>
      <c r="H3018" s="4">
        <f t="shared" si="14"/>
        <v>0</v>
      </c>
      <c r="I3018" s="10" t="s">
        <v>19</v>
      </c>
      <c r="K3018" s="11" t="s">
        <v>20</v>
      </c>
      <c r="L3018" s="8" t="s">
        <v>5316</v>
      </c>
      <c r="M3018" t="s">
        <v>5317</v>
      </c>
      <c r="W3018" s="13"/>
    </row>
    <row r="3019" spans="1:24" hidden="1" x14ac:dyDescent="0.25">
      <c r="A3019" t="s">
        <v>5318</v>
      </c>
      <c r="B3019" t="s">
        <v>5319</v>
      </c>
      <c r="C3019" s="8"/>
      <c r="D3019" s="8">
        <v>3018</v>
      </c>
      <c r="E3019" s="42">
        <v>2020</v>
      </c>
      <c r="F3019" s="42">
        <v>4</v>
      </c>
      <c r="G3019" s="42">
        <v>17</v>
      </c>
      <c r="H3019" s="4">
        <f t="shared" si="14"/>
        <v>0</v>
      </c>
      <c r="I3019" s="10" t="s">
        <v>19</v>
      </c>
      <c r="K3019" s="11" t="s">
        <v>20</v>
      </c>
      <c r="L3019" s="8" t="s">
        <v>790</v>
      </c>
      <c r="M3019" t="s">
        <v>373</v>
      </c>
      <c r="W3019" s="13"/>
    </row>
    <row r="3020" spans="1:24" hidden="1" x14ac:dyDescent="0.25">
      <c r="A3020" t="s">
        <v>4553</v>
      </c>
      <c r="B3020" t="s">
        <v>5311</v>
      </c>
      <c r="D3020" s="8">
        <v>3019</v>
      </c>
      <c r="E3020" s="42">
        <v>2020</v>
      </c>
      <c r="F3020" s="42">
        <v>4</v>
      </c>
      <c r="G3020" s="42">
        <v>17</v>
      </c>
      <c r="H3020" s="4">
        <f t="shared" si="14"/>
        <v>0</v>
      </c>
      <c r="I3020" s="10" t="s">
        <v>19</v>
      </c>
      <c r="J3020" s="10">
        <v>3</v>
      </c>
      <c r="K3020" t="s">
        <v>20</v>
      </c>
      <c r="L3020" s="8" t="s">
        <v>552</v>
      </c>
      <c r="M3020" t="s">
        <v>605</v>
      </c>
      <c r="V3020" s="37"/>
      <c r="W3020" s="13"/>
    </row>
    <row r="3021" spans="1:24" hidden="1" x14ac:dyDescent="0.25">
      <c r="A3021" t="s">
        <v>241</v>
      </c>
      <c r="B3021" t="s">
        <v>5323</v>
      </c>
      <c r="D3021" s="8">
        <v>3020</v>
      </c>
      <c r="E3021" s="42">
        <v>2020</v>
      </c>
      <c r="F3021" s="42">
        <v>4</v>
      </c>
      <c r="G3021" s="42">
        <v>18</v>
      </c>
      <c r="H3021" s="4">
        <f t="shared" si="14"/>
        <v>0</v>
      </c>
      <c r="I3021" s="10" t="s">
        <v>19</v>
      </c>
      <c r="J3021" s="10">
        <v>2</v>
      </c>
      <c r="K3021" t="s">
        <v>4949</v>
      </c>
      <c r="V3021" s="37"/>
      <c r="W3021" s="13"/>
    </row>
    <row r="3022" spans="1:24" hidden="1" x14ac:dyDescent="0.25">
      <c r="A3022" t="s">
        <v>4597</v>
      </c>
      <c r="B3022" t="s">
        <v>5321</v>
      </c>
      <c r="D3022" s="8">
        <v>3021</v>
      </c>
      <c r="E3022" s="42">
        <v>2020</v>
      </c>
      <c r="F3022" s="42">
        <v>4</v>
      </c>
      <c r="G3022" s="42">
        <v>18</v>
      </c>
      <c r="H3022" s="4">
        <f t="shared" si="14"/>
        <v>43938</v>
      </c>
      <c r="I3022" s="10" t="s">
        <v>248</v>
      </c>
      <c r="K3022" t="s">
        <v>4949</v>
      </c>
      <c r="U3022" t="s">
        <v>100</v>
      </c>
      <c r="V3022" t="s">
        <v>174</v>
      </c>
      <c r="W3022" s="13">
        <v>43938</v>
      </c>
      <c r="X3022" s="14">
        <v>24.99</v>
      </c>
    </row>
    <row r="3023" spans="1:24" hidden="1" x14ac:dyDescent="0.25">
      <c r="A3023" t="s">
        <v>571</v>
      </c>
      <c r="B3023" t="s">
        <v>4337</v>
      </c>
      <c r="C3023" s="8"/>
      <c r="D3023" s="8">
        <v>3022</v>
      </c>
      <c r="E3023" s="42">
        <v>2020</v>
      </c>
      <c r="F3023" s="42">
        <v>4</v>
      </c>
      <c r="G3023" s="42">
        <v>18</v>
      </c>
      <c r="H3023" s="4">
        <f t="shared" si="14"/>
        <v>43288</v>
      </c>
      <c r="I3023" s="10" t="s">
        <v>248</v>
      </c>
      <c r="J3023" s="10">
        <v>2</v>
      </c>
      <c r="K3023" s="11" t="s">
        <v>937</v>
      </c>
      <c r="M3023" t="s">
        <v>1626</v>
      </c>
      <c r="U3023" t="s">
        <v>53</v>
      </c>
      <c r="V3023" t="s">
        <v>1077</v>
      </c>
      <c r="W3023" s="13">
        <v>43288</v>
      </c>
      <c r="X3023" s="14">
        <v>3</v>
      </c>
    </row>
    <row r="3024" spans="1:24" hidden="1" x14ac:dyDescent="0.25">
      <c r="A3024" t="s">
        <v>1029</v>
      </c>
      <c r="B3024" t="s">
        <v>5322</v>
      </c>
      <c r="D3024" s="8">
        <v>3023</v>
      </c>
      <c r="E3024" s="42">
        <v>2020</v>
      </c>
      <c r="F3024" s="42">
        <v>4</v>
      </c>
      <c r="G3024" s="42">
        <v>19</v>
      </c>
      <c r="H3024" s="4">
        <f t="shared" si="14"/>
        <v>0</v>
      </c>
      <c r="I3024" s="10" t="s">
        <v>19</v>
      </c>
      <c r="J3024" s="10">
        <v>2</v>
      </c>
      <c r="K3024" t="s">
        <v>20</v>
      </c>
      <c r="L3024" s="8" t="s">
        <v>1031</v>
      </c>
      <c r="M3024" t="s">
        <v>5317</v>
      </c>
      <c r="V3024" s="37"/>
      <c r="W3024" s="13"/>
    </row>
    <row r="3025" spans="1:24" hidden="1" x14ac:dyDescent="0.25">
      <c r="A3025" t="s">
        <v>4051</v>
      </c>
      <c r="B3025" t="s">
        <v>5324</v>
      </c>
      <c r="D3025" s="8">
        <v>3024</v>
      </c>
      <c r="E3025" s="42">
        <v>2020</v>
      </c>
      <c r="F3025" s="42">
        <v>4</v>
      </c>
      <c r="G3025" s="42">
        <v>19</v>
      </c>
      <c r="H3025" s="4">
        <f t="shared" si="14"/>
        <v>0</v>
      </c>
      <c r="I3025" s="10" t="s">
        <v>19</v>
      </c>
      <c r="K3025" t="s">
        <v>20</v>
      </c>
      <c r="L3025" s="8" t="s">
        <v>3738</v>
      </c>
      <c r="M3025" t="s">
        <v>49</v>
      </c>
      <c r="V3025" s="37"/>
      <c r="W3025" s="13"/>
    </row>
    <row r="3026" spans="1:24" hidden="1" x14ac:dyDescent="0.25">
      <c r="A3026" t="s">
        <v>2348</v>
      </c>
      <c r="B3026" t="s">
        <v>5313</v>
      </c>
      <c r="D3026" s="8">
        <v>3025</v>
      </c>
      <c r="E3026" s="42">
        <v>2020</v>
      </c>
      <c r="F3026" s="42">
        <v>4</v>
      </c>
      <c r="G3026" s="42">
        <v>19</v>
      </c>
      <c r="H3026" s="4">
        <f t="shared" si="14"/>
        <v>0</v>
      </c>
      <c r="I3026" s="10" t="s">
        <v>19</v>
      </c>
      <c r="K3026" t="s">
        <v>20</v>
      </c>
      <c r="L3026" s="8" t="s">
        <v>3779</v>
      </c>
      <c r="M3026" t="s">
        <v>49</v>
      </c>
      <c r="W3026" s="13"/>
    </row>
    <row r="3027" spans="1:24" hidden="1" x14ac:dyDescent="0.25">
      <c r="A3027" t="s">
        <v>538</v>
      </c>
      <c r="B3027" t="s">
        <v>5325</v>
      </c>
      <c r="D3027" s="8">
        <v>3026</v>
      </c>
      <c r="E3027" s="42">
        <v>2020</v>
      </c>
      <c r="F3027" s="42">
        <v>4</v>
      </c>
      <c r="G3027" s="42">
        <v>19</v>
      </c>
      <c r="H3027" s="4">
        <f t="shared" si="14"/>
        <v>0</v>
      </c>
      <c r="I3027" s="10" t="s">
        <v>19</v>
      </c>
      <c r="K3027" t="s">
        <v>4949</v>
      </c>
      <c r="W3027" s="13"/>
    </row>
    <row r="3028" spans="1:24" hidden="1" x14ac:dyDescent="0.25">
      <c r="A3028" t="s">
        <v>155</v>
      </c>
      <c r="B3028" t="s">
        <v>5326</v>
      </c>
      <c r="D3028" s="8">
        <v>3027</v>
      </c>
      <c r="E3028" s="42">
        <v>2020</v>
      </c>
      <c r="F3028" s="42">
        <v>4</v>
      </c>
      <c r="G3028" s="42">
        <v>19</v>
      </c>
      <c r="H3028" s="4">
        <f t="shared" si="14"/>
        <v>0</v>
      </c>
      <c r="I3028" s="10" t="s">
        <v>19</v>
      </c>
      <c r="K3028" t="s">
        <v>4949</v>
      </c>
      <c r="W3028" s="13"/>
    </row>
    <row r="3029" spans="1:24" hidden="1" x14ac:dyDescent="0.25">
      <c r="A3029" t="s">
        <v>132</v>
      </c>
      <c r="B3029" t="s">
        <v>5327</v>
      </c>
      <c r="D3029" s="8">
        <v>3028</v>
      </c>
      <c r="E3029" s="42">
        <v>2020</v>
      </c>
      <c r="F3029" s="42">
        <v>4</v>
      </c>
      <c r="G3029" s="42">
        <v>20</v>
      </c>
      <c r="H3029" s="4">
        <f t="shared" si="14"/>
        <v>0</v>
      </c>
      <c r="I3029" s="10" t="s">
        <v>19</v>
      </c>
      <c r="K3029" t="s">
        <v>20</v>
      </c>
      <c r="L3029" s="8" t="s">
        <v>3774</v>
      </c>
      <c r="M3029" t="s">
        <v>2719</v>
      </c>
      <c r="W3029" s="13"/>
    </row>
    <row r="3030" spans="1:24" hidden="1" x14ac:dyDescent="0.25">
      <c r="A3030" t="s">
        <v>5328</v>
      </c>
      <c r="B3030" t="s">
        <v>5329</v>
      </c>
      <c r="D3030" s="8">
        <v>3029</v>
      </c>
      <c r="E3030" s="42">
        <v>2020</v>
      </c>
      <c r="F3030" s="42">
        <v>4</v>
      </c>
      <c r="G3030" s="42">
        <v>20</v>
      </c>
      <c r="H3030" s="4">
        <f t="shared" si="14"/>
        <v>0</v>
      </c>
      <c r="I3030" s="10" t="s">
        <v>19</v>
      </c>
      <c r="K3030" t="s">
        <v>20</v>
      </c>
      <c r="L3030" s="8" t="s">
        <v>5085</v>
      </c>
      <c r="M3030" t="s">
        <v>5317</v>
      </c>
      <c r="W3030" s="13"/>
    </row>
    <row r="3031" spans="1:24" hidden="1" x14ac:dyDescent="0.25">
      <c r="A3031" t="s">
        <v>5330</v>
      </c>
      <c r="B3031" t="s">
        <v>5331</v>
      </c>
      <c r="D3031" s="8">
        <v>3030</v>
      </c>
      <c r="E3031" s="42">
        <v>2020</v>
      </c>
      <c r="F3031" s="42">
        <v>4</v>
      </c>
      <c r="G3031" s="42">
        <v>20</v>
      </c>
      <c r="H3031" s="4">
        <f t="shared" si="14"/>
        <v>0</v>
      </c>
      <c r="I3031" s="10" t="s">
        <v>19</v>
      </c>
      <c r="K3031" t="s">
        <v>20</v>
      </c>
      <c r="L3031" s="8" t="s">
        <v>52</v>
      </c>
      <c r="M3031" t="s">
        <v>5086</v>
      </c>
      <c r="W3031" s="13"/>
    </row>
    <row r="3032" spans="1:24" hidden="1" x14ac:dyDescent="0.25">
      <c r="A3032" t="s">
        <v>5332</v>
      </c>
      <c r="B3032" t="s">
        <v>5333</v>
      </c>
      <c r="D3032" s="8">
        <v>3031</v>
      </c>
      <c r="E3032" s="42">
        <v>2020</v>
      </c>
      <c r="F3032" s="42">
        <v>4</v>
      </c>
      <c r="G3032" s="42">
        <v>20</v>
      </c>
      <c r="H3032" s="4">
        <f t="shared" si="14"/>
        <v>0</v>
      </c>
      <c r="I3032" s="10" t="s">
        <v>19</v>
      </c>
      <c r="K3032" t="s">
        <v>4949</v>
      </c>
      <c r="W3032" s="13"/>
    </row>
    <row r="3033" spans="1:24" hidden="1" x14ac:dyDescent="0.25">
      <c r="A3033" t="s">
        <v>5334</v>
      </c>
      <c r="B3033" t="s">
        <v>5335</v>
      </c>
      <c r="D3033" s="8">
        <v>3032</v>
      </c>
      <c r="E3033" s="42">
        <v>2020</v>
      </c>
      <c r="F3033" s="42">
        <v>4</v>
      </c>
      <c r="G3033" s="42">
        <v>20</v>
      </c>
      <c r="H3033" s="4">
        <f t="shared" si="14"/>
        <v>0</v>
      </c>
      <c r="I3033" s="10" t="s">
        <v>19</v>
      </c>
      <c r="K3033" t="s">
        <v>4949</v>
      </c>
      <c r="W3033" s="13"/>
    </row>
    <row r="3034" spans="1:24" hidden="1" x14ac:dyDescent="0.25">
      <c r="A3034" t="s">
        <v>201</v>
      </c>
      <c r="B3034" t="s">
        <v>5336</v>
      </c>
      <c r="D3034" s="8">
        <v>3033</v>
      </c>
      <c r="E3034" s="42">
        <v>2020</v>
      </c>
      <c r="F3034" s="42">
        <v>4</v>
      </c>
      <c r="G3034" s="42">
        <v>20</v>
      </c>
      <c r="H3034" s="4">
        <f t="shared" si="14"/>
        <v>0</v>
      </c>
      <c r="I3034" s="10" t="s">
        <v>19</v>
      </c>
      <c r="K3034" t="s">
        <v>4949</v>
      </c>
      <c r="W3034" s="13"/>
    </row>
    <row r="3035" spans="1:24" hidden="1" x14ac:dyDescent="0.25">
      <c r="A3035" t="s">
        <v>747</v>
      </c>
      <c r="B3035" t="s">
        <v>5337</v>
      </c>
      <c r="D3035" s="8">
        <v>3034</v>
      </c>
      <c r="E3035" s="42">
        <v>2020</v>
      </c>
      <c r="F3035" s="42">
        <v>4</v>
      </c>
      <c r="G3035" s="42">
        <v>20</v>
      </c>
      <c r="H3035" s="4">
        <f t="shared" si="14"/>
        <v>0</v>
      </c>
      <c r="I3035" s="10" t="s">
        <v>19</v>
      </c>
      <c r="J3035" s="10">
        <v>2</v>
      </c>
      <c r="K3035" t="s">
        <v>4949</v>
      </c>
      <c r="W3035" s="13"/>
    </row>
    <row r="3036" spans="1:24" hidden="1" x14ac:dyDescent="0.25">
      <c r="A3036" t="s">
        <v>4959</v>
      </c>
      <c r="B3036" t="s">
        <v>4960</v>
      </c>
      <c r="D3036" s="8">
        <v>3035</v>
      </c>
      <c r="E3036" s="42">
        <v>2020</v>
      </c>
      <c r="F3036" s="42">
        <v>4</v>
      </c>
      <c r="G3036" s="42">
        <v>21</v>
      </c>
      <c r="H3036" s="4">
        <f t="shared" si="14"/>
        <v>43858</v>
      </c>
      <c r="I3036" s="10" t="s">
        <v>248</v>
      </c>
      <c r="K3036" s="11" t="s">
        <v>20</v>
      </c>
      <c r="L3036" s="8" t="s">
        <v>48</v>
      </c>
      <c r="M3036" t="s">
        <v>1538</v>
      </c>
      <c r="U3036" t="s">
        <v>53</v>
      </c>
      <c r="V3036" t="s">
        <v>4637</v>
      </c>
      <c r="W3036" s="13">
        <v>43858</v>
      </c>
      <c r="X3036" s="14">
        <v>0.5</v>
      </c>
    </row>
    <row r="3037" spans="1:24" hidden="1" x14ac:dyDescent="0.25">
      <c r="A3037" t="s">
        <v>5338</v>
      </c>
      <c r="B3037" t="s">
        <v>5339</v>
      </c>
      <c r="D3037" s="8">
        <v>3036</v>
      </c>
      <c r="E3037" s="42">
        <v>2020</v>
      </c>
      <c r="F3037" s="42">
        <v>4</v>
      </c>
      <c r="G3037" s="42">
        <v>21</v>
      </c>
      <c r="H3037" s="4">
        <f t="shared" si="14"/>
        <v>0</v>
      </c>
      <c r="I3037" s="10" t="s">
        <v>19</v>
      </c>
      <c r="K3037" s="11" t="s">
        <v>4949</v>
      </c>
      <c r="W3037" s="13"/>
    </row>
    <row r="3038" spans="1:24" hidden="1" x14ac:dyDescent="0.25">
      <c r="A3038" t="s">
        <v>5340</v>
      </c>
      <c r="B3038" t="s">
        <v>5340</v>
      </c>
      <c r="D3038" s="8">
        <v>3037</v>
      </c>
      <c r="E3038" s="42">
        <v>2020</v>
      </c>
      <c r="F3038" s="42">
        <v>4</v>
      </c>
      <c r="G3038" s="42">
        <v>21</v>
      </c>
      <c r="H3038" s="4">
        <f t="shared" si="14"/>
        <v>0</v>
      </c>
      <c r="I3038" s="10" t="s">
        <v>19</v>
      </c>
      <c r="K3038" s="11" t="s">
        <v>4949</v>
      </c>
      <c r="W3038" s="13"/>
    </row>
    <row r="3039" spans="1:24" hidden="1" x14ac:dyDescent="0.25">
      <c r="A3039" t="s">
        <v>246</v>
      </c>
      <c r="B3039" t="s">
        <v>5341</v>
      </c>
      <c r="D3039" s="8">
        <v>3038</v>
      </c>
      <c r="E3039" s="42">
        <v>2020</v>
      </c>
      <c r="F3039" s="42">
        <v>4</v>
      </c>
      <c r="G3039" s="42">
        <v>21</v>
      </c>
      <c r="H3039" s="4">
        <f t="shared" si="14"/>
        <v>0</v>
      </c>
      <c r="I3039" s="10" t="s">
        <v>19</v>
      </c>
      <c r="K3039" s="11" t="s">
        <v>4949</v>
      </c>
      <c r="W3039" s="13"/>
    </row>
    <row r="3040" spans="1:24" hidden="1" x14ac:dyDescent="0.25">
      <c r="A3040" t="s">
        <v>5343</v>
      </c>
      <c r="B3040" t="s">
        <v>5344</v>
      </c>
      <c r="D3040" s="8">
        <v>3039</v>
      </c>
      <c r="E3040" s="42">
        <v>2020</v>
      </c>
      <c r="F3040" s="42">
        <v>4</v>
      </c>
      <c r="G3040" s="42">
        <v>21</v>
      </c>
      <c r="H3040" s="4">
        <f t="shared" si="14"/>
        <v>0</v>
      </c>
      <c r="I3040" s="10" t="s">
        <v>19</v>
      </c>
      <c r="K3040" s="11" t="s">
        <v>937</v>
      </c>
      <c r="W3040" s="13"/>
    </row>
    <row r="3041" spans="1:24" hidden="1" x14ac:dyDescent="0.25">
      <c r="A3041" t="s">
        <v>252</v>
      </c>
      <c r="B3041" t="s">
        <v>5345</v>
      </c>
      <c r="D3041" s="8">
        <v>3040</v>
      </c>
      <c r="E3041" s="42">
        <v>2020</v>
      </c>
      <c r="F3041" s="42">
        <v>4</v>
      </c>
      <c r="G3041" s="42">
        <v>21</v>
      </c>
      <c r="H3041" s="4">
        <f t="shared" si="14"/>
        <v>0</v>
      </c>
      <c r="I3041" s="10" t="s">
        <v>19</v>
      </c>
      <c r="K3041" s="11" t="s">
        <v>937</v>
      </c>
      <c r="W3041" s="13"/>
    </row>
    <row r="3042" spans="1:24" hidden="1" x14ac:dyDescent="0.25">
      <c r="A3042" t="s">
        <v>415</v>
      </c>
      <c r="B3042" t="s">
        <v>5342</v>
      </c>
      <c r="D3042" s="8">
        <v>3041</v>
      </c>
      <c r="E3042" s="42">
        <v>2020</v>
      </c>
      <c r="F3042" s="42">
        <v>4</v>
      </c>
      <c r="G3042" s="42">
        <v>22</v>
      </c>
      <c r="H3042" s="4">
        <f t="shared" si="14"/>
        <v>0</v>
      </c>
      <c r="I3042" s="10" t="s">
        <v>19</v>
      </c>
      <c r="K3042" s="11" t="s">
        <v>937</v>
      </c>
      <c r="W3042" s="13"/>
    </row>
    <row r="3043" spans="1:24" hidden="1" x14ac:dyDescent="0.25">
      <c r="A3043" t="s">
        <v>4682</v>
      </c>
      <c r="B3043" t="s">
        <v>5347</v>
      </c>
      <c r="D3043" s="8">
        <v>3042</v>
      </c>
      <c r="E3043" s="42">
        <v>2020</v>
      </c>
      <c r="F3043" s="42">
        <v>4</v>
      </c>
      <c r="G3043" s="42">
        <v>22</v>
      </c>
      <c r="H3043" s="4">
        <f t="shared" si="14"/>
        <v>0</v>
      </c>
      <c r="I3043" s="10" t="s">
        <v>19</v>
      </c>
      <c r="K3043" s="11" t="s">
        <v>937</v>
      </c>
      <c r="W3043" s="13"/>
    </row>
    <row r="3044" spans="1:24" hidden="1" x14ac:dyDescent="0.25">
      <c r="A3044" t="s">
        <v>3508</v>
      </c>
      <c r="B3044" t="s">
        <v>5104</v>
      </c>
      <c r="D3044" s="8">
        <v>3043</v>
      </c>
      <c r="E3044" s="42">
        <v>2020</v>
      </c>
      <c r="F3044" s="42">
        <v>4</v>
      </c>
      <c r="G3044" s="42">
        <v>23</v>
      </c>
      <c r="H3044" s="4">
        <f t="shared" si="14"/>
        <v>43887</v>
      </c>
      <c r="I3044" s="10" t="s">
        <v>248</v>
      </c>
      <c r="J3044" s="10">
        <v>2</v>
      </c>
      <c r="K3044" s="11" t="s">
        <v>20</v>
      </c>
      <c r="L3044" s="8" t="s">
        <v>27</v>
      </c>
      <c r="M3044" t="s">
        <v>2543</v>
      </c>
      <c r="U3044" t="s">
        <v>53</v>
      </c>
      <c r="V3044" s="35" t="s">
        <v>4882</v>
      </c>
      <c r="W3044" s="13">
        <v>43887</v>
      </c>
      <c r="X3044" s="14">
        <v>6</v>
      </c>
    </row>
    <row r="3045" spans="1:24" hidden="1" x14ac:dyDescent="0.25">
      <c r="A3045" t="s">
        <v>4907</v>
      </c>
      <c r="B3045" t="s">
        <v>4908</v>
      </c>
      <c r="D3045" s="8">
        <v>3044</v>
      </c>
      <c r="E3045" s="42">
        <v>2020</v>
      </c>
      <c r="F3045" s="42">
        <v>4</v>
      </c>
      <c r="G3045" s="42">
        <v>23</v>
      </c>
      <c r="H3045" s="4">
        <f t="shared" si="14"/>
        <v>43848</v>
      </c>
      <c r="I3045" s="10" t="s">
        <v>248</v>
      </c>
      <c r="K3045" s="11" t="s">
        <v>20</v>
      </c>
      <c r="L3045" s="8" t="s">
        <v>27</v>
      </c>
      <c r="M3045" t="s">
        <v>1552</v>
      </c>
      <c r="Q3045" s="12" t="s">
        <v>19</v>
      </c>
      <c r="U3045" t="s">
        <v>53</v>
      </c>
      <c r="V3045" t="s">
        <v>4882</v>
      </c>
      <c r="W3045" s="13">
        <v>43848</v>
      </c>
      <c r="X3045" s="14">
        <v>3</v>
      </c>
    </row>
    <row r="3046" spans="1:24" hidden="1" x14ac:dyDescent="0.25">
      <c r="A3046" t="s">
        <v>5355</v>
      </c>
      <c r="B3046" t="s">
        <v>665</v>
      </c>
      <c r="D3046" s="8">
        <v>3045</v>
      </c>
      <c r="E3046" s="42">
        <v>2020</v>
      </c>
      <c r="F3046" s="42">
        <v>4</v>
      </c>
      <c r="G3046" s="42">
        <v>23</v>
      </c>
      <c r="H3046" s="4">
        <f t="shared" si="14"/>
        <v>0</v>
      </c>
      <c r="I3046" s="10" t="s">
        <v>19</v>
      </c>
      <c r="K3046" s="11" t="s">
        <v>20</v>
      </c>
      <c r="L3046" s="8" t="s">
        <v>88</v>
      </c>
      <c r="M3046" t="s">
        <v>2522</v>
      </c>
      <c r="W3046" s="13"/>
    </row>
    <row r="3047" spans="1:24" hidden="1" x14ac:dyDescent="0.25">
      <c r="A3047" t="s">
        <v>1841</v>
      </c>
      <c r="B3047" t="s">
        <v>5356</v>
      </c>
      <c r="D3047" s="8">
        <v>3046</v>
      </c>
      <c r="E3047" s="42">
        <v>2020</v>
      </c>
      <c r="F3047" s="42">
        <v>4</v>
      </c>
      <c r="G3047" s="42">
        <v>23</v>
      </c>
      <c r="H3047" s="4">
        <f t="shared" si="14"/>
        <v>0</v>
      </c>
      <c r="I3047" s="10" t="s">
        <v>19</v>
      </c>
      <c r="K3047" s="11" t="s">
        <v>20</v>
      </c>
      <c r="L3047" s="8" t="s">
        <v>1633</v>
      </c>
      <c r="M3047" t="s">
        <v>5357</v>
      </c>
      <c r="W3047" s="13"/>
    </row>
    <row r="3048" spans="1:24" hidden="1" x14ac:dyDescent="0.25">
      <c r="A3048" t="s">
        <v>132</v>
      </c>
      <c r="B3048" t="s">
        <v>5088</v>
      </c>
      <c r="D3048" s="8">
        <v>3047</v>
      </c>
      <c r="E3048" s="42">
        <v>2020</v>
      </c>
      <c r="F3048" s="42">
        <v>4</v>
      </c>
      <c r="G3048" s="42">
        <v>24</v>
      </c>
      <c r="H3048" s="4">
        <f t="shared" si="14"/>
        <v>0</v>
      </c>
      <c r="I3048" s="10" t="s">
        <v>19</v>
      </c>
      <c r="K3048" s="11" t="s">
        <v>20</v>
      </c>
      <c r="L3048" s="8" t="s">
        <v>48</v>
      </c>
      <c r="M3048" t="s">
        <v>2719</v>
      </c>
      <c r="Q3048" s="12" t="s">
        <v>248</v>
      </c>
      <c r="W3048" s="13"/>
    </row>
    <row r="3049" spans="1:24" hidden="1" x14ac:dyDescent="0.25">
      <c r="A3049" t="s">
        <v>5358</v>
      </c>
      <c r="B3049" t="s">
        <v>5359</v>
      </c>
      <c r="D3049" s="8">
        <v>3048</v>
      </c>
      <c r="E3049" s="42">
        <v>2020</v>
      </c>
      <c r="F3049" s="42">
        <v>4</v>
      </c>
      <c r="G3049" s="42">
        <v>24</v>
      </c>
      <c r="H3049" s="4">
        <f t="shared" si="14"/>
        <v>0</v>
      </c>
      <c r="I3049" s="10" t="s">
        <v>19</v>
      </c>
      <c r="K3049" s="11" t="s">
        <v>20</v>
      </c>
      <c r="L3049" s="8" t="s">
        <v>508</v>
      </c>
      <c r="M3049" t="s">
        <v>49</v>
      </c>
      <c r="W3049" s="13"/>
    </row>
    <row r="3050" spans="1:24" hidden="1" collapsed="1" x14ac:dyDescent="0.25">
      <c r="A3050" t="s">
        <v>5353</v>
      </c>
      <c r="B3050" t="s">
        <v>5354</v>
      </c>
      <c r="D3050" s="8">
        <v>3049</v>
      </c>
      <c r="E3050" s="42">
        <v>2020</v>
      </c>
      <c r="F3050" s="42">
        <v>4</v>
      </c>
      <c r="G3050" s="42">
        <v>24</v>
      </c>
      <c r="H3050" s="4">
        <f t="shared" si="14"/>
        <v>0</v>
      </c>
      <c r="I3050" s="10" t="s">
        <v>19</v>
      </c>
      <c r="J3050" s="10">
        <v>2</v>
      </c>
      <c r="K3050" s="11" t="s">
        <v>20</v>
      </c>
      <c r="L3050" s="8" t="s">
        <v>4500</v>
      </c>
      <c r="M3050" t="s">
        <v>1552</v>
      </c>
      <c r="W3050" s="13"/>
    </row>
    <row r="3051" spans="1:24" hidden="1" x14ac:dyDescent="0.25">
      <c r="A3051" t="s">
        <v>5360</v>
      </c>
      <c r="B3051" t="s">
        <v>5361</v>
      </c>
      <c r="D3051" s="8">
        <v>3050</v>
      </c>
      <c r="E3051" s="42">
        <v>2020</v>
      </c>
      <c r="F3051" s="42">
        <v>4</v>
      </c>
      <c r="G3051" s="42">
        <v>24</v>
      </c>
      <c r="H3051" s="4">
        <f t="shared" si="14"/>
        <v>0</v>
      </c>
      <c r="I3051" s="10" t="s">
        <v>19</v>
      </c>
      <c r="K3051" s="11" t="s">
        <v>20</v>
      </c>
      <c r="L3051" s="8" t="s">
        <v>52</v>
      </c>
      <c r="M3051" t="s">
        <v>5317</v>
      </c>
      <c r="W3051" s="13"/>
    </row>
    <row r="3052" spans="1:24" hidden="1" x14ac:dyDescent="0.25">
      <c r="A3052" t="s">
        <v>5364</v>
      </c>
      <c r="B3052" t="s">
        <v>5365</v>
      </c>
      <c r="D3052" s="8">
        <v>3051</v>
      </c>
      <c r="E3052" s="42">
        <v>2020</v>
      </c>
      <c r="F3052" s="42">
        <v>4</v>
      </c>
      <c r="G3052" s="42">
        <v>24</v>
      </c>
      <c r="H3052" s="4">
        <f t="shared" si="14"/>
        <v>0</v>
      </c>
      <c r="I3052" s="10" t="s">
        <v>19</v>
      </c>
      <c r="K3052" s="11" t="s">
        <v>4949</v>
      </c>
      <c r="W3052" s="13"/>
    </row>
    <row r="3053" spans="1:24" hidden="1" x14ac:dyDescent="0.25">
      <c r="A3053" t="s">
        <v>5348</v>
      </c>
      <c r="B3053" t="s">
        <v>5349</v>
      </c>
      <c r="D3053" s="8">
        <v>3052</v>
      </c>
      <c r="E3053" s="42">
        <v>2020</v>
      </c>
      <c r="F3053" s="42">
        <v>4</v>
      </c>
      <c r="G3053" s="42">
        <v>24</v>
      </c>
      <c r="H3053" s="4">
        <f t="shared" si="14"/>
        <v>0</v>
      </c>
      <c r="I3053" s="10" t="s">
        <v>19</v>
      </c>
      <c r="K3053" s="11" t="s">
        <v>937</v>
      </c>
      <c r="M3053" t="s">
        <v>28</v>
      </c>
      <c r="N3053" t="s">
        <v>5350</v>
      </c>
      <c r="W3053" s="13"/>
    </row>
    <row r="3054" spans="1:24" hidden="1" x14ac:dyDescent="0.25">
      <c r="A3054" t="s">
        <v>5362</v>
      </c>
      <c r="B3054" t="s">
        <v>5363</v>
      </c>
      <c r="D3054" s="8">
        <v>3053</v>
      </c>
      <c r="E3054" s="42">
        <v>2020</v>
      </c>
      <c r="F3054" s="42">
        <v>4</v>
      </c>
      <c r="G3054" s="42">
        <v>25</v>
      </c>
      <c r="H3054" s="4">
        <f t="shared" si="14"/>
        <v>0</v>
      </c>
      <c r="I3054" s="10" t="s">
        <v>19</v>
      </c>
      <c r="K3054" s="11" t="s">
        <v>20</v>
      </c>
      <c r="L3054" s="8" t="s">
        <v>63</v>
      </c>
      <c r="M3054" t="s">
        <v>373</v>
      </c>
      <c r="W3054" s="13"/>
    </row>
    <row r="3055" spans="1:24" hidden="1" x14ac:dyDescent="0.25">
      <c r="A3055" t="s">
        <v>5366</v>
      </c>
      <c r="B3055" t="s">
        <v>5367</v>
      </c>
      <c r="D3055" s="8">
        <v>3054</v>
      </c>
      <c r="E3055" s="42">
        <v>2020</v>
      </c>
      <c r="F3055" s="42">
        <v>4</v>
      </c>
      <c r="G3055" s="42">
        <v>25</v>
      </c>
      <c r="H3055" s="4">
        <f t="shared" si="14"/>
        <v>0</v>
      </c>
      <c r="I3055" s="10" t="s">
        <v>19</v>
      </c>
      <c r="K3055" s="11" t="s">
        <v>20</v>
      </c>
      <c r="L3055" s="8" t="s">
        <v>91</v>
      </c>
      <c r="M3055" t="s">
        <v>621</v>
      </c>
      <c r="W3055" s="13"/>
    </row>
    <row r="3056" spans="1:24" hidden="1" x14ac:dyDescent="0.25">
      <c r="A3056" t="s">
        <v>5351</v>
      </c>
      <c r="B3056" t="s">
        <v>5352</v>
      </c>
      <c r="D3056" s="8">
        <v>3055</v>
      </c>
      <c r="E3056" s="42">
        <v>2020</v>
      </c>
      <c r="F3056" s="42">
        <v>4</v>
      </c>
      <c r="G3056" s="42">
        <v>25</v>
      </c>
      <c r="H3056" s="4">
        <f t="shared" si="14"/>
        <v>0</v>
      </c>
      <c r="I3056" s="10" t="s">
        <v>19</v>
      </c>
      <c r="J3056" s="10">
        <v>2</v>
      </c>
      <c r="K3056" s="11" t="s">
        <v>20</v>
      </c>
      <c r="L3056" s="8" t="s">
        <v>116</v>
      </c>
      <c r="M3056" t="s">
        <v>1552</v>
      </c>
      <c r="W3056" s="13"/>
    </row>
    <row r="3057" spans="1:24" hidden="1" x14ac:dyDescent="0.25">
      <c r="A3057" t="s">
        <v>4661</v>
      </c>
      <c r="B3057" t="s">
        <v>5368</v>
      </c>
      <c r="D3057" s="8">
        <v>3056</v>
      </c>
      <c r="E3057" s="42">
        <v>2020</v>
      </c>
      <c r="F3057" s="42">
        <v>4</v>
      </c>
      <c r="G3057" s="42">
        <v>25</v>
      </c>
      <c r="H3057" s="4">
        <f t="shared" si="14"/>
        <v>0</v>
      </c>
      <c r="I3057" s="10" t="s">
        <v>19</v>
      </c>
      <c r="K3057" s="11" t="s">
        <v>4949</v>
      </c>
      <c r="W3057" s="13"/>
    </row>
    <row r="3058" spans="1:24" hidden="1" x14ac:dyDescent="0.25">
      <c r="A3058" t="s">
        <v>223</v>
      </c>
      <c r="B3058" t="s">
        <v>5369</v>
      </c>
      <c r="D3058" s="8">
        <v>3057</v>
      </c>
      <c r="E3058" s="42">
        <v>2020</v>
      </c>
      <c r="F3058" s="42">
        <v>4</v>
      </c>
      <c r="G3058" s="42">
        <v>25</v>
      </c>
      <c r="H3058" s="4">
        <f t="shared" si="14"/>
        <v>0</v>
      </c>
      <c r="I3058" s="10" t="s">
        <v>19</v>
      </c>
      <c r="K3058" s="11" t="s">
        <v>4949</v>
      </c>
      <c r="W3058" s="13"/>
    </row>
    <row r="3059" spans="1:24" hidden="1" x14ac:dyDescent="0.25">
      <c r="A3059" t="s">
        <v>5217</v>
      </c>
      <c r="B3059" t="s">
        <v>5370</v>
      </c>
      <c r="D3059" s="8">
        <v>3058</v>
      </c>
      <c r="E3059" s="42">
        <v>2020</v>
      </c>
      <c r="F3059" s="42">
        <v>4</v>
      </c>
      <c r="G3059" s="42">
        <v>26</v>
      </c>
      <c r="H3059" s="4">
        <f t="shared" si="14"/>
        <v>0</v>
      </c>
      <c r="I3059" s="10" t="s">
        <v>19</v>
      </c>
      <c r="K3059" s="11" t="s">
        <v>20</v>
      </c>
      <c r="L3059" s="8" t="s">
        <v>48</v>
      </c>
      <c r="M3059" t="s">
        <v>5317</v>
      </c>
      <c r="W3059" s="13"/>
    </row>
    <row r="3060" spans="1:24" hidden="1" x14ac:dyDescent="0.25">
      <c r="A3060" t="s">
        <v>5372</v>
      </c>
      <c r="B3060" t="s">
        <v>5373</v>
      </c>
      <c r="D3060" s="8">
        <v>3059</v>
      </c>
      <c r="E3060" s="42">
        <v>2020</v>
      </c>
      <c r="F3060" s="42">
        <v>4</v>
      </c>
      <c r="G3060" s="42">
        <v>26</v>
      </c>
      <c r="H3060" s="4">
        <f t="shared" si="14"/>
        <v>0</v>
      </c>
      <c r="I3060" s="10" t="s">
        <v>19</v>
      </c>
      <c r="K3060" s="11" t="s">
        <v>20</v>
      </c>
      <c r="L3060" s="8" t="s">
        <v>368</v>
      </c>
      <c r="M3060" t="s">
        <v>605</v>
      </c>
      <c r="W3060" s="13"/>
    </row>
    <row r="3061" spans="1:24" hidden="1" x14ac:dyDescent="0.25">
      <c r="A3061" t="s">
        <v>5371</v>
      </c>
      <c r="B3061" t="s">
        <v>703</v>
      </c>
      <c r="D3061" s="8">
        <v>3060</v>
      </c>
      <c r="E3061" s="42">
        <v>2020</v>
      </c>
      <c r="F3061" s="42">
        <v>4</v>
      </c>
      <c r="G3061" s="42">
        <v>26</v>
      </c>
      <c r="H3061" s="4">
        <f t="shared" si="14"/>
        <v>0</v>
      </c>
      <c r="I3061" s="10" t="s">
        <v>19</v>
      </c>
      <c r="J3061" s="10">
        <v>2</v>
      </c>
      <c r="K3061" s="11" t="s">
        <v>20</v>
      </c>
      <c r="L3061" s="8" t="s">
        <v>27</v>
      </c>
      <c r="M3061" t="s">
        <v>1523</v>
      </c>
      <c r="W3061" s="13"/>
    </row>
    <row r="3062" spans="1:24" hidden="1" x14ac:dyDescent="0.25">
      <c r="A3062" t="s">
        <v>5217</v>
      </c>
      <c r="B3062" t="s">
        <v>5370</v>
      </c>
      <c r="D3062" s="8">
        <v>3061</v>
      </c>
      <c r="E3062" s="42">
        <v>2020</v>
      </c>
      <c r="F3062" s="42">
        <v>4</v>
      </c>
      <c r="G3062" s="42">
        <v>27</v>
      </c>
      <c r="H3062" s="4">
        <f t="shared" si="14"/>
        <v>0</v>
      </c>
      <c r="I3062" s="10" t="s">
        <v>19</v>
      </c>
      <c r="J3062" s="10">
        <v>2</v>
      </c>
      <c r="K3062" s="11" t="s">
        <v>20</v>
      </c>
      <c r="L3062" s="8" t="s">
        <v>48</v>
      </c>
      <c r="M3062" t="s">
        <v>5317</v>
      </c>
      <c r="S3062" t="s">
        <v>5374</v>
      </c>
      <c r="W3062" s="13"/>
    </row>
    <row r="3063" spans="1:24" hidden="1" x14ac:dyDescent="0.25">
      <c r="A3063" t="s">
        <v>5375</v>
      </c>
      <c r="B3063" t="s">
        <v>26</v>
      </c>
      <c r="D3063" s="8">
        <v>3062</v>
      </c>
      <c r="E3063" s="42">
        <v>2020</v>
      </c>
      <c r="F3063" s="42">
        <v>4</v>
      </c>
      <c r="G3063" s="42">
        <v>27</v>
      </c>
      <c r="H3063" s="4">
        <f t="shared" si="14"/>
        <v>0</v>
      </c>
      <c r="I3063" s="10" t="s">
        <v>19</v>
      </c>
      <c r="K3063" s="11" t="s">
        <v>20</v>
      </c>
      <c r="L3063" s="8" t="s">
        <v>27</v>
      </c>
      <c r="M3063" t="s">
        <v>605</v>
      </c>
      <c r="W3063" s="13"/>
    </row>
    <row r="3064" spans="1:24" hidden="1" x14ac:dyDescent="0.25">
      <c r="A3064" t="s">
        <v>5362</v>
      </c>
      <c r="B3064" t="s">
        <v>5376</v>
      </c>
      <c r="D3064" s="8">
        <v>3063</v>
      </c>
      <c r="E3064" s="42">
        <v>2020</v>
      </c>
      <c r="F3064" s="42">
        <v>4</v>
      </c>
      <c r="G3064" s="42">
        <v>27</v>
      </c>
      <c r="H3064" s="4">
        <f t="shared" si="14"/>
        <v>0</v>
      </c>
      <c r="I3064" s="10" t="s">
        <v>19</v>
      </c>
      <c r="K3064" s="11" t="s">
        <v>20</v>
      </c>
      <c r="L3064" s="8" t="s">
        <v>63</v>
      </c>
      <c r="M3064" t="s">
        <v>373</v>
      </c>
      <c r="W3064" s="13"/>
    </row>
    <row r="3065" spans="1:24" hidden="1" x14ac:dyDescent="0.25">
      <c r="A3065" t="s">
        <v>4909</v>
      </c>
      <c r="B3065" t="s">
        <v>4910</v>
      </c>
      <c r="D3065" s="8">
        <v>3064</v>
      </c>
      <c r="E3065" s="42">
        <v>2020</v>
      </c>
      <c r="F3065" s="42">
        <v>4</v>
      </c>
      <c r="G3065" s="42">
        <v>28</v>
      </c>
      <c r="H3065" s="4">
        <f t="shared" si="14"/>
        <v>43848</v>
      </c>
      <c r="I3065" s="10" t="s">
        <v>248</v>
      </c>
      <c r="K3065" s="11" t="s">
        <v>20</v>
      </c>
      <c r="L3065" s="8" t="s">
        <v>3839</v>
      </c>
      <c r="M3065" t="s">
        <v>3964</v>
      </c>
      <c r="U3065" t="s">
        <v>53</v>
      </c>
      <c r="V3065" t="s">
        <v>4882</v>
      </c>
      <c r="W3065" s="13">
        <v>43848</v>
      </c>
      <c r="X3065" s="14">
        <v>3</v>
      </c>
    </row>
    <row r="3066" spans="1:24" hidden="1" x14ac:dyDescent="0.25">
      <c r="A3066" t="s">
        <v>5379</v>
      </c>
      <c r="B3066" t="s">
        <v>4302</v>
      </c>
      <c r="D3066" s="8">
        <v>3065</v>
      </c>
      <c r="E3066" s="42">
        <v>2020</v>
      </c>
      <c r="F3066" s="42">
        <v>4</v>
      </c>
      <c r="G3066" s="42">
        <v>28</v>
      </c>
      <c r="H3066" s="4">
        <f t="shared" si="14"/>
        <v>43848</v>
      </c>
      <c r="I3066" s="10" t="s">
        <v>248</v>
      </c>
      <c r="K3066" s="11" t="s">
        <v>20</v>
      </c>
      <c r="L3066" s="8" t="s">
        <v>790</v>
      </c>
      <c r="M3066" t="s">
        <v>605</v>
      </c>
      <c r="U3066" t="s">
        <v>53</v>
      </c>
      <c r="V3066" t="s">
        <v>4882</v>
      </c>
      <c r="W3066" s="13">
        <v>43848</v>
      </c>
      <c r="X3066" s="14">
        <v>3</v>
      </c>
    </row>
    <row r="3067" spans="1:24" hidden="1" x14ac:dyDescent="0.25">
      <c r="A3067" t="s">
        <v>5380</v>
      </c>
      <c r="B3067" t="s">
        <v>5381</v>
      </c>
      <c r="D3067" s="8">
        <v>3066</v>
      </c>
      <c r="E3067" s="42">
        <v>2020</v>
      </c>
      <c r="F3067" s="42">
        <v>4</v>
      </c>
      <c r="G3067" s="42">
        <v>28</v>
      </c>
      <c r="H3067" s="4">
        <f t="shared" si="14"/>
        <v>0</v>
      </c>
      <c r="I3067" s="10" t="s">
        <v>19</v>
      </c>
      <c r="K3067" s="11" t="s">
        <v>20</v>
      </c>
      <c r="L3067" s="8" t="s">
        <v>63</v>
      </c>
      <c r="M3067" t="s">
        <v>49</v>
      </c>
      <c r="W3067" s="13"/>
    </row>
    <row r="3068" spans="1:24" hidden="1" collapsed="1" x14ac:dyDescent="0.25">
      <c r="A3068" t="s">
        <v>796</v>
      </c>
      <c r="B3068" t="s">
        <v>4364</v>
      </c>
      <c r="C3068" s="8"/>
      <c r="D3068" s="8">
        <v>3067</v>
      </c>
      <c r="E3068" s="42">
        <v>2020</v>
      </c>
      <c r="F3068" s="42">
        <v>4</v>
      </c>
      <c r="G3068" s="42">
        <v>28</v>
      </c>
      <c r="H3068" s="4">
        <f t="shared" si="14"/>
        <v>43609</v>
      </c>
      <c r="I3068" s="10" t="s">
        <v>248</v>
      </c>
      <c r="K3068" s="11" t="s">
        <v>20</v>
      </c>
      <c r="L3068" s="8" t="s">
        <v>798</v>
      </c>
      <c r="M3068" t="s">
        <v>683</v>
      </c>
      <c r="U3068" t="s">
        <v>53</v>
      </c>
      <c r="V3068" t="s">
        <v>876</v>
      </c>
      <c r="W3068" s="13">
        <v>43609</v>
      </c>
      <c r="X3068" s="14">
        <v>0.25</v>
      </c>
    </row>
    <row r="3069" spans="1:24" hidden="1" x14ac:dyDescent="0.25">
      <c r="A3069" t="s">
        <v>5382</v>
      </c>
      <c r="B3069" t="s">
        <v>5383</v>
      </c>
      <c r="C3069" s="8"/>
      <c r="D3069" s="8">
        <v>3068</v>
      </c>
      <c r="E3069" s="42">
        <v>2020</v>
      </c>
      <c r="F3069" s="42">
        <v>4</v>
      </c>
      <c r="G3069" s="42">
        <v>28</v>
      </c>
      <c r="H3069" s="4">
        <f t="shared" si="14"/>
        <v>0</v>
      </c>
      <c r="I3069" s="10" t="s">
        <v>19</v>
      </c>
      <c r="K3069" s="11" t="s">
        <v>20</v>
      </c>
      <c r="L3069" s="8" t="s">
        <v>48</v>
      </c>
      <c r="M3069" t="s">
        <v>5384</v>
      </c>
      <c r="W3069" s="13"/>
    </row>
    <row r="3070" spans="1:24" hidden="1" x14ac:dyDescent="0.25">
      <c r="A3070" t="s">
        <v>5385</v>
      </c>
      <c r="B3070" t="s">
        <v>5386</v>
      </c>
      <c r="C3070" s="8"/>
      <c r="D3070" s="8">
        <v>3069</v>
      </c>
      <c r="E3070" s="42">
        <v>2020</v>
      </c>
      <c r="F3070" s="42">
        <v>4</v>
      </c>
      <c r="G3070" s="42">
        <v>28</v>
      </c>
      <c r="H3070" s="4">
        <f t="shared" ref="H3070:H3111" si="15">IFERROR(W3070,DATE(E3070,F3070,G3070))</f>
        <v>0</v>
      </c>
      <c r="I3070" s="10" t="s">
        <v>19</v>
      </c>
      <c r="K3070" s="11" t="s">
        <v>4949</v>
      </c>
      <c r="W3070" s="13"/>
    </row>
    <row r="3071" spans="1:24" hidden="1" x14ac:dyDescent="0.25">
      <c r="A3071" t="s">
        <v>629</v>
      </c>
      <c r="B3071" t="s">
        <v>5387</v>
      </c>
      <c r="C3071" s="8"/>
      <c r="D3071" s="8">
        <v>3070</v>
      </c>
      <c r="E3071" s="42">
        <v>2020</v>
      </c>
      <c r="F3071" s="42">
        <v>4</v>
      </c>
      <c r="G3071" s="42">
        <v>28</v>
      </c>
      <c r="H3071" s="4">
        <f t="shared" si="15"/>
        <v>0</v>
      </c>
      <c r="I3071" s="10" t="s">
        <v>19</v>
      </c>
      <c r="K3071" s="11" t="s">
        <v>4949</v>
      </c>
      <c r="W3071" s="13"/>
    </row>
    <row r="3072" spans="1:24" hidden="1" x14ac:dyDescent="0.25">
      <c r="A3072" t="s">
        <v>723</v>
      </c>
      <c r="B3072" t="s">
        <v>5346</v>
      </c>
      <c r="D3072" s="8">
        <v>3071</v>
      </c>
      <c r="E3072" s="42">
        <v>2020</v>
      </c>
      <c r="F3072" s="42">
        <v>4</v>
      </c>
      <c r="G3072" s="42">
        <v>29</v>
      </c>
      <c r="H3072" s="4">
        <f t="shared" si="15"/>
        <v>0</v>
      </c>
      <c r="I3072" s="10" t="s">
        <v>19</v>
      </c>
      <c r="K3072" s="11" t="s">
        <v>4949</v>
      </c>
      <c r="M3072" t="s">
        <v>5389</v>
      </c>
      <c r="W3072" s="13"/>
    </row>
    <row r="3073" spans="1:24" hidden="1" x14ac:dyDescent="0.25">
      <c r="A3073" t="s">
        <v>289</v>
      </c>
      <c r="B3073" t="s">
        <v>5388</v>
      </c>
      <c r="D3073" s="8">
        <v>3072</v>
      </c>
      <c r="E3073" s="42">
        <v>2020</v>
      </c>
      <c r="F3073" s="42">
        <v>4</v>
      </c>
      <c r="G3073" s="42">
        <v>29</v>
      </c>
      <c r="H3073" s="4">
        <f t="shared" si="15"/>
        <v>0</v>
      </c>
      <c r="I3073" s="10" t="s">
        <v>19</v>
      </c>
      <c r="K3073" s="11" t="s">
        <v>4949</v>
      </c>
      <c r="M3073" t="s">
        <v>5390</v>
      </c>
      <c r="W3073" s="13"/>
    </row>
    <row r="3074" spans="1:24" hidden="1" x14ac:dyDescent="0.25">
      <c r="A3074" t="s">
        <v>132</v>
      </c>
      <c r="B3074" t="s">
        <v>5398</v>
      </c>
      <c r="D3074" s="8">
        <v>3073</v>
      </c>
      <c r="E3074" s="42">
        <v>2020</v>
      </c>
      <c r="F3074" s="42">
        <v>4</v>
      </c>
      <c r="G3074" s="42">
        <v>30</v>
      </c>
      <c r="H3074" s="4">
        <f t="shared" si="15"/>
        <v>43950</v>
      </c>
      <c r="I3074" s="10" t="s">
        <v>19</v>
      </c>
      <c r="K3074" t="s">
        <v>20</v>
      </c>
      <c r="L3074" s="8" t="s">
        <v>4620</v>
      </c>
      <c r="M3074" t="s">
        <v>2719</v>
      </c>
      <c r="U3074" t="s">
        <v>53</v>
      </c>
      <c r="V3074" t="s">
        <v>5397</v>
      </c>
      <c r="W3074" s="13">
        <v>43950</v>
      </c>
      <c r="X3074" s="14">
        <f>1.75 * 9.95</f>
        <v>17.412499999999998</v>
      </c>
    </row>
    <row r="3075" spans="1:24" hidden="1" x14ac:dyDescent="0.25">
      <c r="A3075" t="s">
        <v>5404</v>
      </c>
      <c r="B3075" t="s">
        <v>5405</v>
      </c>
      <c r="D3075" s="8">
        <v>3074</v>
      </c>
      <c r="E3075" s="42">
        <v>2020</v>
      </c>
      <c r="F3075" s="42">
        <v>4</v>
      </c>
      <c r="G3075" s="42">
        <v>30</v>
      </c>
      <c r="H3075" s="4">
        <f t="shared" si="15"/>
        <v>43950</v>
      </c>
      <c r="I3075" s="10" t="s">
        <v>19</v>
      </c>
      <c r="K3075" t="s">
        <v>20</v>
      </c>
      <c r="L3075" s="8" t="s">
        <v>48</v>
      </c>
      <c r="M3075" t="s">
        <v>49</v>
      </c>
      <c r="U3075" t="s">
        <v>100</v>
      </c>
      <c r="V3075" t="s">
        <v>49</v>
      </c>
      <c r="W3075" s="13">
        <v>43950</v>
      </c>
      <c r="X3075" s="14">
        <f>1.75*5</f>
        <v>8.75</v>
      </c>
    </row>
    <row r="3076" spans="1:24" hidden="1" x14ac:dyDescent="0.25">
      <c r="A3076" t="s">
        <v>5396</v>
      </c>
      <c r="B3076" t="s">
        <v>4795</v>
      </c>
      <c r="D3076" s="8">
        <v>3075</v>
      </c>
      <c r="E3076" s="42">
        <v>2020</v>
      </c>
      <c r="F3076" s="42">
        <v>4</v>
      </c>
      <c r="G3076" s="42">
        <v>30</v>
      </c>
      <c r="H3076" s="4">
        <f t="shared" si="15"/>
        <v>43950</v>
      </c>
      <c r="I3076" s="10" t="s">
        <v>19</v>
      </c>
      <c r="K3076" t="s">
        <v>20</v>
      </c>
      <c r="L3076" s="8" t="s">
        <v>48</v>
      </c>
      <c r="M3076" t="s">
        <v>49</v>
      </c>
      <c r="U3076" t="s">
        <v>53</v>
      </c>
      <c r="V3076" t="s">
        <v>5397</v>
      </c>
      <c r="W3076" s="13">
        <v>43950</v>
      </c>
      <c r="X3076" s="14">
        <f>1.75 * 9.95</f>
        <v>17.412499999999998</v>
      </c>
    </row>
    <row r="3077" spans="1:24" hidden="1" x14ac:dyDescent="0.25">
      <c r="A3077" t="s">
        <v>4789</v>
      </c>
      <c r="B3077" t="s">
        <v>1507</v>
      </c>
      <c r="D3077" s="8">
        <v>3076</v>
      </c>
      <c r="E3077" s="42">
        <v>2020</v>
      </c>
      <c r="F3077" s="42">
        <v>4</v>
      </c>
      <c r="G3077" s="42">
        <v>30</v>
      </c>
      <c r="H3077" s="4">
        <f t="shared" si="15"/>
        <v>43950</v>
      </c>
      <c r="I3077" s="10" t="s">
        <v>248</v>
      </c>
      <c r="K3077" t="s">
        <v>4949</v>
      </c>
      <c r="P3077">
        <v>2019</v>
      </c>
      <c r="S3077" t="s">
        <v>5411</v>
      </c>
      <c r="U3077" t="s">
        <v>100</v>
      </c>
      <c r="V3077" t="s">
        <v>174</v>
      </c>
      <c r="W3077" s="13">
        <v>43950</v>
      </c>
      <c r="X3077" s="14">
        <v>30.99</v>
      </c>
    </row>
    <row r="3078" spans="1:24" hidden="1" x14ac:dyDescent="0.25">
      <c r="A3078" t="s">
        <v>4933</v>
      </c>
      <c r="B3078" t="s">
        <v>5406</v>
      </c>
      <c r="D3078" s="8">
        <v>3077</v>
      </c>
      <c r="E3078" s="42">
        <v>2020</v>
      </c>
      <c r="F3078" s="42">
        <v>5</v>
      </c>
      <c r="G3078" s="42">
        <v>1</v>
      </c>
      <c r="H3078" s="4">
        <f t="shared" si="15"/>
        <v>43950</v>
      </c>
      <c r="I3078" s="10" t="s">
        <v>19</v>
      </c>
      <c r="K3078" t="s">
        <v>20</v>
      </c>
      <c r="L3078" s="8" t="s">
        <v>135</v>
      </c>
      <c r="M3078" t="s">
        <v>49</v>
      </c>
      <c r="U3078" t="s">
        <v>100</v>
      </c>
      <c r="V3078" t="s">
        <v>49</v>
      </c>
      <c r="W3078" s="13">
        <v>43950</v>
      </c>
      <c r="X3078" s="14">
        <f>1.75*8</f>
        <v>14</v>
      </c>
    </row>
    <row r="3079" spans="1:24" hidden="1" x14ac:dyDescent="0.25">
      <c r="A3079" t="s">
        <v>5362</v>
      </c>
      <c r="B3079" t="s">
        <v>5412</v>
      </c>
      <c r="D3079" s="8">
        <v>3078</v>
      </c>
      <c r="E3079" s="42">
        <v>2020</v>
      </c>
      <c r="F3079" s="42">
        <v>5</v>
      </c>
      <c r="G3079" s="42">
        <v>1</v>
      </c>
      <c r="H3079" s="4">
        <f t="shared" si="15"/>
        <v>0</v>
      </c>
      <c r="I3079" s="10" t="s">
        <v>19</v>
      </c>
      <c r="K3079" s="11" t="s">
        <v>20</v>
      </c>
      <c r="L3079" s="8" t="s">
        <v>63</v>
      </c>
      <c r="M3079" t="s">
        <v>373</v>
      </c>
      <c r="W3079" s="13"/>
    </row>
    <row r="3080" spans="1:24" hidden="1" x14ac:dyDescent="0.25">
      <c r="A3080" t="s">
        <v>3480</v>
      </c>
      <c r="B3080" t="s">
        <v>5413</v>
      </c>
      <c r="D3080" s="8">
        <v>3079</v>
      </c>
      <c r="E3080" s="42">
        <v>2020</v>
      </c>
      <c r="F3080" s="42">
        <v>5</v>
      </c>
      <c r="G3080" s="42">
        <v>1</v>
      </c>
      <c r="H3080" s="4">
        <f t="shared" si="15"/>
        <v>43952</v>
      </c>
      <c r="I3080" s="10" t="s">
        <v>19</v>
      </c>
      <c r="K3080" s="11" t="s">
        <v>20</v>
      </c>
      <c r="L3080" s="8" t="s">
        <v>466</v>
      </c>
      <c r="M3080" t="s">
        <v>49</v>
      </c>
      <c r="U3080" t="s">
        <v>53</v>
      </c>
      <c r="V3080" t="s">
        <v>2721</v>
      </c>
      <c r="W3080" s="13">
        <v>43952</v>
      </c>
      <c r="X3080" s="14">
        <v>10.49</v>
      </c>
    </row>
    <row r="3081" spans="1:24" hidden="1" collapsed="1" x14ac:dyDescent="0.25">
      <c r="A3081" t="s">
        <v>1877</v>
      </c>
      <c r="B3081" t="s">
        <v>5409</v>
      </c>
      <c r="D3081" s="8">
        <v>3080</v>
      </c>
      <c r="E3081" s="42">
        <v>2020</v>
      </c>
      <c r="F3081" s="42">
        <v>5</v>
      </c>
      <c r="G3081" s="42">
        <v>1</v>
      </c>
      <c r="H3081" s="4">
        <f t="shared" si="15"/>
        <v>43950</v>
      </c>
      <c r="I3081" s="10" t="s">
        <v>248</v>
      </c>
      <c r="K3081" t="s">
        <v>4949</v>
      </c>
      <c r="S3081" t="s">
        <v>5410</v>
      </c>
      <c r="U3081" t="s">
        <v>100</v>
      </c>
      <c r="V3081" t="s">
        <v>174</v>
      </c>
      <c r="W3081" s="13">
        <v>43950</v>
      </c>
      <c r="X3081" s="14">
        <v>27.99</v>
      </c>
    </row>
    <row r="3082" spans="1:24" hidden="1" x14ac:dyDescent="0.25">
      <c r="A3082" t="s">
        <v>5219</v>
      </c>
      <c r="B3082" t="s">
        <v>5418</v>
      </c>
      <c r="D3082" s="8">
        <v>3081</v>
      </c>
      <c r="E3082" s="42">
        <v>2020</v>
      </c>
      <c r="F3082" s="42">
        <v>5</v>
      </c>
      <c r="G3082" s="42">
        <v>2</v>
      </c>
      <c r="H3082" s="4">
        <f t="shared" si="15"/>
        <v>43952</v>
      </c>
      <c r="I3082" s="10" t="s">
        <v>19</v>
      </c>
      <c r="K3082" s="11" t="s">
        <v>20</v>
      </c>
      <c r="L3082" s="8" t="s">
        <v>3738</v>
      </c>
      <c r="M3082" t="s">
        <v>373</v>
      </c>
      <c r="U3082" t="s">
        <v>53</v>
      </c>
      <c r="V3082" t="s">
        <v>2721</v>
      </c>
      <c r="W3082" s="13">
        <v>43952</v>
      </c>
      <c r="X3082" s="14">
        <v>12.99</v>
      </c>
    </row>
    <row r="3083" spans="1:24" hidden="1" x14ac:dyDescent="0.25">
      <c r="A3083" t="s">
        <v>5393</v>
      </c>
      <c r="B3083" t="s">
        <v>5394</v>
      </c>
      <c r="D3083" s="8">
        <v>3082</v>
      </c>
      <c r="E3083" s="42">
        <v>2020</v>
      </c>
      <c r="F3083" s="42">
        <v>5</v>
      </c>
      <c r="G3083" s="42">
        <v>2</v>
      </c>
      <c r="H3083" s="4">
        <f t="shared" si="15"/>
        <v>43950</v>
      </c>
      <c r="I3083" s="10" t="s">
        <v>19</v>
      </c>
      <c r="K3083" t="s">
        <v>20</v>
      </c>
      <c r="L3083" s="8" t="s">
        <v>2168</v>
      </c>
      <c r="M3083" t="s">
        <v>29</v>
      </c>
      <c r="N3083" t="s">
        <v>5395</v>
      </c>
      <c r="U3083" t="s">
        <v>53</v>
      </c>
      <c r="V3083" t="s">
        <v>5392</v>
      </c>
      <c r="W3083" s="13">
        <v>43950</v>
      </c>
      <c r="X3083" s="14">
        <v>5</v>
      </c>
    </row>
    <row r="3084" spans="1:24" hidden="1" x14ac:dyDescent="0.25">
      <c r="A3084" t="s">
        <v>482</v>
      </c>
      <c r="B3084" t="s">
        <v>5414</v>
      </c>
      <c r="D3084" s="8">
        <v>3083</v>
      </c>
      <c r="E3084" s="42">
        <v>2020</v>
      </c>
      <c r="F3084" s="42">
        <v>5</v>
      </c>
      <c r="G3084" s="42">
        <v>2</v>
      </c>
      <c r="H3084" s="4">
        <f t="shared" si="15"/>
        <v>43952</v>
      </c>
      <c r="I3084" s="10" t="s">
        <v>19</v>
      </c>
      <c r="K3084" s="11" t="s">
        <v>4949</v>
      </c>
      <c r="S3084" t="s">
        <v>5415</v>
      </c>
      <c r="U3084" t="s">
        <v>53</v>
      </c>
      <c r="V3084" t="s">
        <v>2721</v>
      </c>
      <c r="W3084" s="13">
        <v>43952</v>
      </c>
      <c r="X3084" s="14">
        <v>10.99</v>
      </c>
    </row>
    <row r="3085" spans="1:24" hidden="1" x14ac:dyDescent="0.25">
      <c r="A3085" t="s">
        <v>5429</v>
      </c>
      <c r="B3085" t="s">
        <v>5430</v>
      </c>
      <c r="D3085" s="8">
        <v>3084</v>
      </c>
      <c r="E3085" s="42">
        <v>2020</v>
      </c>
      <c r="F3085" s="42">
        <v>5</v>
      </c>
      <c r="G3085" s="42">
        <v>3</v>
      </c>
      <c r="H3085" s="4">
        <f t="shared" si="15"/>
        <v>0</v>
      </c>
      <c r="I3085" s="10" t="s">
        <v>19</v>
      </c>
      <c r="K3085" t="s">
        <v>20</v>
      </c>
      <c r="L3085" s="8" t="s">
        <v>48</v>
      </c>
      <c r="M3085" t="s">
        <v>5317</v>
      </c>
      <c r="W3085" s="13"/>
    </row>
    <row r="3086" spans="1:24" hidden="1" x14ac:dyDescent="0.25">
      <c r="A3086" t="s">
        <v>201</v>
      </c>
      <c r="B3086" t="s">
        <v>5431</v>
      </c>
      <c r="D3086" s="8">
        <v>3085</v>
      </c>
      <c r="E3086" s="42">
        <v>2020</v>
      </c>
      <c r="F3086" s="42">
        <v>5</v>
      </c>
      <c r="G3086" s="42">
        <v>3</v>
      </c>
      <c r="H3086" s="4">
        <f t="shared" si="15"/>
        <v>0</v>
      </c>
      <c r="I3086" s="10" t="s">
        <v>19</v>
      </c>
      <c r="K3086" t="s">
        <v>4949</v>
      </c>
      <c r="W3086" s="13"/>
    </row>
    <row r="3087" spans="1:24" hidden="1" x14ac:dyDescent="0.25">
      <c r="A3087" t="s">
        <v>5432</v>
      </c>
      <c r="B3087" t="s">
        <v>5432</v>
      </c>
      <c r="D3087" s="8">
        <v>3086</v>
      </c>
      <c r="E3087" s="42">
        <v>2020</v>
      </c>
      <c r="F3087" s="42">
        <v>5</v>
      </c>
      <c r="G3087" s="42">
        <v>3</v>
      </c>
      <c r="H3087" s="4">
        <f t="shared" si="15"/>
        <v>0</v>
      </c>
      <c r="I3087" s="10" t="s">
        <v>19</v>
      </c>
      <c r="K3087" t="s">
        <v>4949</v>
      </c>
      <c r="W3087" s="13"/>
    </row>
    <row r="3088" spans="1:24" hidden="1" x14ac:dyDescent="0.25">
      <c r="A3088" t="s">
        <v>3575</v>
      </c>
      <c r="B3088" t="s">
        <v>2432</v>
      </c>
      <c r="D3088" s="8">
        <v>3087</v>
      </c>
      <c r="E3088" s="42">
        <v>2020</v>
      </c>
      <c r="F3088" s="42">
        <v>5</v>
      </c>
      <c r="G3088" s="42">
        <v>4</v>
      </c>
      <c r="H3088" s="4">
        <f t="shared" si="15"/>
        <v>0</v>
      </c>
      <c r="I3088" s="10" t="s">
        <v>19</v>
      </c>
      <c r="K3088" t="s">
        <v>20</v>
      </c>
      <c r="L3088" s="8" t="s">
        <v>27</v>
      </c>
      <c r="M3088" t="s">
        <v>373</v>
      </c>
      <c r="W3088" s="13"/>
    </row>
    <row r="3089" spans="1:24" hidden="1" x14ac:dyDescent="0.25">
      <c r="A3089" t="s">
        <v>928</v>
      </c>
      <c r="B3089" t="s">
        <v>5435</v>
      </c>
      <c r="D3089" s="8">
        <v>3088</v>
      </c>
      <c r="E3089" s="42">
        <v>2020</v>
      </c>
      <c r="F3089" s="42">
        <v>5</v>
      </c>
      <c r="G3089" s="42">
        <v>5</v>
      </c>
      <c r="H3089" s="4">
        <f t="shared" si="15"/>
        <v>0</v>
      </c>
      <c r="I3089" s="10" t="s">
        <v>19</v>
      </c>
      <c r="K3089" t="s">
        <v>20</v>
      </c>
      <c r="L3089" s="8" t="s">
        <v>27</v>
      </c>
      <c r="M3089" t="s">
        <v>2217</v>
      </c>
      <c r="S3089" t="s">
        <v>5436</v>
      </c>
      <c r="W3089" s="13"/>
    </row>
    <row r="3090" spans="1:24" hidden="1" x14ac:dyDescent="0.25">
      <c r="A3090" t="s">
        <v>5437</v>
      </c>
      <c r="B3090" t="s">
        <v>5438</v>
      </c>
      <c r="D3090" s="8">
        <v>3089</v>
      </c>
      <c r="E3090" s="42">
        <v>2020</v>
      </c>
      <c r="F3090" s="42">
        <v>5</v>
      </c>
      <c r="G3090" s="42">
        <v>5</v>
      </c>
      <c r="H3090" s="4">
        <f t="shared" si="15"/>
        <v>0</v>
      </c>
      <c r="I3090" s="10" t="s">
        <v>19</v>
      </c>
      <c r="K3090" t="s">
        <v>20</v>
      </c>
      <c r="L3090" s="8" t="s">
        <v>41</v>
      </c>
      <c r="M3090" t="s">
        <v>2789</v>
      </c>
      <c r="W3090" s="13"/>
    </row>
    <row r="3091" spans="1:24" hidden="1" x14ac:dyDescent="0.25">
      <c r="A3091" t="s">
        <v>106</v>
      </c>
      <c r="B3091" t="s">
        <v>5377</v>
      </c>
      <c r="D3091" s="8">
        <v>3090</v>
      </c>
      <c r="E3091" s="42">
        <v>2020</v>
      </c>
      <c r="F3091" s="42">
        <v>5</v>
      </c>
      <c r="G3091" s="42">
        <v>5</v>
      </c>
      <c r="H3091" s="4">
        <f t="shared" si="15"/>
        <v>0</v>
      </c>
      <c r="I3091" s="10" t="s">
        <v>19</v>
      </c>
      <c r="J3091" s="10">
        <v>6</v>
      </c>
      <c r="K3091" s="11" t="s">
        <v>20</v>
      </c>
      <c r="L3091" s="8" t="s">
        <v>48</v>
      </c>
      <c r="M3091" t="s">
        <v>605</v>
      </c>
      <c r="S3091" t="s">
        <v>5378</v>
      </c>
      <c r="W3091" s="13"/>
    </row>
    <row r="3092" spans="1:24" hidden="1" x14ac:dyDescent="0.25">
      <c r="A3092" t="s">
        <v>5441</v>
      </c>
      <c r="B3092" t="s">
        <v>5442</v>
      </c>
      <c r="D3092" s="8">
        <v>3091</v>
      </c>
      <c r="E3092" s="42">
        <v>2020</v>
      </c>
      <c r="F3092" s="42">
        <v>5</v>
      </c>
      <c r="G3092" s="42">
        <v>6</v>
      </c>
      <c r="H3092" s="4">
        <f t="shared" si="15"/>
        <v>0</v>
      </c>
      <c r="I3092" s="10" t="s">
        <v>19</v>
      </c>
      <c r="K3092" s="11" t="s">
        <v>4949</v>
      </c>
      <c r="W3092" s="13"/>
    </row>
    <row r="3093" spans="1:24" hidden="1" x14ac:dyDescent="0.25">
      <c r="A3093" t="s">
        <v>5439</v>
      </c>
      <c r="B3093" t="s">
        <v>5440</v>
      </c>
      <c r="D3093" s="8">
        <v>3092</v>
      </c>
      <c r="E3093" s="42">
        <v>2020</v>
      </c>
      <c r="F3093" s="42">
        <v>5</v>
      </c>
      <c r="G3093" s="42">
        <v>6</v>
      </c>
      <c r="H3093" s="4">
        <f t="shared" si="15"/>
        <v>0</v>
      </c>
      <c r="I3093" s="10" t="s">
        <v>19</v>
      </c>
      <c r="K3093" s="11" t="s">
        <v>20</v>
      </c>
      <c r="L3093" s="8" t="s">
        <v>48</v>
      </c>
      <c r="M3093" t="s">
        <v>2217</v>
      </c>
      <c r="W3093" s="13"/>
    </row>
    <row r="3094" spans="1:24" hidden="1" x14ac:dyDescent="0.25">
      <c r="A3094" t="s">
        <v>5449</v>
      </c>
      <c r="B3094" t="s">
        <v>5450</v>
      </c>
      <c r="D3094" s="8">
        <v>3093</v>
      </c>
      <c r="E3094" s="42">
        <v>2020</v>
      </c>
      <c r="F3094" s="42">
        <v>5</v>
      </c>
      <c r="G3094" s="42">
        <v>7</v>
      </c>
      <c r="H3094" s="4">
        <f t="shared" si="15"/>
        <v>0</v>
      </c>
      <c r="I3094" s="10" t="s">
        <v>19</v>
      </c>
      <c r="K3094" s="11" t="s">
        <v>20</v>
      </c>
      <c r="L3094" s="8" t="s">
        <v>48</v>
      </c>
      <c r="M3094" t="s">
        <v>5451</v>
      </c>
      <c r="W3094" s="13"/>
    </row>
    <row r="3095" spans="1:24" hidden="1" x14ac:dyDescent="0.25">
      <c r="A3095" t="s">
        <v>5219</v>
      </c>
      <c r="B3095" t="s">
        <v>5433</v>
      </c>
      <c r="D3095" s="8">
        <v>3094</v>
      </c>
      <c r="E3095" s="42">
        <v>2020</v>
      </c>
      <c r="F3095" s="42">
        <v>5</v>
      </c>
      <c r="G3095" s="42">
        <v>7</v>
      </c>
      <c r="H3095" s="4">
        <f t="shared" si="15"/>
        <v>0</v>
      </c>
      <c r="I3095" s="10" t="s">
        <v>19</v>
      </c>
      <c r="J3095" s="10">
        <v>4</v>
      </c>
      <c r="K3095" s="11" t="s">
        <v>20</v>
      </c>
      <c r="L3095" s="8" t="s">
        <v>63</v>
      </c>
      <c r="M3095" t="s">
        <v>373</v>
      </c>
      <c r="W3095" s="13"/>
    </row>
    <row r="3096" spans="1:24" hidden="1" x14ac:dyDescent="0.25">
      <c r="A3096" t="s">
        <v>5362</v>
      </c>
      <c r="B3096" t="s">
        <v>4488</v>
      </c>
      <c r="D3096" s="8">
        <v>3095</v>
      </c>
      <c r="E3096" s="42">
        <v>2020</v>
      </c>
      <c r="F3096" s="42">
        <v>5</v>
      </c>
      <c r="G3096" s="42">
        <v>7</v>
      </c>
      <c r="H3096" s="4">
        <f t="shared" si="15"/>
        <v>0</v>
      </c>
      <c r="I3096" s="10" t="s">
        <v>19</v>
      </c>
      <c r="K3096" s="11" t="s">
        <v>20</v>
      </c>
      <c r="L3096" s="8" t="s">
        <v>63</v>
      </c>
      <c r="M3096" t="s">
        <v>373</v>
      </c>
    </row>
    <row r="3097" spans="1:24" hidden="1" x14ac:dyDescent="0.25">
      <c r="A3097" t="s">
        <v>4789</v>
      </c>
      <c r="B3097" t="s">
        <v>5443</v>
      </c>
      <c r="D3097" s="8">
        <v>3096</v>
      </c>
      <c r="E3097" s="42">
        <v>2020</v>
      </c>
      <c r="F3097" s="42">
        <v>5</v>
      </c>
      <c r="G3097" s="42">
        <v>7</v>
      </c>
      <c r="H3097" s="4">
        <f t="shared" si="15"/>
        <v>43957</v>
      </c>
      <c r="I3097" s="10" t="s">
        <v>19</v>
      </c>
      <c r="K3097" s="11" t="s">
        <v>4949</v>
      </c>
      <c r="S3097" t="s">
        <v>5444</v>
      </c>
      <c r="U3097" t="s">
        <v>100</v>
      </c>
      <c r="V3097" t="s">
        <v>432</v>
      </c>
      <c r="W3097" s="13">
        <v>43957</v>
      </c>
      <c r="X3097" s="14">
        <v>29.99</v>
      </c>
    </row>
    <row r="3098" spans="1:24" hidden="1" x14ac:dyDescent="0.25">
      <c r="A3098" t="s">
        <v>5416</v>
      </c>
      <c r="B3098" t="s">
        <v>5417</v>
      </c>
      <c r="D3098" s="8">
        <v>3097</v>
      </c>
      <c r="E3098" s="42">
        <v>2020</v>
      </c>
      <c r="F3098" s="42">
        <v>5</v>
      </c>
      <c r="G3098" s="42">
        <v>8</v>
      </c>
      <c r="H3098" s="4">
        <f t="shared" si="15"/>
        <v>43952</v>
      </c>
      <c r="I3098" s="10" t="s">
        <v>19</v>
      </c>
      <c r="K3098" s="11" t="s">
        <v>20</v>
      </c>
      <c r="L3098" s="8" t="s">
        <v>3738</v>
      </c>
      <c r="M3098" t="s">
        <v>4946</v>
      </c>
      <c r="U3098" t="s">
        <v>53</v>
      </c>
      <c r="V3098" t="s">
        <v>2721</v>
      </c>
      <c r="W3098" s="13">
        <v>43952</v>
      </c>
      <c r="X3098" s="14">
        <v>7.99</v>
      </c>
    </row>
    <row r="3099" spans="1:24" hidden="1" x14ac:dyDescent="0.25">
      <c r="A3099" t="s">
        <v>132</v>
      </c>
      <c r="B3099" t="s">
        <v>5407</v>
      </c>
      <c r="D3099" s="8">
        <v>3098</v>
      </c>
      <c r="E3099" s="42">
        <v>2020</v>
      </c>
      <c r="F3099" s="42">
        <v>5</v>
      </c>
      <c r="G3099" s="42">
        <v>8</v>
      </c>
      <c r="H3099" s="4">
        <f t="shared" si="15"/>
        <v>43950</v>
      </c>
      <c r="I3099" s="10" t="s">
        <v>19</v>
      </c>
      <c r="K3099" t="s">
        <v>20</v>
      </c>
      <c r="L3099" s="8" t="s">
        <v>4534</v>
      </c>
      <c r="M3099" t="s">
        <v>49</v>
      </c>
      <c r="U3099" t="s">
        <v>100</v>
      </c>
      <c r="V3099" t="s">
        <v>49</v>
      </c>
      <c r="W3099" s="13">
        <v>43950</v>
      </c>
      <c r="X3099" s="14">
        <f>1.75*11.75</f>
        <v>20.5625</v>
      </c>
    </row>
    <row r="3100" spans="1:24" hidden="1" x14ac:dyDescent="0.25">
      <c r="A3100" t="s">
        <v>5446</v>
      </c>
      <c r="B3100" t="s">
        <v>5447</v>
      </c>
      <c r="D3100" s="8">
        <v>3099</v>
      </c>
      <c r="E3100" s="42">
        <v>2020</v>
      </c>
      <c r="F3100" s="42">
        <v>5</v>
      </c>
      <c r="G3100" s="42">
        <v>8</v>
      </c>
      <c r="H3100" s="4">
        <f t="shared" si="15"/>
        <v>0</v>
      </c>
      <c r="I3100" s="10" t="s">
        <v>19</v>
      </c>
      <c r="K3100" s="11" t="s">
        <v>20</v>
      </c>
      <c r="L3100" s="8" t="s">
        <v>5448</v>
      </c>
      <c r="M3100" t="s">
        <v>60</v>
      </c>
      <c r="W3100" s="13"/>
    </row>
    <row r="3101" spans="1:24" hidden="1" x14ac:dyDescent="0.25">
      <c r="A3101" t="s">
        <v>4373</v>
      </c>
      <c r="B3101" t="s">
        <v>5434</v>
      </c>
      <c r="D3101" s="8">
        <v>3100</v>
      </c>
      <c r="E3101" s="42">
        <v>2020</v>
      </c>
      <c r="F3101" s="42">
        <v>5</v>
      </c>
      <c r="G3101" s="42">
        <v>8</v>
      </c>
      <c r="H3101" s="4">
        <f t="shared" si="15"/>
        <v>0</v>
      </c>
      <c r="I3101" s="10" t="s">
        <v>19</v>
      </c>
      <c r="K3101" t="s">
        <v>20</v>
      </c>
      <c r="L3101" s="8" t="s">
        <v>41</v>
      </c>
      <c r="M3101" t="s">
        <v>621</v>
      </c>
      <c r="W3101" s="13"/>
    </row>
    <row r="3102" spans="1:24" hidden="1" x14ac:dyDescent="0.25">
      <c r="A3102" t="s">
        <v>4789</v>
      </c>
      <c r="B3102" t="s">
        <v>5452</v>
      </c>
      <c r="D3102" s="8">
        <v>3101</v>
      </c>
      <c r="E3102" s="42">
        <v>2020</v>
      </c>
      <c r="F3102" s="42">
        <v>5</v>
      </c>
      <c r="G3102" s="42">
        <v>8</v>
      </c>
      <c r="H3102" s="4">
        <f t="shared" si="15"/>
        <v>0</v>
      </c>
      <c r="I3102" s="10" t="s">
        <v>19</v>
      </c>
      <c r="K3102" s="11" t="s">
        <v>4949</v>
      </c>
      <c r="V3102" s="35"/>
      <c r="W3102" s="13"/>
    </row>
    <row r="3103" spans="1:24" hidden="1" x14ac:dyDescent="0.25">
      <c r="A3103" t="s">
        <v>5453</v>
      </c>
      <c r="B3103" t="s">
        <v>5454</v>
      </c>
      <c r="D3103" s="8">
        <v>3102</v>
      </c>
      <c r="E3103" s="42">
        <v>2020</v>
      </c>
      <c r="F3103" s="42">
        <v>5</v>
      </c>
      <c r="G3103" s="42">
        <v>8</v>
      </c>
      <c r="H3103" s="4">
        <f t="shared" si="15"/>
        <v>0</v>
      </c>
      <c r="I3103" s="10" t="s">
        <v>19</v>
      </c>
      <c r="K3103" s="11" t="s">
        <v>4949</v>
      </c>
      <c r="V3103" s="35"/>
      <c r="W3103" s="13"/>
    </row>
    <row r="3104" spans="1:24" hidden="1" x14ac:dyDescent="0.25">
      <c r="A3104" t="s">
        <v>241</v>
      </c>
      <c r="B3104" t="s">
        <v>5455</v>
      </c>
      <c r="D3104" s="8">
        <v>3103</v>
      </c>
      <c r="E3104" s="42">
        <v>2020</v>
      </c>
      <c r="F3104" s="42">
        <v>5</v>
      </c>
      <c r="G3104" s="42">
        <v>8</v>
      </c>
      <c r="H3104" s="4">
        <f t="shared" si="15"/>
        <v>0</v>
      </c>
      <c r="I3104" s="10" t="s">
        <v>19</v>
      </c>
      <c r="K3104" s="11" t="s">
        <v>4949</v>
      </c>
      <c r="V3104" s="35"/>
      <c r="W3104" s="13"/>
    </row>
    <row r="3105" spans="1:24" hidden="1" x14ac:dyDescent="0.25">
      <c r="A3105" t="s">
        <v>132</v>
      </c>
      <c r="B3105" t="s">
        <v>5408</v>
      </c>
      <c r="D3105" s="8">
        <v>3104</v>
      </c>
      <c r="E3105" s="42">
        <v>2020</v>
      </c>
      <c r="F3105" s="42">
        <v>5</v>
      </c>
      <c r="G3105" s="42">
        <v>9</v>
      </c>
      <c r="H3105" s="4">
        <f t="shared" si="15"/>
        <v>43950</v>
      </c>
      <c r="I3105" s="10" t="s">
        <v>19</v>
      </c>
      <c r="K3105" t="s">
        <v>20</v>
      </c>
      <c r="L3105" s="8" t="s">
        <v>3612</v>
      </c>
      <c r="M3105" t="s">
        <v>49</v>
      </c>
      <c r="U3105" t="s">
        <v>100</v>
      </c>
      <c r="V3105" t="s">
        <v>49</v>
      </c>
      <c r="W3105" s="13">
        <v>43950</v>
      </c>
      <c r="X3105" s="14">
        <f>1.75*11.75</f>
        <v>20.5625</v>
      </c>
    </row>
    <row r="3106" spans="1:24" hidden="1" x14ac:dyDescent="0.25">
      <c r="A3106" t="s">
        <v>5396</v>
      </c>
      <c r="B3106" t="s">
        <v>5083</v>
      </c>
      <c r="D3106" s="8">
        <v>3105</v>
      </c>
      <c r="E3106" s="42">
        <v>2020</v>
      </c>
      <c r="F3106" s="42">
        <v>5</v>
      </c>
      <c r="G3106" s="42">
        <v>9</v>
      </c>
      <c r="H3106" s="4">
        <f t="shared" si="15"/>
        <v>43950</v>
      </c>
      <c r="I3106" s="10" t="s">
        <v>19</v>
      </c>
      <c r="K3106" t="s">
        <v>20</v>
      </c>
      <c r="L3106" s="8" t="s">
        <v>48</v>
      </c>
      <c r="M3106" t="s">
        <v>49</v>
      </c>
      <c r="U3106" t="s">
        <v>53</v>
      </c>
      <c r="V3106" t="s">
        <v>5397</v>
      </c>
      <c r="W3106" s="13">
        <v>43950</v>
      </c>
      <c r="X3106" s="14">
        <f>1.75 * 4.95</f>
        <v>8.6624999999999996</v>
      </c>
    </row>
    <row r="3107" spans="1:24" hidden="1" x14ac:dyDescent="0.25">
      <c r="A3107" t="s">
        <v>150</v>
      </c>
      <c r="B3107" t="s">
        <v>5456</v>
      </c>
      <c r="D3107" s="8">
        <v>3106</v>
      </c>
      <c r="E3107" s="42">
        <v>2020</v>
      </c>
      <c r="F3107" s="42">
        <v>5</v>
      </c>
      <c r="G3107" s="42">
        <v>9</v>
      </c>
      <c r="H3107" s="4">
        <f t="shared" si="15"/>
        <v>0</v>
      </c>
      <c r="I3107" s="10" t="s">
        <v>19</v>
      </c>
      <c r="K3107" s="11" t="s">
        <v>4949</v>
      </c>
      <c r="W3107" s="13"/>
    </row>
    <row r="3108" spans="1:24" hidden="1" x14ac:dyDescent="0.25">
      <c r="A3108" t="s">
        <v>4017</v>
      </c>
      <c r="B3108" t="s">
        <v>5457</v>
      </c>
      <c r="D3108" s="8">
        <v>3107</v>
      </c>
      <c r="E3108" s="42">
        <v>2020</v>
      </c>
      <c r="F3108" s="42">
        <v>5</v>
      </c>
      <c r="G3108" s="42">
        <v>9</v>
      </c>
      <c r="H3108" s="4">
        <f t="shared" si="15"/>
        <v>0</v>
      </c>
      <c r="I3108" s="10" t="s">
        <v>19</v>
      </c>
      <c r="K3108" s="11" t="s">
        <v>4949</v>
      </c>
      <c r="W3108" s="13"/>
    </row>
    <row r="3109" spans="1:24" hidden="1" x14ac:dyDescent="0.25">
      <c r="A3109" t="s">
        <v>4513</v>
      </c>
      <c r="B3109" t="s">
        <v>4514</v>
      </c>
      <c r="C3109" s="8"/>
      <c r="D3109" s="8">
        <v>3108</v>
      </c>
      <c r="E3109" s="42">
        <v>2020</v>
      </c>
      <c r="F3109" s="42">
        <v>5</v>
      </c>
      <c r="G3109" s="42">
        <v>9</v>
      </c>
      <c r="H3109" s="4">
        <f t="shared" si="15"/>
        <v>43749</v>
      </c>
      <c r="I3109" s="10" t="s">
        <v>19</v>
      </c>
      <c r="K3109" s="11" t="s">
        <v>4949</v>
      </c>
      <c r="U3109" t="s">
        <v>53</v>
      </c>
      <c r="V3109" t="s">
        <v>2383</v>
      </c>
      <c r="W3109" s="13">
        <v>43749</v>
      </c>
      <c r="X3109" s="14">
        <v>1</v>
      </c>
    </row>
    <row r="3110" spans="1:24" hidden="1" x14ac:dyDescent="0.25">
      <c r="A3110" t="s">
        <v>1429</v>
      </c>
      <c r="B3110" t="s">
        <v>669</v>
      </c>
      <c r="C3110" s="8"/>
      <c r="D3110" s="8">
        <v>3109</v>
      </c>
      <c r="E3110" s="42">
        <v>2020</v>
      </c>
      <c r="F3110" s="42">
        <v>5</v>
      </c>
      <c r="G3110" s="42">
        <v>9</v>
      </c>
      <c r="H3110" s="4">
        <f t="shared" si="15"/>
        <v>0</v>
      </c>
      <c r="I3110" s="10" t="s">
        <v>19</v>
      </c>
      <c r="J3110" s="10">
        <v>2</v>
      </c>
      <c r="K3110" s="11" t="s">
        <v>4949</v>
      </c>
      <c r="W3110" s="13"/>
    </row>
    <row r="3111" spans="1:24" hidden="1" x14ac:dyDescent="0.25">
      <c r="A3111" t="s">
        <v>5458</v>
      </c>
      <c r="B3111" t="s">
        <v>5459</v>
      </c>
      <c r="C3111" s="8"/>
      <c r="D3111" s="8">
        <v>3110</v>
      </c>
      <c r="E3111" s="42">
        <v>2020</v>
      </c>
      <c r="F3111" s="42">
        <v>5</v>
      </c>
      <c r="G3111" s="42">
        <v>9</v>
      </c>
      <c r="H3111" s="4">
        <f t="shared" si="15"/>
        <v>0</v>
      </c>
      <c r="I3111" s="10" t="s">
        <v>19</v>
      </c>
      <c r="K3111" s="11" t="s">
        <v>4949</v>
      </c>
      <c r="W3111" s="13"/>
    </row>
    <row r="3112" spans="1:24" hidden="1" x14ac:dyDescent="0.25">
      <c r="A3112" t="s">
        <v>5425</v>
      </c>
      <c r="B3112" t="s">
        <v>5426</v>
      </c>
      <c r="D3112" s="8">
        <v>3111</v>
      </c>
      <c r="E3112" s="42">
        <v>2020</v>
      </c>
      <c r="F3112" s="42">
        <v>5</v>
      </c>
      <c r="G3112" s="42">
        <v>10</v>
      </c>
      <c r="H3112" s="4">
        <f t="shared" ref="H3112:H3150" si="16">IFERROR(W3112,DATE(E3112,F3112,G3112))</f>
        <v>43952</v>
      </c>
      <c r="I3112" s="10" t="s">
        <v>19</v>
      </c>
      <c r="K3112" s="11" t="s">
        <v>20</v>
      </c>
      <c r="L3112" s="8" t="s">
        <v>135</v>
      </c>
      <c r="M3112" t="s">
        <v>2596</v>
      </c>
      <c r="U3112" t="s">
        <v>53</v>
      </c>
      <c r="V3112" t="s">
        <v>2721</v>
      </c>
      <c r="W3112" s="13">
        <v>43952</v>
      </c>
      <c r="X3112" s="14">
        <v>7.99</v>
      </c>
    </row>
    <row r="3113" spans="1:24" hidden="1" x14ac:dyDescent="0.25">
      <c r="A3113" t="s">
        <v>1116</v>
      </c>
      <c r="B3113" t="s">
        <v>5461</v>
      </c>
      <c r="D3113" s="8">
        <v>3112</v>
      </c>
      <c r="E3113" s="42">
        <v>2020</v>
      </c>
      <c r="F3113" s="42">
        <v>5</v>
      </c>
      <c r="G3113" s="42">
        <v>10</v>
      </c>
      <c r="H3113" s="4">
        <f t="shared" si="16"/>
        <v>0</v>
      </c>
      <c r="I3113" s="10" t="s">
        <v>19</v>
      </c>
      <c r="J3113" s="10">
        <v>2</v>
      </c>
      <c r="K3113" s="11" t="s">
        <v>4949</v>
      </c>
      <c r="W3113" s="13"/>
    </row>
    <row r="3114" spans="1:24" hidden="1" x14ac:dyDescent="0.25">
      <c r="A3114" t="s">
        <v>2755</v>
      </c>
      <c r="B3114" t="s">
        <v>5403</v>
      </c>
      <c r="D3114" s="8">
        <v>3113</v>
      </c>
      <c r="E3114" s="42">
        <v>2020</v>
      </c>
      <c r="F3114" s="42">
        <v>5</v>
      </c>
      <c r="G3114" s="42">
        <v>10</v>
      </c>
      <c r="H3114" s="4">
        <f>IFERROR(W3114,DATE(E3114,F3114,G3114))</f>
        <v>43950</v>
      </c>
      <c r="I3114" s="10" t="s">
        <v>248</v>
      </c>
      <c r="K3114" t="s">
        <v>20</v>
      </c>
      <c r="L3114" s="8" t="s">
        <v>505</v>
      </c>
      <c r="M3114" t="s">
        <v>1552</v>
      </c>
      <c r="U3114" t="s">
        <v>53</v>
      </c>
      <c r="V3114" t="s">
        <v>5401</v>
      </c>
      <c r="W3114" s="13">
        <v>43950</v>
      </c>
      <c r="X3114" s="14">
        <v>14.32</v>
      </c>
    </row>
    <row r="3115" spans="1:24" hidden="1" x14ac:dyDescent="0.25">
      <c r="A3115" t="s">
        <v>592</v>
      </c>
      <c r="B3115" t="s">
        <v>5462</v>
      </c>
      <c r="D3115" s="8">
        <v>3114</v>
      </c>
      <c r="E3115" s="42">
        <v>2020</v>
      </c>
      <c r="F3115" s="42">
        <v>5</v>
      </c>
      <c r="G3115" s="42">
        <v>11</v>
      </c>
      <c r="H3115" s="4">
        <f t="shared" ref="H3115" si="17">IFERROR(W3115,DATE(E3115,F3115,G3115))</f>
        <v>0</v>
      </c>
      <c r="I3115" s="10" t="s">
        <v>19</v>
      </c>
      <c r="K3115" s="11" t="s">
        <v>20</v>
      </c>
      <c r="L3115" s="8" t="s">
        <v>466</v>
      </c>
      <c r="M3115" t="s">
        <v>1552</v>
      </c>
      <c r="W3115" s="13"/>
    </row>
    <row r="3116" spans="1:24" hidden="1" x14ac:dyDescent="0.25">
      <c r="A3116" t="s">
        <v>5219</v>
      </c>
      <c r="B3116" t="s">
        <v>789</v>
      </c>
      <c r="D3116" s="8">
        <v>3115</v>
      </c>
      <c r="E3116" s="42">
        <v>2020</v>
      </c>
      <c r="F3116" s="42">
        <v>5</v>
      </c>
      <c r="G3116" s="42">
        <v>11</v>
      </c>
      <c r="H3116" s="4">
        <f>IFERROR(W3116,DATE(E3116,F3116,G3116))</f>
        <v>43950</v>
      </c>
      <c r="I3116" s="10" t="s">
        <v>248</v>
      </c>
      <c r="K3116" t="s">
        <v>20</v>
      </c>
      <c r="L3116" s="8" t="s">
        <v>790</v>
      </c>
      <c r="M3116" t="s">
        <v>373</v>
      </c>
      <c r="U3116" t="s">
        <v>53</v>
      </c>
      <c r="V3116" t="s">
        <v>5401</v>
      </c>
      <c r="W3116" s="13">
        <v>43950</v>
      </c>
      <c r="X3116" s="14">
        <v>9.76</v>
      </c>
    </row>
    <row r="3117" spans="1:24" hidden="1" x14ac:dyDescent="0.25">
      <c r="A3117" t="s">
        <v>1556</v>
      </c>
      <c r="B3117" t="s">
        <v>5110</v>
      </c>
      <c r="D3117" s="8">
        <v>3116</v>
      </c>
      <c r="E3117" s="42">
        <v>2020</v>
      </c>
      <c r="F3117" s="42">
        <v>5</v>
      </c>
      <c r="G3117" s="42">
        <v>11</v>
      </c>
      <c r="H3117" s="4">
        <f t="shared" si="16"/>
        <v>43887</v>
      </c>
      <c r="I3117" s="10" t="s">
        <v>19</v>
      </c>
      <c r="K3117" s="11" t="s">
        <v>20</v>
      </c>
      <c r="L3117" s="8" t="s">
        <v>120</v>
      </c>
      <c r="M3117" t="s">
        <v>1558</v>
      </c>
      <c r="U3117" t="s">
        <v>53</v>
      </c>
      <c r="V3117" s="35" t="s">
        <v>4882</v>
      </c>
      <c r="W3117" s="13">
        <v>43887</v>
      </c>
      <c r="X3117" s="14">
        <v>2</v>
      </c>
    </row>
    <row r="3118" spans="1:24" hidden="1" x14ac:dyDescent="0.25">
      <c r="A3118" t="s">
        <v>747</v>
      </c>
      <c r="B3118" t="s">
        <v>5337</v>
      </c>
      <c r="D3118" s="8">
        <v>3117</v>
      </c>
      <c r="E3118" s="42">
        <v>2020</v>
      </c>
      <c r="F3118" s="42">
        <v>5</v>
      </c>
      <c r="G3118" s="42">
        <v>11</v>
      </c>
      <c r="H3118" s="4">
        <f>IFERROR(W3118,DATE(E3118,F3118,G3118))</f>
        <v>0</v>
      </c>
      <c r="I3118" s="10" t="s">
        <v>19</v>
      </c>
      <c r="J3118" s="10">
        <v>2</v>
      </c>
      <c r="K3118" t="s">
        <v>4949</v>
      </c>
      <c r="V3118" s="35"/>
      <c r="W3118" s="13"/>
    </row>
    <row r="3119" spans="1:24" hidden="1" x14ac:dyDescent="0.25">
      <c r="A3119" t="s">
        <v>5012</v>
      </c>
      <c r="B3119" t="s">
        <v>5089</v>
      </c>
      <c r="D3119" s="8">
        <v>3118</v>
      </c>
      <c r="E3119" s="42">
        <v>2020</v>
      </c>
      <c r="F3119" s="42">
        <v>5</v>
      </c>
      <c r="G3119" s="42">
        <v>12</v>
      </c>
      <c r="H3119" s="4">
        <f>IFERROR(W3119,DATE(E3119,F3119,G3119))</f>
        <v>43952</v>
      </c>
      <c r="I3119" s="10" t="s">
        <v>19</v>
      </c>
      <c r="K3119" s="11" t="s">
        <v>20</v>
      </c>
      <c r="L3119" s="8" t="s">
        <v>48</v>
      </c>
      <c r="M3119" t="s">
        <v>373</v>
      </c>
      <c r="Q3119" s="12" t="s">
        <v>248</v>
      </c>
      <c r="U3119" t="s">
        <v>53</v>
      </c>
      <c r="V3119" t="s">
        <v>2721</v>
      </c>
      <c r="W3119" s="13">
        <v>43952</v>
      </c>
      <c r="X3119" s="14">
        <v>4.99</v>
      </c>
    </row>
    <row r="3120" spans="1:24" hidden="1" x14ac:dyDescent="0.25">
      <c r="A3120" t="s">
        <v>5427</v>
      </c>
      <c r="B3120" t="s">
        <v>5428</v>
      </c>
      <c r="D3120" s="8">
        <v>3119</v>
      </c>
      <c r="E3120" s="42">
        <v>2020</v>
      </c>
      <c r="F3120" s="42">
        <v>5</v>
      </c>
      <c r="G3120" s="42">
        <v>12</v>
      </c>
      <c r="H3120" s="4">
        <f>IFERROR(W3120,DATE(E3120,F3120,G3120))</f>
        <v>43952</v>
      </c>
      <c r="I3120" s="10" t="s">
        <v>19</v>
      </c>
      <c r="K3120" s="11" t="s">
        <v>20</v>
      </c>
      <c r="L3120" s="8" t="s">
        <v>3738</v>
      </c>
      <c r="M3120" t="s">
        <v>2217</v>
      </c>
      <c r="U3120" t="s">
        <v>53</v>
      </c>
      <c r="V3120" t="s">
        <v>2721</v>
      </c>
      <c r="W3120" s="13">
        <v>43952</v>
      </c>
      <c r="X3120" s="14">
        <v>3.99</v>
      </c>
    </row>
    <row r="3121" spans="1:24" hidden="1" x14ac:dyDescent="0.25">
      <c r="A3121" t="s">
        <v>4007</v>
      </c>
      <c r="B3121" t="s">
        <v>5200</v>
      </c>
      <c r="D3121" s="8">
        <v>3120</v>
      </c>
      <c r="E3121" s="42">
        <v>2020</v>
      </c>
      <c r="F3121" s="42">
        <v>5</v>
      </c>
      <c r="G3121" s="42">
        <v>12</v>
      </c>
      <c r="H3121" s="4">
        <f>IFERROR(W3121,DATE(E3121,F3121,G3121))</f>
        <v>43907</v>
      </c>
      <c r="I3121" s="10" t="s">
        <v>248</v>
      </c>
      <c r="K3121" t="s">
        <v>4949</v>
      </c>
      <c r="M3121" t="s">
        <v>3188</v>
      </c>
      <c r="U3121" t="s">
        <v>53</v>
      </c>
      <c r="V3121" s="37" t="s">
        <v>5196</v>
      </c>
      <c r="W3121" s="13">
        <v>43907</v>
      </c>
      <c r="X3121" s="14">
        <f>1.35*14</f>
        <v>18.900000000000002</v>
      </c>
    </row>
    <row r="3122" spans="1:24" hidden="1" x14ac:dyDescent="0.25">
      <c r="A3122" t="s">
        <v>127</v>
      </c>
      <c r="B3122" t="s">
        <v>5445</v>
      </c>
      <c r="C3122" t="s">
        <v>5487</v>
      </c>
      <c r="D3122" s="8"/>
      <c r="E3122" s="42"/>
      <c r="F3122" s="42"/>
      <c r="G3122" s="42"/>
      <c r="H3122" s="4">
        <f t="shared" si="16"/>
        <v>0</v>
      </c>
      <c r="I3122" s="10" t="s">
        <v>19</v>
      </c>
      <c r="J3122" s="10">
        <v>5</v>
      </c>
      <c r="K3122" s="11" t="s">
        <v>20</v>
      </c>
      <c r="L3122" s="8" t="s">
        <v>129</v>
      </c>
      <c r="M3122" t="s">
        <v>683</v>
      </c>
    </row>
    <row r="3123" spans="1:24" hidden="1" x14ac:dyDescent="0.25">
      <c r="A3123" t="s">
        <v>3167</v>
      </c>
      <c r="B3123" t="s">
        <v>4073</v>
      </c>
      <c r="C3123" s="8"/>
      <c r="D3123" s="8"/>
      <c r="E3123" s="9"/>
      <c r="F3123" s="9"/>
      <c r="G3123" s="9"/>
      <c r="H3123" s="4">
        <f t="shared" si="16"/>
        <v>43505</v>
      </c>
      <c r="I3123" s="10" t="s">
        <v>19</v>
      </c>
      <c r="K3123" t="s">
        <v>4949</v>
      </c>
      <c r="Q3123" s="12" t="s">
        <v>248</v>
      </c>
      <c r="U3123" t="s">
        <v>53</v>
      </c>
      <c r="V3123" t="s">
        <v>876</v>
      </c>
      <c r="W3123" s="13">
        <v>43505</v>
      </c>
      <c r="X3123" s="14">
        <v>1</v>
      </c>
    </row>
    <row r="3124" spans="1:24" hidden="1" x14ac:dyDescent="0.25">
      <c r="A3124" t="s">
        <v>265</v>
      </c>
      <c r="B3124" t="s">
        <v>4340</v>
      </c>
      <c r="C3124" s="8"/>
      <c r="D3124" s="8"/>
      <c r="E3124" s="9"/>
      <c r="F3124" s="9"/>
      <c r="G3124" s="9"/>
      <c r="H3124" s="4">
        <f t="shared" si="16"/>
        <v>43522</v>
      </c>
      <c r="I3124" s="10" t="s">
        <v>248</v>
      </c>
      <c r="K3124" t="s">
        <v>4949</v>
      </c>
      <c r="U3124" t="s">
        <v>53</v>
      </c>
      <c r="V3124" t="s">
        <v>876</v>
      </c>
      <c r="W3124" s="13">
        <v>43522</v>
      </c>
      <c r="X3124" s="14">
        <v>2</v>
      </c>
    </row>
    <row r="3125" spans="1:24" hidden="1" x14ac:dyDescent="0.25">
      <c r="A3125" t="s">
        <v>594</v>
      </c>
      <c r="B3125" t="s">
        <v>3598</v>
      </c>
      <c r="C3125" s="8"/>
      <c r="D3125" s="8"/>
      <c r="E3125" s="9"/>
      <c r="F3125" s="9"/>
      <c r="G3125" s="9"/>
      <c r="H3125" s="4">
        <f t="shared" si="16"/>
        <v>43523</v>
      </c>
      <c r="I3125" s="10" t="s">
        <v>248</v>
      </c>
      <c r="K3125" s="11" t="s">
        <v>20</v>
      </c>
      <c r="L3125" s="8" t="s">
        <v>552</v>
      </c>
      <c r="M3125" t="s">
        <v>1552</v>
      </c>
      <c r="T3125" t="s">
        <v>269</v>
      </c>
      <c r="U3125" t="s">
        <v>53</v>
      </c>
      <c r="V3125" t="s">
        <v>3558</v>
      </c>
      <c r="W3125" s="13">
        <v>43523</v>
      </c>
      <c r="X3125" s="14">
        <v>1</v>
      </c>
    </row>
    <row r="3126" spans="1:24" hidden="1" x14ac:dyDescent="0.25">
      <c r="A3126" t="s">
        <v>1591</v>
      </c>
      <c r="B3126" t="s">
        <v>4342</v>
      </c>
      <c r="C3126" s="8"/>
      <c r="D3126" s="8"/>
      <c r="E3126" s="9"/>
      <c r="F3126" s="9"/>
      <c r="G3126" s="9"/>
      <c r="H3126" s="4">
        <f t="shared" si="16"/>
        <v>43523</v>
      </c>
      <c r="I3126" s="10" t="s">
        <v>248</v>
      </c>
      <c r="J3126" s="10">
        <v>8</v>
      </c>
      <c r="K3126" s="11" t="s">
        <v>20</v>
      </c>
      <c r="L3126" s="8" t="s">
        <v>31</v>
      </c>
      <c r="M3126" t="s">
        <v>605</v>
      </c>
      <c r="U3126" t="s">
        <v>53</v>
      </c>
      <c r="V3126" t="s">
        <v>3558</v>
      </c>
      <c r="W3126" s="13">
        <v>43523</v>
      </c>
      <c r="X3126" s="14">
        <v>2</v>
      </c>
    </row>
    <row r="3127" spans="1:24" hidden="1" x14ac:dyDescent="0.25">
      <c r="A3127" t="s">
        <v>1574</v>
      </c>
      <c r="B3127" t="s">
        <v>703</v>
      </c>
      <c r="C3127" s="8"/>
      <c r="D3127" s="8"/>
      <c r="E3127" s="9"/>
      <c r="F3127" s="9"/>
      <c r="G3127" s="9"/>
      <c r="H3127" s="4">
        <f t="shared" si="16"/>
        <v>43528</v>
      </c>
      <c r="I3127" s="10" t="s">
        <v>248</v>
      </c>
      <c r="J3127" s="10">
        <v>2</v>
      </c>
      <c r="K3127" s="11" t="s">
        <v>20</v>
      </c>
      <c r="L3127" s="8" t="s">
        <v>27</v>
      </c>
      <c r="M3127" t="s">
        <v>1552</v>
      </c>
      <c r="U3127" t="s">
        <v>53</v>
      </c>
      <c r="V3127" t="s">
        <v>3558</v>
      </c>
      <c r="W3127" s="13">
        <v>43528</v>
      </c>
      <c r="X3127" s="14">
        <v>2</v>
      </c>
    </row>
    <row r="3128" spans="1:24" hidden="1" x14ac:dyDescent="0.25">
      <c r="A3128" t="s">
        <v>4347</v>
      </c>
      <c r="B3128" t="s">
        <v>4348</v>
      </c>
      <c r="C3128" s="8"/>
      <c r="D3128" s="8"/>
      <c r="E3128" s="9"/>
      <c r="F3128" s="9"/>
      <c r="G3128" s="9"/>
      <c r="H3128" s="4">
        <f t="shared" si="16"/>
        <v>43540</v>
      </c>
      <c r="I3128" s="10" t="s">
        <v>248</v>
      </c>
      <c r="K3128" s="11" t="s">
        <v>20</v>
      </c>
      <c r="L3128" s="8" t="s">
        <v>91</v>
      </c>
      <c r="M3128" t="s">
        <v>1558</v>
      </c>
      <c r="U3128" t="s">
        <v>53</v>
      </c>
      <c r="V3128" t="s">
        <v>876</v>
      </c>
      <c r="W3128" s="13">
        <v>43540</v>
      </c>
      <c r="X3128" s="14">
        <v>2</v>
      </c>
    </row>
    <row r="3129" spans="1:24" hidden="1" x14ac:dyDescent="0.25">
      <c r="A3129" t="s">
        <v>3428</v>
      </c>
      <c r="B3129" t="s">
        <v>4353</v>
      </c>
      <c r="C3129" s="8"/>
      <c r="D3129" s="8"/>
      <c r="E3129" s="9"/>
      <c r="F3129" s="9"/>
      <c r="G3129" s="9"/>
      <c r="H3129" s="4">
        <f t="shared" si="16"/>
        <v>43585</v>
      </c>
      <c r="I3129" s="10" t="s">
        <v>248</v>
      </c>
      <c r="K3129" s="11" t="s">
        <v>4949</v>
      </c>
      <c r="U3129" t="s">
        <v>53</v>
      </c>
      <c r="V3129" t="s">
        <v>3776</v>
      </c>
      <c r="W3129" s="13">
        <v>43585</v>
      </c>
      <c r="X3129" s="14">
        <v>1.99</v>
      </c>
    </row>
    <row r="3130" spans="1:24" hidden="1" x14ac:dyDescent="0.25">
      <c r="A3130" t="s">
        <v>2439</v>
      </c>
      <c r="B3130" t="s">
        <v>2622</v>
      </c>
      <c r="C3130" s="8"/>
      <c r="D3130" s="8"/>
      <c r="E3130" s="9"/>
      <c r="F3130" s="9"/>
      <c r="G3130" s="9"/>
      <c r="H3130" s="4">
        <f t="shared" si="16"/>
        <v>43609</v>
      </c>
      <c r="I3130" s="10" t="s">
        <v>248</v>
      </c>
      <c r="K3130" s="11" t="s">
        <v>20</v>
      </c>
      <c r="L3130" s="8" t="s">
        <v>52</v>
      </c>
      <c r="M3130" t="s">
        <v>1552</v>
      </c>
      <c r="T3130" t="s">
        <v>269</v>
      </c>
      <c r="U3130" t="s">
        <v>53</v>
      </c>
      <c r="V3130" t="s">
        <v>1077</v>
      </c>
      <c r="W3130" s="13">
        <v>43609</v>
      </c>
      <c r="X3130" s="14">
        <v>3</v>
      </c>
    </row>
    <row r="3131" spans="1:24" hidden="1" x14ac:dyDescent="0.25">
      <c r="A3131" t="s">
        <v>1689</v>
      </c>
      <c r="B3131" t="s">
        <v>1690</v>
      </c>
      <c r="C3131" s="8"/>
      <c r="D3131" s="8"/>
      <c r="E3131" s="9"/>
      <c r="F3131" s="9"/>
      <c r="G3131" s="9"/>
      <c r="H3131" s="4">
        <f t="shared" si="16"/>
        <v>43609</v>
      </c>
      <c r="I3131" s="10" t="s">
        <v>248</v>
      </c>
      <c r="K3131" s="11" t="s">
        <v>20</v>
      </c>
      <c r="L3131" s="8" t="s">
        <v>116</v>
      </c>
      <c r="M3131" t="s">
        <v>605</v>
      </c>
      <c r="N3131" t="s">
        <v>1691</v>
      </c>
      <c r="O3131">
        <v>1968</v>
      </c>
      <c r="T3131" t="s">
        <v>269</v>
      </c>
      <c r="U3131" t="s">
        <v>53</v>
      </c>
      <c r="V3131" t="s">
        <v>1077</v>
      </c>
      <c r="W3131" s="13">
        <v>43609</v>
      </c>
      <c r="X3131" s="14">
        <v>3</v>
      </c>
    </row>
    <row r="3132" spans="1:24" hidden="1" x14ac:dyDescent="0.25">
      <c r="A3132" t="s">
        <v>4368</v>
      </c>
      <c r="B3132" t="s">
        <v>4369</v>
      </c>
      <c r="C3132" s="8"/>
      <c r="D3132" s="8"/>
      <c r="E3132" s="9"/>
      <c r="F3132" s="9"/>
      <c r="G3132" s="9"/>
      <c r="H3132" s="4">
        <f t="shared" si="16"/>
        <v>43612</v>
      </c>
      <c r="I3132" s="10" t="s">
        <v>248</v>
      </c>
      <c r="K3132" s="11" t="s">
        <v>4949</v>
      </c>
      <c r="U3132" t="s">
        <v>53</v>
      </c>
      <c r="V3132" t="s">
        <v>1077</v>
      </c>
      <c r="W3132" s="13">
        <v>43612</v>
      </c>
      <c r="X3132" s="14">
        <v>3</v>
      </c>
    </row>
    <row r="3133" spans="1:24" hidden="1" x14ac:dyDescent="0.25">
      <c r="A3133" t="s">
        <v>1521</v>
      </c>
      <c r="B3133" t="s">
        <v>4441</v>
      </c>
      <c r="C3133" s="8"/>
      <c r="D3133" s="8"/>
      <c r="E3133" s="9"/>
      <c r="F3133" s="9"/>
      <c r="G3133" s="9"/>
      <c r="H3133" s="4">
        <f t="shared" si="16"/>
        <v>43622</v>
      </c>
      <c r="I3133" s="10" t="s">
        <v>248</v>
      </c>
      <c r="K3133" s="11" t="s">
        <v>20</v>
      </c>
      <c r="L3133" s="8" t="s">
        <v>63</v>
      </c>
      <c r="M3133" t="s">
        <v>1523</v>
      </c>
      <c r="U3133" t="s">
        <v>53</v>
      </c>
      <c r="V3133" t="s">
        <v>3558</v>
      </c>
      <c r="W3133" s="13">
        <v>43622</v>
      </c>
      <c r="X3133" s="14">
        <f t="shared" ref="X3133:X3163" si="18">50/72</f>
        <v>0.69444444444444442</v>
      </c>
    </row>
    <row r="3134" spans="1:24" hidden="1" x14ac:dyDescent="0.25">
      <c r="A3134" t="s">
        <v>4418</v>
      </c>
      <c r="B3134" t="s">
        <v>4419</v>
      </c>
      <c r="C3134" s="8"/>
      <c r="D3134" s="8"/>
      <c r="E3134" s="9"/>
      <c r="F3134" s="9"/>
      <c r="G3134" s="9"/>
      <c r="H3134" s="4">
        <f t="shared" si="16"/>
        <v>43622</v>
      </c>
      <c r="I3134" s="10" t="s">
        <v>248</v>
      </c>
      <c r="K3134" s="11" t="s">
        <v>20</v>
      </c>
      <c r="L3134" s="8" t="s">
        <v>52</v>
      </c>
      <c r="M3134" t="s">
        <v>4420</v>
      </c>
      <c r="U3134" t="s">
        <v>53</v>
      </c>
      <c r="V3134" t="s">
        <v>3558</v>
      </c>
      <c r="W3134" s="13">
        <v>43622</v>
      </c>
      <c r="X3134" s="14">
        <f t="shared" si="18"/>
        <v>0.69444444444444442</v>
      </c>
    </row>
    <row r="3135" spans="1:24" hidden="1" x14ac:dyDescent="0.25">
      <c r="A3135" t="s">
        <v>4450</v>
      </c>
      <c r="B3135" t="s">
        <v>4451</v>
      </c>
      <c r="C3135" s="8"/>
      <c r="D3135" s="8"/>
      <c r="E3135" s="9"/>
      <c r="F3135" s="9"/>
      <c r="G3135" s="9"/>
      <c r="H3135" s="4">
        <f t="shared" si="16"/>
        <v>43622</v>
      </c>
      <c r="I3135" s="10" t="s">
        <v>248</v>
      </c>
      <c r="J3135" s="10">
        <v>2</v>
      </c>
      <c r="K3135" s="11" t="s">
        <v>20</v>
      </c>
      <c r="L3135" s="8" t="s">
        <v>3583</v>
      </c>
      <c r="M3135" t="s">
        <v>605</v>
      </c>
      <c r="U3135" t="s">
        <v>53</v>
      </c>
      <c r="V3135" t="s">
        <v>3558</v>
      </c>
      <c r="W3135" s="13">
        <v>43622</v>
      </c>
      <c r="X3135" s="14">
        <f t="shared" si="18"/>
        <v>0.69444444444444442</v>
      </c>
    </row>
    <row r="3136" spans="1:24" hidden="1" x14ac:dyDescent="0.25">
      <c r="A3136" t="s">
        <v>4444</v>
      </c>
      <c r="B3136" t="s">
        <v>4445</v>
      </c>
      <c r="C3136" s="8"/>
      <c r="D3136" s="8"/>
      <c r="E3136" s="9"/>
      <c r="F3136" s="9"/>
      <c r="G3136" s="9"/>
      <c r="H3136" s="4">
        <f t="shared" si="16"/>
        <v>43622</v>
      </c>
      <c r="I3136" s="10" t="s">
        <v>248</v>
      </c>
      <c r="K3136" s="11" t="s">
        <v>20</v>
      </c>
      <c r="L3136" s="8" t="s">
        <v>3208</v>
      </c>
      <c r="M3136" t="s">
        <v>605</v>
      </c>
      <c r="U3136" t="s">
        <v>53</v>
      </c>
      <c r="V3136" t="s">
        <v>3558</v>
      </c>
      <c r="W3136" s="13">
        <v>43622</v>
      </c>
      <c r="X3136" s="14">
        <f t="shared" si="18"/>
        <v>0.69444444444444442</v>
      </c>
    </row>
    <row r="3137" spans="1:24" hidden="1" x14ac:dyDescent="0.25">
      <c r="A3137" t="s">
        <v>4415</v>
      </c>
      <c r="B3137" t="s">
        <v>4416</v>
      </c>
      <c r="C3137" s="8"/>
      <c r="D3137" s="8"/>
      <c r="E3137" s="9"/>
      <c r="F3137" s="9"/>
      <c r="G3137" s="9"/>
      <c r="H3137" s="4">
        <f t="shared" si="16"/>
        <v>43622</v>
      </c>
      <c r="I3137" s="10" t="s">
        <v>248</v>
      </c>
      <c r="K3137" s="11" t="s">
        <v>20</v>
      </c>
      <c r="L3137" s="8" t="s">
        <v>4417</v>
      </c>
      <c r="M3137" t="s">
        <v>4114</v>
      </c>
      <c r="U3137" t="s">
        <v>53</v>
      </c>
      <c r="V3137" t="s">
        <v>3558</v>
      </c>
      <c r="W3137" s="13">
        <v>43622</v>
      </c>
      <c r="X3137" s="14">
        <f t="shared" si="18"/>
        <v>0.69444444444444442</v>
      </c>
    </row>
    <row r="3138" spans="1:24" hidden="1" x14ac:dyDescent="0.25">
      <c r="A3138" t="s">
        <v>4462</v>
      </c>
      <c r="B3138" t="s">
        <v>4463</v>
      </c>
      <c r="C3138" s="8"/>
      <c r="D3138" s="8"/>
      <c r="E3138" s="9"/>
      <c r="F3138" s="9"/>
      <c r="G3138" s="9"/>
      <c r="H3138" s="4">
        <f t="shared" si="16"/>
        <v>43622</v>
      </c>
      <c r="I3138" s="10" t="s">
        <v>248</v>
      </c>
      <c r="J3138" s="10">
        <v>3</v>
      </c>
      <c r="K3138" s="11" t="s">
        <v>20</v>
      </c>
      <c r="L3138" s="8" t="s">
        <v>4438</v>
      </c>
      <c r="M3138" t="s">
        <v>4114</v>
      </c>
      <c r="U3138" t="s">
        <v>53</v>
      </c>
      <c r="V3138" t="s">
        <v>3558</v>
      </c>
      <c r="W3138" s="13">
        <v>43622</v>
      </c>
      <c r="X3138" s="14">
        <f t="shared" si="18"/>
        <v>0.69444444444444442</v>
      </c>
    </row>
    <row r="3139" spans="1:24" hidden="1" x14ac:dyDescent="0.25">
      <c r="A3139" t="s">
        <v>4430</v>
      </c>
      <c r="B3139" t="s">
        <v>4431</v>
      </c>
      <c r="C3139" s="8"/>
      <c r="D3139" s="8"/>
      <c r="E3139" s="9"/>
      <c r="F3139" s="9"/>
      <c r="G3139" s="9"/>
      <c r="H3139" s="4">
        <f t="shared" si="16"/>
        <v>43622</v>
      </c>
      <c r="I3139" s="10" t="s">
        <v>248</v>
      </c>
      <c r="K3139" s="11" t="s">
        <v>20</v>
      </c>
      <c r="L3139" s="8" t="s">
        <v>48</v>
      </c>
      <c r="M3139" t="s">
        <v>2021</v>
      </c>
      <c r="U3139" t="s">
        <v>53</v>
      </c>
      <c r="V3139" t="s">
        <v>3558</v>
      </c>
      <c r="W3139" s="13">
        <v>43622</v>
      </c>
      <c r="X3139" s="14">
        <f t="shared" si="18"/>
        <v>0.69444444444444442</v>
      </c>
    </row>
    <row r="3140" spans="1:24" hidden="1" x14ac:dyDescent="0.25">
      <c r="A3140" t="s">
        <v>4477</v>
      </c>
      <c r="B3140" t="s">
        <v>4478</v>
      </c>
      <c r="C3140" s="8"/>
      <c r="D3140" s="8"/>
      <c r="E3140" s="9"/>
      <c r="F3140" s="9"/>
      <c r="G3140" s="9"/>
      <c r="H3140" s="4">
        <f t="shared" si="16"/>
        <v>43622</v>
      </c>
      <c r="I3140" s="10" t="s">
        <v>248</v>
      </c>
      <c r="J3140" s="10">
        <v>3</v>
      </c>
      <c r="K3140" s="11" t="s">
        <v>20</v>
      </c>
      <c r="L3140" s="8" t="s">
        <v>52</v>
      </c>
      <c r="M3140" t="s">
        <v>1552</v>
      </c>
      <c r="U3140" t="s">
        <v>53</v>
      </c>
      <c r="V3140" t="s">
        <v>3558</v>
      </c>
      <c r="W3140" s="13">
        <v>43622</v>
      </c>
      <c r="X3140" s="14">
        <f t="shared" si="18"/>
        <v>0.69444444444444442</v>
      </c>
    </row>
    <row r="3141" spans="1:24" hidden="1" x14ac:dyDescent="0.25">
      <c r="A3141" t="s">
        <v>4447</v>
      </c>
      <c r="B3141" t="s">
        <v>4448</v>
      </c>
      <c r="C3141" s="8"/>
      <c r="D3141" s="8"/>
      <c r="E3141" s="9"/>
      <c r="F3141" s="9"/>
      <c r="G3141" s="9"/>
      <c r="H3141" s="4">
        <f t="shared" si="16"/>
        <v>43622</v>
      </c>
      <c r="I3141" s="10" t="s">
        <v>248</v>
      </c>
      <c r="K3141" s="11" t="s">
        <v>20</v>
      </c>
      <c r="L3141" s="8" t="s">
        <v>552</v>
      </c>
      <c r="M3141" t="s">
        <v>1552</v>
      </c>
      <c r="U3141" t="s">
        <v>53</v>
      </c>
      <c r="V3141" t="s">
        <v>3558</v>
      </c>
      <c r="W3141" s="13">
        <v>43622</v>
      </c>
      <c r="X3141" s="14">
        <f t="shared" si="18"/>
        <v>0.69444444444444442</v>
      </c>
    </row>
    <row r="3142" spans="1:24" hidden="1" x14ac:dyDescent="0.25">
      <c r="A3142" t="s">
        <v>4470</v>
      </c>
      <c r="B3142" t="s">
        <v>4471</v>
      </c>
      <c r="C3142" s="8"/>
      <c r="D3142" s="8"/>
      <c r="E3142" s="9"/>
      <c r="F3142" s="9"/>
      <c r="G3142" s="9"/>
      <c r="H3142" s="4">
        <f t="shared" si="16"/>
        <v>43622</v>
      </c>
      <c r="I3142" s="10" t="s">
        <v>248</v>
      </c>
      <c r="J3142" s="10">
        <v>2</v>
      </c>
      <c r="K3142" s="11" t="s">
        <v>20</v>
      </c>
      <c r="L3142" s="8" t="s">
        <v>3930</v>
      </c>
      <c r="M3142" t="s">
        <v>2323</v>
      </c>
      <c r="U3142" t="s">
        <v>53</v>
      </c>
      <c r="V3142" t="s">
        <v>3558</v>
      </c>
      <c r="W3142" s="13">
        <v>43622</v>
      </c>
      <c r="X3142" s="14">
        <f t="shared" si="18"/>
        <v>0.69444444444444442</v>
      </c>
    </row>
    <row r="3143" spans="1:24" hidden="1" x14ac:dyDescent="0.25">
      <c r="A3143" t="s">
        <v>4464</v>
      </c>
      <c r="B3143" t="s">
        <v>4465</v>
      </c>
      <c r="C3143" s="8"/>
      <c r="D3143" s="8"/>
      <c r="E3143" s="9"/>
      <c r="F3143" s="9"/>
      <c r="G3143" s="9"/>
      <c r="H3143" s="4">
        <f t="shared" si="16"/>
        <v>43622</v>
      </c>
      <c r="I3143" s="10" t="s">
        <v>248</v>
      </c>
      <c r="J3143" s="10">
        <v>3</v>
      </c>
      <c r="K3143" s="11" t="s">
        <v>20</v>
      </c>
      <c r="L3143" s="8" t="s">
        <v>4466</v>
      </c>
      <c r="M3143" t="s">
        <v>4408</v>
      </c>
      <c r="U3143" t="s">
        <v>53</v>
      </c>
      <c r="V3143" t="s">
        <v>3558</v>
      </c>
      <c r="W3143" s="13">
        <v>43622</v>
      </c>
      <c r="X3143" s="14">
        <f t="shared" si="18"/>
        <v>0.69444444444444442</v>
      </c>
    </row>
    <row r="3144" spans="1:24" hidden="1" x14ac:dyDescent="0.25">
      <c r="A3144" t="s">
        <v>4427</v>
      </c>
      <c r="B3144" t="s">
        <v>4428</v>
      </c>
      <c r="C3144" s="8"/>
      <c r="D3144" s="8"/>
      <c r="E3144" s="9"/>
      <c r="F3144" s="9"/>
      <c r="G3144" s="9"/>
      <c r="H3144" s="4">
        <f t="shared" si="16"/>
        <v>43622</v>
      </c>
      <c r="I3144" s="10" t="s">
        <v>248</v>
      </c>
      <c r="J3144" s="10">
        <v>2</v>
      </c>
      <c r="K3144" s="11" t="s">
        <v>20</v>
      </c>
      <c r="L3144" s="8" t="s">
        <v>120</v>
      </c>
      <c r="M3144" t="s">
        <v>4429</v>
      </c>
      <c r="U3144" t="s">
        <v>53</v>
      </c>
      <c r="V3144" t="s">
        <v>3558</v>
      </c>
      <c r="W3144" s="13">
        <v>43622</v>
      </c>
      <c r="X3144" s="14">
        <f t="shared" si="18"/>
        <v>0.69444444444444442</v>
      </c>
    </row>
    <row r="3145" spans="1:24" hidden="1" x14ac:dyDescent="0.25">
      <c r="A3145" t="s">
        <v>4479</v>
      </c>
      <c r="B3145" t="s">
        <v>4480</v>
      </c>
      <c r="C3145" s="8"/>
      <c r="D3145" s="8"/>
      <c r="E3145" s="9"/>
      <c r="F3145" s="9"/>
      <c r="G3145" s="9"/>
      <c r="H3145" s="4">
        <f t="shared" si="16"/>
        <v>43622</v>
      </c>
      <c r="I3145" s="10" t="s">
        <v>248</v>
      </c>
      <c r="J3145" s="10">
        <v>3</v>
      </c>
      <c r="K3145" s="11" t="s">
        <v>20</v>
      </c>
      <c r="L3145" s="8" t="s">
        <v>52</v>
      </c>
      <c r="M3145" t="s">
        <v>1558</v>
      </c>
      <c r="U3145" t="s">
        <v>53</v>
      </c>
      <c r="V3145" t="s">
        <v>3558</v>
      </c>
      <c r="W3145" s="13">
        <v>43622</v>
      </c>
      <c r="X3145" s="14">
        <f t="shared" si="18"/>
        <v>0.69444444444444442</v>
      </c>
    </row>
    <row r="3146" spans="1:24" hidden="1" x14ac:dyDescent="0.25">
      <c r="A3146" t="s">
        <v>4460</v>
      </c>
      <c r="B3146" t="s">
        <v>4461</v>
      </c>
      <c r="C3146" s="8"/>
      <c r="D3146" s="8"/>
      <c r="E3146" s="9"/>
      <c r="F3146" s="9"/>
      <c r="G3146" s="9"/>
      <c r="H3146" s="4">
        <f t="shared" si="16"/>
        <v>43622</v>
      </c>
      <c r="I3146" s="10" t="s">
        <v>248</v>
      </c>
      <c r="J3146" s="10">
        <v>4</v>
      </c>
      <c r="K3146" s="11" t="s">
        <v>20</v>
      </c>
      <c r="L3146" s="8" t="s">
        <v>790</v>
      </c>
      <c r="M3146" t="s">
        <v>2596</v>
      </c>
      <c r="U3146" t="s">
        <v>53</v>
      </c>
      <c r="V3146" t="s">
        <v>3558</v>
      </c>
      <c r="W3146" s="13">
        <v>43622</v>
      </c>
      <c r="X3146" s="14">
        <f t="shared" si="18"/>
        <v>0.69444444444444442</v>
      </c>
    </row>
    <row r="3147" spans="1:24" hidden="1" x14ac:dyDescent="0.25">
      <c r="A3147" t="s">
        <v>4399</v>
      </c>
      <c r="B3147" t="s">
        <v>4400</v>
      </c>
      <c r="C3147" s="8"/>
      <c r="D3147" s="8"/>
      <c r="E3147" s="9"/>
      <c r="F3147" s="9"/>
      <c r="G3147" s="9"/>
      <c r="H3147" s="4">
        <f t="shared" si="16"/>
        <v>43622</v>
      </c>
      <c r="I3147" s="10" t="s">
        <v>248</v>
      </c>
      <c r="K3147" s="11" t="s">
        <v>20</v>
      </c>
      <c r="L3147" s="8" t="s">
        <v>48</v>
      </c>
      <c r="M3147" t="s">
        <v>4401</v>
      </c>
      <c r="U3147" t="s">
        <v>53</v>
      </c>
      <c r="V3147" t="s">
        <v>3558</v>
      </c>
      <c r="W3147" s="13">
        <v>43622</v>
      </c>
      <c r="X3147" s="14">
        <f t="shared" si="18"/>
        <v>0.69444444444444442</v>
      </c>
    </row>
    <row r="3148" spans="1:24" hidden="1" x14ac:dyDescent="0.25">
      <c r="A3148" t="s">
        <v>4472</v>
      </c>
      <c r="B3148" t="s">
        <v>4473</v>
      </c>
      <c r="C3148" s="8"/>
      <c r="D3148" s="8"/>
      <c r="E3148" s="9"/>
      <c r="F3148" s="9"/>
      <c r="G3148" s="9"/>
      <c r="H3148" s="4">
        <f t="shared" si="16"/>
        <v>43622</v>
      </c>
      <c r="I3148" s="10" t="s">
        <v>248</v>
      </c>
      <c r="J3148" s="10">
        <v>3</v>
      </c>
      <c r="K3148" s="11" t="s">
        <v>20</v>
      </c>
      <c r="L3148" s="8" t="s">
        <v>52</v>
      </c>
      <c r="M3148" t="s">
        <v>1552</v>
      </c>
      <c r="U3148" t="s">
        <v>53</v>
      </c>
      <c r="V3148" t="s">
        <v>3558</v>
      </c>
      <c r="W3148" s="13">
        <v>43622</v>
      </c>
      <c r="X3148" s="14">
        <f t="shared" si="18"/>
        <v>0.69444444444444442</v>
      </c>
    </row>
    <row r="3149" spans="1:24" hidden="1" x14ac:dyDescent="0.25">
      <c r="A3149" t="s">
        <v>4472</v>
      </c>
      <c r="B3149" t="s">
        <v>4474</v>
      </c>
      <c r="C3149" s="8"/>
      <c r="D3149" s="8"/>
      <c r="E3149" s="9"/>
      <c r="F3149" s="9"/>
      <c r="G3149" s="9"/>
      <c r="H3149" s="4">
        <f t="shared" si="16"/>
        <v>43622</v>
      </c>
      <c r="I3149" s="10" t="s">
        <v>248</v>
      </c>
      <c r="J3149" s="10">
        <v>4</v>
      </c>
      <c r="K3149" s="11" t="s">
        <v>20</v>
      </c>
      <c r="L3149" s="8" t="s">
        <v>52</v>
      </c>
      <c r="M3149" t="s">
        <v>1552</v>
      </c>
      <c r="U3149" t="s">
        <v>53</v>
      </c>
      <c r="V3149" t="s">
        <v>3558</v>
      </c>
      <c r="W3149" s="13">
        <v>43622</v>
      </c>
      <c r="X3149" s="14">
        <f t="shared" si="18"/>
        <v>0.69444444444444442</v>
      </c>
    </row>
    <row r="3150" spans="1:24" hidden="1" x14ac:dyDescent="0.25">
      <c r="A3150" t="s">
        <v>4468</v>
      </c>
      <c r="B3150" t="s">
        <v>4469</v>
      </c>
      <c r="C3150" s="8"/>
      <c r="D3150" s="8"/>
      <c r="E3150" s="9"/>
      <c r="F3150" s="9"/>
      <c r="G3150" s="9"/>
      <c r="H3150" s="4">
        <f t="shared" si="16"/>
        <v>43622</v>
      </c>
      <c r="I3150" s="10" t="s">
        <v>248</v>
      </c>
      <c r="J3150" s="10">
        <v>3</v>
      </c>
      <c r="K3150" s="11" t="s">
        <v>20</v>
      </c>
      <c r="L3150" s="8" t="s">
        <v>466</v>
      </c>
      <c r="M3150" t="s">
        <v>4408</v>
      </c>
      <c r="U3150" t="s">
        <v>53</v>
      </c>
      <c r="V3150" t="s">
        <v>3558</v>
      </c>
      <c r="W3150" s="13">
        <v>43622</v>
      </c>
      <c r="X3150" s="14">
        <f t="shared" si="18"/>
        <v>0.69444444444444442</v>
      </c>
    </row>
    <row r="3151" spans="1:24" hidden="1" x14ac:dyDescent="0.25">
      <c r="A3151" t="s">
        <v>4412</v>
      </c>
      <c r="B3151" t="s">
        <v>4413</v>
      </c>
      <c r="C3151" s="8"/>
      <c r="D3151" s="8"/>
      <c r="E3151" s="9"/>
      <c r="F3151" s="9"/>
      <c r="G3151" s="9"/>
      <c r="H3151" s="4">
        <f t="shared" ref="H3151:H3182" si="19">IFERROR(W3151,DATE(E3151,F3151,G3151))</f>
        <v>43622</v>
      </c>
      <c r="I3151" s="10" t="s">
        <v>248</v>
      </c>
      <c r="K3151" s="11" t="s">
        <v>20</v>
      </c>
      <c r="L3151" s="8" t="s">
        <v>48</v>
      </c>
      <c r="M3151" t="s">
        <v>4414</v>
      </c>
      <c r="U3151" t="s">
        <v>53</v>
      </c>
      <c r="V3151" t="s">
        <v>3558</v>
      </c>
      <c r="W3151" s="13">
        <v>43622</v>
      </c>
      <c r="X3151" s="14">
        <f t="shared" si="18"/>
        <v>0.69444444444444442</v>
      </c>
    </row>
    <row r="3152" spans="1:24" hidden="1" x14ac:dyDescent="0.25">
      <c r="A3152" t="s">
        <v>4481</v>
      </c>
      <c r="B3152" t="s">
        <v>4482</v>
      </c>
      <c r="C3152" s="8"/>
      <c r="D3152" s="8"/>
      <c r="E3152" s="9"/>
      <c r="F3152" s="9"/>
      <c r="G3152" s="9"/>
      <c r="H3152" s="4">
        <f t="shared" si="19"/>
        <v>43622</v>
      </c>
      <c r="I3152" s="10" t="s">
        <v>248</v>
      </c>
      <c r="J3152" s="10">
        <v>3</v>
      </c>
      <c r="K3152" s="11" t="s">
        <v>20</v>
      </c>
      <c r="L3152" s="8" t="s">
        <v>52</v>
      </c>
      <c r="M3152" t="s">
        <v>1558</v>
      </c>
      <c r="U3152" t="s">
        <v>53</v>
      </c>
      <c r="V3152" t="s">
        <v>3558</v>
      </c>
      <c r="W3152" s="13">
        <v>43622</v>
      </c>
      <c r="X3152" s="14">
        <f t="shared" si="18"/>
        <v>0.69444444444444442</v>
      </c>
    </row>
    <row r="3153" spans="1:24" hidden="1" x14ac:dyDescent="0.25">
      <c r="A3153" t="s">
        <v>4389</v>
      </c>
      <c r="B3153" t="s">
        <v>4390</v>
      </c>
      <c r="C3153" s="8"/>
      <c r="D3153" s="8"/>
      <c r="E3153" s="9"/>
      <c r="F3153" s="9"/>
      <c r="G3153" s="9"/>
      <c r="H3153" s="4">
        <f t="shared" si="19"/>
        <v>43622</v>
      </c>
      <c r="I3153" s="10" t="s">
        <v>248</v>
      </c>
      <c r="K3153" s="11" t="s">
        <v>20</v>
      </c>
      <c r="L3153" s="8" t="s">
        <v>4391</v>
      </c>
      <c r="M3153" t="s">
        <v>3684</v>
      </c>
      <c r="U3153" t="s">
        <v>53</v>
      </c>
      <c r="V3153" t="s">
        <v>3558</v>
      </c>
      <c r="W3153" s="13">
        <v>43622</v>
      </c>
      <c r="X3153" s="14">
        <f t="shared" si="18"/>
        <v>0.69444444444444442</v>
      </c>
    </row>
    <row r="3154" spans="1:24" hidden="1" x14ac:dyDescent="0.25">
      <c r="A3154" t="s">
        <v>4406</v>
      </c>
      <c r="B3154" t="s">
        <v>4407</v>
      </c>
      <c r="C3154" s="8"/>
      <c r="D3154" s="8"/>
      <c r="E3154" s="9"/>
      <c r="F3154" s="9"/>
      <c r="G3154" s="9"/>
      <c r="H3154" s="4">
        <f t="shared" si="19"/>
        <v>43622</v>
      </c>
      <c r="I3154" s="10" t="s">
        <v>248</v>
      </c>
      <c r="K3154" s="11" t="s">
        <v>20</v>
      </c>
      <c r="L3154" s="8" t="s">
        <v>120</v>
      </c>
      <c r="M3154" t="s">
        <v>4408</v>
      </c>
      <c r="U3154" t="s">
        <v>53</v>
      </c>
      <c r="V3154" t="s">
        <v>3558</v>
      </c>
      <c r="W3154" s="13">
        <v>43622</v>
      </c>
      <c r="X3154" s="14">
        <f t="shared" si="18"/>
        <v>0.69444444444444442</v>
      </c>
    </row>
    <row r="3155" spans="1:24" hidden="1" x14ac:dyDescent="0.25">
      <c r="A3155" t="s">
        <v>4475</v>
      </c>
      <c r="B3155" t="s">
        <v>4476</v>
      </c>
      <c r="C3155" s="8"/>
      <c r="D3155" s="8"/>
      <c r="E3155" s="9"/>
      <c r="F3155" s="9"/>
      <c r="G3155" s="9"/>
      <c r="H3155" s="4">
        <f t="shared" si="19"/>
        <v>43622</v>
      </c>
      <c r="I3155" s="10" t="s">
        <v>248</v>
      </c>
      <c r="J3155" s="10">
        <v>4</v>
      </c>
      <c r="K3155" s="11" t="s">
        <v>20</v>
      </c>
      <c r="L3155" s="8" t="s">
        <v>52</v>
      </c>
      <c r="M3155" t="s">
        <v>2576</v>
      </c>
      <c r="U3155" t="s">
        <v>53</v>
      </c>
      <c r="V3155" t="s">
        <v>3558</v>
      </c>
      <c r="W3155" s="13">
        <v>43622</v>
      </c>
      <c r="X3155" s="14">
        <f t="shared" si="18"/>
        <v>0.69444444444444442</v>
      </c>
    </row>
    <row r="3156" spans="1:24" hidden="1" x14ac:dyDescent="0.25">
      <c r="A3156" t="s">
        <v>4421</v>
      </c>
      <c r="B3156" t="s">
        <v>4422</v>
      </c>
      <c r="C3156" s="8"/>
      <c r="D3156" s="8"/>
      <c r="E3156" s="9"/>
      <c r="F3156" s="9"/>
      <c r="G3156" s="9"/>
      <c r="H3156" s="4">
        <f t="shared" si="19"/>
        <v>43622</v>
      </c>
      <c r="I3156" s="10" t="s">
        <v>248</v>
      </c>
      <c r="K3156" s="11" t="s">
        <v>20</v>
      </c>
      <c r="L3156" s="8" t="s">
        <v>48</v>
      </c>
      <c r="M3156" t="s">
        <v>4423</v>
      </c>
      <c r="U3156" t="s">
        <v>53</v>
      </c>
      <c r="V3156" t="s">
        <v>3558</v>
      </c>
      <c r="W3156" s="13">
        <v>43622</v>
      </c>
      <c r="X3156" s="14">
        <f t="shared" si="18"/>
        <v>0.69444444444444442</v>
      </c>
    </row>
    <row r="3157" spans="1:24" hidden="1" x14ac:dyDescent="0.25">
      <c r="A3157" t="s">
        <v>4458</v>
      </c>
      <c r="B3157" t="s">
        <v>4459</v>
      </c>
      <c r="C3157" s="8"/>
      <c r="D3157" s="8"/>
      <c r="E3157" s="9"/>
      <c r="F3157" s="9"/>
      <c r="G3157" s="9"/>
      <c r="H3157" s="4">
        <f t="shared" si="19"/>
        <v>43622</v>
      </c>
      <c r="I3157" s="10" t="s">
        <v>248</v>
      </c>
      <c r="J3157" s="10">
        <v>3</v>
      </c>
      <c r="K3157" s="11" t="s">
        <v>20</v>
      </c>
      <c r="L3157" s="8" t="s">
        <v>790</v>
      </c>
      <c r="M3157" t="s">
        <v>605</v>
      </c>
      <c r="U3157" t="s">
        <v>53</v>
      </c>
      <c r="V3157" t="s">
        <v>3558</v>
      </c>
      <c r="W3157" s="13">
        <v>43622</v>
      </c>
      <c r="X3157" s="14">
        <f t="shared" si="18"/>
        <v>0.69444444444444442</v>
      </c>
    </row>
    <row r="3158" spans="1:24" hidden="1" x14ac:dyDescent="0.25">
      <c r="A3158" t="s">
        <v>4432</v>
      </c>
      <c r="B3158" t="s">
        <v>4433</v>
      </c>
      <c r="C3158" s="8"/>
      <c r="D3158" s="8"/>
      <c r="E3158" s="9"/>
      <c r="F3158" s="9"/>
      <c r="G3158" s="9"/>
      <c r="H3158" s="4">
        <f t="shared" si="19"/>
        <v>43622</v>
      </c>
      <c r="I3158" s="10" t="s">
        <v>248</v>
      </c>
      <c r="K3158" s="11" t="s">
        <v>20</v>
      </c>
      <c r="L3158" s="8" t="s">
        <v>4434</v>
      </c>
      <c r="M3158" t="s">
        <v>4435</v>
      </c>
      <c r="U3158" t="s">
        <v>53</v>
      </c>
      <c r="V3158" t="s">
        <v>3558</v>
      </c>
      <c r="W3158" s="13">
        <v>43622</v>
      </c>
      <c r="X3158" s="14">
        <f t="shared" si="18"/>
        <v>0.69444444444444442</v>
      </c>
    </row>
    <row r="3159" spans="1:24" hidden="1" x14ac:dyDescent="0.25">
      <c r="A3159" t="s">
        <v>4211</v>
      </c>
      <c r="B3159" t="s">
        <v>4452</v>
      </c>
      <c r="C3159" s="8"/>
      <c r="D3159" s="8"/>
      <c r="E3159" s="9"/>
      <c r="F3159" s="9"/>
      <c r="G3159" s="9"/>
      <c r="H3159" s="4">
        <f t="shared" si="19"/>
        <v>43622</v>
      </c>
      <c r="I3159" s="10" t="s">
        <v>248</v>
      </c>
      <c r="J3159" s="10">
        <v>4</v>
      </c>
      <c r="K3159" s="11" t="s">
        <v>20</v>
      </c>
      <c r="L3159" s="8" t="s">
        <v>48</v>
      </c>
      <c r="M3159" t="s">
        <v>1523</v>
      </c>
      <c r="U3159" t="s">
        <v>53</v>
      </c>
      <c r="V3159" t="s">
        <v>3558</v>
      </c>
      <c r="W3159" s="13">
        <v>43622</v>
      </c>
      <c r="X3159" s="14">
        <f t="shared" si="18"/>
        <v>0.69444444444444442</v>
      </c>
    </row>
    <row r="3160" spans="1:24" hidden="1" x14ac:dyDescent="0.25">
      <c r="A3160" t="s">
        <v>4446</v>
      </c>
      <c r="B3160" t="s">
        <v>4446</v>
      </c>
      <c r="C3160" s="8"/>
      <c r="D3160" s="8"/>
      <c r="E3160" s="9"/>
      <c r="F3160" s="9"/>
      <c r="G3160" s="9"/>
      <c r="H3160" s="4">
        <f t="shared" si="19"/>
        <v>43622</v>
      </c>
      <c r="I3160" s="10" t="s">
        <v>248</v>
      </c>
      <c r="K3160" s="11" t="s">
        <v>20</v>
      </c>
      <c r="L3160" s="8" t="s">
        <v>48</v>
      </c>
      <c r="U3160" t="s">
        <v>53</v>
      </c>
      <c r="V3160" t="s">
        <v>3558</v>
      </c>
      <c r="W3160" s="13">
        <v>43622</v>
      </c>
      <c r="X3160" s="14">
        <f t="shared" si="18"/>
        <v>0.69444444444444442</v>
      </c>
    </row>
    <row r="3161" spans="1:24" hidden="1" x14ac:dyDescent="0.25">
      <c r="A3161" t="s">
        <v>148</v>
      </c>
      <c r="B3161" t="s">
        <v>4449</v>
      </c>
      <c r="C3161" s="8"/>
      <c r="D3161" s="8"/>
      <c r="E3161" s="9"/>
      <c r="F3161" s="9"/>
      <c r="G3161" s="9"/>
      <c r="H3161" s="4">
        <f t="shared" si="19"/>
        <v>43622</v>
      </c>
      <c r="I3161" s="10" t="s">
        <v>248</v>
      </c>
      <c r="J3161" s="10">
        <v>4</v>
      </c>
      <c r="K3161" s="11" t="s">
        <v>20</v>
      </c>
      <c r="L3161" s="8" t="s">
        <v>48</v>
      </c>
      <c r="M3161" t="s">
        <v>2484</v>
      </c>
      <c r="U3161" t="s">
        <v>53</v>
      </c>
      <c r="V3161" t="s">
        <v>3558</v>
      </c>
      <c r="W3161" s="13">
        <v>43622</v>
      </c>
      <c r="X3161" s="14">
        <f t="shared" si="18"/>
        <v>0.69444444444444442</v>
      </c>
    </row>
    <row r="3162" spans="1:24" hidden="1" x14ac:dyDescent="0.25">
      <c r="A3162" t="s">
        <v>148</v>
      </c>
      <c r="B3162" t="s">
        <v>4467</v>
      </c>
      <c r="C3162" s="8"/>
      <c r="D3162" s="8"/>
      <c r="E3162" s="9"/>
      <c r="F3162" s="9"/>
      <c r="G3162" s="9"/>
      <c r="H3162" s="4">
        <f t="shared" si="19"/>
        <v>43622</v>
      </c>
      <c r="I3162" s="10" t="s">
        <v>248</v>
      </c>
      <c r="J3162" s="10">
        <v>5</v>
      </c>
      <c r="K3162" s="11" t="s">
        <v>20</v>
      </c>
      <c r="L3162" s="8" t="s">
        <v>63</v>
      </c>
      <c r="M3162" t="s">
        <v>1552</v>
      </c>
      <c r="U3162" t="s">
        <v>53</v>
      </c>
      <c r="V3162" t="s">
        <v>3558</v>
      </c>
      <c r="W3162" s="13">
        <v>43622</v>
      </c>
      <c r="X3162" s="14">
        <f t="shared" si="18"/>
        <v>0.69444444444444442</v>
      </c>
    </row>
    <row r="3163" spans="1:24" hidden="1" x14ac:dyDescent="0.25">
      <c r="A3163" t="s">
        <v>4442</v>
      </c>
      <c r="B3163" t="s">
        <v>4443</v>
      </c>
      <c r="C3163" s="8"/>
      <c r="D3163" s="8"/>
      <c r="E3163" s="9"/>
      <c r="F3163" s="9"/>
      <c r="G3163" s="9"/>
      <c r="H3163" s="4">
        <f t="shared" si="19"/>
        <v>43622</v>
      </c>
      <c r="I3163" s="10" t="s">
        <v>248</v>
      </c>
      <c r="K3163" s="11" t="s">
        <v>20</v>
      </c>
      <c r="L3163" s="8" t="s">
        <v>3208</v>
      </c>
      <c r="M3163" t="s">
        <v>1558</v>
      </c>
      <c r="U3163" t="s">
        <v>53</v>
      </c>
      <c r="V3163" t="s">
        <v>3558</v>
      </c>
      <c r="W3163" s="13">
        <v>43622</v>
      </c>
      <c r="X3163" s="14">
        <f t="shared" si="18"/>
        <v>0.69444444444444442</v>
      </c>
    </row>
    <row r="3164" spans="1:24" hidden="1" x14ac:dyDescent="0.25">
      <c r="A3164" t="s">
        <v>4483</v>
      </c>
      <c r="B3164" t="s">
        <v>4484</v>
      </c>
      <c r="C3164" s="8"/>
      <c r="D3164" s="8"/>
      <c r="E3164" s="9"/>
      <c r="F3164" s="9"/>
      <c r="G3164" s="9"/>
      <c r="H3164" s="4">
        <f t="shared" si="19"/>
        <v>43629</v>
      </c>
      <c r="I3164" s="10" t="s">
        <v>248</v>
      </c>
      <c r="K3164" s="11" t="s">
        <v>20</v>
      </c>
      <c r="L3164" s="8" t="s">
        <v>3554</v>
      </c>
      <c r="M3164" t="s">
        <v>4485</v>
      </c>
      <c r="S3164" t="s">
        <v>4486</v>
      </c>
      <c r="U3164" t="s">
        <v>53</v>
      </c>
      <c r="V3164" t="s">
        <v>1077</v>
      </c>
      <c r="W3164" s="13">
        <v>43629</v>
      </c>
      <c r="X3164" s="14">
        <v>2.99</v>
      </c>
    </row>
    <row r="3165" spans="1:24" hidden="1" x14ac:dyDescent="0.25">
      <c r="A3165" t="s">
        <v>3068</v>
      </c>
      <c r="B3165" t="s">
        <v>4489</v>
      </c>
      <c r="C3165" s="8"/>
      <c r="D3165" s="8"/>
      <c r="E3165" s="9"/>
      <c r="F3165" s="9"/>
      <c r="G3165" s="9"/>
      <c r="H3165" s="4">
        <f t="shared" si="19"/>
        <v>43641</v>
      </c>
      <c r="I3165" s="10" t="s">
        <v>248</v>
      </c>
      <c r="J3165" s="10">
        <v>3</v>
      </c>
      <c r="K3165" s="11" t="s">
        <v>20</v>
      </c>
      <c r="L3165" s="8" t="s">
        <v>27</v>
      </c>
      <c r="M3165" t="s">
        <v>373</v>
      </c>
      <c r="U3165" t="s">
        <v>53</v>
      </c>
      <c r="V3165" t="s">
        <v>1077</v>
      </c>
      <c r="W3165" s="13">
        <v>43641</v>
      </c>
      <c r="X3165" s="14">
        <v>5</v>
      </c>
    </row>
    <row r="3166" spans="1:24" hidden="1" x14ac:dyDescent="0.25">
      <c r="A3166" t="s">
        <v>4494</v>
      </c>
      <c r="B3166" t="s">
        <v>4495</v>
      </c>
      <c r="C3166" s="8"/>
      <c r="D3166" s="8"/>
      <c r="E3166" s="9"/>
      <c r="F3166" s="9"/>
      <c r="G3166" s="9"/>
      <c r="H3166" s="4">
        <f t="shared" si="19"/>
        <v>43659</v>
      </c>
      <c r="I3166" s="10" t="s">
        <v>248</v>
      </c>
      <c r="J3166" s="10">
        <v>4</v>
      </c>
      <c r="K3166" s="11" t="s">
        <v>20</v>
      </c>
      <c r="L3166" s="8" t="s">
        <v>4496</v>
      </c>
      <c r="M3166" t="s">
        <v>605</v>
      </c>
      <c r="U3166" t="s">
        <v>53</v>
      </c>
      <c r="V3166" t="s">
        <v>1077</v>
      </c>
      <c r="W3166" s="13">
        <v>43659</v>
      </c>
      <c r="X3166" s="14">
        <v>5</v>
      </c>
    </row>
    <row r="3167" spans="1:24" hidden="1" x14ac:dyDescent="0.25">
      <c r="A3167" t="s">
        <v>743</v>
      </c>
      <c r="B3167" t="s">
        <v>4498</v>
      </c>
      <c r="C3167" s="8"/>
      <c r="D3167" s="8"/>
      <c r="E3167" s="9"/>
      <c r="F3167" s="9"/>
      <c r="G3167" s="9"/>
      <c r="H3167" s="4">
        <f t="shared" si="19"/>
        <v>43673</v>
      </c>
      <c r="I3167" s="10" t="s">
        <v>19</v>
      </c>
      <c r="K3167" s="11" t="s">
        <v>4949</v>
      </c>
      <c r="U3167" t="s">
        <v>53</v>
      </c>
      <c r="V3167" t="s">
        <v>1077</v>
      </c>
      <c r="W3167" s="13">
        <v>43673</v>
      </c>
      <c r="X3167" s="14">
        <v>2</v>
      </c>
    </row>
    <row r="3168" spans="1:24" hidden="1" x14ac:dyDescent="0.25">
      <c r="A3168" t="s">
        <v>571</v>
      </c>
      <c r="B3168" t="s">
        <v>4503</v>
      </c>
      <c r="C3168" s="8"/>
      <c r="D3168" s="8"/>
      <c r="E3168" s="9"/>
      <c r="F3168" s="9"/>
      <c r="G3168" s="9"/>
      <c r="H3168" s="4">
        <f t="shared" si="19"/>
        <v>43690</v>
      </c>
      <c r="I3168" s="10" t="s">
        <v>248</v>
      </c>
      <c r="K3168" s="11" t="s">
        <v>937</v>
      </c>
      <c r="M3168" t="s">
        <v>1626</v>
      </c>
      <c r="U3168" t="s">
        <v>53</v>
      </c>
      <c r="V3168" t="s">
        <v>1077</v>
      </c>
      <c r="W3168" s="13">
        <v>43690</v>
      </c>
      <c r="X3168" s="14">
        <v>3</v>
      </c>
    </row>
    <row r="3169" spans="1:24" hidden="1" x14ac:dyDescent="0.25">
      <c r="A3169" t="s">
        <v>3936</v>
      </c>
      <c r="B3169" t="s">
        <v>4515</v>
      </c>
      <c r="C3169" s="8"/>
      <c r="D3169" s="8"/>
      <c r="E3169" s="9"/>
      <c r="F3169" s="9"/>
      <c r="G3169" s="9"/>
      <c r="H3169" s="4">
        <f t="shared" si="19"/>
        <v>43749</v>
      </c>
      <c r="I3169" s="10" t="s">
        <v>19</v>
      </c>
      <c r="K3169" s="11" t="s">
        <v>4949</v>
      </c>
      <c r="U3169" t="s">
        <v>53</v>
      </c>
      <c r="V3169" t="s">
        <v>4882</v>
      </c>
      <c r="W3169" s="13">
        <v>43749</v>
      </c>
      <c r="X3169" s="14">
        <v>2</v>
      </c>
    </row>
    <row r="3170" spans="1:24" hidden="1" x14ac:dyDescent="0.25">
      <c r="A3170" t="s">
        <v>1591</v>
      </c>
      <c r="B3170" t="s">
        <v>3865</v>
      </c>
      <c r="C3170" s="8"/>
      <c r="D3170" s="8"/>
      <c r="E3170" s="9"/>
      <c r="F3170" s="9"/>
      <c r="G3170" s="9"/>
      <c r="H3170" s="4">
        <f t="shared" si="19"/>
        <v>43794</v>
      </c>
      <c r="I3170" s="10" t="s">
        <v>248</v>
      </c>
      <c r="K3170" s="11" t="s">
        <v>20</v>
      </c>
      <c r="L3170" s="8" t="s">
        <v>860</v>
      </c>
      <c r="M3170" t="s">
        <v>605</v>
      </c>
      <c r="R3170" t="s">
        <v>1563</v>
      </c>
      <c r="T3170" t="s">
        <v>269</v>
      </c>
      <c r="U3170" t="s">
        <v>53</v>
      </c>
      <c r="V3170" t="s">
        <v>4883</v>
      </c>
      <c r="W3170" s="13">
        <v>43794</v>
      </c>
      <c r="X3170" s="14">
        <v>3</v>
      </c>
    </row>
    <row r="3171" spans="1:24" hidden="1" x14ac:dyDescent="0.25">
      <c r="A3171" t="s">
        <v>3692</v>
      </c>
      <c r="B3171" t="s">
        <v>3693</v>
      </c>
      <c r="C3171" s="8"/>
      <c r="D3171" s="8"/>
      <c r="E3171" s="9"/>
      <c r="F3171" s="9"/>
      <c r="G3171" s="9"/>
      <c r="H3171" s="4">
        <f t="shared" si="19"/>
        <v>43794</v>
      </c>
      <c r="I3171" s="10" t="s">
        <v>248</v>
      </c>
      <c r="K3171" s="11" t="s">
        <v>20</v>
      </c>
      <c r="L3171" s="8" t="s">
        <v>2490</v>
      </c>
      <c r="M3171" t="s">
        <v>605</v>
      </c>
      <c r="T3171" t="s">
        <v>228</v>
      </c>
      <c r="U3171" t="s">
        <v>53</v>
      </c>
      <c r="V3171" t="s">
        <v>4883</v>
      </c>
      <c r="W3171" s="13">
        <v>43794</v>
      </c>
      <c r="X3171" s="14">
        <v>3</v>
      </c>
    </row>
    <row r="3172" spans="1:24" hidden="1" x14ac:dyDescent="0.25">
      <c r="A3172" t="s">
        <v>2351</v>
      </c>
      <c r="B3172" t="s">
        <v>4648</v>
      </c>
      <c r="H3172" s="4">
        <f t="shared" si="19"/>
        <v>43794</v>
      </c>
      <c r="I3172" s="10" t="s">
        <v>248</v>
      </c>
      <c r="K3172" t="s">
        <v>20</v>
      </c>
      <c r="L3172" s="8" t="s">
        <v>118</v>
      </c>
      <c r="M3172" t="s">
        <v>605</v>
      </c>
      <c r="Q3172" s="12" t="s">
        <v>19</v>
      </c>
      <c r="U3172" t="s">
        <v>53</v>
      </c>
      <c r="V3172" t="s">
        <v>4883</v>
      </c>
      <c r="W3172" s="13">
        <v>43794</v>
      </c>
      <c r="X3172" s="14">
        <v>3</v>
      </c>
    </row>
    <row r="3173" spans="1:24" hidden="1" x14ac:dyDescent="0.25">
      <c r="A3173" t="s">
        <v>4688</v>
      </c>
      <c r="B3173" t="s">
        <v>4735</v>
      </c>
      <c r="H3173" s="4">
        <f t="shared" si="19"/>
        <v>43815</v>
      </c>
      <c r="I3173" s="10" t="s">
        <v>19</v>
      </c>
      <c r="K3173" t="s">
        <v>937</v>
      </c>
      <c r="U3173" t="s">
        <v>53</v>
      </c>
      <c r="V3173" t="s">
        <v>4882</v>
      </c>
      <c r="W3173" s="13">
        <v>43815</v>
      </c>
      <c r="X3173" s="14">
        <v>2</v>
      </c>
    </row>
    <row r="3174" spans="1:24" hidden="1" x14ac:dyDescent="0.25">
      <c r="A3174" t="s">
        <v>148</v>
      </c>
      <c r="B3174" t="s">
        <v>4730</v>
      </c>
      <c r="C3174" t="s">
        <v>267</v>
      </c>
      <c r="H3174" s="4">
        <f t="shared" si="19"/>
        <v>43815</v>
      </c>
      <c r="I3174" s="10" t="s">
        <v>19</v>
      </c>
      <c r="K3174" t="s">
        <v>268</v>
      </c>
      <c r="M3174" t="s">
        <v>284</v>
      </c>
      <c r="U3174" t="s">
        <v>53</v>
      </c>
      <c r="V3174" t="s">
        <v>4882</v>
      </c>
      <c r="W3174" s="13">
        <v>43815</v>
      </c>
      <c r="X3174" s="14">
        <v>2</v>
      </c>
    </row>
    <row r="3175" spans="1:24" hidden="1" x14ac:dyDescent="0.25">
      <c r="A3175" t="s">
        <v>4739</v>
      </c>
      <c r="B3175" t="s">
        <v>4740</v>
      </c>
      <c r="H3175" s="4">
        <f t="shared" si="19"/>
        <v>43817</v>
      </c>
      <c r="I3175" s="10" t="s">
        <v>248</v>
      </c>
      <c r="K3175" t="s">
        <v>20</v>
      </c>
      <c r="L3175" s="8" t="s">
        <v>88</v>
      </c>
      <c r="M3175" t="s">
        <v>4741</v>
      </c>
      <c r="U3175" t="s">
        <v>53</v>
      </c>
      <c r="V3175" t="s">
        <v>4882</v>
      </c>
      <c r="W3175" s="13">
        <v>43817</v>
      </c>
      <c r="X3175" s="14">
        <v>3</v>
      </c>
    </row>
    <row r="3176" spans="1:24" hidden="1" x14ac:dyDescent="0.25">
      <c r="A3176" t="s">
        <v>3885</v>
      </c>
      <c r="B3176" t="s">
        <v>4780</v>
      </c>
      <c r="H3176" s="4">
        <f t="shared" si="19"/>
        <v>43823</v>
      </c>
      <c r="I3176" s="10" t="s">
        <v>19</v>
      </c>
      <c r="K3176" t="s">
        <v>4949</v>
      </c>
      <c r="U3176" t="s">
        <v>53</v>
      </c>
      <c r="V3176" t="s">
        <v>4882</v>
      </c>
      <c r="W3176" s="13">
        <v>43823</v>
      </c>
      <c r="X3176" s="14">
        <v>2</v>
      </c>
    </row>
    <row r="3177" spans="1:24" hidden="1" x14ac:dyDescent="0.25">
      <c r="A3177" t="s">
        <v>4774</v>
      </c>
      <c r="B3177" t="s">
        <v>4775</v>
      </c>
      <c r="H3177" s="4">
        <f t="shared" si="19"/>
        <v>43823</v>
      </c>
      <c r="I3177" s="10" t="s">
        <v>248</v>
      </c>
      <c r="K3177" t="s">
        <v>20</v>
      </c>
      <c r="L3177" s="8" t="s">
        <v>116</v>
      </c>
      <c r="M3177" t="s">
        <v>605</v>
      </c>
      <c r="U3177" t="s">
        <v>53</v>
      </c>
      <c r="V3177" t="s">
        <v>4882</v>
      </c>
      <c r="W3177" s="13">
        <v>43823</v>
      </c>
      <c r="X3177" s="14">
        <v>3</v>
      </c>
    </row>
    <row r="3178" spans="1:24" hidden="1" x14ac:dyDescent="0.25">
      <c r="A3178" t="s">
        <v>3621</v>
      </c>
      <c r="B3178" t="s">
        <v>4764</v>
      </c>
      <c r="H3178" s="4">
        <f t="shared" si="19"/>
        <v>43823</v>
      </c>
      <c r="I3178" s="10" t="s">
        <v>248</v>
      </c>
      <c r="K3178" t="s">
        <v>20</v>
      </c>
      <c r="L3178" s="8" t="s">
        <v>48</v>
      </c>
      <c r="M3178" t="s">
        <v>605</v>
      </c>
      <c r="U3178" t="s">
        <v>53</v>
      </c>
      <c r="V3178" t="s">
        <v>4882</v>
      </c>
      <c r="W3178" s="13">
        <v>43823</v>
      </c>
      <c r="X3178" s="14">
        <v>3</v>
      </c>
    </row>
    <row r="3179" spans="1:24" hidden="1" x14ac:dyDescent="0.25">
      <c r="A3179" t="s">
        <v>4761</v>
      </c>
      <c r="B3179" t="s">
        <v>4287</v>
      </c>
      <c r="H3179" s="4">
        <f t="shared" si="19"/>
        <v>43823</v>
      </c>
      <c r="I3179" s="10" t="s">
        <v>248</v>
      </c>
      <c r="K3179" t="s">
        <v>20</v>
      </c>
      <c r="L3179" s="8" t="s">
        <v>21</v>
      </c>
      <c r="M3179" t="s">
        <v>1558</v>
      </c>
      <c r="S3179" t="s">
        <v>3171</v>
      </c>
      <c r="U3179" t="s">
        <v>53</v>
      </c>
      <c r="V3179" t="s">
        <v>4882</v>
      </c>
      <c r="W3179" s="13">
        <v>43823</v>
      </c>
      <c r="X3179" s="14">
        <v>3</v>
      </c>
    </row>
    <row r="3180" spans="1:24" hidden="1" x14ac:dyDescent="0.25">
      <c r="A3180" t="s">
        <v>2318</v>
      </c>
      <c r="B3180" t="s">
        <v>4760</v>
      </c>
      <c r="H3180" s="4">
        <f t="shared" si="19"/>
        <v>43823</v>
      </c>
      <c r="I3180" s="10" t="s">
        <v>248</v>
      </c>
      <c r="K3180" t="s">
        <v>20</v>
      </c>
      <c r="L3180" s="8" t="s">
        <v>120</v>
      </c>
      <c r="M3180" t="s">
        <v>605</v>
      </c>
      <c r="S3180" t="s">
        <v>3171</v>
      </c>
      <c r="U3180" t="s">
        <v>53</v>
      </c>
      <c r="V3180" t="s">
        <v>4882</v>
      </c>
      <c r="W3180" s="13">
        <v>43823</v>
      </c>
      <c r="X3180" s="14">
        <v>3</v>
      </c>
    </row>
    <row r="3181" spans="1:24" hidden="1" x14ac:dyDescent="0.25">
      <c r="A3181" t="s">
        <v>4769</v>
      </c>
      <c r="B3181" t="s">
        <v>4772</v>
      </c>
      <c r="H3181" s="4">
        <f t="shared" si="19"/>
        <v>43823</v>
      </c>
      <c r="I3181" s="10" t="s">
        <v>248</v>
      </c>
      <c r="K3181" t="s">
        <v>20</v>
      </c>
      <c r="L3181" s="8" t="s">
        <v>116</v>
      </c>
      <c r="M3181" t="s">
        <v>605</v>
      </c>
      <c r="U3181" t="s">
        <v>53</v>
      </c>
      <c r="V3181" t="s">
        <v>4882</v>
      </c>
      <c r="W3181" s="13">
        <v>43823</v>
      </c>
      <c r="X3181" s="14">
        <v>3</v>
      </c>
    </row>
    <row r="3182" spans="1:24" hidden="1" x14ac:dyDescent="0.25">
      <c r="A3182" t="s">
        <v>3084</v>
      </c>
      <c r="B3182" t="s">
        <v>4779</v>
      </c>
      <c r="H3182" s="4">
        <f t="shared" si="19"/>
        <v>43823</v>
      </c>
      <c r="I3182" s="10" t="s">
        <v>248</v>
      </c>
      <c r="K3182" t="s">
        <v>20</v>
      </c>
      <c r="L3182" s="8" t="s">
        <v>2203</v>
      </c>
      <c r="M3182" t="s">
        <v>1558</v>
      </c>
      <c r="U3182" t="s">
        <v>53</v>
      </c>
      <c r="V3182" t="s">
        <v>4882</v>
      </c>
      <c r="W3182" s="13">
        <v>43823</v>
      </c>
      <c r="X3182" s="14">
        <v>3</v>
      </c>
    </row>
    <row r="3183" spans="1:24" hidden="1" x14ac:dyDescent="0.25">
      <c r="A3183" t="s">
        <v>2280</v>
      </c>
      <c r="B3183" t="s">
        <v>4831</v>
      </c>
      <c r="H3183" s="4">
        <f t="shared" ref="H3183:H3209" si="20">IFERROR(W3183,DATE(E3183,F3183,G3183))</f>
        <v>43837</v>
      </c>
      <c r="I3183" s="10" t="s">
        <v>248</v>
      </c>
      <c r="K3183" t="s">
        <v>20</v>
      </c>
      <c r="L3183" s="8" t="s">
        <v>4832</v>
      </c>
      <c r="M3183" t="s">
        <v>605</v>
      </c>
      <c r="U3183" t="s">
        <v>53</v>
      </c>
      <c r="V3183" t="s">
        <v>4835</v>
      </c>
      <c r="W3183" s="13">
        <v>43837</v>
      </c>
      <c r="X3183" s="14">
        <v>1</v>
      </c>
    </row>
    <row r="3184" spans="1:24" hidden="1" x14ac:dyDescent="0.25">
      <c r="A3184" t="s">
        <v>333</v>
      </c>
      <c r="B3184" t="s">
        <v>354</v>
      </c>
      <c r="C3184" t="s">
        <v>267</v>
      </c>
      <c r="H3184" s="4">
        <f t="shared" si="20"/>
        <v>43837</v>
      </c>
      <c r="I3184" s="10" t="s">
        <v>248</v>
      </c>
      <c r="K3184" t="s">
        <v>268</v>
      </c>
      <c r="U3184" t="s">
        <v>53</v>
      </c>
      <c r="V3184" t="s">
        <v>4835</v>
      </c>
      <c r="W3184" s="13">
        <v>43837</v>
      </c>
      <c r="X3184" s="14">
        <v>1</v>
      </c>
    </row>
    <row r="3185" spans="1:24" hidden="1" x14ac:dyDescent="0.25">
      <c r="A3185" t="s">
        <v>653</v>
      </c>
      <c r="B3185" t="s">
        <v>4858</v>
      </c>
      <c r="H3185" s="4">
        <f t="shared" si="20"/>
        <v>43839</v>
      </c>
      <c r="I3185" s="10" t="s">
        <v>248</v>
      </c>
      <c r="K3185" t="s">
        <v>20</v>
      </c>
      <c r="L3185" s="8" t="s">
        <v>63</v>
      </c>
      <c r="M3185" t="s">
        <v>1538</v>
      </c>
      <c r="U3185" t="s">
        <v>53</v>
      </c>
      <c r="V3185" t="s">
        <v>4882</v>
      </c>
      <c r="W3185" s="13">
        <v>43839</v>
      </c>
      <c r="X3185" s="14">
        <v>3</v>
      </c>
    </row>
    <row r="3186" spans="1:24" hidden="1" x14ac:dyDescent="0.25">
      <c r="A3186" t="s">
        <v>4862</v>
      </c>
      <c r="B3186" t="s">
        <v>4863</v>
      </c>
      <c r="H3186" s="4">
        <f t="shared" si="20"/>
        <v>43839</v>
      </c>
      <c r="I3186" s="10" t="s">
        <v>248</v>
      </c>
      <c r="K3186" t="s">
        <v>20</v>
      </c>
      <c r="L3186" s="8" t="s">
        <v>2224</v>
      </c>
      <c r="M3186" t="s">
        <v>2021</v>
      </c>
      <c r="U3186" t="s">
        <v>53</v>
      </c>
      <c r="V3186" t="s">
        <v>4882</v>
      </c>
      <c r="W3186" s="13">
        <v>43839</v>
      </c>
      <c r="X3186" s="14">
        <v>3</v>
      </c>
    </row>
    <row r="3187" spans="1:24" hidden="1" x14ac:dyDescent="0.25">
      <c r="A3187" t="s">
        <v>4859</v>
      </c>
      <c r="B3187" t="s">
        <v>4860</v>
      </c>
      <c r="H3187" s="4">
        <f t="shared" si="20"/>
        <v>43839</v>
      </c>
      <c r="I3187" s="10" t="s">
        <v>248</v>
      </c>
      <c r="K3187" t="s">
        <v>20</v>
      </c>
      <c r="L3187" s="8" t="s">
        <v>48</v>
      </c>
      <c r="M3187" t="s">
        <v>3732</v>
      </c>
      <c r="U3187" t="s">
        <v>53</v>
      </c>
      <c r="V3187" t="s">
        <v>4882</v>
      </c>
      <c r="W3187" s="13">
        <v>43839</v>
      </c>
      <c r="X3187" s="14">
        <v>3</v>
      </c>
    </row>
    <row r="3188" spans="1:24" hidden="1" x14ac:dyDescent="0.25">
      <c r="A3188" t="s">
        <v>4873</v>
      </c>
      <c r="B3188" t="s">
        <v>4874</v>
      </c>
      <c r="H3188" s="4">
        <f t="shared" si="20"/>
        <v>43840</v>
      </c>
      <c r="I3188" s="10" t="s">
        <v>248</v>
      </c>
      <c r="K3188" s="11" t="s">
        <v>20</v>
      </c>
      <c r="L3188" s="8" t="s">
        <v>48</v>
      </c>
      <c r="M3188" t="s">
        <v>4875</v>
      </c>
      <c r="U3188" t="s">
        <v>53</v>
      </c>
      <c r="V3188" t="s">
        <v>4881</v>
      </c>
      <c r="W3188" s="13">
        <v>43840</v>
      </c>
      <c r="X3188" s="14">
        <v>1.5</v>
      </c>
    </row>
    <row r="3189" spans="1:24" hidden="1" x14ac:dyDescent="0.25">
      <c r="A3189" t="s">
        <v>4870</v>
      </c>
      <c r="B3189" t="s">
        <v>4871</v>
      </c>
      <c r="H3189" s="4">
        <f t="shared" si="20"/>
        <v>43840</v>
      </c>
      <c r="I3189" s="10" t="s">
        <v>248</v>
      </c>
      <c r="K3189" s="11" t="s">
        <v>20</v>
      </c>
      <c r="L3189" s="8" t="s">
        <v>4872</v>
      </c>
      <c r="M3189" t="s">
        <v>683</v>
      </c>
      <c r="U3189" t="s">
        <v>53</v>
      </c>
      <c r="V3189" t="s">
        <v>4881</v>
      </c>
      <c r="W3189" s="13">
        <v>43840</v>
      </c>
      <c r="X3189" s="14">
        <v>1.5</v>
      </c>
    </row>
    <row r="3190" spans="1:24" hidden="1" x14ac:dyDescent="0.25">
      <c r="A3190" t="s">
        <v>4867</v>
      </c>
      <c r="B3190" t="s">
        <v>4868</v>
      </c>
      <c r="H3190" s="4">
        <f t="shared" si="20"/>
        <v>43840</v>
      </c>
      <c r="I3190" s="10" t="s">
        <v>248</v>
      </c>
      <c r="K3190" s="11" t="s">
        <v>20</v>
      </c>
      <c r="L3190" s="8" t="s">
        <v>48</v>
      </c>
      <c r="M3190" t="s">
        <v>4869</v>
      </c>
      <c r="U3190" t="s">
        <v>53</v>
      </c>
      <c r="V3190" t="s">
        <v>4881</v>
      </c>
      <c r="W3190" s="13">
        <v>43840</v>
      </c>
      <c r="X3190" s="14">
        <v>1.5</v>
      </c>
    </row>
    <row r="3191" spans="1:24" hidden="1" x14ac:dyDescent="0.25">
      <c r="A3191" t="s">
        <v>3936</v>
      </c>
      <c r="B3191" t="s">
        <v>3937</v>
      </c>
      <c r="H3191" s="4">
        <f t="shared" si="20"/>
        <v>43855</v>
      </c>
      <c r="I3191" s="10" t="s">
        <v>19</v>
      </c>
      <c r="K3191" t="s">
        <v>4949</v>
      </c>
      <c r="U3191" t="s">
        <v>53</v>
      </c>
      <c r="V3191" t="s">
        <v>4882</v>
      </c>
      <c r="W3191" s="13">
        <v>43855</v>
      </c>
      <c r="X3191" s="14">
        <v>2</v>
      </c>
    </row>
    <row r="3192" spans="1:24" hidden="1" x14ac:dyDescent="0.25">
      <c r="A3192" t="s">
        <v>4964</v>
      </c>
      <c r="B3192" t="s">
        <v>4965</v>
      </c>
      <c r="H3192" s="4">
        <f t="shared" si="20"/>
        <v>43858</v>
      </c>
      <c r="I3192" s="10" t="s">
        <v>248</v>
      </c>
      <c r="K3192" s="11" t="s">
        <v>20</v>
      </c>
      <c r="L3192" s="8" t="s">
        <v>552</v>
      </c>
      <c r="M3192" t="s">
        <v>4869</v>
      </c>
      <c r="U3192" t="s">
        <v>53</v>
      </c>
      <c r="V3192" t="s">
        <v>4637</v>
      </c>
      <c r="W3192" s="13">
        <v>43858</v>
      </c>
      <c r="X3192" s="14">
        <v>0.5</v>
      </c>
    </row>
    <row r="3193" spans="1:24" hidden="1" x14ac:dyDescent="0.25">
      <c r="A3193" t="s">
        <v>1259</v>
      </c>
      <c r="B3193" t="s">
        <v>5052</v>
      </c>
      <c r="H3193" s="4">
        <f t="shared" si="20"/>
        <v>43880</v>
      </c>
      <c r="I3193" s="10" t="s">
        <v>19</v>
      </c>
      <c r="K3193" t="s">
        <v>4949</v>
      </c>
      <c r="U3193" t="s">
        <v>53</v>
      </c>
      <c r="V3193" s="35" t="s">
        <v>4882</v>
      </c>
      <c r="W3193" s="13">
        <v>43880</v>
      </c>
      <c r="X3193" s="14">
        <v>2</v>
      </c>
    </row>
    <row r="3194" spans="1:24" hidden="1" x14ac:dyDescent="0.25">
      <c r="A3194" t="s">
        <v>132</v>
      </c>
      <c r="B3194" t="s">
        <v>3245</v>
      </c>
      <c r="C3194" t="s">
        <v>267</v>
      </c>
      <c r="H3194" s="4">
        <f t="shared" si="20"/>
        <v>43885</v>
      </c>
      <c r="I3194" s="10" t="s">
        <v>248</v>
      </c>
      <c r="K3194" s="11" t="s">
        <v>20</v>
      </c>
      <c r="L3194" s="8" t="s">
        <v>48</v>
      </c>
      <c r="M3194" t="s">
        <v>2719</v>
      </c>
      <c r="Q3194" s="12" t="s">
        <v>19</v>
      </c>
      <c r="U3194" t="s">
        <v>53</v>
      </c>
      <c r="V3194" s="37" t="s">
        <v>5081</v>
      </c>
      <c r="W3194" s="13">
        <v>43885</v>
      </c>
      <c r="X3194" s="14">
        <f>1.5*5</f>
        <v>7.5</v>
      </c>
    </row>
    <row r="3195" spans="1:24" hidden="1" x14ac:dyDescent="0.25">
      <c r="A3195" t="s">
        <v>5105</v>
      </c>
      <c r="B3195" t="s">
        <v>5106</v>
      </c>
      <c r="H3195" s="4">
        <f t="shared" si="20"/>
        <v>43887</v>
      </c>
      <c r="I3195" s="10" t="s">
        <v>248</v>
      </c>
      <c r="J3195" s="10">
        <v>5</v>
      </c>
      <c r="K3195" s="11" t="s">
        <v>20</v>
      </c>
      <c r="L3195" s="8" t="s">
        <v>31</v>
      </c>
      <c r="M3195" t="s">
        <v>1552</v>
      </c>
      <c r="U3195" t="s">
        <v>53</v>
      </c>
      <c r="V3195" s="35" t="s">
        <v>4882</v>
      </c>
      <c r="W3195" s="13">
        <v>43887</v>
      </c>
      <c r="X3195" s="14">
        <v>6</v>
      </c>
    </row>
    <row r="3196" spans="1:24" hidden="1" x14ac:dyDescent="0.25">
      <c r="A3196" t="s">
        <v>5144</v>
      </c>
      <c r="B3196" t="s">
        <v>5145</v>
      </c>
      <c r="H3196" s="4">
        <f t="shared" si="20"/>
        <v>43892</v>
      </c>
      <c r="I3196" s="10" t="s">
        <v>19</v>
      </c>
      <c r="K3196" t="s">
        <v>20</v>
      </c>
      <c r="L3196" s="8" t="s">
        <v>48</v>
      </c>
      <c r="M3196" t="s">
        <v>5143</v>
      </c>
      <c r="U3196" t="s">
        <v>53</v>
      </c>
      <c r="V3196" s="35" t="s">
        <v>5035</v>
      </c>
      <c r="W3196" s="13">
        <v>43892</v>
      </c>
      <c r="X3196" s="14">
        <v>2</v>
      </c>
    </row>
    <row r="3197" spans="1:24" hidden="1" x14ac:dyDescent="0.25">
      <c r="A3197" t="s">
        <v>4867</v>
      </c>
      <c r="B3197" t="s">
        <v>5158</v>
      </c>
      <c r="H3197" s="4">
        <f t="shared" si="20"/>
        <v>43894</v>
      </c>
      <c r="I3197" s="10" t="s">
        <v>248</v>
      </c>
      <c r="K3197" t="s">
        <v>20</v>
      </c>
      <c r="L3197" s="8" t="s">
        <v>48</v>
      </c>
      <c r="M3197" t="s">
        <v>1371</v>
      </c>
      <c r="U3197" t="s">
        <v>53</v>
      </c>
      <c r="V3197" s="35" t="s">
        <v>4882</v>
      </c>
      <c r="W3197" s="13">
        <v>43894</v>
      </c>
      <c r="X3197" s="14">
        <v>3</v>
      </c>
    </row>
    <row r="3198" spans="1:24" hidden="1" x14ac:dyDescent="0.25">
      <c r="A3198" t="s">
        <v>5149</v>
      </c>
      <c r="B3198" t="s">
        <v>5150</v>
      </c>
      <c r="C3198" t="s">
        <v>267</v>
      </c>
      <c r="H3198" s="4">
        <f t="shared" si="20"/>
        <v>43894</v>
      </c>
      <c r="I3198" s="10" t="s">
        <v>19</v>
      </c>
      <c r="K3198" t="s">
        <v>268</v>
      </c>
      <c r="M3198" t="s">
        <v>2379</v>
      </c>
      <c r="U3198" t="s">
        <v>53</v>
      </c>
      <c r="V3198" s="35" t="s">
        <v>4882</v>
      </c>
      <c r="W3198" s="13">
        <v>43894</v>
      </c>
      <c r="X3198" s="14">
        <v>2</v>
      </c>
    </row>
    <row r="3199" spans="1:24" hidden="1" x14ac:dyDescent="0.25">
      <c r="A3199" t="s">
        <v>5153</v>
      </c>
      <c r="B3199" t="s">
        <v>5154</v>
      </c>
      <c r="H3199" s="4">
        <f t="shared" si="20"/>
        <v>43894</v>
      </c>
      <c r="I3199" s="10" t="s">
        <v>19</v>
      </c>
      <c r="K3199" t="s">
        <v>937</v>
      </c>
      <c r="M3199" t="s">
        <v>1708</v>
      </c>
      <c r="U3199" t="s">
        <v>53</v>
      </c>
      <c r="V3199" s="35" t="s">
        <v>4882</v>
      </c>
      <c r="W3199" s="13">
        <v>43894</v>
      </c>
      <c r="X3199" s="14">
        <v>2</v>
      </c>
    </row>
    <row r="3200" spans="1:24" hidden="1" x14ac:dyDescent="0.25">
      <c r="A3200" t="s">
        <v>5159</v>
      </c>
      <c r="B3200" t="s">
        <v>5160</v>
      </c>
      <c r="H3200" s="4">
        <f t="shared" si="20"/>
        <v>43894</v>
      </c>
      <c r="I3200" s="10" t="s">
        <v>248</v>
      </c>
      <c r="K3200" t="s">
        <v>20</v>
      </c>
      <c r="L3200" s="8" t="s">
        <v>48</v>
      </c>
      <c r="M3200" t="s">
        <v>605</v>
      </c>
      <c r="S3200" t="s">
        <v>5161</v>
      </c>
      <c r="U3200" t="s">
        <v>53</v>
      </c>
      <c r="V3200" s="35" t="s">
        <v>4882</v>
      </c>
      <c r="W3200" s="13">
        <v>43894</v>
      </c>
      <c r="X3200" s="14">
        <v>3</v>
      </c>
    </row>
    <row r="3201" spans="1:24" hidden="1" x14ac:dyDescent="0.25">
      <c r="A3201" t="s">
        <v>5219</v>
      </c>
      <c r="B3201" t="s">
        <v>5179</v>
      </c>
      <c r="H3201" s="4">
        <f t="shared" si="20"/>
        <v>43896</v>
      </c>
      <c r="I3201" s="10" t="s">
        <v>19</v>
      </c>
      <c r="K3201" t="s">
        <v>20</v>
      </c>
      <c r="L3201" s="8" t="s">
        <v>48</v>
      </c>
      <c r="M3201" t="s">
        <v>3964</v>
      </c>
      <c r="U3201" t="s">
        <v>53</v>
      </c>
      <c r="V3201" t="s">
        <v>4883</v>
      </c>
      <c r="W3201" s="13">
        <v>43896</v>
      </c>
      <c r="X3201" s="14">
        <v>2</v>
      </c>
    </row>
    <row r="3202" spans="1:24" hidden="1" x14ac:dyDescent="0.25">
      <c r="A3202" t="s">
        <v>1166</v>
      </c>
      <c r="B3202" t="s">
        <v>5320</v>
      </c>
      <c r="H3202" s="4">
        <f t="shared" si="20"/>
        <v>43938</v>
      </c>
      <c r="I3202" s="10" t="s">
        <v>19</v>
      </c>
      <c r="J3202" s="10">
        <v>3</v>
      </c>
      <c r="K3202" t="s">
        <v>20</v>
      </c>
      <c r="L3202" s="8" t="s">
        <v>48</v>
      </c>
      <c r="M3202" t="s">
        <v>3732</v>
      </c>
      <c r="U3202" t="s">
        <v>53</v>
      </c>
      <c r="V3202" t="s">
        <v>174</v>
      </c>
      <c r="W3202" s="13">
        <v>43938</v>
      </c>
      <c r="X3202" s="14">
        <v>24.99</v>
      </c>
    </row>
    <row r="3203" spans="1:24" hidden="1" x14ac:dyDescent="0.25">
      <c r="A3203" t="s">
        <v>132</v>
      </c>
      <c r="B3203" t="s">
        <v>5399</v>
      </c>
      <c r="H3203" s="4">
        <f t="shared" si="20"/>
        <v>43950</v>
      </c>
      <c r="I3203" s="10" t="s">
        <v>19</v>
      </c>
      <c r="K3203" t="s">
        <v>20</v>
      </c>
      <c r="L3203" s="8" t="s">
        <v>5400</v>
      </c>
      <c r="M3203" t="s">
        <v>2719</v>
      </c>
      <c r="U3203" t="s">
        <v>53</v>
      </c>
      <c r="V3203" t="s">
        <v>5397</v>
      </c>
      <c r="W3203" s="13">
        <v>43950</v>
      </c>
      <c r="X3203" s="14">
        <f>1.75 * 4.95</f>
        <v>8.6624999999999996</v>
      </c>
    </row>
    <row r="3204" spans="1:24" hidden="1" x14ac:dyDescent="0.25">
      <c r="A3204" t="s">
        <v>148</v>
      </c>
      <c r="B3204" t="s">
        <v>5391</v>
      </c>
      <c r="H3204" s="4">
        <f t="shared" si="20"/>
        <v>43950</v>
      </c>
      <c r="I3204" s="10" t="s">
        <v>19</v>
      </c>
      <c r="K3204" t="s">
        <v>4949</v>
      </c>
      <c r="M3204" t="s">
        <v>1581</v>
      </c>
      <c r="U3204" t="s">
        <v>53</v>
      </c>
      <c r="V3204" t="s">
        <v>5392</v>
      </c>
      <c r="W3204" s="13">
        <v>43950</v>
      </c>
      <c r="X3204" s="14">
        <v>6</v>
      </c>
    </row>
    <row r="3205" spans="1:24" hidden="1" x14ac:dyDescent="0.25">
      <c r="A3205" t="s">
        <v>1166</v>
      </c>
      <c r="B3205" t="s">
        <v>4034</v>
      </c>
      <c r="H3205" s="4">
        <f t="shared" si="20"/>
        <v>43950</v>
      </c>
      <c r="I3205" s="10" t="s">
        <v>248</v>
      </c>
      <c r="K3205" t="s">
        <v>20</v>
      </c>
      <c r="L3205" s="8" t="s">
        <v>31</v>
      </c>
      <c r="M3205" t="s">
        <v>1538</v>
      </c>
      <c r="U3205" t="s">
        <v>53</v>
      </c>
      <c r="V3205" t="s">
        <v>5401</v>
      </c>
      <c r="W3205" s="13">
        <v>43950</v>
      </c>
      <c r="X3205" s="14">
        <v>17.579999999999998</v>
      </c>
    </row>
    <row r="3206" spans="1:24" hidden="1" x14ac:dyDescent="0.25">
      <c r="A3206" t="s">
        <v>5402</v>
      </c>
      <c r="B3206" t="s">
        <v>5373</v>
      </c>
      <c r="H3206" s="4">
        <f t="shared" si="20"/>
        <v>43950</v>
      </c>
      <c r="I3206" s="10" t="s">
        <v>248</v>
      </c>
      <c r="K3206" t="s">
        <v>20</v>
      </c>
      <c r="L3206" s="8" t="s">
        <v>48</v>
      </c>
      <c r="M3206" t="s">
        <v>605</v>
      </c>
      <c r="U3206" t="s">
        <v>53</v>
      </c>
      <c r="V3206" t="s">
        <v>5401</v>
      </c>
      <c r="W3206" s="13">
        <v>43950</v>
      </c>
      <c r="X3206" s="14">
        <v>14.65</v>
      </c>
    </row>
    <row r="3207" spans="1:24" hidden="1" x14ac:dyDescent="0.25">
      <c r="A3207" t="s">
        <v>55</v>
      </c>
      <c r="B3207" t="s">
        <v>5424</v>
      </c>
      <c r="D3207" s="8"/>
      <c r="E3207" s="42"/>
      <c r="F3207" s="42"/>
      <c r="G3207" s="42"/>
      <c r="H3207" s="4">
        <f t="shared" si="20"/>
        <v>43952</v>
      </c>
      <c r="I3207" s="10" t="s">
        <v>19</v>
      </c>
      <c r="K3207" s="11" t="s">
        <v>20</v>
      </c>
      <c r="L3207" s="8" t="s">
        <v>3208</v>
      </c>
      <c r="M3207" t="s">
        <v>49</v>
      </c>
      <c r="U3207" t="s">
        <v>53</v>
      </c>
      <c r="V3207" t="s">
        <v>2721</v>
      </c>
      <c r="W3207" s="13">
        <v>43952</v>
      </c>
      <c r="X3207" s="14">
        <v>6.99</v>
      </c>
    </row>
    <row r="3208" spans="1:24" hidden="1" x14ac:dyDescent="0.25">
      <c r="A3208" t="s">
        <v>5421</v>
      </c>
      <c r="B3208" t="s">
        <v>5422</v>
      </c>
      <c r="D3208" s="8"/>
      <c r="E3208" s="42"/>
      <c r="F3208" s="42"/>
      <c r="G3208" s="42"/>
      <c r="H3208" s="4">
        <f t="shared" si="20"/>
        <v>43952</v>
      </c>
      <c r="I3208" s="10" t="s">
        <v>19</v>
      </c>
      <c r="K3208" s="11" t="s">
        <v>20</v>
      </c>
      <c r="L3208" s="8" t="s">
        <v>5423</v>
      </c>
      <c r="M3208" t="s">
        <v>49</v>
      </c>
      <c r="U3208" t="s">
        <v>53</v>
      </c>
      <c r="V3208" t="s">
        <v>2721</v>
      </c>
      <c r="W3208" s="13">
        <v>43952</v>
      </c>
      <c r="X3208" s="14">
        <v>7.99</v>
      </c>
    </row>
    <row r="3209" spans="1:24" hidden="1" x14ac:dyDescent="0.25">
      <c r="A3209" t="s">
        <v>132</v>
      </c>
      <c r="B3209" t="s">
        <v>5419</v>
      </c>
      <c r="D3209" s="8"/>
      <c r="E3209" s="42"/>
      <c r="F3209" s="42"/>
      <c r="G3209" s="42"/>
      <c r="H3209" s="4">
        <f t="shared" si="20"/>
        <v>43952</v>
      </c>
      <c r="I3209" s="10" t="s">
        <v>19</v>
      </c>
      <c r="K3209" s="11" t="s">
        <v>20</v>
      </c>
      <c r="L3209" s="8" t="s">
        <v>5420</v>
      </c>
      <c r="M3209" t="s">
        <v>2719</v>
      </c>
      <c r="U3209" t="s">
        <v>53</v>
      </c>
      <c r="V3209" t="s">
        <v>2721</v>
      </c>
      <c r="W3209" s="13">
        <v>43952</v>
      </c>
      <c r="X3209" s="14">
        <v>9.99</v>
      </c>
    </row>
    <row r="3210" spans="1:24" hidden="1" x14ac:dyDescent="0.25">
      <c r="A3210" t="s">
        <v>3480</v>
      </c>
      <c r="B3210" t="s">
        <v>5463</v>
      </c>
      <c r="H3210" s="4">
        <f t="shared" ref="H3210:H3218" si="21">IFERROR(W3210,DATE(E3210,F3210,G3210))</f>
        <v>43962</v>
      </c>
      <c r="I3210" s="10" t="s">
        <v>19</v>
      </c>
      <c r="K3210" s="11" t="s">
        <v>20</v>
      </c>
      <c r="L3210" s="8" t="s">
        <v>5464</v>
      </c>
      <c r="M3210" t="s">
        <v>2217</v>
      </c>
      <c r="U3210" t="s">
        <v>53</v>
      </c>
      <c r="V3210" t="s">
        <v>2721</v>
      </c>
      <c r="W3210" s="13">
        <v>43962</v>
      </c>
      <c r="X3210" s="14">
        <v>9.99</v>
      </c>
    </row>
    <row r="3211" spans="1:24" hidden="1" x14ac:dyDescent="0.25">
      <c r="A3211" t="s">
        <v>3480</v>
      </c>
      <c r="B3211" t="s">
        <v>5465</v>
      </c>
      <c r="H3211" s="4">
        <f t="shared" si="21"/>
        <v>43962</v>
      </c>
      <c r="I3211" s="10" t="s">
        <v>19</v>
      </c>
      <c r="K3211" s="11" t="s">
        <v>20</v>
      </c>
      <c r="L3211" s="8" t="s">
        <v>52</v>
      </c>
      <c r="M3211" t="s">
        <v>2217</v>
      </c>
      <c r="U3211" t="s">
        <v>53</v>
      </c>
      <c r="V3211" t="s">
        <v>2721</v>
      </c>
      <c r="W3211" s="13">
        <v>43962</v>
      </c>
      <c r="X3211" s="14">
        <v>14.99</v>
      </c>
    </row>
    <row r="3212" spans="1:24" hidden="1" x14ac:dyDescent="0.25">
      <c r="A3212" t="s">
        <v>5466</v>
      </c>
      <c r="B3212" t="s">
        <v>5467</v>
      </c>
      <c r="H3212" s="4">
        <f t="shared" si="21"/>
        <v>43962</v>
      </c>
      <c r="I3212" s="10" t="s">
        <v>19</v>
      </c>
      <c r="K3212" s="11" t="s">
        <v>20</v>
      </c>
      <c r="L3212" s="8" t="s">
        <v>4500</v>
      </c>
      <c r="M3212" t="s">
        <v>5317</v>
      </c>
      <c r="U3212" t="s">
        <v>53</v>
      </c>
      <c r="V3212" t="s">
        <v>2721</v>
      </c>
      <c r="W3212" s="13">
        <v>43962</v>
      </c>
      <c r="X3212" s="14">
        <v>2.99</v>
      </c>
    </row>
    <row r="3213" spans="1:24" hidden="1" x14ac:dyDescent="0.25">
      <c r="A3213" t="s">
        <v>3526</v>
      </c>
      <c r="B3213" t="s">
        <v>5468</v>
      </c>
      <c r="H3213" s="4">
        <f t="shared" si="21"/>
        <v>43962</v>
      </c>
      <c r="I3213" s="10" t="s">
        <v>19</v>
      </c>
      <c r="K3213" s="11" t="s">
        <v>20</v>
      </c>
      <c r="L3213" s="8" t="s">
        <v>48</v>
      </c>
      <c r="M3213" t="s">
        <v>373</v>
      </c>
      <c r="U3213" t="s">
        <v>53</v>
      </c>
      <c r="V3213" t="s">
        <v>2721</v>
      </c>
      <c r="W3213" s="13">
        <v>43962</v>
      </c>
      <c r="X3213" s="14">
        <v>2.99</v>
      </c>
    </row>
    <row r="3214" spans="1:24" hidden="1" x14ac:dyDescent="0.25">
      <c r="A3214" t="s">
        <v>5469</v>
      </c>
      <c r="B3214" t="s">
        <v>5470</v>
      </c>
      <c r="H3214" s="4">
        <f t="shared" si="21"/>
        <v>43962</v>
      </c>
      <c r="I3214" s="10" t="s">
        <v>19</v>
      </c>
      <c r="K3214" s="11" t="s">
        <v>20</v>
      </c>
      <c r="L3214" s="8" t="s">
        <v>5471</v>
      </c>
      <c r="M3214" t="s">
        <v>1538</v>
      </c>
      <c r="S3214" t="s">
        <v>601</v>
      </c>
      <c r="U3214" t="s">
        <v>53</v>
      </c>
      <c r="V3214" t="s">
        <v>2721</v>
      </c>
      <c r="W3214" s="13">
        <v>43962</v>
      </c>
      <c r="X3214" s="14">
        <v>6.99</v>
      </c>
    </row>
    <row r="3215" spans="1:24" hidden="1" x14ac:dyDescent="0.25">
      <c r="A3215" t="s">
        <v>1556</v>
      </c>
      <c r="B3215" t="s">
        <v>5472</v>
      </c>
      <c r="H3215" s="4">
        <f t="shared" si="21"/>
        <v>43962</v>
      </c>
      <c r="I3215" s="10" t="s">
        <v>19</v>
      </c>
      <c r="K3215" s="11" t="s">
        <v>20</v>
      </c>
      <c r="L3215" s="8" t="s">
        <v>44</v>
      </c>
      <c r="M3215" t="s">
        <v>1558</v>
      </c>
      <c r="U3215" t="s">
        <v>53</v>
      </c>
      <c r="V3215" t="s">
        <v>2721</v>
      </c>
      <c r="W3215" s="13">
        <v>43962</v>
      </c>
      <c r="X3215" s="14">
        <v>7.99</v>
      </c>
    </row>
    <row r="3216" spans="1:24" hidden="1" x14ac:dyDescent="0.25">
      <c r="A3216" t="s">
        <v>5473</v>
      </c>
      <c r="B3216" t="s">
        <v>5474</v>
      </c>
      <c r="H3216" s="4">
        <f t="shared" si="21"/>
        <v>43962</v>
      </c>
      <c r="I3216" s="10" t="s">
        <v>19</v>
      </c>
      <c r="K3216" s="11" t="s">
        <v>20</v>
      </c>
      <c r="L3216" s="8" t="s">
        <v>88</v>
      </c>
      <c r="M3216" t="s">
        <v>683</v>
      </c>
      <c r="U3216" t="s">
        <v>53</v>
      </c>
      <c r="V3216" t="s">
        <v>2721</v>
      </c>
      <c r="W3216" s="13">
        <v>43962</v>
      </c>
      <c r="X3216" s="14">
        <v>4.99</v>
      </c>
    </row>
    <row r="3217" spans="1:24" hidden="1" x14ac:dyDescent="0.25">
      <c r="A3217" t="s">
        <v>1166</v>
      </c>
      <c r="B3217" t="s">
        <v>3792</v>
      </c>
      <c r="H3217" s="4">
        <f t="shared" si="21"/>
        <v>43962</v>
      </c>
      <c r="I3217" s="10" t="s">
        <v>19</v>
      </c>
      <c r="K3217" s="11" t="s">
        <v>20</v>
      </c>
      <c r="L3217" s="8" t="s">
        <v>48</v>
      </c>
      <c r="M3217" t="s">
        <v>1538</v>
      </c>
      <c r="S3217" t="s">
        <v>762</v>
      </c>
      <c r="U3217" t="s">
        <v>53</v>
      </c>
      <c r="V3217" t="s">
        <v>2721</v>
      </c>
      <c r="W3217" s="13">
        <v>43962</v>
      </c>
      <c r="X3217" s="14">
        <v>14.99</v>
      </c>
    </row>
    <row r="3218" spans="1:24" hidden="1" x14ac:dyDescent="0.25">
      <c r="A3218" t="s">
        <v>1166</v>
      </c>
      <c r="B3218" t="s">
        <v>5475</v>
      </c>
      <c r="H3218" s="4">
        <f t="shared" si="21"/>
        <v>43962</v>
      </c>
      <c r="I3218" s="10" t="s">
        <v>19</v>
      </c>
      <c r="K3218" s="11" t="s">
        <v>20</v>
      </c>
      <c r="L3218" s="8" t="s">
        <v>862</v>
      </c>
      <c r="M3218" t="s">
        <v>1538</v>
      </c>
      <c r="U3218" t="s">
        <v>53</v>
      </c>
      <c r="V3218" t="s">
        <v>2721</v>
      </c>
      <c r="W3218" s="13">
        <v>43962</v>
      </c>
      <c r="X3218" s="14">
        <v>8.99</v>
      </c>
    </row>
    <row r="3219" spans="1:24" x14ac:dyDescent="0.25">
      <c r="H3219" s="4"/>
      <c r="K3219" s="11"/>
      <c r="W3219" s="13"/>
    </row>
    <row r="3220" spans="1:24" x14ac:dyDescent="0.25">
      <c r="H3220" s="4"/>
      <c r="K3220" s="11"/>
      <c r="W3220" s="13"/>
    </row>
  </sheetData>
  <autoFilter ref="A1:AA3218" xr:uid="{F553EF16-0BEF-4F60-875D-4780BC94359E}">
    <filterColumn colId="22">
      <filters>
        <dateGroupItem year="2013" dateTimeGrouping="year"/>
      </filters>
    </filterColumn>
    <sortState xmlns:xlrd2="http://schemas.microsoft.com/office/spreadsheetml/2017/richdata2" ref="A2:AA3209">
      <sortCondition ref="D1:D3209"/>
    </sortState>
  </autoFilter>
  <sortState xmlns:xlrd2="http://schemas.microsoft.com/office/spreadsheetml/2017/richdata2" ref="A3123:X3209">
    <sortCondition ref="W3123:W3209"/>
    <sortCondition ref="V3123:V3209"/>
  </sortState>
  <conditionalFormatting sqref="M2156:M2168 U2156:V2168 A3149 L3150:V3150 M3151:V3151 N3155:V3155 L3156:V3156 N3157:V3158 J3159:V3159 L3160:AA3160 N3161:AA3161 M3162:AA3162 H2161:I2180 N2156:N2180 A2157:C2163 A3167:B3167 E2237:G2241 E2255:G2258 U3167:V3167 A2233:C2256 A2257:B2258 E2278:G2281 A2289:B2290 U3149:X3149 J3165:AA3165 A2231:B2232 A2165:C2230 A2156:B2156 A2164:B2164 E2157:J2157 E2159:L2159 H2160:L2160 E2162:G2162 O2157:T2168 W2157:AA2168 E2165:G2170 J2169:M2171 O2169:AA2180 E2230:AA2230 E2249:J2250 J2233:AA2237 H2232:I2237 H2239:AA2242 H2248:J2248 E2260:AA2260 E2291:G2297 E2283:G2285 E2299:G2302 E2305:AA2305 G2306:AA2306 E2287:G2287 E2323:AA2325 E2328:AA2335 E2337:AA2337 H2351:AA2354 U2071:AA2071 E2356:AA2357 E2353:G2354 H2358:AA2358 H2359:W2359 E2358:G2359 X2359:AA2363 E2360:W2363 H2364:AA2364 E2374:AA2374 H2373:AA2373 E2397:AA2397 E2396:H2396 H2394:H2395 I2394:AA2396 H2398:AA2399 J2402:AA2402 E2403:AA2403 E2399:G2401 E2406:G2406 O2409:AA2415 I2414:N2415 I2416:AA2416 E2415:H2417 H2418:AA2418 H2420:I2421 E2174:G2217 H2222:J2222 H2326:AA2327 H2336:J2336 H2338:J2338 E2424:I2430 E2071:S2071 E2442:AA2442 E2444:AA2444 E2447:AA2448 H2443:AA2443 H2445:AA2446 H2449:J2450 J2451 O206:AA206 H2454:AA2455 E2457:AA2457 E2465:G2468 E2470:AA2472 E2475:AA2475 E2476:G2481 H2464:AA2469 H2474:AA2474 A2402:B2402 A2403:C2408 A1:AA10 A2291:C2371 A2373:C2401 A2372:B2372 I3152:V3152 H2476:AA2480 I2476:I2497 H2497:H2500 A2410:C2497 E2503:AA2503 E516:J516 O516:AA516 H2512:H2514 E2516:P2516 E2517:AA2517 A2501:C2512 M3153:V3153 J2518:P2519 L3154:V3154 E2520:AA2522 I2523:AA2523 L2524:AA2524 E2526:G2526 I2532:AA2532 L2533:AA2534 A2546:B2548 H2158:M2158 E2220:J2221 M2525:AA2534 M2536:AA2536 E2549:G2554 E2555:J2555 H2557:AA2558 H2555:H2558 H2560 J2559:AA2560 L2561:AA2563 U2557:V2566 H2561:K2561 H2571:I2571 H2573:AA2573 E2575:AA2576 E2578:AA2579 H2577:AA2579 A2259:C2288 E2268:G2268 A2515:C2534 I2562:K2562 A2536:C2545 H2574:H2582 I2580:AA2580 E2581:G2586 E2483:AA2483 E2583:I2586 E2590:H2590 E2584:T2584 J2591:AA2591 H2595:AA2595 H2592:I2597 I2596:AA2600 H2604:I2610 E2606:G2609 E2607:AA2609 H2610:AA2610 J2611:AA2613 J2365 E2388:AA2389 H2441:AA2441 H2612:I2613 N2614:AA2615 L2618:M2625 X2616:AA2625 H2622:AA2623 N2616:V2628 E2626:G2627 H2626:H2637 H2630:AA2630 H2631:I2637 I2638:I2639 J2640:P2645 I2644:I2645 L2649:P2649 H2605:AA2605 B3181 H2647:H2648 A2647:B2649 A2549:C2646 J2662:P2664 H2663:I2663 H2652:N2656 R2654:AA2659 E2654:P2656 E2660:AA2661 E2653:G2667 I2662:I2668 I2673:AA2673 I2677:AA2679 I2664:AA2671 H2662:H2678 E2681:I2683 E2684:H2691 E2678:H2679 U3184 J2684:U2684 W2684:AA2684 U2651:V2651 R2642:AA2649 U2668:V2677 J2672:AA2683 U2653:V2657 Q2662:AA2668 J2594:AA2595 J2592:U2593 W2592:AA2593 S2570:U2570 W2570:AA2570 M2537:U2538 W2537:AA2538 H2542:U2542 W2542:AA2542 L2594:AA2598 H2599:AA2600 S2571:AA2591 I2626:AA2628 Q2629:AA2641 U2712:V2713 H2690:I2692 J2685:AA2686 I2684:I2692 E2669:G2691 H2686:H2692 H2694:AA2694 N2693:AA2693 J2695:AA2695 J2697:K2700 M2696:AA2700 H2697:I2699 E2698:H2699 E2702:G2705 E2699:AA2699 A2694:C2708 H2703:K2708 M2703:AA2708 A2712:B2713 H2716:H2729 H2740:I2740 H2717:I2720 A2718:C2724 H2718:P2724 U3175:V3177 K2727:K2729 A2715:B2729 H2726:I2729 A2731:B2736 K2731:K2736 H2731:I2736 U2715:X2736 R2735:AA2735 R2718:AA2724 E2735:P2735 E2736:AA2736 J2739:K2740 A2498:B2500 H2500:I2500 A2735:C2740 M2737:AA2740 U2743:U2745 B2743:B2745 K2743:K2745 H2743:H2745 M2745:AA2745 A2745:C2745 H2745:K2745 Q2763:AA2767 M2762:AA2762 H2764:K2764 H2762:K2762 B2769 U2769:V2769 H2772:P2776 U2761:U2762 Q2761:AA2761 J2761:K2763 M2761:P2767 H2761:I2762 R2778:AA2781 R2772:AA2776 W2794:AA2795 E2775:G2798 M2777:P2798 R2794:U2795 E2792:P2802 R2792:AA2793 R2796:AA2802 E2778:P2781 E2782:AA2791 E2777:K2787 R2807:AA2811 A2772:C2816 H2749:K2760 M2749:AA2760 A2749:C2767 Q1:Q2811 Q2812:AA2816 M2803:P2816 M2779:AA2779 E2805:K2816 E2816:H2818 H2819:AA2820 A2819:C2820 B2823:B2833 U2825:W2833 H2826:W2833 U2830:X2833 Y2826:AA2833 Q2825:Q2833 X1:X2833 A2826:C2833 X2835:X2839 M2837:AA2839 H2837:K2839 A2837:C2839 H2838:AA2839 E2829:W2833 R2862:AA2862 E2852:G2854 A2862:C2862 A2842:C2857 H2842:K2856 M2842:AA2857 M2896:AA2896 E2855:H2856 A2896:C2896 J2857:K2857 K2864:K2868 U2858:X2868 B2858:B2868 H2864:H2868 E2870:W2870 M2865:AA2865 A2865:C2865 H2865:K2865 X2864:X2870 K2869:AA2870 H2869:K2891 Q2858:Q2885 E2887:AA2889 A2869:C2891 H2871:AA2891 E2897:G2897 E2896:K2896 U2895:V2900 X2895:X2902 H2899:K2918 K2897:K2919 Q2892:Q2893 B2892:B2893 X2892:X2893 U2892:V2893 H2892:H2893 E2890:G2893 H2896:H2918 A3168:G3171 Q2895:Q2912 E2910:AA2912 B3175:B3177 I3166:AA3166 H2901:AA2918 I2919:AA2919 U2899:X2923 B2895:B2923 H3203 X2917:X2929 V2917:V2929 U2908:U2929 M2913:M2929 H2922:K2934 H2931:AA2934 I3168:AA3171 H2936:K2936 L2920:AA2936 I2937:J2937 H2939:H2943 H2946:AA2946 J2947:AA2947 K2949:K2951 H2963:H2965 H2949:H2951 M2937:AA2951 U3185:X3185 H2952:AA2955 Q2504:AA2519 K2958 L2956:AA2958 L2961:V2961 X2961:AA2961 V3198:W3198 L2960:AA2960 H2965:AA2965 M2978:AA2979 H2968:AA2975 L2962:AA2977 A2650:C2692 A2901:C2958 A2960:C2979 U3172:X3174 A3172:B3172 A2985:B2986 H2985 H2993:AA2993 N2980:AA2985 H2987:M2987 L2988:M2992 A3178:B3180 V3178:V3184 U3179:U3182 H2989:H2992 O2986:AA2992 J2994:AA2994 H2254:AA2254 H2375:AA2377 K2997:K2998 U3196:V3196 H3196 Q2987:Q2996 H2997:H2998 A3146:G3148 I3146:AA3148 H3007:AA3008 L2995:AA3007 I3008:AA3012 H3009:K3016 E3012:L3014 E3014:AA3014 U3203:V3203 H3010:AA3016 E3019:AA3019 I3017:AA3020 X3015:X3027 Q3013:Q3027 W3016:W3021 H3025:AA3025 L3021:AA3027 H3028:AA3028 J3029:AA3029 K3194 K3038:K3039 H3194 H3038 U3194:X3195 K3196 L3030:AA3045 A2987:C3045 K3068:K3069 H3068:H3069 K3075:AA3075 E3045:G3058 H3045:K3062 A3046:AA3047 A3048:C3064 E3048:AA3064 K3094:L3097 U3190:U3192 A3182:B3192 Q3068 U3068 X3068 A3126:AA3145 H3071:AA3071 I3072:AA3072 J3073:AA3073 L3069:AA3074 G3075 H3077 H3205 H3079:H3081 L3076:AA3081 K3084:AA3089 H3084:H3088 F3081:AA3081 J3089:AA3089 L3090:AA3091 M3092:AA3097 A11:C2155 H3096:AA3096 A3067:C3081 X3084:X3097 U3084:V3097 Q3210:Q1048576 J3097:AA3097 U3197:X3197 E3103:G3104 J3124:AA3124 A3084:C3097 H3085:AA3088 N3163:AA3164 W3150:AA3159 A3150:G3166 H3146:H3184 X3135:X3196 E3105:AA3105 E3107:AA3107 U3123:V3124 A3123:AA3123 A3056:AA3056 E3098:G3101 H3102:AA3109 E3099:AA3101 D3122:K3122 X3202:X3208 U3204:U3208 L3110:AA3122 E3112:K3116 H3117:AA3121 U3210 X3210 X3221:X1048576 B3210:B3218 A3209:AA3209 D11:D3121 H3200:H3201 B3193:B3208 A3099:C3124 Q3135:Q3208 U3199:X3201 E3119:AA3121 E2778:M2798 E2701:AA2702 E206:M206 E11:AA65 E207:AA207 E517:AA523 E2072:AA2101 L2157 J2161:L2161 H2181:AA2183 E2223:AA2226 E2243:AA2244 H2261:AA2262 H2307:AA2311 E2339:AA2339 E2367:AA2369 H2404:AA2408 E2410:N2413 J2419:AA2420 H2431:J2431 E2432:J2432 L2431:AA2432 E2433:AA2435 L2449:AA2451 J2453:AA2457 J2498:AA2500 E2504:P2512 H2529:AA2531 H2539:L2540 H2543:AA2546 H2556:J2556 L2555:AA2556 H2563:AA2569 J2570:Q2580 K2601:AA2613 H2619:K2619 J2647:P2648 J2646 L2646:P2646 E2658:P2659 E2657:J2657 L2657:P2657 J2689:AA2690 J2687:J2688 L2687:AA2688 J2692:AA2692 J2691 L2691:AA2691 J2696 J2738 H2621:K2623 H2620:J2620 L2624:AA2624 H2625:AA2625 H2624:J2624 E67:AA68 E66:J66 L66:AA66 E74:AA81 E69:J73 L69:AA73 E83:AA84 E82:J82 L82:AA82 E86:AA86 E85:J85 L85:AA85 E88:AA92 E87:J87 L87:AA87 E96:AA97 E93:J95 L93:AA95 E101:AA101 E98:J100 L98:AA100 E108:AA108 E102:J107 L102:AA107 E112:AA114 E109:J111 L109:AA111 E117:AA118 E115:J116 L115:AA116 E120:AA129 E119:J119 L119:AA119 E137:AA137 E130:J136 L130:AA136 E139:AA141 E138:J138 L138:AA138 E144:AA148 E142:J143 L142:AA143 E152:AA152 E149:J151 L149:AA151 E160:AA161 E153:J159 L153:AA159 E163:AA164 E162:J162 L162:AA162 E167:AA170 E165:J166 L165:AA166 E173:AA175 E171:J172 L171:AA172 E178:AA179 E176:J177 L176:AA177 E181:AA182 E180:J180 L180:AA180 E184:AA188 E183:J183 L183:AA183 E190:AA190 E189:J189 L189:AA189 E196:AA198 E191:J195 L191:AA195 E201:AA202 E199:J200 L199:AA200 E204:AA204 E203:J203 L203:AA203 E205:J205 L205:AA205 E210:AA212 E208:J209 L208:AA209 E214:AA216 E213:J213 L213:AA213 E218:AA223 E217:J217 L217:AA217 E229:AA231 E224:J228 L224:AA228 E234:AA237 E232:J233 L232:AA233 E245:AA246 E238:J244 L238:AA244 E248:AA250 E247:J247 L247:AA247 E252:AA253 E251:J251 L251:AA251 E256:AA256 E254:J255 L254:AA255 E266:AA268 E257:J265 L257:AA265 E270:AA271 E269:J269 L269:AA269 E274:AA286 E272:J273 L272:AA273 E288:AA289 E287:J287 L287:AA287 E297:AA297 E290:J296 L290:AA296 E301:AA309 E298:J300 L298:AA300 E313:AA313 E310:J312 L310:AA312 E319:AA320 E314:J318 L314:AA318 E326:AA326 E321:J325 L321:AA325 E328:AA329 E327:J327 L327:AA327 E334:AA335 E330:J333 L330:AA333 E338:AA340 E336:J337 L336:AA337 E342:AA343 E341:J341 L341:AA341 E347:AA347 E344:J346 L344:AA346 E354:AA357 E348:J353 L348:AA353 E368:AA368 E358:J367 L358:AA367 E403:AA404 E369:J402 L369:AA402 E407:AA408 E405:J406 L405:AA406 E422:AA422 E409:J421 L409:AA421 E429:AA429 E423:J428 L423:AA428 E433:AA433 E430:J432 L430:AA432 E453:AA453 E434:J452 L434:AA452 E458:AA459 E454:J457 L454:AA457 E463:AA463 E460:J462 L460:AA462 E467:AA467 E464:J466 L464:AA466 E469:AA472 E468:J468 L468:AA468 E474:AA474 E473:J473 L473:AA473 E476:AA476 E475:J475 L475:AA475 E478:AA479 E477:J477 L477:AA477 E482:AA483 E480:J481 L480:AA481 E485:AA487 E484:J484 L484:AA484 E489:AA489 E488:J488 L488:AA488 E491:AA492 E490:J490 L490:AA490 E494:AA494 E493:J493 L493:AA493 E496:AA496 E495:J495 L495:AA495 E498:AA499 E497:J497 L497:AA497 E505:AA505 E500:J504 L500:AA504 E509:AA515 E506:J508 L506:AA508 L516 E525:AA529 E524:J524 L524:AA524 E531:AA539 E530:J530 L530:AA530 E541:AA541 E540:J540 L540:AA540 E543:AA558 E542:J542 L542:AA542 E560:AA560 E559:J559 L559:AA559 E562:AA578 E561:J561 L561:AA561 E580:AA581 E579:J579 L579:AA579 E584:AA590 E582:J583 L582:AA583 E592:AA593 E591:J591 L591:AA591 E595:AA600 E594:J594 L594:AA594 E609:AA611 E601:J608 L601:AA608 E614:AA614 E612:J613 L612:AA613 E620:AA622 E615:J619 L615:AA619 E627:AA628 E623:J626 L623:AA626 E630:AA633 E629:J629 L629:AA629 E636:AA641 E634:J635 L634:AA635 E648:AA649 E642:J647 L642:AA647 E652:AA652 E650:J651 L650:AA651 E654:AA655 E653:J653 L653:AA653 E665:AA665 E656:J664 L656:AA664 E668:AA672 E666:J667 L666:AA667 E679:AA684 E673:J678 L673:AA678 E691:AA698 E685:J690 L685:AA690 E701:AA703 E699:J700 L699:AA700 E706:AA707 E704:J705 L704:AA705 E710:AA710 E708:J709 L708:AA709 E717:AA717 E711:J716 L711:AA716 E720:AA720 E718:J719 L718:AA719 E725:AA725 E721:J724 L721:AA724 E736:AA738 E726:J735 L726:AA735 E744:AA744 E739:J743 L739:AA743 E747:AA747 E745:J746 L745:AA746 E749:AA750 E748:J748 L748:AA748 E752:AA754 E751:J751 L751:AA751 E756:AA757 E755:J755 L755:AA755 E768:AA768 E758:J767 L758:AA767 E772:AA773 E769:J771 L769:AA771 E775:AA775 E774:J774 L774:AA774 E783:AA784 E776:J782 L776:AA782 E786:AA786 E785:J785 L785:AA785 E788:AA791 E787:J787 L787:AA787 E795:AA796 E792:J794 L792:AA794 E798:AA799 E797:J797 L797:AA797 E802:AA803 E800:J801 L800:AA801 E807:AA807 E804:J806 L804:AA806 E812:AA812 E808:J811 L808:AA811 E815:AA815 E813:J814 L813:AA814 E819:AA819 E816:J818 L816:AA818 E822:AA825 E820:J821 L820:AA821 E827:AA827 E826:J826 L826:AA826 E836:AA837 E828:J835 L828:AA835 E840:AA842 E838:J839 L838:AA839 E845:AA848 E843:J844 L843:AA844 E851:AA851 E849:J850 L849:AA850 E853:AA856 E852:J852 L852:AA852 E859:AA863 E857:J858 L857:AA858 E866:AA874 E864:J865 L864:AA865 E877:AA877 E875:J876 L875:AA876 E879:AA881 E878:J878 L878:AA878 E883:AA883 E882:J882 L882:AA882 E887:AA891 E884:J886 L884:AA886 E893:AA895 E892:J892 L892:AA892 E899:AA899 E896:J898 L896:AA898 E906:AA910 E900:J905 L900:AA905 E912:AA915 E911:J911 L911:AA911 E917:AA917 E916:J916 L916:AA916 E923:AA924 E918:J922 L918:AA922 E930:AA930 E925:J929 L925:AA929 E935:AA935 E931:J934 L931:AA934 E943:AA943 E936:J942 L936:AA942 E946:AA947 E944:J945 L944:AA945 E952:AA952 E948:J951 L948:AA951 E955:AA955 E953:J954 L953:AA954 E957:AA957 E956:J956 L956:AA956 E974:AA978 E958:J973 L958:AA973 E981:AA983 E979:J980 L979:AA980 E986:AA986 E984:J985 L984:AA985 E988:AA989 E987:J987 L987:AA987 E992:AA992 E990:J991 L990:AA991 E994:AA994 E993:J993 L993:AA993 E998:AA998 E995:J997 L995:AA997 E1002:AA1005 E999:J1001 L999:AA1001 E1008:AA1008 E1006:J1007 L1006:AA1007 E1010:AA1010 E1009:J1009 L1009:AA1009 E1012:AA1012 E1011:J1011 L1011:AA1011 E1018:AA1018 E1013:J1017 L1013:AA1017 E1021:AA1025 E1019:J1020 L1019:AA1020 E1028:AA1028 E1026:J1027 L1026:AA1027 E1030:AA1030 E1029:J1029 L1029:AA1029 E1034:AA1035 E1031:J1033 L1031:AA1033 E1037:AA1037 E1036:J1036 L1036:AA1036 E1040:AA1047 E1038:J1039 L1038:AA1039 E1050:AA1051 E1048:J1049 L1048:AA1049 E1053:AA1053 E1052:J1052 L1052:AA1052 E1056:AA1058 E1054:J1055 L1054:AA1055 E1060:AA1062 E1059:J1059 L1059:AA1059 E1065:AA1065 E1063:J1064 L1063:AA1064 E1069:AA1069 E1066:J1068 L1066:AA1068 E1071:AA1071 E1070:J1070 L1070:AA1070 E1074:AA1080 E1072:J1073 L1072:AA1073 E1083:AA1088 E1081:J1082 L1081:AA1082 E1090:AA1090 E1089:J1089 L1089:AA1089 E1093:AA1094 E1091:J1092 L1091:AA1092 E1096:AA1108 E1095:J1095 L1095:AA1095 E1110:AA1111 E1109:J1109 L1109:AA1109 E1114:AA1141 E1112:J1113 L1112:AA1113 E1143:AA1157 E1142:J1142 L1142:AA1142 E1159:AA1159 E1158:J1158 L1158:AA1158 E1163:AA1163 E1160:J1162 L1160:AA1162 E1165:AA1176 E1164:J1164 L1164:AA1164 E1183:AA1190 E1177:J1182 L1177:AA1182 E1197:AA1199 E1191:J1196 L1191:AA1196 E1203:AA1208 E1200:J1202 L1200:AA1202 E1210:AA1213 E1209:J1209 L1209:AA1209 E1218:AA1223 E1214:J1217 L1214:AA1217 E1225:AA1232 E1224:J1224 L1224:AA1224 E1234:AA1250 E1233:J1233 L1233:AA1233 E1253:AA1257 L1251:AA1252 E1259:AA1260 E1258:J1258 L1258:AA1258 E1263:AA1276 E1261:J1262 L1261:AA1262 E1278:AA1318 E1277:J1277 L1277:AA1277 E1322:AA1324 E1319:J1321 L1319:AA1321 E1326:AA1333 E1325:J1325 L1325:AA1325 E1339:AA1343 E1334:J1338 L1334:AA1338 E1345:AA1351 E1344:J1344 L1344:AA1344 E1353:AA1354 E1352:J1352 L1352:AA1352 E1360:AA1364 E1355:J1359 L1355:AA1359 E1367:AA1369 E1365:J1366 L1365:AA1366 E1372:AA1379 E1370:J1371 L1370:AA1371 E1381:AA1383 E1380:J1380 L1380:AA1380 E1386:AA1388 E1384:J1385 L1384:AA1385 E1390:AA1390 E1389:J1389 L1389:AA1389 E1392:AA1394 E1391:J1391 L1391:AA1391 E1396:AA1406 E1395:J1395 L1395:AA1395 E1409:AA1412 E1407:J1408 L1407:AA1408 E1415:AA1416 E1413:J1414 L1413:AA1414 E1420:AA1421 E1417:J1419 L1417:AA1419 E1424:AA1424 E1422:J1423 L1422:AA1423 E1429:AA1434 E1425:J1428 L1425:AA1428 E1441:AA1441 E1435:J1440 L1435:AA1440 E1444:AA1445 E1442:J1443 L1442:AA1443 E1448:AA1449 E1446:J1447 L1446:AA1447 E1451:AA1452 E1450:J1450 L1450:AA1450 E1454:AA1460 E1453:J1453 L1453:AA1453 E1462:AA1469 E1461:J1461 L1461:AA1461 E1472:AA1474 E1470:J1471 L1470:AA1471 E1476:AA1480 E1475:J1475 L1475:AA1475 E1483:AA1484 E1481:J1482 L1481:AA1482 E1487:AA1491 E1485:J1486 L1485:AA1486 E1496:AA1500 E1492:J1495 L1492:AA1495 E1501:J1501 L1501:AA1501 E1518:AA1520 E1516:J1517 L1516:AA1517 E1524:AA1524 E1521:J1523 L1521:AA1523 E1525:J1526 L1525:AA1526 E1530:AA1534 E1529:J1529 L1529:AA1529 E1538:AA1538 E1535:J1537 L1535:AA1537 E1540:AA1542 E1539:J1539 L1539:AA1539 E1544:AA1547 E1543:J1543 L1543:AA1543 E1553:AA1554 E1548:J1552 L1548:AA1552 E1557:AA1560 E1555:J1556 L1555:AA1556 E1564:AA1565 E1561:J1563 L1561:AA1563 E1567:AA1567 E1566:J1566 L1566:AA1566 E1571:AA1581 E1568:J1570 L1568:AA1570 E1584:AA1589 E1582:J1583 L1582:AA1583 E1593:AA1609 E1590:J1592 L1590:AA1592 E1612:AA1613 E1610:J1611 L1610:AA1611 E1615:AA1617 E1614:J1614 L1614:AA1614 E1619:AA1627 E1618:J1618 L1618:AA1618 E1629:AA1631 E1628:J1628 L1628:AA1628 E1633:AA1633 E1632:J1632 L1632:AA1632 E1636:AA1648 E1634:J1635 L1634:AA1635 E1652:AA1653 E1649:J1651 L1649:AA1651 E1655:AA1657 E1654:J1654 L1654:AA1654 E1659:AA1665 E1658:J1658 L1658:AA1658 E1667:AA1672 E1666:J1666 L1666:AA1666 E1674:AA1678 E1673:J1673 L1673:AA1673 E1680:AA1681 E1679:J1679 L1679:AA1679 E1685:AA1685 E1682:J1684 L1682:AA1684 E1686:J1687 L1686:AA1687 E1694:AA1698 E1692:J1693 L1692:AA1693 E1700:AA1702 E1699:J1699 L1699:AA1699 E1704:AA1704 E1703:J1703 L1703:AA1703 E1706:AA1706 E1705:J1705 L1705:AA1705 E1709:AA1713 E1707:J1708 L1707:AA1708 E1715:AA1718 E1714:J1714 L1714:AA1714 E1723:AA1723 E1719:J1722 L1719:AA1722 E1726:AA1726 E1724:J1725 L1724:AA1725 E1729:AA1737 E1727:J1728 L1727:AA1728 E1740:AA1740 E1738:J1739 L1738:AA1739 E1745:AA1746 E1741:J1744 L1741:AA1744 E1748:AA1749 E1747:J1747 L1747:AA1747 E1752:AA1752 E1750:J1751 L1750:AA1751 E1754:AA1755 E1753:J1753 L1753:AA1753 E1757:AA1757 E1756:J1756 L1756:AA1756 E1761:AA1766 E1758:J1760 L1758:AA1760 E1771:AA1773 E1767:J1770 L1767:AA1770 E1777:AA1777 E1774:J1776 L1774:AA1776 E1780:AA1784 E1778:J1779 L1778:AA1779 E1789:AA1791 E1785:J1788 L1785:AA1788 E1797:AA1799 E1792:J1796 L1792:AA1796 E1802:AA1802 E1800:J1801 L1800:AA1801 E1804:AA1805 E1803:J1803 L1803:AA1803 E1807:AA1808 E1806:J1806 L1806:AA1806 E1810:AA1810 E1809:J1809 L1809:AA1809 E1818:AA1818 E1811:J1817 L1811:AA1817 E1820:AA1828 E1819:J1819 L1819:AA1819 E1831:AA1831 E1829:J1830 L1829:AA1830 E1833:AA1837 E1832:J1832 L1832:AA1832 E1839:AA1840 E1838:J1838 L1838:AA1838 E1842:AA1842 E1841:J1841 L1841:AA1841 E1847:AA1851 E1843:J1846 L1843:AA1846 E1853:AA1854 E1852:J1852 L1852:AA1852 E1856:AA1856 E1855:J1855 L1855:AA1855 E1860:AA1861 E1857:J1859 L1857:AA1859 E1863:AA1863 E1862:J1862 L1862:AA1862 E1866:AA1866 E1864:J1865 L1864:AA1865 E1868:AA1872 E1867:J1867 L1867:AA1867 E1877:AA1879 E1873:J1876 L1873:AA1876 E1881:AA1885 E1880:J1880 L1880:AA1880 E1890:AA1892 E1886:J1889 L1886:AA1889 E1894:AA1894 E1893:J1893 L1893:AA1893 E1898:AA1902 E1895:J1897 L1895:AA1897 E1906:AA1919 E1903:J1905 L1903:AA1905 E1923:AA1931 E1920:J1922 L1920:AA1922 E1933:AA1939 E1932:J1932 L1932:AA1932 E1941:AA1953 E1940:J1940 L1940:AA1940 E1958:AA1962 E1954:J1957 L1954:AA1957 E1965:AA1968 E1963:J1964 L1963:AA1964 E1970:AA1993 E1969:J1969 L1969:AA1969 E1995:AA1998 E1994:J1994 L1994:AA1994 E2000:AA2016 E1999:J1999 L1999:AA1999 E2024:AA2029 E2017:J2023 L2017:AA2023 E2031:AA2031 E2030:J2030 L2030:AA2030 E2033:AA2035 E2032:J2032 L2032:AA2032 E2038:AA2059 E2036:J2037 L2036:AA2037 E2061:AA2063 E2060:J2060 L2060:AA2060 E2065:AA2066 E2064:J2064 L2064:AA2064 E2068:AA2070 E2067:J2067 L2067:AA2067 E2103:AA2126 E2102:J2102 L2102:AA2102 E2128:AA2135 E2127:J2127 L2127:AA2127 E2138:AA2142 E2136:J2137 L2136:AA2137 E2144:AA2148 E2143:J2143 L2143:AA2143 E2150:AA2155 E2149:J2149 L2149:AA2149 J2164:L2164 J2162:J2163 L2162:L2163 J2166:L2168 J2165 L2165 J2173:M2175 J2172 L2172:M2172 J2178:M2180 J2176:J2177 L2176:M2177 H2185:AA2189 H2184:J2184 L2184:AA2184 H2191:AA2200 H2190:J2190 L2190:AA2190 H2202:AA2203 H2201:J2201 L2201:AA2201 H2205:AA2206 H2204:J2204 L2204:AA2204 H2210:AA2216 H2207:J2209 L2207:AA2209 H2217:J2219 L2217:AA2222 E2227:J2228 H2229:J2229 L2227:AA2229 J2231:J2232 L2231:AA2232 H2238:J2238 L2238:AA2238 E2246:AA2247 E2245:J2245 L2245:AA2245 H2251:J2253 L2248:AA2253 H2257:AA2257 H2255:J2256 L2255:AA2256 H2259:AA2259 H2258:J2258 L2258:AA2258 H2264:AA2264 H2263:J2263 L2263:AA2263 H2267:AA2268 H2265:J2266 L2265:AA2266 H2270:AA2282 H2269:J2269 L2269:AA2269 H2289:AA2293 H2283:J2288 L2283:AA2288 H2296:AA2303 H2294:J2295 L2294:AA2295 E2304:J2304 L2304:AA2304 H2313:AA2313 H2312:J2312 L2312:AA2312 H2316:AA2317 E2314:J2315 L2314:AA2315 H2319:AA2322 H2318:J2318 L2318:AA2318 L2336:AA2336 L2338:AA2338 E2342:AA2344 E2340:J2341 L2340:AA2341 E2346:AA2346 E2345:J2345 L2345:AA2345 E2347:J2348 L2347:AA2348 H2350:J2350 L2350:AA2350 E2355:J2355 L2355:AA2355 E2366:J2366 L2365:AA2366 E2371:AA2371 E2370:J2370 L2370:AA2370 H2380:AA2380 H2378:J2379 L2378:AA2379 H2387:AA2387 H2381:J2386 L2381:AA2386 E2391:AA2393 E2390:J2390 L2390:AA2390 H2400:J2401 L2400:AA2401 I2417:J2417 L2417:AA2417 J2422:AA2430 J2421 L2421:AA2421 E2437:AA2437 E2436:J2436 L2436:AA2436 E2439:AA2439 E2438:J2438 L2438:AA2438 E2440:J2440 L2440:AA2440 E2459:AA2463 J2459:AA2472 E2458:J2458 L2458:AA2458 J2474:AA2480 H2473:J2473 L2473:AA2473 H2482:AA2483 H2481:J2481 L2481:AA2481 E2489:AA2489 E2484:J2488 L2484:AA2488 E2491:AA2494 E2490:J2490 L2490:AA2490 E2495:J2497 L2495:AA2497 E2501:J2502 L2501:AA2502 H2542:L2546 H2541:J2541 L2539:AA2541 H2548:AA2549 H2547:J2547 L2547:AA2547 H2551:AA2554 H2550:J2550 L2550:AA2550 I2582:AA2585 I2581:J2581 H2587:AA2590 J2587:Q2600 I2586:J2586 L2574:AA2591 E1502:AA1515 E1527:AA1528 E1688:AA1691 E1251:J1252">
    <cfRule type="containsText" dxfId="28585" priority="33852" operator="containsText" text="ECM">
      <formula>NOT(ISERROR(SEARCH("ECM",A1)))</formula>
    </cfRule>
    <cfRule type="containsText" dxfId="28584" priority="33853" operator="containsText" text="Glenn Gould">
      <formula>NOT(ISERROR(SEARCH("Glenn Gould",A1)))</formula>
    </cfRule>
  </conditionalFormatting>
  <conditionalFormatting sqref="I2590:X2590 U3133:X3134 J2591:X2591 I2596:X2600 K2601:X2613 K2628:X2628 N2614:X2615 J2594:X2595 J2592:U2593 W2592:X2593">
    <cfRule type="containsText" dxfId="28583" priority="33850" operator="containsText" text="ECM">
      <formula>NOT(ISERROR(SEARCH("ECM",I2590)))</formula>
    </cfRule>
    <cfRule type="containsText" dxfId="28582" priority="33851" operator="containsText" text="Glenn Gould">
      <formula>NOT(ISERROR(SEARCH("Glenn Gould",I2590)))</formula>
    </cfRule>
  </conditionalFormatting>
  <conditionalFormatting sqref="E2156:I2157 H2158:I2160">
    <cfRule type="containsText" dxfId="28581" priority="33848" operator="containsText" text="ECM">
      <formula>NOT(ISERROR(SEARCH("ECM",E2156)))</formula>
    </cfRule>
    <cfRule type="containsText" dxfId="28580" priority="33849" operator="containsText" text="Glenn Gould">
      <formula>NOT(ISERROR(SEARCH("Glenn Gould",E2156)))</formula>
    </cfRule>
  </conditionalFormatting>
  <conditionalFormatting sqref="E2158:G2159">
    <cfRule type="containsText" dxfId="28579" priority="33846" operator="containsText" text="ECM">
      <formula>NOT(ISERROR(SEARCH("ECM",E2158)))</formula>
    </cfRule>
    <cfRule type="containsText" dxfId="28578" priority="33847" operator="containsText" text="Glenn Gould">
      <formula>NOT(ISERROR(SEARCH("Glenn Gould",E2158)))</formula>
    </cfRule>
  </conditionalFormatting>
  <conditionalFormatting sqref="E2158:G2159">
    <cfRule type="containsText" dxfId="28577" priority="33844" operator="containsText" text="ECM">
      <formula>NOT(ISERROR(SEARCH("ECM",E2158)))</formula>
    </cfRule>
    <cfRule type="containsText" dxfId="28576" priority="33845" operator="containsText" text="Glenn Gould">
      <formula>NOT(ISERROR(SEARCH("Glenn Gould",E2158)))</formula>
    </cfRule>
  </conditionalFormatting>
  <conditionalFormatting sqref="E2160:G2160">
    <cfRule type="containsText" dxfId="28575" priority="33842" operator="containsText" text="ECM">
      <formula>NOT(ISERROR(SEARCH("ECM",E2160)))</formula>
    </cfRule>
    <cfRule type="containsText" dxfId="28574" priority="33843" operator="containsText" text="Glenn Gould">
      <formula>NOT(ISERROR(SEARCH("Glenn Gould",E2160)))</formula>
    </cfRule>
  </conditionalFormatting>
  <conditionalFormatting sqref="E2160:G2160">
    <cfRule type="containsText" dxfId="28573" priority="33840" operator="containsText" text="ECM">
      <formula>NOT(ISERROR(SEARCH("ECM",E2160)))</formula>
    </cfRule>
    <cfRule type="containsText" dxfId="28572" priority="33841" operator="containsText" text="Glenn Gould">
      <formula>NOT(ISERROR(SEARCH("Glenn Gould",E2160)))</formula>
    </cfRule>
  </conditionalFormatting>
  <conditionalFormatting sqref="E2160:G2160">
    <cfRule type="containsText" dxfId="28571" priority="33838" operator="containsText" text="ECM">
      <formula>NOT(ISERROR(SEARCH("ECM",E2160)))</formula>
    </cfRule>
    <cfRule type="containsText" dxfId="28570" priority="33839" operator="containsText" text="Glenn Gould">
      <formula>NOT(ISERROR(SEARCH("Glenn Gould",E2160)))</formula>
    </cfRule>
  </conditionalFormatting>
  <conditionalFormatting sqref="E2161:G2162">
    <cfRule type="containsText" dxfId="28569" priority="33836" operator="containsText" text="ECM">
      <formula>NOT(ISERROR(SEARCH("ECM",E2161)))</formula>
    </cfRule>
    <cfRule type="containsText" dxfId="28568" priority="33837" operator="containsText" text="Glenn Gould">
      <formula>NOT(ISERROR(SEARCH("Glenn Gould",E2161)))</formula>
    </cfRule>
  </conditionalFormatting>
  <conditionalFormatting sqref="E2161:G2162">
    <cfRule type="containsText" dxfId="28567" priority="33834" operator="containsText" text="ECM">
      <formula>NOT(ISERROR(SEARCH("ECM",E2161)))</formula>
    </cfRule>
    <cfRule type="containsText" dxfId="28566" priority="33835" operator="containsText" text="Glenn Gould">
      <formula>NOT(ISERROR(SEARCH("Glenn Gould",E2161)))</formula>
    </cfRule>
  </conditionalFormatting>
  <conditionalFormatting sqref="E2161:G2162">
    <cfRule type="containsText" dxfId="28565" priority="33832" operator="containsText" text="ECM">
      <formula>NOT(ISERROR(SEARCH("ECM",E2161)))</formula>
    </cfRule>
    <cfRule type="containsText" dxfId="28564" priority="33833" operator="containsText" text="Glenn Gould">
      <formula>NOT(ISERROR(SEARCH("Glenn Gould",E2161)))</formula>
    </cfRule>
  </conditionalFormatting>
  <conditionalFormatting sqref="E2163:G2163 E2165:G2170">
    <cfRule type="containsText" dxfId="28563" priority="33830" operator="containsText" text="ECM">
      <formula>NOT(ISERROR(SEARCH("ECM",E2163)))</formula>
    </cfRule>
    <cfRule type="containsText" dxfId="28562" priority="33831" operator="containsText" text="Glenn Gould">
      <formula>NOT(ISERROR(SEARCH("Glenn Gould",E2163)))</formula>
    </cfRule>
  </conditionalFormatting>
  <conditionalFormatting sqref="E2163:G2163 E2165:G2170">
    <cfRule type="containsText" dxfId="28561" priority="33828" operator="containsText" text="ECM">
      <formula>NOT(ISERROR(SEARCH("ECM",E2163)))</formula>
    </cfRule>
    <cfRule type="containsText" dxfId="28560" priority="33829" operator="containsText" text="Glenn Gould">
      <formula>NOT(ISERROR(SEARCH("Glenn Gould",E2163)))</formula>
    </cfRule>
  </conditionalFormatting>
  <conditionalFormatting sqref="E2163:G2163 E2165:G2170">
    <cfRule type="containsText" dxfId="28559" priority="33826" operator="containsText" text="ECM">
      <formula>NOT(ISERROR(SEARCH("ECM",E2163)))</formula>
    </cfRule>
    <cfRule type="containsText" dxfId="28558" priority="33827" operator="containsText" text="Glenn Gould">
      <formula>NOT(ISERROR(SEARCH("Glenn Gould",E2163)))</formula>
    </cfRule>
  </conditionalFormatting>
  <conditionalFormatting sqref="E2163:G2163 E2165:G2170">
    <cfRule type="containsText" dxfId="28557" priority="33824" operator="containsText" text="ECM">
      <formula>NOT(ISERROR(SEARCH("ECM",E2163)))</formula>
    </cfRule>
    <cfRule type="containsText" dxfId="28556" priority="33825" operator="containsText" text="Glenn Gould">
      <formula>NOT(ISERROR(SEARCH("Glenn Gould",E2163)))</formula>
    </cfRule>
  </conditionalFormatting>
  <conditionalFormatting sqref="E2171:G2171">
    <cfRule type="containsText" dxfId="28555" priority="33822" operator="containsText" text="ECM">
      <formula>NOT(ISERROR(SEARCH("ECM",E2171)))</formula>
    </cfRule>
    <cfRule type="containsText" dxfId="28554" priority="33823" operator="containsText" text="Glenn Gould">
      <formula>NOT(ISERROR(SEARCH("Glenn Gould",E2171)))</formula>
    </cfRule>
  </conditionalFormatting>
  <conditionalFormatting sqref="E2171:G2171">
    <cfRule type="containsText" dxfId="28553" priority="33820" operator="containsText" text="ECM">
      <formula>NOT(ISERROR(SEARCH("ECM",E2171)))</formula>
    </cfRule>
    <cfRule type="containsText" dxfId="28552" priority="33821" operator="containsText" text="Glenn Gould">
      <formula>NOT(ISERROR(SEARCH("Glenn Gould",E2171)))</formula>
    </cfRule>
  </conditionalFormatting>
  <conditionalFormatting sqref="E2171:G2171">
    <cfRule type="containsText" dxfId="28551" priority="33818" operator="containsText" text="ECM">
      <formula>NOT(ISERROR(SEARCH("ECM",E2171)))</formula>
    </cfRule>
    <cfRule type="containsText" dxfId="28550" priority="33819" operator="containsText" text="Glenn Gould">
      <formula>NOT(ISERROR(SEARCH("Glenn Gould",E2171)))</formula>
    </cfRule>
  </conditionalFormatting>
  <conditionalFormatting sqref="E2171:G2171">
    <cfRule type="containsText" dxfId="28549" priority="33816" operator="containsText" text="ECM">
      <formula>NOT(ISERROR(SEARCH("ECM",E2171)))</formula>
    </cfRule>
    <cfRule type="containsText" dxfId="28548" priority="33817" operator="containsText" text="Glenn Gould">
      <formula>NOT(ISERROR(SEARCH("Glenn Gould",E2171)))</formula>
    </cfRule>
  </conditionalFormatting>
  <conditionalFormatting sqref="E2171:G2171">
    <cfRule type="containsText" dxfId="28547" priority="33814" operator="containsText" text="ECM">
      <formula>NOT(ISERROR(SEARCH("ECM",E2171)))</formula>
    </cfRule>
    <cfRule type="containsText" dxfId="28546" priority="33815" operator="containsText" text="Glenn Gould">
      <formula>NOT(ISERROR(SEARCH("Glenn Gould",E2171)))</formula>
    </cfRule>
  </conditionalFormatting>
  <conditionalFormatting sqref="E2169:G2170">
    <cfRule type="containsText" dxfId="28545" priority="33812" operator="containsText" text="ECM">
      <formula>NOT(ISERROR(SEARCH("ECM",E2169)))</formula>
    </cfRule>
    <cfRule type="containsText" dxfId="28544" priority="33813" operator="containsText" text="Glenn Gould">
      <formula>NOT(ISERROR(SEARCH("Glenn Gould",E2169)))</formula>
    </cfRule>
  </conditionalFormatting>
  <conditionalFormatting sqref="E2169:G2170">
    <cfRule type="containsText" dxfId="28543" priority="33810" operator="containsText" text="ECM">
      <formula>NOT(ISERROR(SEARCH("ECM",E2169)))</formula>
    </cfRule>
    <cfRule type="containsText" dxfId="28542" priority="33811" operator="containsText" text="Glenn Gould">
      <formula>NOT(ISERROR(SEARCH("Glenn Gould",E2169)))</formula>
    </cfRule>
  </conditionalFormatting>
  <conditionalFormatting sqref="E2169:G2170">
    <cfRule type="containsText" dxfId="28541" priority="33808" operator="containsText" text="ECM">
      <formula>NOT(ISERROR(SEARCH("ECM",E2169)))</formula>
    </cfRule>
    <cfRule type="containsText" dxfId="28540" priority="33809" operator="containsText" text="Glenn Gould">
      <formula>NOT(ISERROR(SEARCH("Glenn Gould",E2169)))</formula>
    </cfRule>
  </conditionalFormatting>
  <conditionalFormatting sqref="E2169:G2170">
    <cfRule type="containsText" dxfId="28539" priority="33806" operator="containsText" text="ECM">
      <formula>NOT(ISERROR(SEARCH("ECM",E2169)))</formula>
    </cfRule>
    <cfRule type="containsText" dxfId="28538" priority="33807" operator="containsText" text="Glenn Gould">
      <formula>NOT(ISERROR(SEARCH("Glenn Gould",E2169)))</formula>
    </cfRule>
  </conditionalFormatting>
  <conditionalFormatting sqref="E2169:G2170">
    <cfRule type="containsText" dxfId="28537" priority="33804" operator="containsText" text="ECM">
      <formula>NOT(ISERROR(SEARCH("ECM",E2169)))</formula>
    </cfRule>
    <cfRule type="containsText" dxfId="28536" priority="33805" operator="containsText" text="Glenn Gould">
      <formula>NOT(ISERROR(SEARCH("Glenn Gould",E2169)))</formula>
    </cfRule>
  </conditionalFormatting>
  <conditionalFormatting sqref="E2172:G2172">
    <cfRule type="containsText" dxfId="28535" priority="33802" operator="containsText" text="ECM">
      <formula>NOT(ISERROR(SEARCH("ECM",E2172)))</formula>
    </cfRule>
    <cfRule type="containsText" dxfId="28534" priority="33803" operator="containsText" text="Glenn Gould">
      <formula>NOT(ISERROR(SEARCH("Glenn Gould",E2172)))</formula>
    </cfRule>
  </conditionalFormatting>
  <conditionalFormatting sqref="E2172:G2172">
    <cfRule type="containsText" dxfId="28533" priority="33800" operator="containsText" text="ECM">
      <formula>NOT(ISERROR(SEARCH("ECM",E2172)))</formula>
    </cfRule>
    <cfRule type="containsText" dxfId="28532" priority="33801" operator="containsText" text="Glenn Gould">
      <formula>NOT(ISERROR(SEARCH("Glenn Gould",E2172)))</formula>
    </cfRule>
  </conditionalFormatting>
  <conditionalFormatting sqref="E2172:G2172">
    <cfRule type="containsText" dxfId="28531" priority="33798" operator="containsText" text="ECM">
      <formula>NOT(ISERROR(SEARCH("ECM",E2172)))</formula>
    </cfRule>
    <cfRule type="containsText" dxfId="28530" priority="33799" operator="containsText" text="Glenn Gould">
      <formula>NOT(ISERROR(SEARCH("Glenn Gould",E2172)))</formula>
    </cfRule>
  </conditionalFormatting>
  <conditionalFormatting sqref="E2172:G2172">
    <cfRule type="containsText" dxfId="28529" priority="33796" operator="containsText" text="ECM">
      <formula>NOT(ISERROR(SEARCH("ECM",E2172)))</formula>
    </cfRule>
    <cfRule type="containsText" dxfId="28528" priority="33797" operator="containsText" text="Glenn Gould">
      <formula>NOT(ISERROR(SEARCH("Glenn Gould",E2172)))</formula>
    </cfRule>
  </conditionalFormatting>
  <conditionalFormatting sqref="E2172:G2172">
    <cfRule type="containsText" dxfId="28527" priority="33794" operator="containsText" text="ECM">
      <formula>NOT(ISERROR(SEARCH("ECM",E2172)))</formula>
    </cfRule>
    <cfRule type="containsText" dxfId="28526" priority="33795" operator="containsText" text="Glenn Gould">
      <formula>NOT(ISERROR(SEARCH("Glenn Gould",E2172)))</formula>
    </cfRule>
  </conditionalFormatting>
  <conditionalFormatting sqref="E2173:G2175">
    <cfRule type="containsText" dxfId="28525" priority="33792" operator="containsText" text="ECM">
      <formula>NOT(ISERROR(SEARCH("ECM",E2173)))</formula>
    </cfRule>
    <cfRule type="containsText" dxfId="28524" priority="33793" operator="containsText" text="Glenn Gould">
      <formula>NOT(ISERROR(SEARCH("Glenn Gould",E2173)))</formula>
    </cfRule>
  </conditionalFormatting>
  <conditionalFormatting sqref="E2173:G2175">
    <cfRule type="containsText" dxfId="28523" priority="33790" operator="containsText" text="ECM">
      <formula>NOT(ISERROR(SEARCH("ECM",E2173)))</formula>
    </cfRule>
    <cfRule type="containsText" dxfId="28522" priority="33791" operator="containsText" text="Glenn Gould">
      <formula>NOT(ISERROR(SEARCH("Glenn Gould",E2173)))</formula>
    </cfRule>
  </conditionalFormatting>
  <conditionalFormatting sqref="E2173:G2175">
    <cfRule type="containsText" dxfId="28521" priority="33788" operator="containsText" text="ECM">
      <formula>NOT(ISERROR(SEARCH("ECM",E2173)))</formula>
    </cfRule>
    <cfRule type="containsText" dxfId="28520" priority="33789" operator="containsText" text="Glenn Gould">
      <formula>NOT(ISERROR(SEARCH("Glenn Gould",E2173)))</formula>
    </cfRule>
  </conditionalFormatting>
  <conditionalFormatting sqref="E2173:G2175">
    <cfRule type="containsText" dxfId="28519" priority="33786" operator="containsText" text="ECM">
      <formula>NOT(ISERROR(SEARCH("ECM",E2173)))</formula>
    </cfRule>
    <cfRule type="containsText" dxfId="28518" priority="33787" operator="containsText" text="Glenn Gould">
      <formula>NOT(ISERROR(SEARCH("Glenn Gould",E2173)))</formula>
    </cfRule>
  </conditionalFormatting>
  <conditionalFormatting sqref="E2173:G2175">
    <cfRule type="containsText" dxfId="28517" priority="33784" operator="containsText" text="ECM">
      <formula>NOT(ISERROR(SEARCH("ECM",E2173)))</formula>
    </cfRule>
    <cfRule type="containsText" dxfId="28516" priority="33785" operator="containsText" text="Glenn Gould">
      <formula>NOT(ISERROR(SEARCH("Glenn Gould",E2173)))</formula>
    </cfRule>
  </conditionalFormatting>
  <conditionalFormatting sqref="B3149">
    <cfRule type="containsText" dxfId="28515" priority="33782" operator="containsText" text="ECM">
      <formula>NOT(ISERROR(SEARCH("ECM",B3149)))</formula>
    </cfRule>
    <cfRule type="containsText" dxfId="28514" priority="33783" operator="containsText" text="Glenn Gould">
      <formula>NOT(ISERROR(SEARCH("Glenn Gould",B3149)))</formula>
    </cfRule>
  </conditionalFormatting>
  <conditionalFormatting sqref="I3149:K3149">
    <cfRule type="containsText" dxfId="28513" priority="33780" operator="containsText" text="ECM">
      <formula>NOT(ISERROR(SEARCH("ECM",I3149)))</formula>
    </cfRule>
    <cfRule type="containsText" dxfId="28512" priority="33781" operator="containsText" text="Glenn Gould">
      <formula>NOT(ISERROR(SEARCH("Glenn Gould",I3149)))</formula>
    </cfRule>
  </conditionalFormatting>
  <conditionalFormatting sqref="I3150:K3150">
    <cfRule type="containsText" dxfId="28511" priority="33778" operator="containsText" text="ECM">
      <formula>NOT(ISERROR(SEARCH("ECM",I3150)))</formula>
    </cfRule>
    <cfRule type="containsText" dxfId="28510" priority="33779" operator="containsText" text="Glenn Gould">
      <formula>NOT(ISERROR(SEARCH("Glenn Gould",I3150)))</formula>
    </cfRule>
  </conditionalFormatting>
  <conditionalFormatting sqref="I3151:K3151">
    <cfRule type="containsText" dxfId="28509" priority="33776" operator="containsText" text="ECM">
      <formula>NOT(ISERROR(SEARCH("ECM",I3151)))</formula>
    </cfRule>
    <cfRule type="containsText" dxfId="28508" priority="33777" operator="containsText" text="Glenn Gould">
      <formula>NOT(ISERROR(SEARCH("Glenn Gould",I3151)))</formula>
    </cfRule>
  </conditionalFormatting>
  <conditionalFormatting sqref="I3153:K3153">
    <cfRule type="containsText" dxfId="28507" priority="33774" operator="containsText" text="ECM">
      <formula>NOT(ISERROR(SEARCH("ECM",I3153)))</formula>
    </cfRule>
    <cfRule type="containsText" dxfId="28506" priority="33775" operator="containsText" text="Glenn Gould">
      <formula>NOT(ISERROR(SEARCH("Glenn Gould",I3153)))</formula>
    </cfRule>
  </conditionalFormatting>
  <conditionalFormatting sqref="I2522:K2523 J2521:K2523">
    <cfRule type="containsText" dxfId="28505" priority="33772" operator="containsText" text="ECM">
      <formula>NOT(ISERROR(SEARCH("ECM",I2521)))</formula>
    </cfRule>
    <cfRule type="containsText" dxfId="28504" priority="33773" operator="containsText" text="Glenn Gould">
      <formula>NOT(ISERROR(SEARCH("Glenn Gould",I2521)))</formula>
    </cfRule>
  </conditionalFormatting>
  <conditionalFormatting sqref="I2529:K2532 I2564:K2564">
    <cfRule type="containsText" dxfId="28503" priority="33770" operator="containsText" text="ECM">
      <formula>NOT(ISERROR(SEARCH("ECM",I2529)))</formula>
    </cfRule>
    <cfRule type="containsText" dxfId="28502" priority="33771" operator="containsText" text="Glenn Gould">
      <formula>NOT(ISERROR(SEARCH("Glenn Gould",I2529)))</formula>
    </cfRule>
  </conditionalFormatting>
  <conditionalFormatting sqref="I3154:K3154">
    <cfRule type="containsText" dxfId="28501" priority="33768" operator="containsText" text="ECM">
      <formula>NOT(ISERROR(SEARCH("ECM",I3154)))</formula>
    </cfRule>
    <cfRule type="containsText" dxfId="28500" priority="33769" operator="containsText" text="Glenn Gould">
      <formula>NOT(ISERROR(SEARCH("Glenn Gould",I3154)))</formula>
    </cfRule>
  </conditionalFormatting>
  <conditionalFormatting sqref="L3155:M3155">
    <cfRule type="containsText" dxfId="28499" priority="33766" operator="containsText" text="ECM">
      <formula>NOT(ISERROR(SEARCH("ECM",L3155)))</formula>
    </cfRule>
    <cfRule type="containsText" dxfId="28498" priority="33767" operator="containsText" text="Glenn Gould">
      <formula>NOT(ISERROR(SEARCH("Glenn Gould",L3155)))</formula>
    </cfRule>
  </conditionalFormatting>
  <conditionalFormatting sqref="I3155:K3155">
    <cfRule type="containsText" dxfId="28497" priority="33764" operator="containsText" text="ECM">
      <formula>NOT(ISERROR(SEARCH("ECM",I3155)))</formula>
    </cfRule>
    <cfRule type="containsText" dxfId="28496" priority="33765" operator="containsText" text="Glenn Gould">
      <formula>NOT(ISERROR(SEARCH("Glenn Gould",I3155)))</formula>
    </cfRule>
  </conditionalFormatting>
  <conditionalFormatting sqref="I3156:K3156">
    <cfRule type="containsText" dxfId="28495" priority="33762" operator="containsText" text="ECM">
      <formula>NOT(ISERROR(SEARCH("ECM",I3156)))</formula>
    </cfRule>
    <cfRule type="containsText" dxfId="28494" priority="33763" operator="containsText" text="Glenn Gould">
      <formula>NOT(ISERROR(SEARCH("Glenn Gould",I3156)))</formula>
    </cfRule>
  </conditionalFormatting>
  <conditionalFormatting sqref="L3157:M3157">
    <cfRule type="containsText" dxfId="28493" priority="33760" operator="containsText" text="ECM">
      <formula>NOT(ISERROR(SEARCH("ECM",L3157)))</formula>
    </cfRule>
    <cfRule type="containsText" dxfId="28492" priority="33761" operator="containsText" text="Glenn Gould">
      <formula>NOT(ISERROR(SEARCH("Glenn Gould",L3157)))</formula>
    </cfRule>
  </conditionalFormatting>
  <conditionalFormatting sqref="I3157:K3157">
    <cfRule type="containsText" dxfId="28491" priority="33758" operator="containsText" text="ECM">
      <formula>NOT(ISERROR(SEARCH("ECM",I3157)))</formula>
    </cfRule>
    <cfRule type="containsText" dxfId="28490" priority="33759" operator="containsText" text="Glenn Gould">
      <formula>NOT(ISERROR(SEARCH("Glenn Gould",I3157)))</formula>
    </cfRule>
  </conditionalFormatting>
  <conditionalFormatting sqref="L3109:L3122">
    <cfRule type="containsText" dxfId="28489" priority="33756" operator="containsText" text="ECM">
      <formula>NOT(ISERROR(SEARCH("ECM",L3109)))</formula>
    </cfRule>
    <cfRule type="containsText" dxfId="28488" priority="33757" operator="containsText" text="Glenn Gould">
      <formula>NOT(ISERROR(SEARCH("Glenn Gould",L3109)))</formula>
    </cfRule>
  </conditionalFormatting>
  <conditionalFormatting sqref="I3109:K3109">
    <cfRule type="containsText" dxfId="28487" priority="33754" operator="containsText" text="ECM">
      <formula>NOT(ISERROR(SEARCH("ECM",I3109)))</formula>
    </cfRule>
    <cfRule type="containsText" dxfId="28486" priority="33755" operator="containsText" text="Glenn Gould">
      <formula>NOT(ISERROR(SEARCH("Glenn Gould",I3109)))</formula>
    </cfRule>
  </conditionalFormatting>
  <conditionalFormatting sqref="L3158:M3158">
    <cfRule type="containsText" dxfId="28485" priority="33752" operator="containsText" text="ECM">
      <formula>NOT(ISERROR(SEARCH("ECM",L3158)))</formula>
    </cfRule>
    <cfRule type="containsText" dxfId="28484" priority="33753" operator="containsText" text="Glenn Gould">
      <formula>NOT(ISERROR(SEARCH("Glenn Gould",L3158)))</formula>
    </cfRule>
  </conditionalFormatting>
  <conditionalFormatting sqref="I3158:K3158">
    <cfRule type="containsText" dxfId="28483" priority="33750" operator="containsText" text="ECM">
      <formula>NOT(ISERROR(SEARCH("ECM",I3158)))</formula>
    </cfRule>
    <cfRule type="containsText" dxfId="28482" priority="33751" operator="containsText" text="Glenn Gould">
      <formula>NOT(ISERROR(SEARCH("Glenn Gould",I3158)))</formula>
    </cfRule>
  </conditionalFormatting>
  <conditionalFormatting sqref="I3159">
    <cfRule type="containsText" dxfId="28481" priority="33748" operator="containsText" text="ECM">
      <formula>NOT(ISERROR(SEARCH("ECM",I3159)))</formula>
    </cfRule>
    <cfRule type="containsText" dxfId="28480" priority="33749" operator="containsText" text="Glenn Gould">
      <formula>NOT(ISERROR(SEARCH("Glenn Gould",I3159)))</formula>
    </cfRule>
  </conditionalFormatting>
  <conditionalFormatting sqref="J3160:K3160">
    <cfRule type="containsText" dxfId="28479" priority="33746" operator="containsText" text="ECM">
      <formula>NOT(ISERROR(SEARCH("ECM",J3160)))</formula>
    </cfRule>
    <cfRule type="containsText" dxfId="28478" priority="33747" operator="containsText" text="Glenn Gould">
      <formula>NOT(ISERROR(SEARCH("Glenn Gould",J3160)))</formula>
    </cfRule>
  </conditionalFormatting>
  <conditionalFormatting sqref="I3160">
    <cfRule type="containsText" dxfId="28477" priority="33744" operator="containsText" text="ECM">
      <formula>NOT(ISERROR(SEARCH("ECM",I3160)))</formula>
    </cfRule>
    <cfRule type="containsText" dxfId="28476" priority="33745" operator="containsText" text="Glenn Gould">
      <formula>NOT(ISERROR(SEARCH("Glenn Gould",I3160)))</formula>
    </cfRule>
  </conditionalFormatting>
  <conditionalFormatting sqref="L3161:M3161">
    <cfRule type="containsText" dxfId="28475" priority="33742" operator="containsText" text="ECM">
      <formula>NOT(ISERROR(SEARCH("ECM",L3161)))</formula>
    </cfRule>
    <cfRule type="containsText" dxfId="28474" priority="33743" operator="containsText" text="Glenn Gould">
      <formula>NOT(ISERROR(SEARCH("Glenn Gould",L3161)))</formula>
    </cfRule>
  </conditionalFormatting>
  <conditionalFormatting sqref="J3161:K3161">
    <cfRule type="containsText" dxfId="28473" priority="33740" operator="containsText" text="ECM">
      <formula>NOT(ISERROR(SEARCH("ECM",J3161)))</formula>
    </cfRule>
    <cfRule type="containsText" dxfId="28472" priority="33741" operator="containsText" text="Glenn Gould">
      <formula>NOT(ISERROR(SEARCH("Glenn Gould",J3161)))</formula>
    </cfRule>
  </conditionalFormatting>
  <conditionalFormatting sqref="I3161">
    <cfRule type="containsText" dxfId="28471" priority="33738" operator="containsText" text="ECM">
      <formula>NOT(ISERROR(SEARCH("ECM",I3161)))</formula>
    </cfRule>
    <cfRule type="containsText" dxfId="28470" priority="33739" operator="containsText" text="Glenn Gould">
      <formula>NOT(ISERROR(SEARCH("Glenn Gould",I3161)))</formula>
    </cfRule>
  </conditionalFormatting>
  <conditionalFormatting sqref="L3162">
    <cfRule type="containsText" dxfId="28469" priority="33736" operator="containsText" text="ECM">
      <formula>NOT(ISERROR(SEARCH("ECM",L3162)))</formula>
    </cfRule>
    <cfRule type="containsText" dxfId="28468" priority="33737" operator="containsText" text="Glenn Gould">
      <formula>NOT(ISERROR(SEARCH("Glenn Gould",L3162)))</formula>
    </cfRule>
  </conditionalFormatting>
  <conditionalFormatting sqref="J3162:K3162">
    <cfRule type="containsText" dxfId="28467" priority="33734" operator="containsText" text="ECM">
      <formula>NOT(ISERROR(SEARCH("ECM",J3162)))</formula>
    </cfRule>
    <cfRule type="containsText" dxfId="28466" priority="33735" operator="containsText" text="Glenn Gould">
      <formula>NOT(ISERROR(SEARCH("Glenn Gould",J3162)))</formula>
    </cfRule>
  </conditionalFormatting>
  <conditionalFormatting sqref="I3162">
    <cfRule type="containsText" dxfId="28465" priority="33732" operator="containsText" text="ECM">
      <formula>NOT(ISERROR(SEARCH("ECM",I3162)))</formula>
    </cfRule>
    <cfRule type="containsText" dxfId="28464" priority="33733" operator="containsText" text="Glenn Gould">
      <formula>NOT(ISERROR(SEARCH("Glenn Gould",I3162)))</formula>
    </cfRule>
  </conditionalFormatting>
  <conditionalFormatting sqref="L3163:M3163">
    <cfRule type="containsText" dxfId="28463" priority="33730" operator="containsText" text="ECM">
      <formula>NOT(ISERROR(SEARCH("ECM",L3163)))</formula>
    </cfRule>
    <cfRule type="containsText" dxfId="28462" priority="33731" operator="containsText" text="Glenn Gould">
      <formula>NOT(ISERROR(SEARCH("Glenn Gould",L3163)))</formula>
    </cfRule>
  </conditionalFormatting>
  <conditionalFormatting sqref="J3163:K3163">
    <cfRule type="containsText" dxfId="28461" priority="33728" operator="containsText" text="ECM">
      <formula>NOT(ISERROR(SEARCH("ECM",J3163)))</formula>
    </cfRule>
    <cfRule type="containsText" dxfId="28460" priority="33729" operator="containsText" text="Glenn Gould">
      <formula>NOT(ISERROR(SEARCH("Glenn Gould",J3163)))</formula>
    </cfRule>
  </conditionalFormatting>
  <conditionalFormatting sqref="I3163">
    <cfRule type="containsText" dxfId="28459" priority="33726" operator="containsText" text="ECM">
      <formula>NOT(ISERROR(SEARCH("ECM",I3163)))</formula>
    </cfRule>
    <cfRule type="containsText" dxfId="28458" priority="33727" operator="containsText" text="Glenn Gould">
      <formula>NOT(ISERROR(SEARCH("Glenn Gould",I3163)))</formula>
    </cfRule>
  </conditionalFormatting>
  <conditionalFormatting sqref="L3164:M3164">
    <cfRule type="containsText" dxfId="28457" priority="33724" operator="containsText" text="ECM">
      <formula>NOT(ISERROR(SEARCH("ECM",L3164)))</formula>
    </cfRule>
    <cfRule type="containsText" dxfId="28456" priority="33725" operator="containsText" text="Glenn Gould">
      <formula>NOT(ISERROR(SEARCH("Glenn Gould",L3164)))</formula>
    </cfRule>
  </conditionalFormatting>
  <conditionalFormatting sqref="J3164:K3164">
    <cfRule type="containsText" dxfId="28455" priority="33722" operator="containsText" text="ECM">
      <formula>NOT(ISERROR(SEARCH("ECM",J3164)))</formula>
    </cfRule>
    <cfRule type="containsText" dxfId="28454" priority="33723" operator="containsText" text="Glenn Gould">
      <formula>NOT(ISERROR(SEARCH("Glenn Gould",J3164)))</formula>
    </cfRule>
  </conditionalFormatting>
  <conditionalFormatting sqref="I3164">
    <cfRule type="containsText" dxfId="28453" priority="33720" operator="containsText" text="ECM">
      <formula>NOT(ISERROR(SEARCH("ECM",I3164)))</formula>
    </cfRule>
    <cfRule type="containsText" dxfId="28452" priority="33721" operator="containsText" text="Glenn Gould">
      <formula>NOT(ISERROR(SEARCH("Glenn Gould",I3164)))</formula>
    </cfRule>
  </conditionalFormatting>
  <conditionalFormatting sqref="L3123:M3123">
    <cfRule type="containsText" dxfId="28451" priority="33718" operator="containsText" text="ECM">
      <formula>NOT(ISERROR(SEARCH("ECM",L3123)))</formula>
    </cfRule>
    <cfRule type="containsText" dxfId="28450" priority="33719" operator="containsText" text="Glenn Gould">
      <formula>NOT(ISERROR(SEARCH("Glenn Gould",L3123)))</formula>
    </cfRule>
  </conditionalFormatting>
  <conditionalFormatting sqref="J3123:K3123">
    <cfRule type="containsText" dxfId="28449" priority="33716" operator="containsText" text="ECM">
      <formula>NOT(ISERROR(SEARCH("ECM",J3123)))</formula>
    </cfRule>
    <cfRule type="containsText" dxfId="28448" priority="33717" operator="containsText" text="Glenn Gould">
      <formula>NOT(ISERROR(SEARCH("Glenn Gould",J3123)))</formula>
    </cfRule>
  </conditionalFormatting>
  <conditionalFormatting sqref="I3123">
    <cfRule type="containsText" dxfId="28447" priority="33714" operator="containsText" text="ECM">
      <formula>NOT(ISERROR(SEARCH("ECM",I3123)))</formula>
    </cfRule>
    <cfRule type="containsText" dxfId="28446" priority="33715" operator="containsText" text="Glenn Gould">
      <formula>NOT(ISERROR(SEARCH("Glenn Gould",I3123)))</formula>
    </cfRule>
  </conditionalFormatting>
  <conditionalFormatting sqref="H2294:I2297">
    <cfRule type="containsText" dxfId="28445" priority="33712" operator="containsText" text="ECM">
      <formula>NOT(ISERROR(SEARCH("ECM",H2294)))</formula>
    </cfRule>
    <cfRule type="containsText" dxfId="28444" priority="33713" operator="containsText" text="Glenn Gould">
      <formula>NOT(ISERROR(SEARCH("Glenn Gould",H2294)))</formula>
    </cfRule>
  </conditionalFormatting>
  <conditionalFormatting sqref="H2186:I2186">
    <cfRule type="containsText" dxfId="28443" priority="33710" operator="containsText" text="ECM">
      <formula>NOT(ISERROR(SEARCH("ECM",H2186)))</formula>
    </cfRule>
    <cfRule type="containsText" dxfId="28442" priority="33711" operator="containsText" text="Glenn Gould">
      <formula>NOT(ISERROR(SEARCH("Glenn Gould",H2186)))</formula>
    </cfRule>
  </conditionalFormatting>
  <conditionalFormatting sqref="H2314:I2342">
    <cfRule type="containsText" dxfId="28441" priority="33708" operator="containsText" text="ECM">
      <formula>NOT(ISERROR(SEARCH("ECM",H2314)))</formula>
    </cfRule>
    <cfRule type="containsText" dxfId="28440" priority="33709" operator="containsText" text="Glenn Gould">
      <formula>NOT(ISERROR(SEARCH("Glenn Gould",H2314)))</formula>
    </cfRule>
  </conditionalFormatting>
  <conditionalFormatting sqref="I3165">
    <cfRule type="containsText" dxfId="28439" priority="33706" operator="containsText" text="ECM">
      <formula>NOT(ISERROR(SEARCH("ECM",I3165)))</formula>
    </cfRule>
    <cfRule type="containsText" dxfId="28438" priority="33707" operator="containsText" text="Glenn Gould">
      <formula>NOT(ISERROR(SEARCH("Glenn Gould",I3165)))</formula>
    </cfRule>
  </conditionalFormatting>
  <conditionalFormatting sqref="E2218:G2221 E2223:G2226">
    <cfRule type="containsText" dxfId="28437" priority="33704" operator="containsText" text="ECM">
      <formula>NOT(ISERROR(SEARCH("ECM",E2218)))</formula>
    </cfRule>
    <cfRule type="containsText" dxfId="28436" priority="33705" operator="containsText" text="Glenn Gould">
      <formula>NOT(ISERROR(SEARCH("Glenn Gould",E2218)))</formula>
    </cfRule>
  </conditionalFormatting>
  <conditionalFormatting sqref="E2221:G2221">
    <cfRule type="containsText" dxfId="28435" priority="33702" operator="containsText" text="ECM">
      <formula>NOT(ISERROR(SEARCH("ECM",E2221)))</formula>
    </cfRule>
    <cfRule type="containsText" dxfId="28434" priority="33703" operator="containsText" text="Glenn Gould">
      <formula>NOT(ISERROR(SEARCH("Glenn Gould",E2221)))</formula>
    </cfRule>
  </conditionalFormatting>
  <conditionalFormatting sqref="E2221:G2221">
    <cfRule type="containsText" dxfId="28433" priority="33700" operator="containsText" text="ECM">
      <formula>NOT(ISERROR(SEARCH("ECM",E2221)))</formula>
    </cfRule>
    <cfRule type="containsText" dxfId="28432" priority="33701" operator="containsText" text="Glenn Gould">
      <formula>NOT(ISERROR(SEARCH("Glenn Gould",E2221)))</formula>
    </cfRule>
  </conditionalFormatting>
  <conditionalFormatting sqref="E2222:G2222">
    <cfRule type="containsText" dxfId="28431" priority="33698" operator="containsText" text="ECM">
      <formula>NOT(ISERROR(SEARCH("ECM",E2222)))</formula>
    </cfRule>
    <cfRule type="containsText" dxfId="28430" priority="33699" operator="containsText" text="Glenn Gould">
      <formula>NOT(ISERROR(SEARCH("Glenn Gould",E2222)))</formula>
    </cfRule>
  </conditionalFormatting>
  <conditionalFormatting sqref="E2222:G2222">
    <cfRule type="containsText" dxfId="28429" priority="33696" operator="containsText" text="ECM">
      <formula>NOT(ISERROR(SEARCH("ECM",E2222)))</formula>
    </cfRule>
    <cfRule type="containsText" dxfId="28428" priority="33697" operator="containsText" text="Glenn Gould">
      <formula>NOT(ISERROR(SEARCH("Glenn Gould",E2222)))</formula>
    </cfRule>
  </conditionalFormatting>
  <conditionalFormatting sqref="E2222:G2222">
    <cfRule type="containsText" dxfId="28427" priority="33694" operator="containsText" text="ECM">
      <formula>NOT(ISERROR(SEARCH("ECM",E2222)))</formula>
    </cfRule>
    <cfRule type="containsText" dxfId="28426" priority="33695" operator="containsText" text="Glenn Gould">
      <formula>NOT(ISERROR(SEARCH("Glenn Gould",E2222)))</formula>
    </cfRule>
  </conditionalFormatting>
  <conditionalFormatting sqref="E2222:G2222">
    <cfRule type="containsText" dxfId="28425" priority="33692" operator="containsText" text="ECM">
      <formula>NOT(ISERROR(SEARCH("ECM",E2222)))</formula>
    </cfRule>
    <cfRule type="containsText" dxfId="28424" priority="33693" operator="containsText" text="Glenn Gould">
      <formula>NOT(ISERROR(SEARCH("Glenn Gould",E2222)))</formula>
    </cfRule>
  </conditionalFormatting>
  <conditionalFormatting sqref="E2229:G2230">
    <cfRule type="containsText" dxfId="28423" priority="33690" operator="containsText" text="ECM">
      <formula>NOT(ISERROR(SEARCH("ECM",E2229)))</formula>
    </cfRule>
    <cfRule type="containsText" dxfId="28422" priority="33691" operator="containsText" text="Glenn Gould">
      <formula>NOT(ISERROR(SEARCH("Glenn Gould",E2229)))</formula>
    </cfRule>
  </conditionalFormatting>
  <conditionalFormatting sqref="H2232:I2232 E2231:I2231">
    <cfRule type="containsText" dxfId="28421" priority="33688" operator="containsText" text="ECM">
      <formula>NOT(ISERROR(SEARCH("ECM",E2231)))</formula>
    </cfRule>
    <cfRule type="containsText" dxfId="28420" priority="33689" operator="containsText" text="Glenn Gould">
      <formula>NOT(ISERROR(SEARCH("Glenn Gould",E2231)))</formula>
    </cfRule>
  </conditionalFormatting>
  <conditionalFormatting sqref="H2233">
    <cfRule type="containsText" dxfId="28419" priority="33686" operator="containsText" text="ECM">
      <formula>NOT(ISERROR(SEARCH("ECM",H2233)))</formula>
    </cfRule>
    <cfRule type="containsText" dxfId="28418" priority="33687" operator="containsText" text="Glenn Gould">
      <formula>NOT(ISERROR(SEARCH("Glenn Gould",H2233)))</formula>
    </cfRule>
  </conditionalFormatting>
  <conditionalFormatting sqref="I2233">
    <cfRule type="containsText" dxfId="28417" priority="33684" operator="containsText" text="ECM">
      <formula>NOT(ISERROR(SEARCH("ECM",I2233)))</formula>
    </cfRule>
    <cfRule type="containsText" dxfId="28416" priority="33685" operator="containsText" text="Glenn Gould">
      <formula>NOT(ISERROR(SEARCH("Glenn Gould",I2233)))</formula>
    </cfRule>
  </conditionalFormatting>
  <conditionalFormatting sqref="E2232:G2233">
    <cfRule type="containsText" dxfId="28415" priority="33682" operator="containsText" text="ECM">
      <formula>NOT(ISERROR(SEARCH("ECM",E2232)))</formula>
    </cfRule>
    <cfRule type="containsText" dxfId="28414" priority="33683" operator="containsText" text="Glenn Gould">
      <formula>NOT(ISERROR(SEARCH("Glenn Gould",E2232)))</formula>
    </cfRule>
  </conditionalFormatting>
  <conditionalFormatting sqref="E2232:G2233">
    <cfRule type="containsText" dxfId="28413" priority="33680" operator="containsText" text="ECM">
      <formula>NOT(ISERROR(SEARCH("ECM",E2232)))</formula>
    </cfRule>
    <cfRule type="containsText" dxfId="28412" priority="33681" operator="containsText" text="Glenn Gould">
      <formula>NOT(ISERROR(SEARCH("Glenn Gould",E2232)))</formula>
    </cfRule>
  </conditionalFormatting>
  <conditionalFormatting sqref="I3167">
    <cfRule type="containsText" dxfId="28411" priority="33678" operator="containsText" text="ECM">
      <formula>NOT(ISERROR(SEARCH("ECM",I3167)))</formula>
    </cfRule>
    <cfRule type="containsText" dxfId="28410" priority="33679" operator="containsText" text="Glenn Gould">
      <formula>NOT(ISERROR(SEARCH("Glenn Gould",I3167)))</formula>
    </cfRule>
  </conditionalFormatting>
  <conditionalFormatting sqref="M3167">
    <cfRule type="containsText" dxfId="28409" priority="33676" operator="containsText" text="ECM">
      <formula>NOT(ISERROR(SEARCH("ECM",M3167)))</formula>
    </cfRule>
    <cfRule type="containsText" dxfId="28408" priority="33677" operator="containsText" text="Glenn Gould">
      <formula>NOT(ISERROR(SEARCH("Glenn Gould",M3167)))</formula>
    </cfRule>
  </conditionalFormatting>
  <conditionalFormatting sqref="E2234:G2234">
    <cfRule type="containsText" dxfId="28407" priority="33674" operator="containsText" text="ECM">
      <formula>NOT(ISERROR(SEARCH("ECM",E2234)))</formula>
    </cfRule>
    <cfRule type="containsText" dxfId="28406" priority="33675" operator="containsText" text="Glenn Gould">
      <formula>NOT(ISERROR(SEARCH("Glenn Gould",E2234)))</formula>
    </cfRule>
  </conditionalFormatting>
  <conditionalFormatting sqref="E2234:G2234">
    <cfRule type="containsText" dxfId="28405" priority="33672" operator="containsText" text="ECM">
      <formula>NOT(ISERROR(SEARCH("ECM",E2234)))</formula>
    </cfRule>
    <cfRule type="containsText" dxfId="28404" priority="33673" operator="containsText" text="Glenn Gould">
      <formula>NOT(ISERROR(SEARCH("Glenn Gould",E2234)))</formula>
    </cfRule>
  </conditionalFormatting>
  <conditionalFormatting sqref="E2235:G2235">
    <cfRule type="containsText" dxfId="28403" priority="33670" operator="containsText" text="ECM">
      <formula>NOT(ISERROR(SEARCH("ECM",E2235)))</formula>
    </cfRule>
    <cfRule type="containsText" dxfId="28402" priority="33671" operator="containsText" text="Glenn Gould">
      <formula>NOT(ISERROR(SEARCH("Glenn Gould",E2235)))</formula>
    </cfRule>
  </conditionalFormatting>
  <conditionalFormatting sqref="E2235:G2235">
    <cfRule type="containsText" dxfId="28401" priority="33668" operator="containsText" text="ECM">
      <formula>NOT(ISERROR(SEARCH("ECM",E2235)))</formula>
    </cfRule>
    <cfRule type="containsText" dxfId="28400" priority="33669" operator="containsText" text="Glenn Gould">
      <formula>NOT(ISERROR(SEARCH("Glenn Gould",E2235)))</formula>
    </cfRule>
  </conditionalFormatting>
  <conditionalFormatting sqref="E2236:G2236">
    <cfRule type="containsText" dxfId="28399" priority="33666" operator="containsText" text="ECM">
      <formula>NOT(ISERROR(SEARCH("ECM",E2236)))</formula>
    </cfRule>
    <cfRule type="containsText" dxfId="28398" priority="33667" operator="containsText" text="Glenn Gould">
      <formula>NOT(ISERROR(SEARCH("Glenn Gould",E2236)))</formula>
    </cfRule>
  </conditionalFormatting>
  <conditionalFormatting sqref="E2236:G2236">
    <cfRule type="containsText" dxfId="28397" priority="33664" operator="containsText" text="ECM">
      <formula>NOT(ISERROR(SEARCH("ECM",E2236)))</formula>
    </cfRule>
    <cfRule type="containsText" dxfId="28396" priority="33665" operator="containsText" text="Glenn Gould">
      <formula>NOT(ISERROR(SEARCH("Glenn Gould",E2236)))</formula>
    </cfRule>
  </conditionalFormatting>
  <conditionalFormatting sqref="E2242:G2242">
    <cfRule type="containsText" dxfId="28395" priority="33662" operator="containsText" text="ECM">
      <formula>NOT(ISERROR(SEARCH("ECM",E2242)))</formula>
    </cfRule>
    <cfRule type="containsText" dxfId="28394" priority="33663" operator="containsText" text="Glenn Gould">
      <formula>NOT(ISERROR(SEARCH("Glenn Gould",E2242)))</formula>
    </cfRule>
  </conditionalFormatting>
  <conditionalFormatting sqref="E2248:G2250">
    <cfRule type="containsText" dxfId="28393" priority="33660" operator="containsText" text="ECM">
      <formula>NOT(ISERROR(SEARCH("ECM",E2248)))</formula>
    </cfRule>
    <cfRule type="containsText" dxfId="28392" priority="33661" operator="containsText" text="Glenn Gould">
      <formula>NOT(ISERROR(SEARCH("Glenn Gould",E2248)))</formula>
    </cfRule>
  </conditionalFormatting>
  <conditionalFormatting sqref="E2251:G2251">
    <cfRule type="containsText" dxfId="28391" priority="33658" operator="containsText" text="ECM">
      <formula>NOT(ISERROR(SEARCH("ECM",E2251)))</formula>
    </cfRule>
    <cfRule type="containsText" dxfId="28390" priority="33659" operator="containsText" text="Glenn Gould">
      <formula>NOT(ISERROR(SEARCH("Glenn Gould",E2251)))</formula>
    </cfRule>
  </conditionalFormatting>
  <conditionalFormatting sqref="E2251:G2251">
    <cfRule type="containsText" dxfId="28389" priority="33656" operator="containsText" text="ECM">
      <formula>NOT(ISERROR(SEARCH("ECM",E2251)))</formula>
    </cfRule>
    <cfRule type="containsText" dxfId="28388" priority="33657" operator="containsText" text="Glenn Gould">
      <formula>NOT(ISERROR(SEARCH("Glenn Gould",E2251)))</formula>
    </cfRule>
  </conditionalFormatting>
  <conditionalFormatting sqref="E2252:G2252">
    <cfRule type="containsText" dxfId="28387" priority="33654" operator="containsText" text="ECM">
      <formula>NOT(ISERROR(SEARCH("ECM",E2252)))</formula>
    </cfRule>
    <cfRule type="containsText" dxfId="28386" priority="33655" operator="containsText" text="Glenn Gould">
      <formula>NOT(ISERROR(SEARCH("Glenn Gould",E2252)))</formula>
    </cfRule>
  </conditionalFormatting>
  <conditionalFormatting sqref="E2252:G2252">
    <cfRule type="containsText" dxfId="28385" priority="33652" operator="containsText" text="ECM">
      <formula>NOT(ISERROR(SEARCH("ECM",E2252)))</formula>
    </cfRule>
    <cfRule type="containsText" dxfId="28384" priority="33653" operator="containsText" text="Glenn Gould">
      <formula>NOT(ISERROR(SEARCH("Glenn Gould",E2252)))</formula>
    </cfRule>
  </conditionalFormatting>
  <conditionalFormatting sqref="E2253:G2253">
    <cfRule type="containsText" dxfId="28383" priority="33650" operator="containsText" text="ECM">
      <formula>NOT(ISERROR(SEARCH("ECM",E2253)))</formula>
    </cfRule>
    <cfRule type="containsText" dxfId="28382" priority="33651" operator="containsText" text="Glenn Gould">
      <formula>NOT(ISERROR(SEARCH("Glenn Gould",E2253)))</formula>
    </cfRule>
  </conditionalFormatting>
  <conditionalFormatting sqref="E2253:G2253">
    <cfRule type="containsText" dxfId="28381" priority="33648" operator="containsText" text="ECM">
      <formula>NOT(ISERROR(SEARCH("ECM",E2253)))</formula>
    </cfRule>
    <cfRule type="containsText" dxfId="28380" priority="33649" operator="containsText" text="Glenn Gould">
      <formula>NOT(ISERROR(SEARCH("Glenn Gould",E2253)))</formula>
    </cfRule>
  </conditionalFormatting>
  <conditionalFormatting sqref="E2254:G2254">
    <cfRule type="containsText" dxfId="28379" priority="33646" operator="containsText" text="ECM">
      <formula>NOT(ISERROR(SEARCH("ECM",E2254)))</formula>
    </cfRule>
    <cfRule type="containsText" dxfId="28378" priority="33647" operator="containsText" text="Glenn Gould">
      <formula>NOT(ISERROR(SEARCH("Glenn Gould",E2254)))</formula>
    </cfRule>
  </conditionalFormatting>
  <conditionalFormatting sqref="E2254:G2254">
    <cfRule type="containsText" dxfId="28377" priority="33644" operator="containsText" text="ECM">
      <formula>NOT(ISERROR(SEARCH("ECM",E2254)))</formula>
    </cfRule>
    <cfRule type="containsText" dxfId="28376" priority="33645" operator="containsText" text="Glenn Gould">
      <formula>NOT(ISERROR(SEARCH("Glenn Gould",E2254)))</formula>
    </cfRule>
  </conditionalFormatting>
  <conditionalFormatting sqref="E2259:G2260">
    <cfRule type="containsText" dxfId="28375" priority="33642" operator="containsText" text="ECM">
      <formula>NOT(ISERROR(SEARCH("ECM",E2259)))</formula>
    </cfRule>
    <cfRule type="containsText" dxfId="28374" priority="33643" operator="containsText" text="Glenn Gould">
      <formula>NOT(ISERROR(SEARCH("Glenn Gould",E2259)))</formula>
    </cfRule>
  </conditionalFormatting>
  <conditionalFormatting sqref="E2261:G2261">
    <cfRule type="containsText" dxfId="28373" priority="33640" operator="containsText" text="ECM">
      <formula>NOT(ISERROR(SEARCH("ECM",E2261)))</formula>
    </cfRule>
    <cfRule type="containsText" dxfId="28372" priority="33641" operator="containsText" text="Glenn Gould">
      <formula>NOT(ISERROR(SEARCH("Glenn Gould",E2261)))</formula>
    </cfRule>
  </conditionalFormatting>
  <conditionalFormatting sqref="E2261:G2261">
    <cfRule type="containsText" dxfId="28371" priority="33638" operator="containsText" text="ECM">
      <formula>NOT(ISERROR(SEARCH("ECM",E2261)))</formula>
    </cfRule>
    <cfRule type="containsText" dxfId="28370" priority="33639" operator="containsText" text="Glenn Gould">
      <formula>NOT(ISERROR(SEARCH("Glenn Gould",E2261)))</formula>
    </cfRule>
  </conditionalFormatting>
  <conditionalFormatting sqref="E2257:H2258">
    <cfRule type="containsText" dxfId="28369" priority="33636" operator="containsText" text="ECM">
      <formula>NOT(ISERROR(SEARCH("ECM",E2257)))</formula>
    </cfRule>
    <cfRule type="containsText" dxfId="28368" priority="33637" operator="containsText" text="Glenn Gould">
      <formula>NOT(ISERROR(SEARCH("Glenn Gould",E2257)))</formula>
    </cfRule>
  </conditionalFormatting>
  <conditionalFormatting sqref="C2257:C2258">
    <cfRule type="containsText" dxfId="28367" priority="33634" operator="containsText" text="ECM">
      <formula>NOT(ISERROR(SEARCH("ECM",C2257)))</formula>
    </cfRule>
    <cfRule type="containsText" dxfId="28366" priority="33635" operator="containsText" text="Glenn Gould">
      <formula>NOT(ISERROR(SEARCH("Glenn Gould",C2257)))</formula>
    </cfRule>
  </conditionalFormatting>
  <conditionalFormatting sqref="C2257:C2258">
    <cfRule type="containsText" dxfId="28365" priority="33632" operator="containsText" text="ECM">
      <formula>NOT(ISERROR(SEARCH("ECM",C2257)))</formula>
    </cfRule>
    <cfRule type="containsText" dxfId="28364" priority="33633" operator="containsText" text="Glenn Gould">
      <formula>NOT(ISERROR(SEARCH("Glenn Gould",C2257)))</formula>
    </cfRule>
  </conditionalFormatting>
  <conditionalFormatting sqref="E2262:G2262">
    <cfRule type="containsText" dxfId="28363" priority="33630" operator="containsText" text="ECM">
      <formula>NOT(ISERROR(SEARCH("ECM",E2262)))</formula>
    </cfRule>
    <cfRule type="containsText" dxfId="28362" priority="33631" operator="containsText" text="Glenn Gould">
      <formula>NOT(ISERROR(SEARCH("Glenn Gould",E2262)))</formula>
    </cfRule>
  </conditionalFormatting>
  <conditionalFormatting sqref="E2262:G2262">
    <cfRule type="containsText" dxfId="28361" priority="33628" operator="containsText" text="ECM">
      <formula>NOT(ISERROR(SEARCH("ECM",E2262)))</formula>
    </cfRule>
    <cfRule type="containsText" dxfId="28360" priority="33629" operator="containsText" text="Glenn Gould">
      <formula>NOT(ISERROR(SEARCH("Glenn Gould",E2262)))</formula>
    </cfRule>
  </conditionalFormatting>
  <conditionalFormatting sqref="E2263:G2263">
    <cfRule type="containsText" dxfId="28359" priority="33626" operator="containsText" text="ECM">
      <formula>NOT(ISERROR(SEARCH("ECM",E2263)))</formula>
    </cfRule>
    <cfRule type="containsText" dxfId="28358" priority="33627" operator="containsText" text="Glenn Gould">
      <formula>NOT(ISERROR(SEARCH("Glenn Gould",E2263)))</formula>
    </cfRule>
  </conditionalFormatting>
  <conditionalFormatting sqref="E2263:G2263">
    <cfRule type="containsText" dxfId="28357" priority="33624" operator="containsText" text="ECM">
      <formula>NOT(ISERROR(SEARCH("ECM",E2263)))</formula>
    </cfRule>
    <cfRule type="containsText" dxfId="28356" priority="33625" operator="containsText" text="Glenn Gould">
      <formula>NOT(ISERROR(SEARCH("Glenn Gould",E2263)))</formula>
    </cfRule>
  </conditionalFormatting>
  <conditionalFormatting sqref="E2264:G2264">
    <cfRule type="containsText" dxfId="28355" priority="33622" operator="containsText" text="ECM">
      <formula>NOT(ISERROR(SEARCH("ECM",E2264)))</formula>
    </cfRule>
    <cfRule type="containsText" dxfId="28354" priority="33623" operator="containsText" text="Glenn Gould">
      <formula>NOT(ISERROR(SEARCH("Glenn Gould",E2264)))</formula>
    </cfRule>
  </conditionalFormatting>
  <conditionalFormatting sqref="E2264:G2264">
    <cfRule type="containsText" dxfId="28353" priority="33620" operator="containsText" text="ECM">
      <formula>NOT(ISERROR(SEARCH("ECM",E2264)))</formula>
    </cfRule>
    <cfRule type="containsText" dxfId="28352" priority="33621" operator="containsText" text="Glenn Gould">
      <formula>NOT(ISERROR(SEARCH("Glenn Gould",E2264)))</formula>
    </cfRule>
  </conditionalFormatting>
  <conditionalFormatting sqref="E2266:G2266">
    <cfRule type="containsText" dxfId="28351" priority="33616" operator="containsText" text="ECM">
      <formula>NOT(ISERROR(SEARCH("ECM",E2266)))</formula>
    </cfRule>
    <cfRule type="containsText" dxfId="28350" priority="33617" operator="containsText" text="Glenn Gould">
      <formula>NOT(ISERROR(SEARCH("Glenn Gould",E2266)))</formula>
    </cfRule>
  </conditionalFormatting>
  <conditionalFormatting sqref="E2266:G2266">
    <cfRule type="containsText" dxfId="28349" priority="33618" operator="containsText" text="ECM">
      <formula>NOT(ISERROR(SEARCH("ECM",E2266)))</formula>
    </cfRule>
    <cfRule type="containsText" dxfId="28348" priority="33619" operator="containsText" text="Glenn Gould">
      <formula>NOT(ISERROR(SEARCH("Glenn Gould",E2266)))</formula>
    </cfRule>
  </conditionalFormatting>
  <conditionalFormatting sqref="E2267:G2267">
    <cfRule type="containsText" dxfId="28347" priority="33614" operator="containsText" text="ECM">
      <formula>NOT(ISERROR(SEARCH("ECM",E2267)))</formula>
    </cfRule>
    <cfRule type="containsText" dxfId="28346" priority="33615" operator="containsText" text="Glenn Gould">
      <formula>NOT(ISERROR(SEARCH("Glenn Gould",E2267)))</formula>
    </cfRule>
  </conditionalFormatting>
  <conditionalFormatting sqref="E2267:G2267">
    <cfRule type="containsText" dxfId="28345" priority="33612" operator="containsText" text="ECM">
      <formula>NOT(ISERROR(SEARCH("ECM",E2267)))</formula>
    </cfRule>
    <cfRule type="containsText" dxfId="28344" priority="33613" operator="containsText" text="Glenn Gould">
      <formula>NOT(ISERROR(SEARCH("Glenn Gould",E2267)))</formula>
    </cfRule>
  </conditionalFormatting>
  <conditionalFormatting sqref="E2265:G2265">
    <cfRule type="containsText" dxfId="28343" priority="33606" operator="containsText" text="ECM">
      <formula>NOT(ISERROR(SEARCH("ECM",E2265)))</formula>
    </cfRule>
    <cfRule type="containsText" dxfId="28342" priority="33607" operator="containsText" text="Glenn Gould">
      <formula>NOT(ISERROR(SEARCH("Glenn Gould",E2265)))</formula>
    </cfRule>
  </conditionalFormatting>
  <conditionalFormatting sqref="E2265:G2265">
    <cfRule type="containsText" dxfId="28341" priority="33604" operator="containsText" text="ECM">
      <formula>NOT(ISERROR(SEARCH("ECM",E2265)))</formula>
    </cfRule>
    <cfRule type="containsText" dxfId="28340" priority="33605" operator="containsText" text="Glenn Gould">
      <formula>NOT(ISERROR(SEARCH("Glenn Gould",E2265)))</formula>
    </cfRule>
  </conditionalFormatting>
  <conditionalFormatting sqref="E2270:G2270">
    <cfRule type="containsText" dxfId="28339" priority="33598" operator="containsText" text="ECM">
      <formula>NOT(ISERROR(SEARCH("ECM",E2270)))</formula>
    </cfRule>
    <cfRule type="containsText" dxfId="28338" priority="33599" operator="containsText" text="Glenn Gould">
      <formula>NOT(ISERROR(SEARCH("Glenn Gould",E2270)))</formula>
    </cfRule>
  </conditionalFormatting>
  <conditionalFormatting sqref="E2269:G2270">
    <cfRule type="containsText" dxfId="28337" priority="33602" operator="containsText" text="ECM">
      <formula>NOT(ISERROR(SEARCH("ECM",E2269)))</formula>
    </cfRule>
    <cfRule type="containsText" dxfId="28336" priority="33603" operator="containsText" text="Glenn Gould">
      <formula>NOT(ISERROR(SEARCH("Glenn Gould",E2269)))</formula>
    </cfRule>
  </conditionalFormatting>
  <conditionalFormatting sqref="E2269:G2270">
    <cfRule type="containsText" dxfId="28335" priority="33600" operator="containsText" text="ECM">
      <formula>NOT(ISERROR(SEARCH("ECM",E2269)))</formula>
    </cfRule>
    <cfRule type="containsText" dxfId="28334" priority="33601" operator="containsText" text="Glenn Gould">
      <formula>NOT(ISERROR(SEARCH("Glenn Gould",E2269)))</formula>
    </cfRule>
  </conditionalFormatting>
  <conditionalFormatting sqref="E2270:G2270">
    <cfRule type="containsText" dxfId="28333" priority="33596" operator="containsText" text="ECM">
      <formula>NOT(ISERROR(SEARCH("ECM",E2270)))</formula>
    </cfRule>
    <cfRule type="containsText" dxfId="28332" priority="33597" operator="containsText" text="Glenn Gould">
      <formula>NOT(ISERROR(SEARCH("Glenn Gould",E2270)))</formula>
    </cfRule>
  </conditionalFormatting>
  <conditionalFormatting sqref="E2271:G2271">
    <cfRule type="containsText" dxfId="28331" priority="33594" operator="containsText" text="ECM">
      <formula>NOT(ISERROR(SEARCH("ECM",E2271)))</formula>
    </cfRule>
    <cfRule type="containsText" dxfId="28330" priority="33595" operator="containsText" text="Glenn Gould">
      <formula>NOT(ISERROR(SEARCH("Glenn Gould",E2271)))</formula>
    </cfRule>
  </conditionalFormatting>
  <conditionalFormatting sqref="E2271:G2271">
    <cfRule type="containsText" dxfId="28329" priority="33592" operator="containsText" text="ECM">
      <formula>NOT(ISERROR(SEARCH("ECM",E2271)))</formula>
    </cfRule>
    <cfRule type="containsText" dxfId="28328" priority="33593" operator="containsText" text="Glenn Gould">
      <formula>NOT(ISERROR(SEARCH("Glenn Gould",E2271)))</formula>
    </cfRule>
  </conditionalFormatting>
  <conditionalFormatting sqref="E2271:G2271">
    <cfRule type="containsText" dxfId="28327" priority="33590" operator="containsText" text="ECM">
      <formula>NOT(ISERROR(SEARCH("ECM",E2271)))</formula>
    </cfRule>
    <cfRule type="containsText" dxfId="28326" priority="33591" operator="containsText" text="Glenn Gould">
      <formula>NOT(ISERROR(SEARCH("Glenn Gould",E2271)))</formula>
    </cfRule>
  </conditionalFormatting>
  <conditionalFormatting sqref="E2271:G2271">
    <cfRule type="containsText" dxfId="28325" priority="33588" operator="containsText" text="ECM">
      <formula>NOT(ISERROR(SEARCH("ECM",E2271)))</formula>
    </cfRule>
    <cfRule type="containsText" dxfId="28324" priority="33589" operator="containsText" text="Glenn Gould">
      <formula>NOT(ISERROR(SEARCH("Glenn Gould",E2271)))</formula>
    </cfRule>
  </conditionalFormatting>
  <conditionalFormatting sqref="E2272:G2272">
    <cfRule type="containsText" dxfId="28323" priority="33586" operator="containsText" text="ECM">
      <formula>NOT(ISERROR(SEARCH("ECM",E2272)))</formula>
    </cfRule>
    <cfRule type="containsText" dxfId="28322" priority="33587" operator="containsText" text="Glenn Gould">
      <formula>NOT(ISERROR(SEARCH("Glenn Gould",E2272)))</formula>
    </cfRule>
  </conditionalFormatting>
  <conditionalFormatting sqref="E2272:G2272">
    <cfRule type="containsText" dxfId="28321" priority="33584" operator="containsText" text="ECM">
      <formula>NOT(ISERROR(SEARCH("ECM",E2272)))</formula>
    </cfRule>
    <cfRule type="containsText" dxfId="28320" priority="33585" operator="containsText" text="Glenn Gould">
      <formula>NOT(ISERROR(SEARCH("Glenn Gould",E2272)))</formula>
    </cfRule>
  </conditionalFormatting>
  <conditionalFormatting sqref="E2272:G2272">
    <cfRule type="containsText" dxfId="28319" priority="33582" operator="containsText" text="ECM">
      <formula>NOT(ISERROR(SEARCH("ECM",E2272)))</formula>
    </cfRule>
    <cfRule type="containsText" dxfId="28318" priority="33583" operator="containsText" text="Glenn Gould">
      <formula>NOT(ISERROR(SEARCH("Glenn Gould",E2272)))</formula>
    </cfRule>
  </conditionalFormatting>
  <conditionalFormatting sqref="E2272:G2272">
    <cfRule type="containsText" dxfId="28317" priority="33580" operator="containsText" text="ECM">
      <formula>NOT(ISERROR(SEARCH("ECM",E2272)))</formula>
    </cfRule>
    <cfRule type="containsText" dxfId="28316" priority="33581" operator="containsText" text="Glenn Gould">
      <formula>NOT(ISERROR(SEARCH("Glenn Gould",E2272)))</formula>
    </cfRule>
  </conditionalFormatting>
  <conditionalFormatting sqref="E2273:G2273">
    <cfRule type="containsText" dxfId="28315" priority="33578" operator="containsText" text="ECM">
      <formula>NOT(ISERROR(SEARCH("ECM",E2273)))</formula>
    </cfRule>
    <cfRule type="containsText" dxfId="28314" priority="33579" operator="containsText" text="Glenn Gould">
      <formula>NOT(ISERROR(SEARCH("Glenn Gould",E2273)))</formula>
    </cfRule>
  </conditionalFormatting>
  <conditionalFormatting sqref="E2273:G2273">
    <cfRule type="containsText" dxfId="28313" priority="33576" operator="containsText" text="ECM">
      <formula>NOT(ISERROR(SEARCH("ECM",E2273)))</formula>
    </cfRule>
    <cfRule type="containsText" dxfId="28312" priority="33577" operator="containsText" text="Glenn Gould">
      <formula>NOT(ISERROR(SEARCH("Glenn Gould",E2273)))</formula>
    </cfRule>
  </conditionalFormatting>
  <conditionalFormatting sqref="E2273:G2273">
    <cfRule type="containsText" dxfId="28311" priority="33574" operator="containsText" text="ECM">
      <formula>NOT(ISERROR(SEARCH("ECM",E2273)))</formula>
    </cfRule>
    <cfRule type="containsText" dxfId="28310" priority="33575" operator="containsText" text="Glenn Gould">
      <formula>NOT(ISERROR(SEARCH("Glenn Gould",E2273)))</formula>
    </cfRule>
  </conditionalFormatting>
  <conditionalFormatting sqref="E2273:G2273">
    <cfRule type="containsText" dxfId="28309" priority="33572" operator="containsText" text="ECM">
      <formula>NOT(ISERROR(SEARCH("ECM",E2273)))</formula>
    </cfRule>
    <cfRule type="containsText" dxfId="28308" priority="33573" operator="containsText" text="Glenn Gould">
      <formula>NOT(ISERROR(SEARCH("Glenn Gould",E2273)))</formula>
    </cfRule>
  </conditionalFormatting>
  <conditionalFormatting sqref="A2325:C2342">
    <cfRule type="containsText" dxfId="28307" priority="33570" operator="containsText" text="ECM">
      <formula>NOT(ISERROR(SEARCH("ECM",A2325)))</formula>
    </cfRule>
    <cfRule type="containsText" dxfId="28306" priority="33571" operator="containsText" text="Glenn Gould">
      <formula>NOT(ISERROR(SEARCH("Glenn Gould",A2325)))</formula>
    </cfRule>
  </conditionalFormatting>
  <conditionalFormatting sqref="H2325:I2342">
    <cfRule type="containsText" dxfId="28305" priority="33568" operator="containsText" text="ECM">
      <formula>NOT(ISERROR(SEARCH("ECM",H2325)))</formula>
    </cfRule>
    <cfRule type="containsText" dxfId="28304" priority="33569" operator="containsText" text="Glenn Gould">
      <formula>NOT(ISERROR(SEARCH("Glenn Gould",H2325)))</formula>
    </cfRule>
  </conditionalFormatting>
  <conditionalFormatting sqref="E2325:G2325">
    <cfRule type="containsText" dxfId="28303" priority="33566" operator="containsText" text="ECM">
      <formula>NOT(ISERROR(SEARCH("ECM",E2325)))</formula>
    </cfRule>
    <cfRule type="containsText" dxfId="28302" priority="33567" operator="containsText" text="Glenn Gould">
      <formula>NOT(ISERROR(SEARCH("Glenn Gould",E2325)))</formula>
    </cfRule>
  </conditionalFormatting>
  <conditionalFormatting sqref="E2325:G2325">
    <cfRule type="containsText" dxfId="28301" priority="33564" operator="containsText" text="ECM">
      <formula>NOT(ISERROR(SEARCH("ECM",E2325)))</formula>
    </cfRule>
    <cfRule type="containsText" dxfId="28300" priority="33565" operator="containsText" text="Glenn Gould">
      <formula>NOT(ISERROR(SEARCH("Glenn Gould",E2325)))</formula>
    </cfRule>
  </conditionalFormatting>
  <conditionalFormatting sqref="E2325:G2325">
    <cfRule type="containsText" dxfId="28299" priority="33562" operator="containsText" text="ECM">
      <formula>NOT(ISERROR(SEARCH("ECM",E2325)))</formula>
    </cfRule>
    <cfRule type="containsText" dxfId="28298" priority="33563" operator="containsText" text="Glenn Gould">
      <formula>NOT(ISERROR(SEARCH("Glenn Gould",E2325)))</formula>
    </cfRule>
  </conditionalFormatting>
  <conditionalFormatting sqref="E2325:G2325">
    <cfRule type="containsText" dxfId="28297" priority="33560" operator="containsText" text="ECM">
      <formula>NOT(ISERROR(SEARCH("ECM",E2325)))</formula>
    </cfRule>
    <cfRule type="containsText" dxfId="28296" priority="33561" operator="containsText" text="Glenn Gould">
      <formula>NOT(ISERROR(SEARCH("Glenn Gould",E2325)))</formula>
    </cfRule>
  </conditionalFormatting>
  <conditionalFormatting sqref="J2298:K2302">
    <cfRule type="containsText" dxfId="28295" priority="33558" operator="containsText" text="ECM">
      <formula>NOT(ISERROR(SEARCH("ECM",J2298)))</formula>
    </cfRule>
    <cfRule type="containsText" dxfId="28294" priority="33559" operator="containsText" text="Glenn Gould">
      <formula>NOT(ISERROR(SEARCH("Glenn Gould",J2298)))</formula>
    </cfRule>
  </conditionalFormatting>
  <conditionalFormatting sqref="H2298:I2302">
    <cfRule type="containsText" dxfId="28293" priority="33556" operator="containsText" text="ECM">
      <formula>NOT(ISERROR(SEARCH("ECM",H2298)))</formula>
    </cfRule>
    <cfRule type="containsText" dxfId="28292" priority="33557" operator="containsText" text="Glenn Gould">
      <formula>NOT(ISERROR(SEARCH("Glenn Gould",H2298)))</formula>
    </cfRule>
  </conditionalFormatting>
  <conditionalFormatting sqref="U2298:X2302">
    <cfRule type="containsText" dxfId="28291" priority="33554" operator="containsText" text="ECM">
      <formula>NOT(ISERROR(SEARCH("ECM",U2298)))</formula>
    </cfRule>
    <cfRule type="containsText" dxfId="28290" priority="33555" operator="containsText" text="Glenn Gould">
      <formula>NOT(ISERROR(SEARCH("Glenn Gould",U2298)))</formula>
    </cfRule>
  </conditionalFormatting>
  <conditionalFormatting sqref="L2282:M2302">
    <cfRule type="containsText" dxfId="28289" priority="33552" operator="containsText" text="ECM">
      <formula>NOT(ISERROR(SEARCH("ECM",L2282)))</formula>
    </cfRule>
    <cfRule type="containsText" dxfId="28288" priority="33553" operator="containsText" text="Glenn Gould">
      <formula>NOT(ISERROR(SEARCH("Glenn Gould",L2282)))</formula>
    </cfRule>
  </conditionalFormatting>
  <conditionalFormatting sqref="J2282:K2282 J2289:K2293 J2283:J2288 J2296:K2302 J2294:J2295">
    <cfRule type="containsText" dxfId="28287" priority="33550" operator="containsText" text="ECM">
      <formula>NOT(ISERROR(SEARCH("ECM",J2282)))</formula>
    </cfRule>
    <cfRule type="containsText" dxfId="28286" priority="33551" operator="containsText" text="Glenn Gould">
      <formula>NOT(ISERROR(SEARCH("Glenn Gould",J2282)))</formula>
    </cfRule>
  </conditionalFormatting>
  <conditionalFormatting sqref="H2282:I2302">
    <cfRule type="containsText" dxfId="28285" priority="33548" operator="containsText" text="ECM">
      <formula>NOT(ISERROR(SEARCH("ECM",H2282)))</formula>
    </cfRule>
    <cfRule type="containsText" dxfId="28284" priority="33549" operator="containsText" text="Glenn Gould">
      <formula>NOT(ISERROR(SEARCH("Glenn Gould",H2282)))</formula>
    </cfRule>
  </conditionalFormatting>
  <conditionalFormatting sqref="U2282:X2302">
    <cfRule type="containsText" dxfId="28283" priority="33546" operator="containsText" text="ECM">
      <formula>NOT(ISERROR(SEARCH("ECM",U2282)))</formula>
    </cfRule>
    <cfRule type="containsText" dxfId="28282" priority="33547" operator="containsText" text="Glenn Gould">
      <formula>NOT(ISERROR(SEARCH("Glenn Gould",U2282)))</formula>
    </cfRule>
  </conditionalFormatting>
  <conditionalFormatting sqref="J2281:L2282 J2289:L2293 J2283:J2288 L2283:L2288 J2296:L2302 J2294:J2295 L2294:L2295">
    <cfRule type="containsText" dxfId="28281" priority="33544" operator="containsText" text="ECM">
      <formula>NOT(ISERROR(SEARCH("ECM",J2281)))</formula>
    </cfRule>
    <cfRule type="containsText" dxfId="28280" priority="33545" operator="containsText" text="Glenn Gould">
      <formula>NOT(ISERROR(SEARCH("Glenn Gould",J2281)))</formula>
    </cfRule>
  </conditionalFormatting>
  <conditionalFormatting sqref="H2281:I2302">
    <cfRule type="containsText" dxfId="28279" priority="33542" operator="containsText" text="ECM">
      <formula>NOT(ISERROR(SEARCH("ECM",H2281)))</formula>
    </cfRule>
    <cfRule type="containsText" dxfId="28278" priority="33543" operator="containsText" text="Glenn Gould">
      <formula>NOT(ISERROR(SEARCH("Glenn Gould",H2281)))</formula>
    </cfRule>
  </conditionalFormatting>
  <conditionalFormatting sqref="U2281:X2302">
    <cfRule type="containsText" dxfId="28277" priority="33540" operator="containsText" text="ECM">
      <formula>NOT(ISERROR(SEARCH("ECM",U2281)))</formula>
    </cfRule>
    <cfRule type="containsText" dxfId="28276" priority="33541" operator="containsText" text="Glenn Gould">
      <formula>NOT(ISERROR(SEARCH("Glenn Gould",U2281)))</formula>
    </cfRule>
  </conditionalFormatting>
  <conditionalFormatting sqref="H2287:H2290">
    <cfRule type="containsText" dxfId="28275" priority="33538" operator="containsText" text="ECM">
      <formula>NOT(ISERROR(SEARCH("ECM",H2287)))</formula>
    </cfRule>
    <cfRule type="containsText" dxfId="28274" priority="33539" operator="containsText" text="Glenn Gould">
      <formula>NOT(ISERROR(SEARCH("Glenn Gould",H2287)))</formula>
    </cfRule>
  </conditionalFormatting>
  <conditionalFormatting sqref="V2287:V2290">
    <cfRule type="containsText" dxfId="28273" priority="33536" operator="containsText" text="ECM">
      <formula>NOT(ISERROR(SEARCH("ECM",V2287)))</formula>
    </cfRule>
    <cfRule type="containsText" dxfId="28272" priority="33537" operator="containsText" text="Glenn Gould">
      <formula>NOT(ISERROR(SEARCH("Glenn Gould",V2287)))</formula>
    </cfRule>
  </conditionalFormatting>
  <conditionalFormatting sqref="I2318:I2322">
    <cfRule type="containsText" dxfId="28271" priority="33534" operator="containsText" text="ECM">
      <formula>NOT(ISERROR(SEARCH("ECM",I2318)))</formula>
    </cfRule>
    <cfRule type="containsText" dxfId="28270" priority="33535" operator="containsText" text="Glenn Gould">
      <formula>NOT(ISERROR(SEARCH("Glenn Gould",I2318)))</formula>
    </cfRule>
  </conditionalFormatting>
  <conditionalFormatting sqref="H2318:H2322">
    <cfRule type="containsText" dxfId="28269" priority="33532" operator="containsText" text="ECM">
      <formula>NOT(ISERROR(SEARCH("ECM",H2318)))</formula>
    </cfRule>
    <cfRule type="containsText" dxfId="28268" priority="33533" operator="containsText" text="Glenn Gould">
      <formula>NOT(ISERROR(SEARCH("Glenn Gould",H2318)))</formula>
    </cfRule>
  </conditionalFormatting>
  <conditionalFormatting sqref="L2284:L2297">
    <cfRule type="containsText" dxfId="28267" priority="33530" operator="containsText" text="ECM">
      <formula>NOT(ISERROR(SEARCH("ECM",L2284)))</formula>
    </cfRule>
    <cfRule type="containsText" dxfId="28266" priority="33531" operator="containsText" text="Glenn Gould">
      <formula>NOT(ISERROR(SEARCH("Glenn Gould",L2284)))</formula>
    </cfRule>
  </conditionalFormatting>
  <conditionalFormatting sqref="J2289:K2293 J2284:J2288 J2296:K2297 J2294:J2295">
    <cfRule type="containsText" dxfId="28265" priority="33528" operator="containsText" text="ECM">
      <formula>NOT(ISERROR(SEARCH("ECM",J2284)))</formula>
    </cfRule>
    <cfRule type="containsText" dxfId="28264" priority="33529" operator="containsText" text="Glenn Gould">
      <formula>NOT(ISERROR(SEARCH("Glenn Gould",J2284)))</formula>
    </cfRule>
  </conditionalFormatting>
  <conditionalFormatting sqref="I2284:I2297">
    <cfRule type="containsText" dxfId="28263" priority="33526" operator="containsText" text="ECM">
      <formula>NOT(ISERROR(SEARCH("ECM",I2284)))</formula>
    </cfRule>
    <cfRule type="containsText" dxfId="28262" priority="33527" operator="containsText" text="Glenn Gould">
      <formula>NOT(ISERROR(SEARCH("Glenn Gould",I2284)))</formula>
    </cfRule>
  </conditionalFormatting>
  <conditionalFormatting sqref="H2284:H2297">
    <cfRule type="containsText" dxfId="28261" priority="33524" operator="containsText" text="ECM">
      <formula>NOT(ISERROR(SEARCH("ECM",H2284)))</formula>
    </cfRule>
    <cfRule type="containsText" dxfId="28260" priority="33525" operator="containsText" text="Glenn Gould">
      <formula>NOT(ISERROR(SEARCH("Glenn Gould",H2284)))</formula>
    </cfRule>
  </conditionalFormatting>
  <conditionalFormatting sqref="E2581:G2586">
    <cfRule type="containsText" dxfId="28259" priority="33522" operator="containsText" text="ECM">
      <formula>NOT(ISERROR(SEARCH("ECM",E2581)))</formula>
    </cfRule>
    <cfRule type="containsText" dxfId="28258" priority="33523" operator="containsText" text="Glenn Gould">
      <formula>NOT(ISERROR(SEARCH("Glenn Gould",E2581)))</formula>
    </cfRule>
  </conditionalFormatting>
  <conditionalFormatting sqref="E2274:G2274">
    <cfRule type="containsText" dxfId="28257" priority="33520" operator="containsText" text="ECM">
      <formula>NOT(ISERROR(SEARCH("ECM",E2274)))</formula>
    </cfRule>
    <cfRule type="containsText" dxfId="28256" priority="33521" operator="containsText" text="Glenn Gould">
      <formula>NOT(ISERROR(SEARCH("Glenn Gould",E2274)))</formula>
    </cfRule>
  </conditionalFormatting>
  <conditionalFormatting sqref="E2274:G2274">
    <cfRule type="containsText" dxfId="28255" priority="33518" operator="containsText" text="ECM">
      <formula>NOT(ISERROR(SEARCH("ECM",E2274)))</formula>
    </cfRule>
    <cfRule type="containsText" dxfId="28254" priority="33519" operator="containsText" text="Glenn Gould">
      <formula>NOT(ISERROR(SEARCH("Glenn Gould",E2274)))</formula>
    </cfRule>
  </conditionalFormatting>
  <conditionalFormatting sqref="E2274:G2274">
    <cfRule type="containsText" dxfId="28253" priority="33516" operator="containsText" text="ECM">
      <formula>NOT(ISERROR(SEARCH("ECM",E2274)))</formula>
    </cfRule>
    <cfRule type="containsText" dxfId="28252" priority="33517" operator="containsText" text="Glenn Gould">
      <formula>NOT(ISERROR(SEARCH("Glenn Gould",E2274)))</formula>
    </cfRule>
  </conditionalFormatting>
  <conditionalFormatting sqref="E2274:G2274">
    <cfRule type="containsText" dxfId="28251" priority="33514" operator="containsText" text="ECM">
      <formula>NOT(ISERROR(SEARCH("ECM",E2274)))</formula>
    </cfRule>
    <cfRule type="containsText" dxfId="28250" priority="33515" operator="containsText" text="Glenn Gould">
      <formula>NOT(ISERROR(SEARCH("Glenn Gould",E2274)))</formula>
    </cfRule>
  </conditionalFormatting>
  <conditionalFormatting sqref="E2275:G2275">
    <cfRule type="containsText" dxfId="28249" priority="33512" operator="containsText" text="ECM">
      <formula>NOT(ISERROR(SEARCH("ECM",E2275)))</formula>
    </cfRule>
    <cfRule type="containsText" dxfId="28248" priority="33513" operator="containsText" text="Glenn Gould">
      <formula>NOT(ISERROR(SEARCH("Glenn Gould",E2275)))</formula>
    </cfRule>
  </conditionalFormatting>
  <conditionalFormatting sqref="E2275:G2275">
    <cfRule type="containsText" dxfId="28247" priority="33510" operator="containsText" text="ECM">
      <formula>NOT(ISERROR(SEARCH("ECM",E2275)))</formula>
    </cfRule>
    <cfRule type="containsText" dxfId="28246" priority="33511" operator="containsText" text="Glenn Gould">
      <formula>NOT(ISERROR(SEARCH("Glenn Gould",E2275)))</formula>
    </cfRule>
  </conditionalFormatting>
  <conditionalFormatting sqref="E2275:G2275">
    <cfRule type="containsText" dxfId="28245" priority="33508" operator="containsText" text="ECM">
      <formula>NOT(ISERROR(SEARCH("ECM",E2275)))</formula>
    </cfRule>
    <cfRule type="containsText" dxfId="28244" priority="33509" operator="containsText" text="Glenn Gould">
      <formula>NOT(ISERROR(SEARCH("Glenn Gould",E2275)))</formula>
    </cfRule>
  </conditionalFormatting>
  <conditionalFormatting sqref="E2275:G2275">
    <cfRule type="containsText" dxfId="28243" priority="33506" operator="containsText" text="ECM">
      <formula>NOT(ISERROR(SEARCH("ECM",E2275)))</formula>
    </cfRule>
    <cfRule type="containsText" dxfId="28242" priority="33507" operator="containsText" text="Glenn Gould">
      <formula>NOT(ISERROR(SEARCH("Glenn Gould",E2275)))</formula>
    </cfRule>
  </conditionalFormatting>
  <conditionalFormatting sqref="E2276:G2276">
    <cfRule type="containsText" dxfId="28241" priority="33504" operator="containsText" text="ECM">
      <formula>NOT(ISERROR(SEARCH("ECM",E2276)))</formula>
    </cfRule>
    <cfRule type="containsText" dxfId="28240" priority="33505" operator="containsText" text="Glenn Gould">
      <formula>NOT(ISERROR(SEARCH("Glenn Gould",E2276)))</formula>
    </cfRule>
  </conditionalFormatting>
  <conditionalFormatting sqref="E2276:G2276">
    <cfRule type="containsText" dxfId="28239" priority="33502" operator="containsText" text="ECM">
      <formula>NOT(ISERROR(SEARCH("ECM",E2276)))</formula>
    </cfRule>
    <cfRule type="containsText" dxfId="28238" priority="33503" operator="containsText" text="Glenn Gould">
      <formula>NOT(ISERROR(SEARCH("Glenn Gould",E2276)))</formula>
    </cfRule>
  </conditionalFormatting>
  <conditionalFormatting sqref="E2276:G2276">
    <cfRule type="containsText" dxfId="28237" priority="33500" operator="containsText" text="ECM">
      <formula>NOT(ISERROR(SEARCH("ECM",E2276)))</formula>
    </cfRule>
    <cfRule type="containsText" dxfId="28236" priority="33501" operator="containsText" text="Glenn Gould">
      <formula>NOT(ISERROR(SEARCH("Glenn Gould",E2276)))</formula>
    </cfRule>
  </conditionalFormatting>
  <conditionalFormatting sqref="E2276:G2276">
    <cfRule type="containsText" dxfId="28235" priority="33498" operator="containsText" text="ECM">
      <formula>NOT(ISERROR(SEARCH("ECM",E2276)))</formula>
    </cfRule>
    <cfRule type="containsText" dxfId="28234" priority="33499" operator="containsText" text="Glenn Gould">
      <formula>NOT(ISERROR(SEARCH("Glenn Gould",E2276)))</formula>
    </cfRule>
  </conditionalFormatting>
  <conditionalFormatting sqref="E2277:G2277">
    <cfRule type="containsText" dxfId="28233" priority="33496" operator="containsText" text="ECM">
      <formula>NOT(ISERROR(SEARCH("ECM",E2277)))</formula>
    </cfRule>
    <cfRule type="containsText" dxfId="28232" priority="33497" operator="containsText" text="Glenn Gould">
      <formula>NOT(ISERROR(SEARCH("Glenn Gould",E2277)))</formula>
    </cfRule>
  </conditionalFormatting>
  <conditionalFormatting sqref="E2277:G2277">
    <cfRule type="containsText" dxfId="28231" priority="33494" operator="containsText" text="ECM">
      <formula>NOT(ISERROR(SEARCH("ECM",E2277)))</formula>
    </cfRule>
    <cfRule type="containsText" dxfId="28230" priority="33495" operator="containsText" text="Glenn Gould">
      <formula>NOT(ISERROR(SEARCH("Glenn Gould",E2277)))</formula>
    </cfRule>
  </conditionalFormatting>
  <conditionalFormatting sqref="E2277:G2277">
    <cfRule type="containsText" dxfId="28229" priority="33492" operator="containsText" text="ECM">
      <formula>NOT(ISERROR(SEARCH("ECM",E2277)))</formula>
    </cfRule>
    <cfRule type="containsText" dxfId="28228" priority="33493" operator="containsText" text="Glenn Gould">
      <formula>NOT(ISERROR(SEARCH("Glenn Gould",E2277)))</formula>
    </cfRule>
  </conditionalFormatting>
  <conditionalFormatting sqref="E2277:G2277">
    <cfRule type="containsText" dxfId="28227" priority="33490" operator="containsText" text="ECM">
      <formula>NOT(ISERROR(SEARCH("ECM",E2277)))</formula>
    </cfRule>
    <cfRule type="containsText" dxfId="28226" priority="33491" operator="containsText" text="Glenn Gould">
      <formula>NOT(ISERROR(SEARCH("Glenn Gould",E2277)))</formula>
    </cfRule>
  </conditionalFormatting>
  <conditionalFormatting sqref="E2282:G2285 E2291:G2297 E2287:G2287">
    <cfRule type="containsText" dxfId="28225" priority="33488" operator="containsText" text="ECM">
      <formula>NOT(ISERROR(SEARCH("ECM",E2282)))</formula>
    </cfRule>
    <cfRule type="containsText" dxfId="28224" priority="33489" operator="containsText" text="Glenn Gould">
      <formula>NOT(ISERROR(SEARCH("Glenn Gould",E2282)))</formula>
    </cfRule>
  </conditionalFormatting>
  <conditionalFormatting sqref="H2364">
    <cfRule type="containsText" dxfId="28223" priority="33486" operator="containsText" text="ECM">
      <formula>NOT(ISERROR(SEARCH("ECM",H2364)))</formula>
    </cfRule>
    <cfRule type="containsText" dxfId="28222" priority="33487" operator="containsText" text="Glenn Gould">
      <formula>NOT(ISERROR(SEARCH("Glenn Gould",H2364)))</formula>
    </cfRule>
  </conditionalFormatting>
  <conditionalFormatting sqref="H2420:H2421">
    <cfRule type="containsText" dxfId="28221" priority="33484" operator="containsText" text="ECM">
      <formula>NOT(ISERROR(SEARCH("ECM",H2420)))</formula>
    </cfRule>
    <cfRule type="containsText" dxfId="28220" priority="33485" operator="containsText" text="Glenn Gould">
      <formula>NOT(ISERROR(SEARCH("Glenn Gould",H2420)))</formula>
    </cfRule>
  </conditionalFormatting>
  <conditionalFormatting sqref="J2319:K2322">
    <cfRule type="containsText" dxfId="28219" priority="33482" operator="containsText" text="ECM">
      <formula>NOT(ISERROR(SEARCH("ECM",J2319)))</formula>
    </cfRule>
    <cfRule type="containsText" dxfId="28218" priority="33483" operator="containsText" text="Glenn Gould">
      <formula>NOT(ISERROR(SEARCH("Glenn Gould",J2319)))</formula>
    </cfRule>
  </conditionalFormatting>
  <conditionalFormatting sqref="H2396:H2401">
    <cfRule type="containsText" dxfId="28217" priority="33480" operator="containsText" text="ECM">
      <formula>NOT(ISERROR(SEARCH("ECM",H2396)))</formula>
    </cfRule>
    <cfRule type="containsText" dxfId="28216" priority="33481" operator="containsText" text="Glenn Gould">
      <formula>NOT(ISERROR(SEARCH("Glenn Gould",H2396)))</formula>
    </cfRule>
  </conditionalFormatting>
  <conditionalFormatting sqref="C2289:C2290 E2289:G2290">
    <cfRule type="containsText" dxfId="28215" priority="33478" operator="containsText" text="ECM">
      <formula>NOT(ISERROR(SEARCH("ECM",C2289)))</formula>
    </cfRule>
    <cfRule type="containsText" dxfId="28214" priority="33479" operator="containsText" text="Glenn Gould">
      <formula>NOT(ISERROR(SEARCH("Glenn Gould",C2289)))</formula>
    </cfRule>
  </conditionalFormatting>
  <conditionalFormatting sqref="E2289:G2290">
    <cfRule type="containsText" dxfId="28213" priority="33476" operator="containsText" text="ECM">
      <formula>NOT(ISERROR(SEARCH("ECM",E2289)))</formula>
    </cfRule>
    <cfRule type="containsText" dxfId="28212" priority="33477" operator="containsText" text="Glenn Gould">
      <formula>NOT(ISERROR(SEARCH("Glenn Gould",E2289)))</formula>
    </cfRule>
  </conditionalFormatting>
  <conditionalFormatting sqref="E2298:G2302">
    <cfRule type="containsText" dxfId="28211" priority="33474" operator="containsText" text="ECM">
      <formula>NOT(ISERROR(SEARCH("ECM",E2298)))</formula>
    </cfRule>
    <cfRule type="containsText" dxfId="28210" priority="33475" operator="containsText" text="Glenn Gould">
      <formula>NOT(ISERROR(SEARCH("Glenn Gould",E2298)))</formula>
    </cfRule>
  </conditionalFormatting>
  <conditionalFormatting sqref="E2298:G2302">
    <cfRule type="containsText" dxfId="28209" priority="33472" operator="containsText" text="ECM">
      <formula>NOT(ISERROR(SEARCH("ECM",E2298)))</formula>
    </cfRule>
    <cfRule type="containsText" dxfId="28208" priority="33473" operator="containsText" text="Glenn Gould">
      <formula>NOT(ISERROR(SEARCH("Glenn Gould",E2298)))</formula>
    </cfRule>
  </conditionalFormatting>
  <conditionalFormatting sqref="E2303:G2305 G2306">
    <cfRule type="containsText" dxfId="28207" priority="33470" operator="containsText" text="ECM">
      <formula>NOT(ISERROR(SEARCH("ECM",E2303)))</formula>
    </cfRule>
    <cfRule type="containsText" dxfId="28206" priority="33471" operator="containsText" text="Glenn Gould">
      <formula>NOT(ISERROR(SEARCH("Glenn Gould",E2303)))</formula>
    </cfRule>
  </conditionalFormatting>
  <conditionalFormatting sqref="E2303:G2305 G2306">
    <cfRule type="containsText" dxfId="28205" priority="33468" operator="containsText" text="ECM">
      <formula>NOT(ISERROR(SEARCH("ECM",E2303)))</formula>
    </cfRule>
    <cfRule type="containsText" dxfId="28204" priority="33469" operator="containsText" text="Glenn Gould">
      <formula>NOT(ISERROR(SEARCH("Glenn Gould",E2303)))</formula>
    </cfRule>
  </conditionalFormatting>
  <conditionalFormatting sqref="E2303:G2305 G2306">
    <cfRule type="containsText" dxfId="28203" priority="33466" operator="containsText" text="ECM">
      <formula>NOT(ISERROR(SEARCH("ECM",E2303)))</formula>
    </cfRule>
    <cfRule type="containsText" dxfId="28202" priority="33467" operator="containsText" text="Glenn Gould">
      <formula>NOT(ISERROR(SEARCH("Glenn Gould",E2303)))</formula>
    </cfRule>
  </conditionalFormatting>
  <conditionalFormatting sqref="E2306:F2306">
    <cfRule type="containsText" dxfId="28201" priority="33464" operator="containsText" text="ECM">
      <formula>NOT(ISERROR(SEARCH("ECM",E2306)))</formula>
    </cfRule>
    <cfRule type="containsText" dxfId="28200" priority="33465" operator="containsText" text="Glenn Gould">
      <formula>NOT(ISERROR(SEARCH("Glenn Gould",E2306)))</formula>
    </cfRule>
  </conditionalFormatting>
  <conditionalFormatting sqref="E2306:F2306">
    <cfRule type="containsText" dxfId="28199" priority="33462" operator="containsText" text="ECM">
      <formula>NOT(ISERROR(SEARCH("ECM",E2306)))</formula>
    </cfRule>
    <cfRule type="containsText" dxfId="28198" priority="33463" operator="containsText" text="Glenn Gould">
      <formula>NOT(ISERROR(SEARCH("Glenn Gould",E2306)))</formula>
    </cfRule>
  </conditionalFormatting>
  <conditionalFormatting sqref="E2306:F2306">
    <cfRule type="containsText" dxfId="28197" priority="33460" operator="containsText" text="ECM">
      <formula>NOT(ISERROR(SEARCH("ECM",E2306)))</formula>
    </cfRule>
    <cfRule type="containsText" dxfId="28196" priority="33461" operator="containsText" text="Glenn Gould">
      <formula>NOT(ISERROR(SEARCH("Glenn Gould",E2306)))</formula>
    </cfRule>
  </conditionalFormatting>
  <conditionalFormatting sqref="E2306:F2306">
    <cfRule type="containsText" dxfId="28195" priority="33458" operator="containsText" text="ECM">
      <formula>NOT(ISERROR(SEARCH("ECM",E2306)))</formula>
    </cfRule>
    <cfRule type="containsText" dxfId="28194" priority="33459" operator="containsText" text="Glenn Gould">
      <formula>NOT(ISERROR(SEARCH("Glenn Gould",E2306)))</formula>
    </cfRule>
  </conditionalFormatting>
  <conditionalFormatting sqref="G2308">
    <cfRule type="containsText" dxfId="28193" priority="33456" operator="containsText" text="ECM">
      <formula>NOT(ISERROR(SEARCH("ECM",G2308)))</formula>
    </cfRule>
    <cfRule type="containsText" dxfId="28192" priority="33457" operator="containsText" text="Glenn Gould">
      <formula>NOT(ISERROR(SEARCH("Glenn Gould",G2308)))</formula>
    </cfRule>
  </conditionalFormatting>
  <conditionalFormatting sqref="G2308">
    <cfRule type="containsText" dxfId="28191" priority="33454" operator="containsText" text="ECM">
      <formula>NOT(ISERROR(SEARCH("ECM",G2308)))</formula>
    </cfRule>
    <cfRule type="containsText" dxfId="28190" priority="33455" operator="containsText" text="Glenn Gould">
      <formula>NOT(ISERROR(SEARCH("Glenn Gould",G2308)))</formula>
    </cfRule>
  </conditionalFormatting>
  <conditionalFormatting sqref="G2308">
    <cfRule type="containsText" dxfId="28189" priority="33452" operator="containsText" text="ECM">
      <formula>NOT(ISERROR(SEARCH("ECM",G2308)))</formula>
    </cfRule>
    <cfRule type="containsText" dxfId="28188" priority="33453" operator="containsText" text="Glenn Gould">
      <formula>NOT(ISERROR(SEARCH("Glenn Gould",G2308)))</formula>
    </cfRule>
  </conditionalFormatting>
  <conditionalFormatting sqref="G2308">
    <cfRule type="containsText" dxfId="28187" priority="33450" operator="containsText" text="ECM">
      <formula>NOT(ISERROR(SEARCH("ECM",G2308)))</formula>
    </cfRule>
    <cfRule type="containsText" dxfId="28186" priority="33451" operator="containsText" text="Glenn Gould">
      <formula>NOT(ISERROR(SEARCH("Glenn Gould",G2308)))</formula>
    </cfRule>
  </conditionalFormatting>
  <conditionalFormatting sqref="E2308:F2308">
    <cfRule type="containsText" dxfId="28185" priority="33448" operator="containsText" text="ECM">
      <formula>NOT(ISERROR(SEARCH("ECM",E2308)))</formula>
    </cfRule>
    <cfRule type="containsText" dxfId="28184" priority="33449" operator="containsText" text="Glenn Gould">
      <formula>NOT(ISERROR(SEARCH("Glenn Gould",E2308)))</formula>
    </cfRule>
  </conditionalFormatting>
  <conditionalFormatting sqref="E2308:F2308">
    <cfRule type="containsText" dxfId="28183" priority="33446" operator="containsText" text="ECM">
      <formula>NOT(ISERROR(SEARCH("ECM",E2308)))</formula>
    </cfRule>
    <cfRule type="containsText" dxfId="28182" priority="33447" operator="containsText" text="Glenn Gould">
      <formula>NOT(ISERROR(SEARCH("Glenn Gould",E2308)))</formula>
    </cfRule>
  </conditionalFormatting>
  <conditionalFormatting sqref="E2308:F2308">
    <cfRule type="containsText" dxfId="28181" priority="33444" operator="containsText" text="ECM">
      <formula>NOT(ISERROR(SEARCH("ECM",E2308)))</formula>
    </cfRule>
    <cfRule type="containsText" dxfId="28180" priority="33445" operator="containsText" text="Glenn Gould">
      <formula>NOT(ISERROR(SEARCH("Glenn Gould",E2308)))</formula>
    </cfRule>
  </conditionalFormatting>
  <conditionalFormatting sqref="E2308:F2308">
    <cfRule type="containsText" dxfId="28179" priority="33442" operator="containsText" text="ECM">
      <formula>NOT(ISERROR(SEARCH("ECM",E2308)))</formula>
    </cfRule>
    <cfRule type="containsText" dxfId="28178" priority="33443" operator="containsText" text="Glenn Gould">
      <formula>NOT(ISERROR(SEARCH("Glenn Gould",E2308)))</formula>
    </cfRule>
  </conditionalFormatting>
  <conditionalFormatting sqref="G2309">
    <cfRule type="containsText" dxfId="28177" priority="33440" operator="containsText" text="ECM">
      <formula>NOT(ISERROR(SEARCH("ECM",G2309)))</formula>
    </cfRule>
    <cfRule type="containsText" dxfId="28176" priority="33441" operator="containsText" text="Glenn Gould">
      <formula>NOT(ISERROR(SEARCH("Glenn Gould",G2309)))</formula>
    </cfRule>
  </conditionalFormatting>
  <conditionalFormatting sqref="G2309">
    <cfRule type="containsText" dxfId="28175" priority="33438" operator="containsText" text="ECM">
      <formula>NOT(ISERROR(SEARCH("ECM",G2309)))</formula>
    </cfRule>
    <cfRule type="containsText" dxfId="28174" priority="33439" operator="containsText" text="Glenn Gould">
      <formula>NOT(ISERROR(SEARCH("Glenn Gould",G2309)))</formula>
    </cfRule>
  </conditionalFormatting>
  <conditionalFormatting sqref="G2309">
    <cfRule type="containsText" dxfId="28173" priority="33436" operator="containsText" text="ECM">
      <formula>NOT(ISERROR(SEARCH("ECM",G2309)))</formula>
    </cfRule>
    <cfRule type="containsText" dxfId="28172" priority="33437" operator="containsText" text="Glenn Gould">
      <formula>NOT(ISERROR(SEARCH("Glenn Gould",G2309)))</formula>
    </cfRule>
  </conditionalFormatting>
  <conditionalFormatting sqref="G2309">
    <cfRule type="containsText" dxfId="28171" priority="33434" operator="containsText" text="ECM">
      <formula>NOT(ISERROR(SEARCH("ECM",G2309)))</formula>
    </cfRule>
    <cfRule type="containsText" dxfId="28170" priority="33435" operator="containsText" text="Glenn Gould">
      <formula>NOT(ISERROR(SEARCH("Glenn Gould",G2309)))</formula>
    </cfRule>
  </conditionalFormatting>
  <conditionalFormatting sqref="E2309:F2309">
    <cfRule type="containsText" dxfId="28169" priority="33432" operator="containsText" text="ECM">
      <formula>NOT(ISERROR(SEARCH("ECM",E2309)))</formula>
    </cfRule>
    <cfRule type="containsText" dxfId="28168" priority="33433" operator="containsText" text="Glenn Gould">
      <formula>NOT(ISERROR(SEARCH("Glenn Gould",E2309)))</formula>
    </cfRule>
  </conditionalFormatting>
  <conditionalFormatting sqref="E2309:F2309">
    <cfRule type="containsText" dxfId="28167" priority="33430" operator="containsText" text="ECM">
      <formula>NOT(ISERROR(SEARCH("ECM",E2309)))</formula>
    </cfRule>
    <cfRule type="containsText" dxfId="28166" priority="33431" operator="containsText" text="Glenn Gould">
      <formula>NOT(ISERROR(SEARCH("Glenn Gould",E2309)))</formula>
    </cfRule>
  </conditionalFormatting>
  <conditionalFormatting sqref="E2309:F2309">
    <cfRule type="containsText" dxfId="28165" priority="33428" operator="containsText" text="ECM">
      <formula>NOT(ISERROR(SEARCH("ECM",E2309)))</formula>
    </cfRule>
    <cfRule type="containsText" dxfId="28164" priority="33429" operator="containsText" text="Glenn Gould">
      <formula>NOT(ISERROR(SEARCH("Glenn Gould",E2309)))</formula>
    </cfRule>
  </conditionalFormatting>
  <conditionalFormatting sqref="E2309:F2309">
    <cfRule type="containsText" dxfId="28163" priority="33426" operator="containsText" text="ECM">
      <formula>NOT(ISERROR(SEARCH("ECM",E2309)))</formula>
    </cfRule>
    <cfRule type="containsText" dxfId="28162" priority="33427" operator="containsText" text="Glenn Gould">
      <formula>NOT(ISERROR(SEARCH("Glenn Gould",E2309)))</formula>
    </cfRule>
  </conditionalFormatting>
  <conditionalFormatting sqref="G2310">
    <cfRule type="containsText" dxfId="28161" priority="33424" operator="containsText" text="ECM">
      <formula>NOT(ISERROR(SEARCH("ECM",G2310)))</formula>
    </cfRule>
    <cfRule type="containsText" dxfId="28160" priority="33425" operator="containsText" text="Glenn Gould">
      <formula>NOT(ISERROR(SEARCH("Glenn Gould",G2310)))</formula>
    </cfRule>
  </conditionalFormatting>
  <conditionalFormatting sqref="G2310">
    <cfRule type="containsText" dxfId="28159" priority="33422" operator="containsText" text="ECM">
      <formula>NOT(ISERROR(SEARCH("ECM",G2310)))</formula>
    </cfRule>
    <cfRule type="containsText" dxfId="28158" priority="33423" operator="containsText" text="Glenn Gould">
      <formula>NOT(ISERROR(SEARCH("Glenn Gould",G2310)))</formula>
    </cfRule>
  </conditionalFormatting>
  <conditionalFormatting sqref="G2310">
    <cfRule type="containsText" dxfId="28157" priority="33420" operator="containsText" text="ECM">
      <formula>NOT(ISERROR(SEARCH("ECM",G2310)))</formula>
    </cfRule>
    <cfRule type="containsText" dxfId="28156" priority="33421" operator="containsText" text="Glenn Gould">
      <formula>NOT(ISERROR(SEARCH("Glenn Gould",G2310)))</formula>
    </cfRule>
  </conditionalFormatting>
  <conditionalFormatting sqref="G2310">
    <cfRule type="containsText" dxfId="28155" priority="33418" operator="containsText" text="ECM">
      <formula>NOT(ISERROR(SEARCH("ECM",G2310)))</formula>
    </cfRule>
    <cfRule type="containsText" dxfId="28154" priority="33419" operator="containsText" text="Glenn Gould">
      <formula>NOT(ISERROR(SEARCH("Glenn Gould",G2310)))</formula>
    </cfRule>
  </conditionalFormatting>
  <conditionalFormatting sqref="E2310:F2310">
    <cfRule type="containsText" dxfId="28153" priority="33416" operator="containsText" text="ECM">
      <formula>NOT(ISERROR(SEARCH("ECM",E2310)))</formula>
    </cfRule>
    <cfRule type="containsText" dxfId="28152" priority="33417" operator="containsText" text="Glenn Gould">
      <formula>NOT(ISERROR(SEARCH("Glenn Gould",E2310)))</formula>
    </cfRule>
  </conditionalFormatting>
  <conditionalFormatting sqref="E2310:F2310">
    <cfRule type="containsText" dxfId="28151" priority="33414" operator="containsText" text="ECM">
      <formula>NOT(ISERROR(SEARCH("ECM",E2310)))</formula>
    </cfRule>
    <cfRule type="containsText" dxfId="28150" priority="33415" operator="containsText" text="Glenn Gould">
      <formula>NOT(ISERROR(SEARCH("Glenn Gould",E2310)))</formula>
    </cfRule>
  </conditionalFormatting>
  <conditionalFormatting sqref="E2310:F2310">
    <cfRule type="containsText" dxfId="28149" priority="33412" operator="containsText" text="ECM">
      <formula>NOT(ISERROR(SEARCH("ECM",E2310)))</formula>
    </cfRule>
    <cfRule type="containsText" dxfId="28148" priority="33413" operator="containsText" text="Glenn Gould">
      <formula>NOT(ISERROR(SEARCH("Glenn Gould",E2310)))</formula>
    </cfRule>
  </conditionalFormatting>
  <conditionalFormatting sqref="E2310:F2310">
    <cfRule type="containsText" dxfId="28147" priority="33410" operator="containsText" text="ECM">
      <formula>NOT(ISERROR(SEARCH("ECM",E2310)))</formula>
    </cfRule>
    <cfRule type="containsText" dxfId="28146" priority="33411" operator="containsText" text="Glenn Gould">
      <formula>NOT(ISERROR(SEARCH("Glenn Gould",E2310)))</formula>
    </cfRule>
  </conditionalFormatting>
  <conditionalFormatting sqref="G2311">
    <cfRule type="containsText" dxfId="28145" priority="33408" operator="containsText" text="ECM">
      <formula>NOT(ISERROR(SEARCH("ECM",G2311)))</formula>
    </cfRule>
    <cfRule type="containsText" dxfId="28144" priority="33409" operator="containsText" text="Glenn Gould">
      <formula>NOT(ISERROR(SEARCH("Glenn Gould",G2311)))</formula>
    </cfRule>
  </conditionalFormatting>
  <conditionalFormatting sqref="G2311">
    <cfRule type="containsText" dxfId="28143" priority="33406" operator="containsText" text="ECM">
      <formula>NOT(ISERROR(SEARCH("ECM",G2311)))</formula>
    </cfRule>
    <cfRule type="containsText" dxfId="28142" priority="33407" operator="containsText" text="Glenn Gould">
      <formula>NOT(ISERROR(SEARCH("Glenn Gould",G2311)))</formula>
    </cfRule>
  </conditionalFormatting>
  <conditionalFormatting sqref="G2311">
    <cfRule type="containsText" dxfId="28141" priority="33404" operator="containsText" text="ECM">
      <formula>NOT(ISERROR(SEARCH("ECM",G2311)))</formula>
    </cfRule>
    <cfRule type="containsText" dxfId="28140" priority="33405" operator="containsText" text="Glenn Gould">
      <formula>NOT(ISERROR(SEARCH("Glenn Gould",G2311)))</formula>
    </cfRule>
  </conditionalFormatting>
  <conditionalFormatting sqref="G2311">
    <cfRule type="containsText" dxfId="28139" priority="33402" operator="containsText" text="ECM">
      <formula>NOT(ISERROR(SEARCH("ECM",G2311)))</formula>
    </cfRule>
    <cfRule type="containsText" dxfId="28138" priority="33403" operator="containsText" text="Glenn Gould">
      <formula>NOT(ISERROR(SEARCH("Glenn Gould",G2311)))</formula>
    </cfRule>
  </conditionalFormatting>
  <conditionalFormatting sqref="E2311:F2311">
    <cfRule type="containsText" dxfId="28137" priority="33400" operator="containsText" text="ECM">
      <formula>NOT(ISERROR(SEARCH("ECM",E2311)))</formula>
    </cfRule>
    <cfRule type="containsText" dxfId="28136" priority="33401" operator="containsText" text="Glenn Gould">
      <formula>NOT(ISERROR(SEARCH("Glenn Gould",E2311)))</formula>
    </cfRule>
  </conditionalFormatting>
  <conditionalFormatting sqref="E2311:F2311">
    <cfRule type="containsText" dxfId="28135" priority="33398" operator="containsText" text="ECM">
      <formula>NOT(ISERROR(SEARCH("ECM",E2311)))</formula>
    </cfRule>
    <cfRule type="containsText" dxfId="28134" priority="33399" operator="containsText" text="Glenn Gould">
      <formula>NOT(ISERROR(SEARCH("Glenn Gould",E2311)))</formula>
    </cfRule>
  </conditionalFormatting>
  <conditionalFormatting sqref="E2311:F2311">
    <cfRule type="containsText" dxfId="28133" priority="33396" operator="containsText" text="ECM">
      <formula>NOT(ISERROR(SEARCH("ECM",E2311)))</formula>
    </cfRule>
    <cfRule type="containsText" dxfId="28132" priority="33397" operator="containsText" text="Glenn Gould">
      <formula>NOT(ISERROR(SEARCH("Glenn Gould",E2311)))</formula>
    </cfRule>
  </conditionalFormatting>
  <conditionalFormatting sqref="E2311:F2311">
    <cfRule type="containsText" dxfId="28131" priority="33394" operator="containsText" text="ECM">
      <formula>NOT(ISERROR(SEARCH("ECM",E2311)))</formula>
    </cfRule>
    <cfRule type="containsText" dxfId="28130" priority="33395" operator="containsText" text="Glenn Gould">
      <formula>NOT(ISERROR(SEARCH("Glenn Gould",E2311)))</formula>
    </cfRule>
  </conditionalFormatting>
  <conditionalFormatting sqref="G2312">
    <cfRule type="containsText" dxfId="28129" priority="33388" operator="containsText" text="ECM">
      <formula>NOT(ISERROR(SEARCH("ECM",G2312)))</formula>
    </cfRule>
    <cfRule type="containsText" dxfId="28128" priority="33389" operator="containsText" text="Glenn Gould">
      <formula>NOT(ISERROR(SEARCH("Glenn Gould",G2312)))</formula>
    </cfRule>
  </conditionalFormatting>
  <conditionalFormatting sqref="G2312">
    <cfRule type="containsText" dxfId="28127" priority="33392" operator="containsText" text="ECM">
      <formula>NOT(ISERROR(SEARCH("ECM",G2312)))</formula>
    </cfRule>
    <cfRule type="containsText" dxfId="28126" priority="33393" operator="containsText" text="Glenn Gould">
      <formula>NOT(ISERROR(SEARCH("Glenn Gould",G2312)))</formula>
    </cfRule>
  </conditionalFormatting>
  <conditionalFormatting sqref="G2312">
    <cfRule type="containsText" dxfId="28125" priority="33390" operator="containsText" text="ECM">
      <formula>NOT(ISERROR(SEARCH("ECM",G2312)))</formula>
    </cfRule>
    <cfRule type="containsText" dxfId="28124" priority="33391" operator="containsText" text="Glenn Gould">
      <formula>NOT(ISERROR(SEARCH("Glenn Gould",G2312)))</formula>
    </cfRule>
  </conditionalFormatting>
  <conditionalFormatting sqref="G2312">
    <cfRule type="containsText" dxfId="28123" priority="33386" operator="containsText" text="ECM">
      <formula>NOT(ISERROR(SEARCH("ECM",G2312)))</formula>
    </cfRule>
    <cfRule type="containsText" dxfId="28122" priority="33387" operator="containsText" text="Glenn Gould">
      <formula>NOT(ISERROR(SEARCH("Glenn Gould",G2312)))</formula>
    </cfRule>
  </conditionalFormatting>
  <conditionalFormatting sqref="E2312:F2312">
    <cfRule type="containsText" dxfId="28121" priority="33384" operator="containsText" text="ECM">
      <formula>NOT(ISERROR(SEARCH("ECM",E2312)))</formula>
    </cfRule>
    <cfRule type="containsText" dxfId="28120" priority="33385" operator="containsText" text="Glenn Gould">
      <formula>NOT(ISERROR(SEARCH("Glenn Gould",E2312)))</formula>
    </cfRule>
  </conditionalFormatting>
  <conditionalFormatting sqref="E2312:F2312">
    <cfRule type="containsText" dxfId="28119" priority="33382" operator="containsText" text="ECM">
      <formula>NOT(ISERROR(SEARCH("ECM",E2312)))</formula>
    </cfRule>
    <cfRule type="containsText" dxfId="28118" priority="33383" operator="containsText" text="Glenn Gould">
      <formula>NOT(ISERROR(SEARCH("Glenn Gould",E2312)))</formula>
    </cfRule>
  </conditionalFormatting>
  <conditionalFormatting sqref="E2312:F2312">
    <cfRule type="containsText" dxfId="28117" priority="33380" operator="containsText" text="ECM">
      <formula>NOT(ISERROR(SEARCH("ECM",E2312)))</formula>
    </cfRule>
    <cfRule type="containsText" dxfId="28116" priority="33381" operator="containsText" text="Glenn Gould">
      <formula>NOT(ISERROR(SEARCH("Glenn Gould",E2312)))</formula>
    </cfRule>
  </conditionalFormatting>
  <conditionalFormatting sqref="E2312:F2312">
    <cfRule type="containsText" dxfId="28115" priority="33378" operator="containsText" text="ECM">
      <formula>NOT(ISERROR(SEARCH("ECM",E2312)))</formula>
    </cfRule>
    <cfRule type="containsText" dxfId="28114" priority="33379" operator="containsText" text="Glenn Gould">
      <formula>NOT(ISERROR(SEARCH("Glenn Gould",E2312)))</formula>
    </cfRule>
  </conditionalFormatting>
  <conditionalFormatting sqref="G2313:G2315">
    <cfRule type="containsText" dxfId="28113" priority="33372" operator="containsText" text="ECM">
      <formula>NOT(ISERROR(SEARCH("ECM",G2313)))</formula>
    </cfRule>
    <cfRule type="containsText" dxfId="28112" priority="33373" operator="containsText" text="Glenn Gould">
      <formula>NOT(ISERROR(SEARCH("Glenn Gould",G2313)))</formula>
    </cfRule>
  </conditionalFormatting>
  <conditionalFormatting sqref="G2313:G2315">
    <cfRule type="containsText" dxfId="28111" priority="33376" operator="containsText" text="ECM">
      <formula>NOT(ISERROR(SEARCH("ECM",G2313)))</formula>
    </cfRule>
    <cfRule type="containsText" dxfId="28110" priority="33377" operator="containsText" text="Glenn Gould">
      <formula>NOT(ISERROR(SEARCH("Glenn Gould",G2313)))</formula>
    </cfRule>
  </conditionalFormatting>
  <conditionalFormatting sqref="G2313:G2315">
    <cfRule type="containsText" dxfId="28109" priority="33374" operator="containsText" text="ECM">
      <formula>NOT(ISERROR(SEARCH("ECM",G2313)))</formula>
    </cfRule>
    <cfRule type="containsText" dxfId="28108" priority="33375" operator="containsText" text="Glenn Gould">
      <formula>NOT(ISERROR(SEARCH("Glenn Gould",G2313)))</formula>
    </cfRule>
  </conditionalFormatting>
  <conditionalFormatting sqref="G2313:G2315">
    <cfRule type="containsText" dxfId="28107" priority="33370" operator="containsText" text="ECM">
      <formula>NOT(ISERROR(SEARCH("ECM",G2313)))</formula>
    </cfRule>
    <cfRule type="containsText" dxfId="28106" priority="33371" operator="containsText" text="Glenn Gould">
      <formula>NOT(ISERROR(SEARCH("Glenn Gould",G2313)))</formula>
    </cfRule>
  </conditionalFormatting>
  <conditionalFormatting sqref="E2313:F2315">
    <cfRule type="containsText" dxfId="28105" priority="33368" operator="containsText" text="ECM">
      <formula>NOT(ISERROR(SEARCH("ECM",E2313)))</formula>
    </cfRule>
    <cfRule type="containsText" dxfId="28104" priority="33369" operator="containsText" text="Glenn Gould">
      <formula>NOT(ISERROR(SEARCH("Glenn Gould",E2313)))</formula>
    </cfRule>
  </conditionalFormatting>
  <conditionalFormatting sqref="E2313:F2315">
    <cfRule type="containsText" dxfId="28103" priority="33366" operator="containsText" text="ECM">
      <formula>NOT(ISERROR(SEARCH("ECM",E2313)))</formula>
    </cfRule>
    <cfRule type="containsText" dxfId="28102" priority="33367" operator="containsText" text="Glenn Gould">
      <formula>NOT(ISERROR(SEARCH("Glenn Gould",E2313)))</formula>
    </cfRule>
  </conditionalFormatting>
  <conditionalFormatting sqref="E2313:F2315">
    <cfRule type="containsText" dxfId="28101" priority="33364" operator="containsText" text="ECM">
      <formula>NOT(ISERROR(SEARCH("ECM",E2313)))</formula>
    </cfRule>
    <cfRule type="containsText" dxfId="28100" priority="33365" operator="containsText" text="Glenn Gould">
      <formula>NOT(ISERROR(SEARCH("Glenn Gould",E2313)))</formula>
    </cfRule>
  </conditionalFormatting>
  <conditionalFormatting sqref="E2313:F2315">
    <cfRule type="containsText" dxfId="28099" priority="33362" operator="containsText" text="ECM">
      <formula>NOT(ISERROR(SEARCH("ECM",E2313)))</formula>
    </cfRule>
    <cfRule type="containsText" dxfId="28098" priority="33363" operator="containsText" text="Glenn Gould">
      <formula>NOT(ISERROR(SEARCH("Glenn Gould",E2313)))</formula>
    </cfRule>
  </conditionalFormatting>
  <conditionalFormatting sqref="G2307">
    <cfRule type="containsText" dxfId="28097" priority="33360" operator="containsText" text="ECM">
      <formula>NOT(ISERROR(SEARCH("ECM",G2307)))</formula>
    </cfRule>
    <cfRule type="containsText" dxfId="28096" priority="33361" operator="containsText" text="Glenn Gould">
      <formula>NOT(ISERROR(SEARCH("Glenn Gould",G2307)))</formula>
    </cfRule>
  </conditionalFormatting>
  <conditionalFormatting sqref="G2307">
    <cfRule type="containsText" dxfId="28095" priority="33358" operator="containsText" text="ECM">
      <formula>NOT(ISERROR(SEARCH("ECM",G2307)))</formula>
    </cfRule>
    <cfRule type="containsText" dxfId="28094" priority="33359" operator="containsText" text="Glenn Gould">
      <formula>NOT(ISERROR(SEARCH("Glenn Gould",G2307)))</formula>
    </cfRule>
  </conditionalFormatting>
  <conditionalFormatting sqref="G2307">
    <cfRule type="containsText" dxfId="28093" priority="33356" operator="containsText" text="ECM">
      <formula>NOT(ISERROR(SEARCH("ECM",G2307)))</formula>
    </cfRule>
    <cfRule type="containsText" dxfId="28092" priority="33357" operator="containsText" text="Glenn Gould">
      <formula>NOT(ISERROR(SEARCH("Glenn Gould",G2307)))</formula>
    </cfRule>
  </conditionalFormatting>
  <conditionalFormatting sqref="G2307">
    <cfRule type="containsText" dxfId="28091" priority="33354" operator="containsText" text="ECM">
      <formula>NOT(ISERROR(SEARCH("ECM",G2307)))</formula>
    </cfRule>
    <cfRule type="containsText" dxfId="28090" priority="33355" operator="containsText" text="Glenn Gould">
      <formula>NOT(ISERROR(SEARCH("Glenn Gould",G2307)))</formula>
    </cfRule>
  </conditionalFormatting>
  <conditionalFormatting sqref="E2307:F2307">
    <cfRule type="containsText" dxfId="28089" priority="33352" operator="containsText" text="ECM">
      <formula>NOT(ISERROR(SEARCH("ECM",E2307)))</formula>
    </cfRule>
    <cfRule type="containsText" dxfId="28088" priority="33353" operator="containsText" text="Glenn Gould">
      <formula>NOT(ISERROR(SEARCH("Glenn Gould",E2307)))</formula>
    </cfRule>
  </conditionalFormatting>
  <conditionalFormatting sqref="E2307:F2307">
    <cfRule type="containsText" dxfId="28087" priority="33350" operator="containsText" text="ECM">
      <formula>NOT(ISERROR(SEARCH("ECM",E2307)))</formula>
    </cfRule>
    <cfRule type="containsText" dxfId="28086" priority="33351" operator="containsText" text="Glenn Gould">
      <formula>NOT(ISERROR(SEARCH("Glenn Gould",E2307)))</formula>
    </cfRule>
  </conditionalFormatting>
  <conditionalFormatting sqref="E2307:F2307">
    <cfRule type="containsText" dxfId="28085" priority="33348" operator="containsText" text="ECM">
      <formula>NOT(ISERROR(SEARCH("ECM",E2307)))</formula>
    </cfRule>
    <cfRule type="containsText" dxfId="28084" priority="33349" operator="containsText" text="Glenn Gould">
      <formula>NOT(ISERROR(SEARCH("Glenn Gould",E2307)))</formula>
    </cfRule>
  </conditionalFormatting>
  <conditionalFormatting sqref="E2307:F2307">
    <cfRule type="containsText" dxfId="28083" priority="33346" operator="containsText" text="ECM">
      <formula>NOT(ISERROR(SEARCH("ECM",E2307)))</formula>
    </cfRule>
    <cfRule type="containsText" dxfId="28082" priority="33347" operator="containsText" text="Glenn Gould">
      <formula>NOT(ISERROR(SEARCH("Glenn Gould",E2307)))</formula>
    </cfRule>
  </conditionalFormatting>
  <conditionalFormatting sqref="E2286:G2286">
    <cfRule type="containsText" dxfId="28081" priority="33344" operator="containsText" text="ECM">
      <formula>NOT(ISERROR(SEARCH("ECM",E2286)))</formula>
    </cfRule>
    <cfRule type="containsText" dxfId="28080" priority="33345" operator="containsText" text="Glenn Gould">
      <formula>NOT(ISERROR(SEARCH("Glenn Gould",E2286)))</formula>
    </cfRule>
  </conditionalFormatting>
  <conditionalFormatting sqref="E2286:G2286">
    <cfRule type="containsText" dxfId="28079" priority="33342" operator="containsText" text="ECM">
      <formula>NOT(ISERROR(SEARCH("ECM",E2286)))</formula>
    </cfRule>
    <cfRule type="containsText" dxfId="28078" priority="33343" operator="containsText" text="Glenn Gould">
      <formula>NOT(ISERROR(SEARCH("Glenn Gould",E2286)))</formula>
    </cfRule>
  </conditionalFormatting>
  <conditionalFormatting sqref="C2231">
    <cfRule type="containsText" dxfId="28077" priority="33340" operator="containsText" text="ECM">
      <formula>NOT(ISERROR(SEARCH("ECM",C2231)))</formula>
    </cfRule>
    <cfRule type="containsText" dxfId="28076" priority="33341" operator="containsText" text="Glenn Gould">
      <formula>NOT(ISERROR(SEARCH("Glenn Gould",C2231)))</formula>
    </cfRule>
  </conditionalFormatting>
  <conditionalFormatting sqref="C2231">
    <cfRule type="containsText" dxfId="28075" priority="33338" operator="containsText" text="ECM">
      <formula>NOT(ISERROR(SEARCH("ECM",C2231)))</formula>
    </cfRule>
    <cfRule type="containsText" dxfId="28074" priority="33339" operator="containsText" text="Glenn Gould">
      <formula>NOT(ISERROR(SEARCH("Glenn Gould",C2231)))</formula>
    </cfRule>
  </conditionalFormatting>
  <conditionalFormatting sqref="C2232">
    <cfRule type="containsText" dxfId="28073" priority="33336" operator="containsText" text="ECM">
      <formula>NOT(ISERROR(SEARCH("ECM",C2232)))</formula>
    </cfRule>
    <cfRule type="containsText" dxfId="28072" priority="33337" operator="containsText" text="Glenn Gould">
      <formula>NOT(ISERROR(SEARCH("Glenn Gould",C2232)))</formula>
    </cfRule>
  </conditionalFormatting>
  <conditionalFormatting sqref="E2316:G2316">
    <cfRule type="containsText" dxfId="28071" priority="33334" operator="containsText" text="ECM">
      <formula>NOT(ISERROR(SEARCH("ECM",E2316)))</formula>
    </cfRule>
    <cfRule type="containsText" dxfId="28070" priority="33335" operator="containsText" text="Glenn Gould">
      <formula>NOT(ISERROR(SEARCH("Glenn Gould",E2316)))</formula>
    </cfRule>
  </conditionalFormatting>
  <conditionalFormatting sqref="G2316">
    <cfRule type="containsText" dxfId="28069" priority="33328" operator="containsText" text="ECM">
      <formula>NOT(ISERROR(SEARCH("ECM",G2316)))</formula>
    </cfRule>
    <cfRule type="containsText" dxfId="28068" priority="33329" operator="containsText" text="Glenn Gould">
      <formula>NOT(ISERROR(SEARCH("Glenn Gould",G2316)))</formula>
    </cfRule>
  </conditionalFormatting>
  <conditionalFormatting sqref="G2316">
    <cfRule type="containsText" dxfId="28067" priority="33332" operator="containsText" text="ECM">
      <formula>NOT(ISERROR(SEARCH("ECM",G2316)))</formula>
    </cfRule>
    <cfRule type="containsText" dxfId="28066" priority="33333" operator="containsText" text="Glenn Gould">
      <formula>NOT(ISERROR(SEARCH("Glenn Gould",G2316)))</formula>
    </cfRule>
  </conditionalFormatting>
  <conditionalFormatting sqref="G2316">
    <cfRule type="containsText" dxfId="28065" priority="33330" operator="containsText" text="ECM">
      <formula>NOT(ISERROR(SEARCH("ECM",G2316)))</formula>
    </cfRule>
    <cfRule type="containsText" dxfId="28064" priority="33331" operator="containsText" text="Glenn Gould">
      <formula>NOT(ISERROR(SEARCH("Glenn Gould",G2316)))</formula>
    </cfRule>
  </conditionalFormatting>
  <conditionalFormatting sqref="G2316">
    <cfRule type="containsText" dxfId="28063" priority="33326" operator="containsText" text="ECM">
      <formula>NOT(ISERROR(SEARCH("ECM",G2316)))</formula>
    </cfRule>
    <cfRule type="containsText" dxfId="28062" priority="33327" operator="containsText" text="Glenn Gould">
      <formula>NOT(ISERROR(SEARCH("Glenn Gould",G2316)))</formula>
    </cfRule>
  </conditionalFormatting>
  <conditionalFormatting sqref="E2316:F2316">
    <cfRule type="containsText" dxfId="28061" priority="33324" operator="containsText" text="ECM">
      <formula>NOT(ISERROR(SEARCH("ECM",E2316)))</formula>
    </cfRule>
    <cfRule type="containsText" dxfId="28060" priority="33325" operator="containsText" text="Glenn Gould">
      <formula>NOT(ISERROR(SEARCH("Glenn Gould",E2316)))</formula>
    </cfRule>
  </conditionalFormatting>
  <conditionalFormatting sqref="E2316:F2316">
    <cfRule type="containsText" dxfId="28059" priority="33322" operator="containsText" text="ECM">
      <formula>NOT(ISERROR(SEARCH("ECM",E2316)))</formula>
    </cfRule>
    <cfRule type="containsText" dxfId="28058" priority="33323" operator="containsText" text="Glenn Gould">
      <formula>NOT(ISERROR(SEARCH("Glenn Gould",E2316)))</formula>
    </cfRule>
  </conditionalFormatting>
  <conditionalFormatting sqref="E2316:F2316">
    <cfRule type="containsText" dxfId="28057" priority="33320" operator="containsText" text="ECM">
      <formula>NOT(ISERROR(SEARCH("ECM",E2316)))</formula>
    </cfRule>
    <cfRule type="containsText" dxfId="28056" priority="33321" operator="containsText" text="Glenn Gould">
      <formula>NOT(ISERROR(SEARCH("Glenn Gould",E2316)))</formula>
    </cfRule>
  </conditionalFormatting>
  <conditionalFormatting sqref="E2316:F2316">
    <cfRule type="containsText" dxfId="28055" priority="33318" operator="containsText" text="ECM">
      <formula>NOT(ISERROR(SEARCH("ECM",E2316)))</formula>
    </cfRule>
    <cfRule type="containsText" dxfId="28054" priority="33319" operator="containsText" text="Glenn Gould">
      <formula>NOT(ISERROR(SEARCH("Glenn Gould",E2316)))</formula>
    </cfRule>
  </conditionalFormatting>
  <conditionalFormatting sqref="C2164 E2164:G2164">
    <cfRule type="containsText" dxfId="28053" priority="33316" operator="containsText" text="ECM">
      <formula>NOT(ISERROR(SEARCH("ECM",C2164)))</formula>
    </cfRule>
    <cfRule type="containsText" dxfId="28052" priority="33317" operator="containsText" text="Glenn Gould">
      <formula>NOT(ISERROR(SEARCH("Glenn Gould",C2164)))</formula>
    </cfRule>
  </conditionalFormatting>
  <conditionalFormatting sqref="E2164:G2164">
    <cfRule type="containsText" dxfId="28051" priority="33314" operator="containsText" text="ECM">
      <formula>NOT(ISERROR(SEARCH("ECM",E2164)))</formula>
    </cfRule>
    <cfRule type="containsText" dxfId="28050" priority="33315" operator="containsText" text="Glenn Gould">
      <formula>NOT(ISERROR(SEARCH("Glenn Gould",E2164)))</formula>
    </cfRule>
  </conditionalFormatting>
  <conditionalFormatting sqref="E2164:G2164">
    <cfRule type="containsText" dxfId="28049" priority="33312" operator="containsText" text="ECM">
      <formula>NOT(ISERROR(SEARCH("ECM",E2164)))</formula>
    </cfRule>
    <cfRule type="containsText" dxfId="28048" priority="33313" operator="containsText" text="Glenn Gould">
      <formula>NOT(ISERROR(SEARCH("Glenn Gould",E2164)))</formula>
    </cfRule>
  </conditionalFormatting>
  <conditionalFormatting sqref="E2164:G2164">
    <cfRule type="containsText" dxfId="28047" priority="33310" operator="containsText" text="ECM">
      <formula>NOT(ISERROR(SEARCH("ECM",E2164)))</formula>
    </cfRule>
    <cfRule type="containsText" dxfId="28046" priority="33311" operator="containsText" text="Glenn Gould">
      <formula>NOT(ISERROR(SEARCH("Glenn Gould",E2164)))</formula>
    </cfRule>
  </conditionalFormatting>
  <conditionalFormatting sqref="E2164:G2164">
    <cfRule type="containsText" dxfId="28045" priority="33308" operator="containsText" text="ECM">
      <formula>NOT(ISERROR(SEARCH("ECM",E2164)))</formula>
    </cfRule>
    <cfRule type="containsText" dxfId="28044" priority="33309" operator="containsText" text="Glenn Gould">
      <formula>NOT(ISERROR(SEARCH("Glenn Gould",E2164)))</formula>
    </cfRule>
  </conditionalFormatting>
  <conditionalFormatting sqref="E2164:G2164">
    <cfRule type="containsText" dxfId="28043" priority="33306" operator="containsText" text="ECM">
      <formula>NOT(ISERROR(SEARCH("ECM",E2164)))</formula>
    </cfRule>
    <cfRule type="containsText" dxfId="28042" priority="33307" operator="containsText" text="Glenn Gould">
      <formula>NOT(ISERROR(SEARCH("Glenn Gould",E2164)))</formula>
    </cfRule>
  </conditionalFormatting>
  <conditionalFormatting sqref="E2164:G2164">
    <cfRule type="containsText" dxfId="28041" priority="33304" operator="containsText" text="ECM">
      <formula>NOT(ISERROR(SEARCH("ECM",E2164)))</formula>
    </cfRule>
    <cfRule type="containsText" dxfId="28040" priority="33305" operator="containsText" text="Glenn Gould">
      <formula>NOT(ISERROR(SEARCH("Glenn Gould",E2164)))</formula>
    </cfRule>
  </conditionalFormatting>
  <conditionalFormatting sqref="E2164:G2164">
    <cfRule type="containsText" dxfId="28039" priority="33302" operator="containsText" text="ECM">
      <formula>NOT(ISERROR(SEARCH("ECM",E2164)))</formula>
    </cfRule>
    <cfRule type="containsText" dxfId="28038" priority="33303" operator="containsText" text="Glenn Gould">
      <formula>NOT(ISERROR(SEARCH("Glenn Gould",E2164)))</formula>
    </cfRule>
  </conditionalFormatting>
  <conditionalFormatting sqref="E2164:G2164">
    <cfRule type="containsText" dxfId="28037" priority="33300" operator="containsText" text="ECM">
      <formula>NOT(ISERROR(SEARCH("ECM",E2164)))</formula>
    </cfRule>
    <cfRule type="containsText" dxfId="28036" priority="33301" operator="containsText" text="Glenn Gould">
      <formula>NOT(ISERROR(SEARCH("Glenn Gould",E2164)))</formula>
    </cfRule>
  </conditionalFormatting>
  <conditionalFormatting sqref="E2164:G2164">
    <cfRule type="containsText" dxfId="28035" priority="33298" operator="containsText" text="ECM">
      <formula>NOT(ISERROR(SEARCH("ECM",E2164)))</formula>
    </cfRule>
    <cfRule type="containsText" dxfId="28034" priority="33299" operator="containsText" text="Glenn Gould">
      <formula>NOT(ISERROR(SEARCH("Glenn Gould",E2164)))</formula>
    </cfRule>
  </conditionalFormatting>
  <conditionalFormatting sqref="E2288:G2288">
    <cfRule type="containsText" dxfId="28033" priority="33296" operator="containsText" text="ECM">
      <formula>NOT(ISERROR(SEARCH("ECM",E2288)))</formula>
    </cfRule>
    <cfRule type="containsText" dxfId="28032" priority="33297" operator="containsText" text="Glenn Gould">
      <formula>NOT(ISERROR(SEARCH("Glenn Gould",E2288)))</formula>
    </cfRule>
  </conditionalFormatting>
  <conditionalFormatting sqref="E2288:G2288">
    <cfRule type="containsText" dxfId="28031" priority="33294" operator="containsText" text="ECM">
      <formula>NOT(ISERROR(SEARCH("ECM",E2288)))</formula>
    </cfRule>
    <cfRule type="containsText" dxfId="28030" priority="33295" operator="containsText" text="Glenn Gould">
      <formula>NOT(ISERROR(SEARCH("Glenn Gould",E2288)))</formula>
    </cfRule>
  </conditionalFormatting>
  <conditionalFormatting sqref="E2317:G2317 E2323:G2325">
    <cfRule type="containsText" dxfId="28029" priority="33292" operator="containsText" text="ECM">
      <formula>NOT(ISERROR(SEARCH("ECM",E2317)))</formula>
    </cfRule>
    <cfRule type="containsText" dxfId="28028" priority="33293" operator="containsText" text="Glenn Gould">
      <formula>NOT(ISERROR(SEARCH("Glenn Gould",E2317)))</formula>
    </cfRule>
  </conditionalFormatting>
  <conditionalFormatting sqref="G2317 G2323:G2325">
    <cfRule type="containsText" dxfId="28027" priority="33286" operator="containsText" text="ECM">
      <formula>NOT(ISERROR(SEARCH("ECM",G2317)))</formula>
    </cfRule>
    <cfRule type="containsText" dxfId="28026" priority="33287" operator="containsText" text="Glenn Gould">
      <formula>NOT(ISERROR(SEARCH("Glenn Gould",G2317)))</formula>
    </cfRule>
  </conditionalFormatting>
  <conditionalFormatting sqref="G2317 G2323:G2325">
    <cfRule type="containsText" dxfId="28025" priority="33290" operator="containsText" text="ECM">
      <formula>NOT(ISERROR(SEARCH("ECM",G2317)))</formula>
    </cfRule>
    <cfRule type="containsText" dxfId="28024" priority="33291" operator="containsText" text="Glenn Gould">
      <formula>NOT(ISERROR(SEARCH("Glenn Gould",G2317)))</formula>
    </cfRule>
  </conditionalFormatting>
  <conditionalFormatting sqref="G2317 G2323:G2325">
    <cfRule type="containsText" dxfId="28023" priority="33288" operator="containsText" text="ECM">
      <formula>NOT(ISERROR(SEARCH("ECM",G2317)))</formula>
    </cfRule>
    <cfRule type="containsText" dxfId="28022" priority="33289" operator="containsText" text="Glenn Gould">
      <formula>NOT(ISERROR(SEARCH("Glenn Gould",G2317)))</formula>
    </cfRule>
  </conditionalFormatting>
  <conditionalFormatting sqref="G2317 G2323:G2325">
    <cfRule type="containsText" dxfId="28021" priority="33284" operator="containsText" text="ECM">
      <formula>NOT(ISERROR(SEARCH("ECM",G2317)))</formula>
    </cfRule>
    <cfRule type="containsText" dxfId="28020" priority="33285" operator="containsText" text="Glenn Gould">
      <formula>NOT(ISERROR(SEARCH("Glenn Gould",G2317)))</formula>
    </cfRule>
  </conditionalFormatting>
  <conditionalFormatting sqref="E2317:F2317 E2323:F2325">
    <cfRule type="containsText" dxfId="28019" priority="33282" operator="containsText" text="ECM">
      <formula>NOT(ISERROR(SEARCH("ECM",E2317)))</formula>
    </cfRule>
    <cfRule type="containsText" dxfId="28018" priority="33283" operator="containsText" text="Glenn Gould">
      <formula>NOT(ISERROR(SEARCH("Glenn Gould",E2317)))</formula>
    </cfRule>
  </conditionalFormatting>
  <conditionalFormatting sqref="E2317:F2317 E2323:F2325">
    <cfRule type="containsText" dxfId="28017" priority="33280" operator="containsText" text="ECM">
      <formula>NOT(ISERROR(SEARCH("ECM",E2317)))</formula>
    </cfRule>
    <cfRule type="containsText" dxfId="28016" priority="33281" operator="containsText" text="Glenn Gould">
      <formula>NOT(ISERROR(SEARCH("Glenn Gould",E2317)))</formula>
    </cfRule>
  </conditionalFormatting>
  <conditionalFormatting sqref="E2317:F2317 E2323:F2325">
    <cfRule type="containsText" dxfId="28015" priority="33278" operator="containsText" text="ECM">
      <formula>NOT(ISERROR(SEARCH("ECM",E2317)))</formula>
    </cfRule>
    <cfRule type="containsText" dxfId="28014" priority="33279" operator="containsText" text="Glenn Gould">
      <formula>NOT(ISERROR(SEARCH("Glenn Gould",E2317)))</formula>
    </cfRule>
  </conditionalFormatting>
  <conditionalFormatting sqref="E2317:F2317 E2323:F2325">
    <cfRule type="containsText" dxfId="28013" priority="33276" operator="containsText" text="ECM">
      <formula>NOT(ISERROR(SEARCH("ECM",E2317)))</formula>
    </cfRule>
    <cfRule type="containsText" dxfId="28012" priority="33277" operator="containsText" text="Glenn Gould">
      <formula>NOT(ISERROR(SEARCH("Glenn Gould",E2317)))</formula>
    </cfRule>
  </conditionalFormatting>
  <conditionalFormatting sqref="E2318:G2318">
    <cfRule type="containsText" dxfId="28011" priority="33274" operator="containsText" text="ECM">
      <formula>NOT(ISERROR(SEARCH("ECM",E2318)))</formula>
    </cfRule>
    <cfRule type="containsText" dxfId="28010" priority="33275" operator="containsText" text="Glenn Gould">
      <formula>NOT(ISERROR(SEARCH("Glenn Gould",E2318)))</formula>
    </cfRule>
  </conditionalFormatting>
  <conditionalFormatting sqref="G2318">
    <cfRule type="containsText" dxfId="28009" priority="33268" operator="containsText" text="ECM">
      <formula>NOT(ISERROR(SEARCH("ECM",G2318)))</formula>
    </cfRule>
    <cfRule type="containsText" dxfId="28008" priority="33269" operator="containsText" text="Glenn Gould">
      <formula>NOT(ISERROR(SEARCH("Glenn Gould",G2318)))</formula>
    </cfRule>
  </conditionalFormatting>
  <conditionalFormatting sqref="G2318">
    <cfRule type="containsText" dxfId="28007" priority="33272" operator="containsText" text="ECM">
      <formula>NOT(ISERROR(SEARCH("ECM",G2318)))</formula>
    </cfRule>
    <cfRule type="containsText" dxfId="28006" priority="33273" operator="containsText" text="Glenn Gould">
      <formula>NOT(ISERROR(SEARCH("Glenn Gould",G2318)))</formula>
    </cfRule>
  </conditionalFormatting>
  <conditionalFormatting sqref="G2318">
    <cfRule type="containsText" dxfId="28005" priority="33270" operator="containsText" text="ECM">
      <formula>NOT(ISERROR(SEARCH("ECM",G2318)))</formula>
    </cfRule>
    <cfRule type="containsText" dxfId="28004" priority="33271" operator="containsText" text="Glenn Gould">
      <formula>NOT(ISERROR(SEARCH("Glenn Gould",G2318)))</formula>
    </cfRule>
  </conditionalFormatting>
  <conditionalFormatting sqref="G2318">
    <cfRule type="containsText" dxfId="28003" priority="33266" operator="containsText" text="ECM">
      <formula>NOT(ISERROR(SEARCH("ECM",G2318)))</formula>
    </cfRule>
    <cfRule type="containsText" dxfId="28002" priority="33267" operator="containsText" text="Glenn Gould">
      <formula>NOT(ISERROR(SEARCH("Glenn Gould",G2318)))</formula>
    </cfRule>
  </conditionalFormatting>
  <conditionalFormatting sqref="E2318:F2318">
    <cfRule type="containsText" dxfId="28001" priority="33264" operator="containsText" text="ECM">
      <formula>NOT(ISERROR(SEARCH("ECM",E2318)))</formula>
    </cfRule>
    <cfRule type="containsText" dxfId="28000" priority="33265" operator="containsText" text="Glenn Gould">
      <formula>NOT(ISERROR(SEARCH("Glenn Gould",E2318)))</formula>
    </cfRule>
  </conditionalFormatting>
  <conditionalFormatting sqref="E2318:F2318">
    <cfRule type="containsText" dxfId="27999" priority="33262" operator="containsText" text="ECM">
      <formula>NOT(ISERROR(SEARCH("ECM",E2318)))</formula>
    </cfRule>
    <cfRule type="containsText" dxfId="27998" priority="33263" operator="containsText" text="Glenn Gould">
      <formula>NOT(ISERROR(SEARCH("Glenn Gould",E2318)))</formula>
    </cfRule>
  </conditionalFormatting>
  <conditionalFormatting sqref="E2318:F2318">
    <cfRule type="containsText" dxfId="27997" priority="33260" operator="containsText" text="ECM">
      <formula>NOT(ISERROR(SEARCH("ECM",E2318)))</formula>
    </cfRule>
    <cfRule type="containsText" dxfId="27996" priority="33261" operator="containsText" text="Glenn Gould">
      <formula>NOT(ISERROR(SEARCH("Glenn Gould",E2318)))</formula>
    </cfRule>
  </conditionalFormatting>
  <conditionalFormatting sqref="E2318:F2318">
    <cfRule type="containsText" dxfId="27995" priority="33258" operator="containsText" text="ECM">
      <formula>NOT(ISERROR(SEARCH("ECM",E2318)))</formula>
    </cfRule>
    <cfRule type="containsText" dxfId="27994" priority="33259" operator="containsText" text="Glenn Gould">
      <formula>NOT(ISERROR(SEARCH("Glenn Gould",E2318)))</formula>
    </cfRule>
  </conditionalFormatting>
  <conditionalFormatting sqref="E2319:G2319">
    <cfRule type="containsText" dxfId="27993" priority="33256" operator="containsText" text="ECM">
      <formula>NOT(ISERROR(SEARCH("ECM",E2319)))</formula>
    </cfRule>
    <cfRule type="containsText" dxfId="27992" priority="33257" operator="containsText" text="Glenn Gould">
      <formula>NOT(ISERROR(SEARCH("Glenn Gould",E2319)))</formula>
    </cfRule>
  </conditionalFormatting>
  <conditionalFormatting sqref="G2319">
    <cfRule type="containsText" dxfId="27991" priority="33250" operator="containsText" text="ECM">
      <formula>NOT(ISERROR(SEARCH("ECM",G2319)))</formula>
    </cfRule>
    <cfRule type="containsText" dxfId="27990" priority="33251" operator="containsText" text="Glenn Gould">
      <formula>NOT(ISERROR(SEARCH("Glenn Gould",G2319)))</formula>
    </cfRule>
  </conditionalFormatting>
  <conditionalFormatting sqref="G2319">
    <cfRule type="containsText" dxfId="27989" priority="33254" operator="containsText" text="ECM">
      <formula>NOT(ISERROR(SEARCH("ECM",G2319)))</formula>
    </cfRule>
    <cfRule type="containsText" dxfId="27988" priority="33255" operator="containsText" text="Glenn Gould">
      <formula>NOT(ISERROR(SEARCH("Glenn Gould",G2319)))</formula>
    </cfRule>
  </conditionalFormatting>
  <conditionalFormatting sqref="G2319">
    <cfRule type="containsText" dxfId="27987" priority="33252" operator="containsText" text="ECM">
      <formula>NOT(ISERROR(SEARCH("ECM",G2319)))</formula>
    </cfRule>
    <cfRule type="containsText" dxfId="27986" priority="33253" operator="containsText" text="Glenn Gould">
      <formula>NOT(ISERROR(SEARCH("Glenn Gould",G2319)))</formula>
    </cfRule>
  </conditionalFormatting>
  <conditionalFormatting sqref="G2319">
    <cfRule type="containsText" dxfId="27985" priority="33248" operator="containsText" text="ECM">
      <formula>NOT(ISERROR(SEARCH("ECM",G2319)))</formula>
    </cfRule>
    <cfRule type="containsText" dxfId="27984" priority="33249" operator="containsText" text="Glenn Gould">
      <formula>NOT(ISERROR(SEARCH("Glenn Gould",G2319)))</formula>
    </cfRule>
  </conditionalFormatting>
  <conditionalFormatting sqref="E2319:F2319">
    <cfRule type="containsText" dxfId="27983" priority="33246" operator="containsText" text="ECM">
      <formula>NOT(ISERROR(SEARCH("ECM",E2319)))</formula>
    </cfRule>
    <cfRule type="containsText" dxfId="27982" priority="33247" operator="containsText" text="Glenn Gould">
      <formula>NOT(ISERROR(SEARCH("Glenn Gould",E2319)))</formula>
    </cfRule>
  </conditionalFormatting>
  <conditionalFormatting sqref="E2319:F2319">
    <cfRule type="containsText" dxfId="27981" priority="33244" operator="containsText" text="ECM">
      <formula>NOT(ISERROR(SEARCH("ECM",E2319)))</formula>
    </cfRule>
    <cfRule type="containsText" dxfId="27980" priority="33245" operator="containsText" text="Glenn Gould">
      <formula>NOT(ISERROR(SEARCH("Glenn Gould",E2319)))</formula>
    </cfRule>
  </conditionalFormatting>
  <conditionalFormatting sqref="E2319:F2319">
    <cfRule type="containsText" dxfId="27979" priority="33242" operator="containsText" text="ECM">
      <formula>NOT(ISERROR(SEARCH("ECM",E2319)))</formula>
    </cfRule>
    <cfRule type="containsText" dxfId="27978" priority="33243" operator="containsText" text="Glenn Gould">
      <formula>NOT(ISERROR(SEARCH("Glenn Gould",E2319)))</formula>
    </cfRule>
  </conditionalFormatting>
  <conditionalFormatting sqref="E2319:F2319">
    <cfRule type="containsText" dxfId="27977" priority="33240" operator="containsText" text="ECM">
      <formula>NOT(ISERROR(SEARCH("ECM",E2319)))</formula>
    </cfRule>
    <cfRule type="containsText" dxfId="27976" priority="33241" operator="containsText" text="Glenn Gould">
      <formula>NOT(ISERROR(SEARCH("Glenn Gould",E2319)))</formula>
    </cfRule>
  </conditionalFormatting>
  <conditionalFormatting sqref="E2321:G2321">
    <cfRule type="containsText" dxfId="27975" priority="33238" operator="containsText" text="ECM">
      <formula>NOT(ISERROR(SEARCH("ECM",E2321)))</formula>
    </cfRule>
    <cfRule type="containsText" dxfId="27974" priority="33239" operator="containsText" text="Glenn Gould">
      <formula>NOT(ISERROR(SEARCH("Glenn Gould",E2321)))</formula>
    </cfRule>
  </conditionalFormatting>
  <conditionalFormatting sqref="G2321">
    <cfRule type="containsText" dxfId="27973" priority="33232" operator="containsText" text="ECM">
      <formula>NOT(ISERROR(SEARCH("ECM",G2321)))</formula>
    </cfRule>
    <cfRule type="containsText" dxfId="27972" priority="33233" operator="containsText" text="Glenn Gould">
      <formula>NOT(ISERROR(SEARCH("Glenn Gould",G2321)))</formula>
    </cfRule>
  </conditionalFormatting>
  <conditionalFormatting sqref="G2321">
    <cfRule type="containsText" dxfId="27971" priority="33236" operator="containsText" text="ECM">
      <formula>NOT(ISERROR(SEARCH("ECM",G2321)))</formula>
    </cfRule>
    <cfRule type="containsText" dxfId="27970" priority="33237" operator="containsText" text="Glenn Gould">
      <formula>NOT(ISERROR(SEARCH("Glenn Gould",G2321)))</formula>
    </cfRule>
  </conditionalFormatting>
  <conditionalFormatting sqref="G2321">
    <cfRule type="containsText" dxfId="27969" priority="33234" operator="containsText" text="ECM">
      <formula>NOT(ISERROR(SEARCH("ECM",G2321)))</formula>
    </cfRule>
    <cfRule type="containsText" dxfId="27968" priority="33235" operator="containsText" text="Glenn Gould">
      <formula>NOT(ISERROR(SEARCH("Glenn Gould",G2321)))</formula>
    </cfRule>
  </conditionalFormatting>
  <conditionalFormatting sqref="G2321">
    <cfRule type="containsText" dxfId="27967" priority="33230" operator="containsText" text="ECM">
      <formula>NOT(ISERROR(SEARCH("ECM",G2321)))</formula>
    </cfRule>
    <cfRule type="containsText" dxfId="27966" priority="33231" operator="containsText" text="Glenn Gould">
      <formula>NOT(ISERROR(SEARCH("Glenn Gould",G2321)))</formula>
    </cfRule>
  </conditionalFormatting>
  <conditionalFormatting sqref="E2321:F2321">
    <cfRule type="containsText" dxfId="27965" priority="33228" operator="containsText" text="ECM">
      <formula>NOT(ISERROR(SEARCH("ECM",E2321)))</formula>
    </cfRule>
    <cfRule type="containsText" dxfId="27964" priority="33229" operator="containsText" text="Glenn Gould">
      <formula>NOT(ISERROR(SEARCH("Glenn Gould",E2321)))</formula>
    </cfRule>
  </conditionalFormatting>
  <conditionalFormatting sqref="E2321:F2321">
    <cfRule type="containsText" dxfId="27963" priority="33226" operator="containsText" text="ECM">
      <formula>NOT(ISERROR(SEARCH("ECM",E2321)))</formula>
    </cfRule>
    <cfRule type="containsText" dxfId="27962" priority="33227" operator="containsText" text="Glenn Gould">
      <formula>NOT(ISERROR(SEARCH("Glenn Gould",E2321)))</formula>
    </cfRule>
  </conditionalFormatting>
  <conditionalFormatting sqref="E2321:F2321">
    <cfRule type="containsText" dxfId="27961" priority="33224" operator="containsText" text="ECM">
      <formula>NOT(ISERROR(SEARCH("ECM",E2321)))</formula>
    </cfRule>
    <cfRule type="containsText" dxfId="27960" priority="33225" operator="containsText" text="Glenn Gould">
      <formula>NOT(ISERROR(SEARCH("Glenn Gould",E2321)))</formula>
    </cfRule>
  </conditionalFormatting>
  <conditionalFormatting sqref="E2321:F2321">
    <cfRule type="containsText" dxfId="27959" priority="33222" operator="containsText" text="ECM">
      <formula>NOT(ISERROR(SEARCH("ECM",E2321)))</formula>
    </cfRule>
    <cfRule type="containsText" dxfId="27958" priority="33223" operator="containsText" text="Glenn Gould">
      <formula>NOT(ISERROR(SEARCH("Glenn Gould",E2321)))</formula>
    </cfRule>
  </conditionalFormatting>
  <conditionalFormatting sqref="E2322:G2325">
    <cfRule type="containsText" dxfId="27957" priority="33220" operator="containsText" text="ECM">
      <formula>NOT(ISERROR(SEARCH("ECM",E2322)))</formula>
    </cfRule>
    <cfRule type="containsText" dxfId="27956" priority="33221" operator="containsText" text="Glenn Gould">
      <formula>NOT(ISERROR(SEARCH("Glenn Gould",E2322)))</formula>
    </cfRule>
  </conditionalFormatting>
  <conditionalFormatting sqref="G2322:G2325">
    <cfRule type="containsText" dxfId="27955" priority="33214" operator="containsText" text="ECM">
      <formula>NOT(ISERROR(SEARCH("ECM",G2322)))</formula>
    </cfRule>
    <cfRule type="containsText" dxfId="27954" priority="33215" operator="containsText" text="Glenn Gould">
      <formula>NOT(ISERROR(SEARCH("Glenn Gould",G2322)))</formula>
    </cfRule>
  </conditionalFormatting>
  <conditionalFormatting sqref="G2322:G2325">
    <cfRule type="containsText" dxfId="27953" priority="33218" operator="containsText" text="ECM">
      <formula>NOT(ISERROR(SEARCH("ECM",G2322)))</formula>
    </cfRule>
    <cfRule type="containsText" dxfId="27952" priority="33219" operator="containsText" text="Glenn Gould">
      <formula>NOT(ISERROR(SEARCH("Glenn Gould",G2322)))</formula>
    </cfRule>
  </conditionalFormatting>
  <conditionalFormatting sqref="G2322:G2325">
    <cfRule type="containsText" dxfId="27951" priority="33216" operator="containsText" text="ECM">
      <formula>NOT(ISERROR(SEARCH("ECM",G2322)))</formula>
    </cfRule>
    <cfRule type="containsText" dxfId="27950" priority="33217" operator="containsText" text="Glenn Gould">
      <formula>NOT(ISERROR(SEARCH("Glenn Gould",G2322)))</formula>
    </cfRule>
  </conditionalFormatting>
  <conditionalFormatting sqref="G2322:G2325">
    <cfRule type="containsText" dxfId="27949" priority="33212" operator="containsText" text="ECM">
      <formula>NOT(ISERROR(SEARCH("ECM",G2322)))</formula>
    </cfRule>
    <cfRule type="containsText" dxfId="27948" priority="33213" operator="containsText" text="Glenn Gould">
      <formula>NOT(ISERROR(SEARCH("Glenn Gould",G2322)))</formula>
    </cfRule>
  </conditionalFormatting>
  <conditionalFormatting sqref="E2322:F2325">
    <cfRule type="containsText" dxfId="27947" priority="33210" operator="containsText" text="ECM">
      <formula>NOT(ISERROR(SEARCH("ECM",E2322)))</formula>
    </cfRule>
    <cfRule type="containsText" dxfId="27946" priority="33211" operator="containsText" text="Glenn Gould">
      <formula>NOT(ISERROR(SEARCH("Glenn Gould",E2322)))</formula>
    </cfRule>
  </conditionalFormatting>
  <conditionalFormatting sqref="E2322:F2325">
    <cfRule type="containsText" dxfId="27945" priority="33208" operator="containsText" text="ECM">
      <formula>NOT(ISERROR(SEARCH("ECM",E2322)))</formula>
    </cfRule>
    <cfRule type="containsText" dxfId="27944" priority="33209" operator="containsText" text="Glenn Gould">
      <formula>NOT(ISERROR(SEARCH("Glenn Gould",E2322)))</formula>
    </cfRule>
  </conditionalFormatting>
  <conditionalFormatting sqref="E2322:F2325">
    <cfRule type="containsText" dxfId="27943" priority="33206" operator="containsText" text="ECM">
      <formula>NOT(ISERROR(SEARCH("ECM",E2322)))</formula>
    </cfRule>
    <cfRule type="containsText" dxfId="27942" priority="33207" operator="containsText" text="Glenn Gould">
      <formula>NOT(ISERROR(SEARCH("Glenn Gould",E2322)))</formula>
    </cfRule>
  </conditionalFormatting>
  <conditionalFormatting sqref="E2322:F2325">
    <cfRule type="containsText" dxfId="27941" priority="33204" operator="containsText" text="ECM">
      <formula>NOT(ISERROR(SEARCH("ECM",E2322)))</formula>
    </cfRule>
    <cfRule type="containsText" dxfId="27940" priority="33205" operator="containsText" text="Glenn Gould">
      <formula>NOT(ISERROR(SEARCH("Glenn Gould",E2322)))</formula>
    </cfRule>
  </conditionalFormatting>
  <conditionalFormatting sqref="E2326:G2326">
    <cfRule type="containsText" dxfId="27939" priority="33202" operator="containsText" text="ECM">
      <formula>NOT(ISERROR(SEARCH("ECM",E2326)))</formula>
    </cfRule>
    <cfRule type="containsText" dxfId="27938" priority="33203" operator="containsText" text="Glenn Gould">
      <formula>NOT(ISERROR(SEARCH("Glenn Gould",E2326)))</formula>
    </cfRule>
  </conditionalFormatting>
  <conditionalFormatting sqref="E2326:G2326">
    <cfRule type="containsText" dxfId="27937" priority="33200" operator="containsText" text="ECM">
      <formula>NOT(ISERROR(SEARCH("ECM",E2326)))</formula>
    </cfRule>
    <cfRule type="containsText" dxfId="27936" priority="33201" operator="containsText" text="Glenn Gould">
      <formula>NOT(ISERROR(SEARCH("Glenn Gould",E2326)))</formula>
    </cfRule>
  </conditionalFormatting>
  <conditionalFormatting sqref="E2326:G2326">
    <cfRule type="containsText" dxfId="27935" priority="33198" operator="containsText" text="ECM">
      <formula>NOT(ISERROR(SEARCH("ECM",E2326)))</formula>
    </cfRule>
    <cfRule type="containsText" dxfId="27934" priority="33199" operator="containsText" text="Glenn Gould">
      <formula>NOT(ISERROR(SEARCH("Glenn Gould",E2326)))</formula>
    </cfRule>
  </conditionalFormatting>
  <conditionalFormatting sqref="E2326:G2326">
    <cfRule type="containsText" dxfId="27933" priority="33196" operator="containsText" text="ECM">
      <formula>NOT(ISERROR(SEARCH("ECM",E2326)))</formula>
    </cfRule>
    <cfRule type="containsText" dxfId="27932" priority="33197" operator="containsText" text="Glenn Gould">
      <formula>NOT(ISERROR(SEARCH("Glenn Gould",E2326)))</formula>
    </cfRule>
  </conditionalFormatting>
  <conditionalFormatting sqref="E2326:G2326">
    <cfRule type="containsText" dxfId="27931" priority="33194" operator="containsText" text="ECM">
      <formula>NOT(ISERROR(SEARCH("ECM",E2326)))</formula>
    </cfRule>
    <cfRule type="containsText" dxfId="27930" priority="33195" operator="containsText" text="Glenn Gould">
      <formula>NOT(ISERROR(SEARCH("Glenn Gould",E2326)))</formula>
    </cfRule>
  </conditionalFormatting>
  <conditionalFormatting sqref="E2326:G2326">
    <cfRule type="containsText" dxfId="27929" priority="33192" operator="containsText" text="ECM">
      <formula>NOT(ISERROR(SEARCH("ECM",E2326)))</formula>
    </cfRule>
    <cfRule type="containsText" dxfId="27928" priority="33193" operator="containsText" text="Glenn Gould">
      <formula>NOT(ISERROR(SEARCH("Glenn Gould",E2326)))</formula>
    </cfRule>
  </conditionalFormatting>
  <conditionalFormatting sqref="G2326">
    <cfRule type="containsText" dxfId="27927" priority="33186" operator="containsText" text="ECM">
      <formula>NOT(ISERROR(SEARCH("ECM",G2326)))</formula>
    </cfRule>
    <cfRule type="containsText" dxfId="27926" priority="33187" operator="containsText" text="Glenn Gould">
      <formula>NOT(ISERROR(SEARCH("Glenn Gould",G2326)))</formula>
    </cfRule>
  </conditionalFormatting>
  <conditionalFormatting sqref="G2326">
    <cfRule type="containsText" dxfId="27925" priority="33190" operator="containsText" text="ECM">
      <formula>NOT(ISERROR(SEARCH("ECM",G2326)))</formula>
    </cfRule>
    <cfRule type="containsText" dxfId="27924" priority="33191" operator="containsText" text="Glenn Gould">
      <formula>NOT(ISERROR(SEARCH("Glenn Gould",G2326)))</formula>
    </cfRule>
  </conditionalFormatting>
  <conditionalFormatting sqref="G2326">
    <cfRule type="containsText" dxfId="27923" priority="33188" operator="containsText" text="ECM">
      <formula>NOT(ISERROR(SEARCH("ECM",G2326)))</formula>
    </cfRule>
    <cfRule type="containsText" dxfId="27922" priority="33189" operator="containsText" text="Glenn Gould">
      <formula>NOT(ISERROR(SEARCH("Glenn Gould",G2326)))</formula>
    </cfRule>
  </conditionalFormatting>
  <conditionalFormatting sqref="G2326">
    <cfRule type="containsText" dxfId="27921" priority="33184" operator="containsText" text="ECM">
      <formula>NOT(ISERROR(SEARCH("ECM",G2326)))</formula>
    </cfRule>
    <cfRule type="containsText" dxfId="27920" priority="33185" operator="containsText" text="Glenn Gould">
      <formula>NOT(ISERROR(SEARCH("Glenn Gould",G2326)))</formula>
    </cfRule>
  </conditionalFormatting>
  <conditionalFormatting sqref="E2326:F2326">
    <cfRule type="containsText" dxfId="27919" priority="33182" operator="containsText" text="ECM">
      <formula>NOT(ISERROR(SEARCH("ECM",E2326)))</formula>
    </cfRule>
    <cfRule type="containsText" dxfId="27918" priority="33183" operator="containsText" text="Glenn Gould">
      <formula>NOT(ISERROR(SEARCH("Glenn Gould",E2326)))</formula>
    </cfRule>
  </conditionalFormatting>
  <conditionalFormatting sqref="E2326:F2326">
    <cfRule type="containsText" dxfId="27917" priority="33180" operator="containsText" text="ECM">
      <formula>NOT(ISERROR(SEARCH("ECM",E2326)))</formula>
    </cfRule>
    <cfRule type="containsText" dxfId="27916" priority="33181" operator="containsText" text="Glenn Gould">
      <formula>NOT(ISERROR(SEARCH("Glenn Gould",E2326)))</formula>
    </cfRule>
  </conditionalFormatting>
  <conditionalFormatting sqref="E2326:F2326">
    <cfRule type="containsText" dxfId="27915" priority="33178" operator="containsText" text="ECM">
      <formula>NOT(ISERROR(SEARCH("ECM",E2326)))</formula>
    </cfRule>
    <cfRule type="containsText" dxfId="27914" priority="33179" operator="containsText" text="Glenn Gould">
      <formula>NOT(ISERROR(SEARCH("Glenn Gould",E2326)))</formula>
    </cfRule>
  </conditionalFormatting>
  <conditionalFormatting sqref="E2326:F2326">
    <cfRule type="containsText" dxfId="27913" priority="33176" operator="containsText" text="ECM">
      <formula>NOT(ISERROR(SEARCH("ECM",E2326)))</formula>
    </cfRule>
    <cfRule type="containsText" dxfId="27912" priority="33177" operator="containsText" text="Glenn Gould">
      <formula>NOT(ISERROR(SEARCH("Glenn Gould",E2326)))</formula>
    </cfRule>
  </conditionalFormatting>
  <conditionalFormatting sqref="E2326:G2326">
    <cfRule type="containsText" dxfId="27911" priority="33174" operator="containsText" text="ECM">
      <formula>NOT(ISERROR(SEARCH("ECM",E2326)))</formula>
    </cfRule>
    <cfRule type="containsText" dxfId="27910" priority="33175" operator="containsText" text="Glenn Gould">
      <formula>NOT(ISERROR(SEARCH("Glenn Gould",E2326)))</formula>
    </cfRule>
  </conditionalFormatting>
  <conditionalFormatting sqref="G2326">
    <cfRule type="containsText" dxfId="27909" priority="33168" operator="containsText" text="ECM">
      <formula>NOT(ISERROR(SEARCH("ECM",G2326)))</formula>
    </cfRule>
    <cfRule type="containsText" dxfId="27908" priority="33169" operator="containsText" text="Glenn Gould">
      <formula>NOT(ISERROR(SEARCH("Glenn Gould",G2326)))</formula>
    </cfRule>
  </conditionalFormatting>
  <conditionalFormatting sqref="G2326">
    <cfRule type="containsText" dxfId="27907" priority="33172" operator="containsText" text="ECM">
      <formula>NOT(ISERROR(SEARCH("ECM",G2326)))</formula>
    </cfRule>
    <cfRule type="containsText" dxfId="27906" priority="33173" operator="containsText" text="Glenn Gould">
      <formula>NOT(ISERROR(SEARCH("Glenn Gould",G2326)))</formula>
    </cfRule>
  </conditionalFormatting>
  <conditionalFormatting sqref="G2326">
    <cfRule type="containsText" dxfId="27905" priority="33170" operator="containsText" text="ECM">
      <formula>NOT(ISERROR(SEARCH("ECM",G2326)))</formula>
    </cfRule>
    <cfRule type="containsText" dxfId="27904" priority="33171" operator="containsText" text="Glenn Gould">
      <formula>NOT(ISERROR(SEARCH("Glenn Gould",G2326)))</formula>
    </cfRule>
  </conditionalFormatting>
  <conditionalFormatting sqref="G2326">
    <cfRule type="containsText" dxfId="27903" priority="33166" operator="containsText" text="ECM">
      <formula>NOT(ISERROR(SEARCH("ECM",G2326)))</formula>
    </cfRule>
    <cfRule type="containsText" dxfId="27902" priority="33167" operator="containsText" text="Glenn Gould">
      <formula>NOT(ISERROR(SEARCH("Glenn Gould",G2326)))</formula>
    </cfRule>
  </conditionalFormatting>
  <conditionalFormatting sqref="E2326:F2326">
    <cfRule type="containsText" dxfId="27901" priority="33164" operator="containsText" text="ECM">
      <formula>NOT(ISERROR(SEARCH("ECM",E2326)))</formula>
    </cfRule>
    <cfRule type="containsText" dxfId="27900" priority="33165" operator="containsText" text="Glenn Gould">
      <formula>NOT(ISERROR(SEARCH("Glenn Gould",E2326)))</formula>
    </cfRule>
  </conditionalFormatting>
  <conditionalFormatting sqref="E2326:F2326">
    <cfRule type="containsText" dxfId="27899" priority="33162" operator="containsText" text="ECM">
      <formula>NOT(ISERROR(SEARCH("ECM",E2326)))</formula>
    </cfRule>
    <cfRule type="containsText" dxfId="27898" priority="33163" operator="containsText" text="Glenn Gould">
      <formula>NOT(ISERROR(SEARCH("Glenn Gould",E2326)))</formula>
    </cfRule>
  </conditionalFormatting>
  <conditionalFormatting sqref="E2326:F2326">
    <cfRule type="containsText" dxfId="27897" priority="33160" operator="containsText" text="ECM">
      <formula>NOT(ISERROR(SEARCH("ECM",E2326)))</formula>
    </cfRule>
    <cfRule type="containsText" dxfId="27896" priority="33161" operator="containsText" text="Glenn Gould">
      <formula>NOT(ISERROR(SEARCH("Glenn Gould",E2326)))</formula>
    </cfRule>
  </conditionalFormatting>
  <conditionalFormatting sqref="E2326:F2326">
    <cfRule type="containsText" dxfId="27895" priority="33158" operator="containsText" text="ECM">
      <formula>NOT(ISERROR(SEARCH("ECM",E2326)))</formula>
    </cfRule>
    <cfRule type="containsText" dxfId="27894" priority="33159" operator="containsText" text="Glenn Gould">
      <formula>NOT(ISERROR(SEARCH("Glenn Gould",E2326)))</formula>
    </cfRule>
  </conditionalFormatting>
  <conditionalFormatting sqref="E2327:G2335">
    <cfRule type="containsText" dxfId="27893" priority="33156" operator="containsText" text="ECM">
      <formula>NOT(ISERROR(SEARCH("ECM",E2327)))</formula>
    </cfRule>
    <cfRule type="containsText" dxfId="27892" priority="33157" operator="containsText" text="Glenn Gould">
      <formula>NOT(ISERROR(SEARCH("Glenn Gould",E2327)))</formula>
    </cfRule>
  </conditionalFormatting>
  <conditionalFormatting sqref="E2327:G2335">
    <cfRule type="containsText" dxfId="27891" priority="33154" operator="containsText" text="ECM">
      <formula>NOT(ISERROR(SEARCH("ECM",E2327)))</formula>
    </cfRule>
    <cfRule type="containsText" dxfId="27890" priority="33155" operator="containsText" text="Glenn Gould">
      <formula>NOT(ISERROR(SEARCH("Glenn Gould",E2327)))</formula>
    </cfRule>
  </conditionalFormatting>
  <conditionalFormatting sqref="E2327:G2335">
    <cfRule type="containsText" dxfId="27889" priority="33152" operator="containsText" text="ECM">
      <formula>NOT(ISERROR(SEARCH("ECM",E2327)))</formula>
    </cfRule>
    <cfRule type="containsText" dxfId="27888" priority="33153" operator="containsText" text="Glenn Gould">
      <formula>NOT(ISERROR(SEARCH("Glenn Gould",E2327)))</formula>
    </cfRule>
  </conditionalFormatting>
  <conditionalFormatting sqref="E2327:G2335">
    <cfRule type="containsText" dxfId="27887" priority="33150" operator="containsText" text="ECM">
      <formula>NOT(ISERROR(SEARCH("ECM",E2327)))</formula>
    </cfRule>
    <cfRule type="containsText" dxfId="27886" priority="33151" operator="containsText" text="Glenn Gould">
      <formula>NOT(ISERROR(SEARCH("Glenn Gould",E2327)))</formula>
    </cfRule>
  </conditionalFormatting>
  <conditionalFormatting sqref="E2327:G2335">
    <cfRule type="containsText" dxfId="27885" priority="33148" operator="containsText" text="ECM">
      <formula>NOT(ISERROR(SEARCH("ECM",E2327)))</formula>
    </cfRule>
    <cfRule type="containsText" dxfId="27884" priority="33149" operator="containsText" text="Glenn Gould">
      <formula>NOT(ISERROR(SEARCH("Glenn Gould",E2327)))</formula>
    </cfRule>
  </conditionalFormatting>
  <conditionalFormatting sqref="E2327:G2335">
    <cfRule type="containsText" dxfId="27883" priority="33146" operator="containsText" text="ECM">
      <formula>NOT(ISERROR(SEARCH("ECM",E2327)))</formula>
    </cfRule>
    <cfRule type="containsText" dxfId="27882" priority="33147" operator="containsText" text="Glenn Gould">
      <formula>NOT(ISERROR(SEARCH("Glenn Gould",E2327)))</formula>
    </cfRule>
  </conditionalFormatting>
  <conditionalFormatting sqref="G2327:G2335">
    <cfRule type="containsText" dxfId="27881" priority="33140" operator="containsText" text="ECM">
      <formula>NOT(ISERROR(SEARCH("ECM",G2327)))</formula>
    </cfRule>
    <cfRule type="containsText" dxfId="27880" priority="33141" operator="containsText" text="Glenn Gould">
      <formula>NOT(ISERROR(SEARCH("Glenn Gould",G2327)))</formula>
    </cfRule>
  </conditionalFormatting>
  <conditionalFormatting sqref="G2327:G2335">
    <cfRule type="containsText" dxfId="27879" priority="33144" operator="containsText" text="ECM">
      <formula>NOT(ISERROR(SEARCH("ECM",G2327)))</formula>
    </cfRule>
    <cfRule type="containsText" dxfId="27878" priority="33145" operator="containsText" text="Glenn Gould">
      <formula>NOT(ISERROR(SEARCH("Glenn Gould",G2327)))</formula>
    </cfRule>
  </conditionalFormatting>
  <conditionalFormatting sqref="G2327:G2335">
    <cfRule type="containsText" dxfId="27877" priority="33142" operator="containsText" text="ECM">
      <formula>NOT(ISERROR(SEARCH("ECM",G2327)))</formula>
    </cfRule>
    <cfRule type="containsText" dxfId="27876" priority="33143" operator="containsText" text="Glenn Gould">
      <formula>NOT(ISERROR(SEARCH("Glenn Gould",G2327)))</formula>
    </cfRule>
  </conditionalFormatting>
  <conditionalFormatting sqref="G2327:G2335">
    <cfRule type="containsText" dxfId="27875" priority="33138" operator="containsText" text="ECM">
      <formula>NOT(ISERROR(SEARCH("ECM",G2327)))</formula>
    </cfRule>
    <cfRule type="containsText" dxfId="27874" priority="33139" operator="containsText" text="Glenn Gould">
      <formula>NOT(ISERROR(SEARCH("Glenn Gould",G2327)))</formula>
    </cfRule>
  </conditionalFormatting>
  <conditionalFormatting sqref="E2327:F2335">
    <cfRule type="containsText" dxfId="27873" priority="33136" operator="containsText" text="ECM">
      <formula>NOT(ISERROR(SEARCH("ECM",E2327)))</formula>
    </cfRule>
    <cfRule type="containsText" dxfId="27872" priority="33137" operator="containsText" text="Glenn Gould">
      <formula>NOT(ISERROR(SEARCH("Glenn Gould",E2327)))</formula>
    </cfRule>
  </conditionalFormatting>
  <conditionalFormatting sqref="E2327:F2335">
    <cfRule type="containsText" dxfId="27871" priority="33134" operator="containsText" text="ECM">
      <formula>NOT(ISERROR(SEARCH("ECM",E2327)))</formula>
    </cfRule>
    <cfRule type="containsText" dxfId="27870" priority="33135" operator="containsText" text="Glenn Gould">
      <formula>NOT(ISERROR(SEARCH("Glenn Gould",E2327)))</formula>
    </cfRule>
  </conditionalFormatting>
  <conditionalFormatting sqref="E2327:F2335">
    <cfRule type="containsText" dxfId="27869" priority="33132" operator="containsText" text="ECM">
      <formula>NOT(ISERROR(SEARCH("ECM",E2327)))</formula>
    </cfRule>
    <cfRule type="containsText" dxfId="27868" priority="33133" operator="containsText" text="Glenn Gould">
      <formula>NOT(ISERROR(SEARCH("Glenn Gould",E2327)))</formula>
    </cfRule>
  </conditionalFormatting>
  <conditionalFormatting sqref="E2327:F2335">
    <cfRule type="containsText" dxfId="27867" priority="33130" operator="containsText" text="ECM">
      <formula>NOT(ISERROR(SEARCH("ECM",E2327)))</formula>
    </cfRule>
    <cfRule type="containsText" dxfId="27866" priority="33131" operator="containsText" text="Glenn Gould">
      <formula>NOT(ISERROR(SEARCH("Glenn Gould",E2327)))</formula>
    </cfRule>
  </conditionalFormatting>
  <conditionalFormatting sqref="E2327:G2335">
    <cfRule type="containsText" dxfId="27865" priority="33128" operator="containsText" text="ECM">
      <formula>NOT(ISERROR(SEARCH("ECM",E2327)))</formula>
    </cfRule>
    <cfRule type="containsText" dxfId="27864" priority="33129" operator="containsText" text="Glenn Gould">
      <formula>NOT(ISERROR(SEARCH("Glenn Gould",E2327)))</formula>
    </cfRule>
  </conditionalFormatting>
  <conditionalFormatting sqref="G2327:G2335">
    <cfRule type="containsText" dxfId="27863" priority="33122" operator="containsText" text="ECM">
      <formula>NOT(ISERROR(SEARCH("ECM",G2327)))</formula>
    </cfRule>
    <cfRule type="containsText" dxfId="27862" priority="33123" operator="containsText" text="Glenn Gould">
      <formula>NOT(ISERROR(SEARCH("Glenn Gould",G2327)))</formula>
    </cfRule>
  </conditionalFormatting>
  <conditionalFormatting sqref="G2327:G2335">
    <cfRule type="containsText" dxfId="27861" priority="33126" operator="containsText" text="ECM">
      <formula>NOT(ISERROR(SEARCH("ECM",G2327)))</formula>
    </cfRule>
    <cfRule type="containsText" dxfId="27860" priority="33127" operator="containsText" text="Glenn Gould">
      <formula>NOT(ISERROR(SEARCH("Glenn Gould",G2327)))</formula>
    </cfRule>
  </conditionalFormatting>
  <conditionalFormatting sqref="G2327:G2335">
    <cfRule type="containsText" dxfId="27859" priority="33124" operator="containsText" text="ECM">
      <formula>NOT(ISERROR(SEARCH("ECM",G2327)))</formula>
    </cfRule>
    <cfRule type="containsText" dxfId="27858" priority="33125" operator="containsText" text="Glenn Gould">
      <formula>NOT(ISERROR(SEARCH("Glenn Gould",G2327)))</formula>
    </cfRule>
  </conditionalFormatting>
  <conditionalFormatting sqref="G2327:G2335">
    <cfRule type="containsText" dxfId="27857" priority="33120" operator="containsText" text="ECM">
      <formula>NOT(ISERROR(SEARCH("ECM",G2327)))</formula>
    </cfRule>
    <cfRule type="containsText" dxfId="27856" priority="33121" operator="containsText" text="Glenn Gould">
      <formula>NOT(ISERROR(SEARCH("Glenn Gould",G2327)))</formula>
    </cfRule>
  </conditionalFormatting>
  <conditionalFormatting sqref="E2327:F2335">
    <cfRule type="containsText" dxfId="27855" priority="33118" operator="containsText" text="ECM">
      <formula>NOT(ISERROR(SEARCH("ECM",E2327)))</formula>
    </cfRule>
    <cfRule type="containsText" dxfId="27854" priority="33119" operator="containsText" text="Glenn Gould">
      <formula>NOT(ISERROR(SEARCH("Glenn Gould",E2327)))</formula>
    </cfRule>
  </conditionalFormatting>
  <conditionalFormatting sqref="E2327:F2335">
    <cfRule type="containsText" dxfId="27853" priority="33116" operator="containsText" text="ECM">
      <formula>NOT(ISERROR(SEARCH("ECM",E2327)))</formula>
    </cfRule>
    <cfRule type="containsText" dxfId="27852" priority="33117" operator="containsText" text="Glenn Gould">
      <formula>NOT(ISERROR(SEARCH("Glenn Gould",E2327)))</formula>
    </cfRule>
  </conditionalFormatting>
  <conditionalFormatting sqref="E2327:F2335">
    <cfRule type="containsText" dxfId="27851" priority="33114" operator="containsText" text="ECM">
      <formula>NOT(ISERROR(SEARCH("ECM",E2327)))</formula>
    </cfRule>
    <cfRule type="containsText" dxfId="27850" priority="33115" operator="containsText" text="Glenn Gould">
      <formula>NOT(ISERROR(SEARCH("Glenn Gould",E2327)))</formula>
    </cfRule>
  </conditionalFormatting>
  <conditionalFormatting sqref="E2327:F2335">
    <cfRule type="containsText" dxfId="27849" priority="33112" operator="containsText" text="ECM">
      <formula>NOT(ISERROR(SEARCH("ECM",E2327)))</formula>
    </cfRule>
    <cfRule type="containsText" dxfId="27848" priority="33113" operator="containsText" text="Glenn Gould">
      <formula>NOT(ISERROR(SEARCH("Glenn Gould",E2327)))</formula>
    </cfRule>
  </conditionalFormatting>
  <conditionalFormatting sqref="E2320:G2320">
    <cfRule type="containsText" dxfId="27847" priority="33110" operator="containsText" text="ECM">
      <formula>NOT(ISERROR(SEARCH("ECM",E2320)))</formula>
    </cfRule>
    <cfRule type="containsText" dxfId="27846" priority="33111" operator="containsText" text="Glenn Gould">
      <formula>NOT(ISERROR(SEARCH("Glenn Gould",E2320)))</formula>
    </cfRule>
  </conditionalFormatting>
  <conditionalFormatting sqref="G2320">
    <cfRule type="containsText" dxfId="27845" priority="33104" operator="containsText" text="ECM">
      <formula>NOT(ISERROR(SEARCH("ECM",G2320)))</formula>
    </cfRule>
    <cfRule type="containsText" dxfId="27844" priority="33105" operator="containsText" text="Glenn Gould">
      <formula>NOT(ISERROR(SEARCH("Glenn Gould",G2320)))</formula>
    </cfRule>
  </conditionalFormatting>
  <conditionalFormatting sqref="G2320">
    <cfRule type="containsText" dxfId="27843" priority="33108" operator="containsText" text="ECM">
      <formula>NOT(ISERROR(SEARCH("ECM",G2320)))</formula>
    </cfRule>
    <cfRule type="containsText" dxfId="27842" priority="33109" operator="containsText" text="Glenn Gould">
      <formula>NOT(ISERROR(SEARCH("Glenn Gould",G2320)))</formula>
    </cfRule>
  </conditionalFormatting>
  <conditionalFormatting sqref="G2320">
    <cfRule type="containsText" dxfId="27841" priority="33106" operator="containsText" text="ECM">
      <formula>NOT(ISERROR(SEARCH("ECM",G2320)))</formula>
    </cfRule>
    <cfRule type="containsText" dxfId="27840" priority="33107" operator="containsText" text="Glenn Gould">
      <formula>NOT(ISERROR(SEARCH("Glenn Gould",G2320)))</formula>
    </cfRule>
  </conditionalFormatting>
  <conditionalFormatting sqref="G2320">
    <cfRule type="containsText" dxfId="27839" priority="33102" operator="containsText" text="ECM">
      <formula>NOT(ISERROR(SEARCH("ECM",G2320)))</formula>
    </cfRule>
    <cfRule type="containsText" dxfId="27838" priority="33103" operator="containsText" text="Glenn Gould">
      <formula>NOT(ISERROR(SEARCH("Glenn Gould",G2320)))</formula>
    </cfRule>
  </conditionalFormatting>
  <conditionalFormatting sqref="E2320:F2320">
    <cfRule type="containsText" dxfId="27837" priority="33100" operator="containsText" text="ECM">
      <formula>NOT(ISERROR(SEARCH("ECM",E2320)))</formula>
    </cfRule>
    <cfRule type="containsText" dxfId="27836" priority="33101" operator="containsText" text="Glenn Gould">
      <formula>NOT(ISERROR(SEARCH("Glenn Gould",E2320)))</formula>
    </cfRule>
  </conditionalFormatting>
  <conditionalFormatting sqref="E2320:F2320">
    <cfRule type="containsText" dxfId="27835" priority="33098" operator="containsText" text="ECM">
      <formula>NOT(ISERROR(SEARCH("ECM",E2320)))</formula>
    </cfRule>
    <cfRule type="containsText" dxfId="27834" priority="33099" operator="containsText" text="Glenn Gould">
      <formula>NOT(ISERROR(SEARCH("Glenn Gould",E2320)))</formula>
    </cfRule>
  </conditionalFormatting>
  <conditionalFormatting sqref="E2320:F2320">
    <cfRule type="containsText" dxfId="27833" priority="33096" operator="containsText" text="ECM">
      <formula>NOT(ISERROR(SEARCH("ECM",E2320)))</formula>
    </cfRule>
    <cfRule type="containsText" dxfId="27832" priority="33097" operator="containsText" text="Glenn Gould">
      <formula>NOT(ISERROR(SEARCH("Glenn Gould",E2320)))</formula>
    </cfRule>
  </conditionalFormatting>
  <conditionalFormatting sqref="E2320:F2320">
    <cfRule type="containsText" dxfId="27831" priority="33094" operator="containsText" text="ECM">
      <formula>NOT(ISERROR(SEARCH("ECM",E2320)))</formula>
    </cfRule>
    <cfRule type="containsText" dxfId="27830" priority="33095" operator="containsText" text="Glenn Gould">
      <formula>NOT(ISERROR(SEARCH("Glenn Gould",E2320)))</formula>
    </cfRule>
  </conditionalFormatting>
  <conditionalFormatting sqref="E2336:G2337 E2342:G2348">
    <cfRule type="containsText" dxfId="27829" priority="33092" operator="containsText" text="ECM">
      <formula>NOT(ISERROR(SEARCH("ECM",E2336)))</formula>
    </cfRule>
    <cfRule type="containsText" dxfId="27828" priority="33093" operator="containsText" text="Glenn Gould">
      <formula>NOT(ISERROR(SEARCH("Glenn Gould",E2336)))</formula>
    </cfRule>
  </conditionalFormatting>
  <conditionalFormatting sqref="E2336:G2337 E2342:G2348">
    <cfRule type="containsText" dxfId="27827" priority="33090" operator="containsText" text="ECM">
      <formula>NOT(ISERROR(SEARCH("ECM",E2336)))</formula>
    </cfRule>
    <cfRule type="containsText" dxfId="27826" priority="33091" operator="containsText" text="Glenn Gould">
      <formula>NOT(ISERROR(SEARCH("Glenn Gould",E2336)))</formula>
    </cfRule>
  </conditionalFormatting>
  <conditionalFormatting sqref="E2336:G2337 E2342:G2348">
    <cfRule type="containsText" dxfId="27825" priority="33088" operator="containsText" text="ECM">
      <formula>NOT(ISERROR(SEARCH("ECM",E2336)))</formula>
    </cfRule>
    <cfRule type="containsText" dxfId="27824" priority="33089" operator="containsText" text="Glenn Gould">
      <formula>NOT(ISERROR(SEARCH("Glenn Gould",E2336)))</formula>
    </cfRule>
  </conditionalFormatting>
  <conditionalFormatting sqref="E2336:G2337 E2342:G2348">
    <cfRule type="containsText" dxfId="27823" priority="33086" operator="containsText" text="ECM">
      <formula>NOT(ISERROR(SEARCH("ECM",E2336)))</formula>
    </cfRule>
    <cfRule type="containsText" dxfId="27822" priority="33087" operator="containsText" text="Glenn Gould">
      <formula>NOT(ISERROR(SEARCH("Glenn Gould",E2336)))</formula>
    </cfRule>
  </conditionalFormatting>
  <conditionalFormatting sqref="E2336:G2337 E2342:G2348">
    <cfRule type="containsText" dxfId="27821" priority="33084" operator="containsText" text="ECM">
      <formula>NOT(ISERROR(SEARCH("ECM",E2336)))</formula>
    </cfRule>
    <cfRule type="containsText" dxfId="27820" priority="33085" operator="containsText" text="Glenn Gould">
      <formula>NOT(ISERROR(SEARCH("Glenn Gould",E2336)))</formula>
    </cfRule>
  </conditionalFormatting>
  <conditionalFormatting sqref="E2336:G2337 E2342:G2348">
    <cfRule type="containsText" dxfId="27819" priority="33082" operator="containsText" text="ECM">
      <formula>NOT(ISERROR(SEARCH("ECM",E2336)))</formula>
    </cfRule>
    <cfRule type="containsText" dxfId="27818" priority="33083" operator="containsText" text="Glenn Gould">
      <formula>NOT(ISERROR(SEARCH("Glenn Gould",E2336)))</formula>
    </cfRule>
  </conditionalFormatting>
  <conditionalFormatting sqref="E2336:G2337 E2342:G2348">
    <cfRule type="containsText" dxfId="27817" priority="33080" operator="containsText" text="ECM">
      <formula>NOT(ISERROR(SEARCH("ECM",E2336)))</formula>
    </cfRule>
    <cfRule type="containsText" dxfId="27816" priority="33081" operator="containsText" text="Glenn Gould">
      <formula>NOT(ISERROR(SEARCH("Glenn Gould",E2336)))</formula>
    </cfRule>
  </conditionalFormatting>
  <conditionalFormatting sqref="G2336:G2337 G2342:G2348">
    <cfRule type="containsText" dxfId="27815" priority="33074" operator="containsText" text="ECM">
      <formula>NOT(ISERROR(SEARCH("ECM",G2336)))</formula>
    </cfRule>
    <cfRule type="containsText" dxfId="27814" priority="33075" operator="containsText" text="Glenn Gould">
      <formula>NOT(ISERROR(SEARCH("Glenn Gould",G2336)))</formula>
    </cfRule>
  </conditionalFormatting>
  <conditionalFormatting sqref="G2336:G2337 G2342:G2348">
    <cfRule type="containsText" dxfId="27813" priority="33078" operator="containsText" text="ECM">
      <formula>NOT(ISERROR(SEARCH("ECM",G2336)))</formula>
    </cfRule>
    <cfRule type="containsText" dxfId="27812" priority="33079" operator="containsText" text="Glenn Gould">
      <formula>NOT(ISERROR(SEARCH("Glenn Gould",G2336)))</formula>
    </cfRule>
  </conditionalFormatting>
  <conditionalFormatting sqref="G2336:G2337 G2342:G2348">
    <cfRule type="containsText" dxfId="27811" priority="33076" operator="containsText" text="ECM">
      <formula>NOT(ISERROR(SEARCH("ECM",G2336)))</formula>
    </cfRule>
    <cfRule type="containsText" dxfId="27810" priority="33077" operator="containsText" text="Glenn Gould">
      <formula>NOT(ISERROR(SEARCH("Glenn Gould",G2336)))</formula>
    </cfRule>
  </conditionalFormatting>
  <conditionalFormatting sqref="G2336:G2337 G2342:G2348">
    <cfRule type="containsText" dxfId="27809" priority="33072" operator="containsText" text="ECM">
      <formula>NOT(ISERROR(SEARCH("ECM",G2336)))</formula>
    </cfRule>
    <cfRule type="containsText" dxfId="27808" priority="33073" operator="containsText" text="Glenn Gould">
      <formula>NOT(ISERROR(SEARCH("Glenn Gould",G2336)))</formula>
    </cfRule>
  </conditionalFormatting>
  <conditionalFormatting sqref="E2336:F2337 E2342:F2348">
    <cfRule type="containsText" dxfId="27807" priority="33070" operator="containsText" text="ECM">
      <formula>NOT(ISERROR(SEARCH("ECM",E2336)))</formula>
    </cfRule>
    <cfRule type="containsText" dxfId="27806" priority="33071" operator="containsText" text="Glenn Gould">
      <formula>NOT(ISERROR(SEARCH("Glenn Gould",E2336)))</formula>
    </cfRule>
  </conditionalFormatting>
  <conditionalFormatting sqref="E2336:F2337 E2342:F2348">
    <cfRule type="containsText" dxfId="27805" priority="33068" operator="containsText" text="ECM">
      <formula>NOT(ISERROR(SEARCH("ECM",E2336)))</formula>
    </cfRule>
    <cfRule type="containsText" dxfId="27804" priority="33069" operator="containsText" text="Glenn Gould">
      <formula>NOT(ISERROR(SEARCH("Glenn Gould",E2336)))</formula>
    </cfRule>
  </conditionalFormatting>
  <conditionalFormatting sqref="E2336:F2337 E2342:F2348">
    <cfRule type="containsText" dxfId="27803" priority="33066" operator="containsText" text="ECM">
      <formula>NOT(ISERROR(SEARCH("ECM",E2336)))</formula>
    </cfRule>
    <cfRule type="containsText" dxfId="27802" priority="33067" operator="containsText" text="Glenn Gould">
      <formula>NOT(ISERROR(SEARCH("Glenn Gould",E2336)))</formula>
    </cfRule>
  </conditionalFormatting>
  <conditionalFormatting sqref="E2336:F2337 E2342:F2348">
    <cfRule type="containsText" dxfId="27801" priority="33064" operator="containsText" text="ECM">
      <formula>NOT(ISERROR(SEARCH("ECM",E2336)))</formula>
    </cfRule>
    <cfRule type="containsText" dxfId="27800" priority="33065" operator="containsText" text="Glenn Gould">
      <formula>NOT(ISERROR(SEARCH("Glenn Gould",E2336)))</formula>
    </cfRule>
  </conditionalFormatting>
  <conditionalFormatting sqref="E2336:G2337 E2342:G2348">
    <cfRule type="containsText" dxfId="27799" priority="33062" operator="containsText" text="ECM">
      <formula>NOT(ISERROR(SEARCH("ECM",E2336)))</formula>
    </cfRule>
    <cfRule type="containsText" dxfId="27798" priority="33063" operator="containsText" text="Glenn Gould">
      <formula>NOT(ISERROR(SEARCH("Glenn Gould",E2336)))</formula>
    </cfRule>
  </conditionalFormatting>
  <conditionalFormatting sqref="G2336:G2337 G2342:G2348">
    <cfRule type="containsText" dxfId="27797" priority="33056" operator="containsText" text="ECM">
      <formula>NOT(ISERROR(SEARCH("ECM",G2336)))</formula>
    </cfRule>
    <cfRule type="containsText" dxfId="27796" priority="33057" operator="containsText" text="Glenn Gould">
      <formula>NOT(ISERROR(SEARCH("Glenn Gould",G2336)))</formula>
    </cfRule>
  </conditionalFormatting>
  <conditionalFormatting sqref="G2336:G2337 G2342:G2348">
    <cfRule type="containsText" dxfId="27795" priority="33060" operator="containsText" text="ECM">
      <formula>NOT(ISERROR(SEARCH("ECM",G2336)))</formula>
    </cfRule>
    <cfRule type="containsText" dxfId="27794" priority="33061" operator="containsText" text="Glenn Gould">
      <formula>NOT(ISERROR(SEARCH("Glenn Gould",G2336)))</formula>
    </cfRule>
  </conditionalFormatting>
  <conditionalFormatting sqref="G2336:G2337 G2342:G2348">
    <cfRule type="containsText" dxfId="27793" priority="33058" operator="containsText" text="ECM">
      <formula>NOT(ISERROR(SEARCH("ECM",G2336)))</formula>
    </cfRule>
    <cfRule type="containsText" dxfId="27792" priority="33059" operator="containsText" text="Glenn Gould">
      <formula>NOT(ISERROR(SEARCH("Glenn Gould",G2336)))</formula>
    </cfRule>
  </conditionalFormatting>
  <conditionalFormatting sqref="G2336:G2337 G2342:G2348">
    <cfRule type="containsText" dxfId="27791" priority="33054" operator="containsText" text="ECM">
      <formula>NOT(ISERROR(SEARCH("ECM",G2336)))</formula>
    </cfRule>
    <cfRule type="containsText" dxfId="27790" priority="33055" operator="containsText" text="Glenn Gould">
      <formula>NOT(ISERROR(SEARCH("Glenn Gould",G2336)))</formula>
    </cfRule>
  </conditionalFormatting>
  <conditionalFormatting sqref="E2336:F2337 E2342:F2348">
    <cfRule type="containsText" dxfId="27789" priority="33052" operator="containsText" text="ECM">
      <formula>NOT(ISERROR(SEARCH("ECM",E2336)))</formula>
    </cfRule>
    <cfRule type="containsText" dxfId="27788" priority="33053" operator="containsText" text="Glenn Gould">
      <formula>NOT(ISERROR(SEARCH("Glenn Gould",E2336)))</formula>
    </cfRule>
  </conditionalFormatting>
  <conditionalFormatting sqref="E2336:F2337 E2342:F2348">
    <cfRule type="containsText" dxfId="27787" priority="33050" operator="containsText" text="ECM">
      <formula>NOT(ISERROR(SEARCH("ECM",E2336)))</formula>
    </cfRule>
    <cfRule type="containsText" dxfId="27786" priority="33051" operator="containsText" text="Glenn Gould">
      <formula>NOT(ISERROR(SEARCH("Glenn Gould",E2336)))</formula>
    </cfRule>
  </conditionalFormatting>
  <conditionalFormatting sqref="E2336:F2337 E2342:F2348">
    <cfRule type="containsText" dxfId="27785" priority="33048" operator="containsText" text="ECM">
      <formula>NOT(ISERROR(SEARCH("ECM",E2336)))</formula>
    </cfRule>
    <cfRule type="containsText" dxfId="27784" priority="33049" operator="containsText" text="Glenn Gould">
      <formula>NOT(ISERROR(SEARCH("Glenn Gould",E2336)))</formula>
    </cfRule>
  </conditionalFormatting>
  <conditionalFormatting sqref="E2336:F2337 E2342:F2348">
    <cfRule type="containsText" dxfId="27783" priority="33046" operator="containsText" text="ECM">
      <formula>NOT(ISERROR(SEARCH("ECM",E2336)))</formula>
    </cfRule>
    <cfRule type="containsText" dxfId="27782" priority="33047" operator="containsText" text="Glenn Gould">
      <formula>NOT(ISERROR(SEARCH("Glenn Gould",E2336)))</formula>
    </cfRule>
  </conditionalFormatting>
  <conditionalFormatting sqref="E2338:G2348">
    <cfRule type="containsText" dxfId="27781" priority="33043" operator="containsText" text="ECM">
      <formula>NOT(ISERROR(SEARCH("ECM",E2338)))</formula>
    </cfRule>
    <cfRule type="containsText" dxfId="27780" priority="33044" operator="containsText" text="Glenn Gould">
      <formula>NOT(ISERROR(SEARCH("Glenn Gould",E2338)))</formula>
    </cfRule>
  </conditionalFormatting>
  <conditionalFormatting sqref="E2338:G2348">
    <cfRule type="containsText" dxfId="27779" priority="33041" operator="containsText" text="ECM">
      <formula>NOT(ISERROR(SEARCH("ECM",E2338)))</formula>
    </cfRule>
    <cfRule type="containsText" dxfId="27778" priority="33042" operator="containsText" text="Glenn Gould">
      <formula>NOT(ISERROR(SEARCH("Glenn Gould",E2338)))</formula>
    </cfRule>
  </conditionalFormatting>
  <conditionalFormatting sqref="E2338:G2348">
    <cfRule type="containsText" dxfId="27777" priority="33039" operator="containsText" text="ECM">
      <formula>NOT(ISERROR(SEARCH("ECM",E2338)))</formula>
    </cfRule>
    <cfRule type="containsText" dxfId="27776" priority="33040" operator="containsText" text="Glenn Gould">
      <formula>NOT(ISERROR(SEARCH("Glenn Gould",E2338)))</formula>
    </cfRule>
  </conditionalFormatting>
  <conditionalFormatting sqref="E2338:G2348">
    <cfRule type="containsText" dxfId="27775" priority="33037" operator="containsText" text="ECM">
      <formula>NOT(ISERROR(SEARCH("ECM",E2338)))</formula>
    </cfRule>
    <cfRule type="containsText" dxfId="27774" priority="33038" operator="containsText" text="Glenn Gould">
      <formula>NOT(ISERROR(SEARCH("Glenn Gould",E2338)))</formula>
    </cfRule>
  </conditionalFormatting>
  <conditionalFormatting sqref="E2338:G2348">
    <cfRule type="containsText" dxfId="27773" priority="33035" operator="containsText" text="ECM">
      <formula>NOT(ISERROR(SEARCH("ECM",E2338)))</formula>
    </cfRule>
    <cfRule type="containsText" dxfId="27772" priority="33036" operator="containsText" text="Glenn Gould">
      <formula>NOT(ISERROR(SEARCH("Glenn Gould",E2338)))</formula>
    </cfRule>
  </conditionalFormatting>
  <conditionalFormatting sqref="E2338:G2348">
    <cfRule type="containsText" dxfId="27771" priority="33033" operator="containsText" text="ECM">
      <formula>NOT(ISERROR(SEARCH("ECM",E2338)))</formula>
    </cfRule>
    <cfRule type="containsText" dxfId="27770" priority="33034" operator="containsText" text="Glenn Gould">
      <formula>NOT(ISERROR(SEARCH("Glenn Gould",E2338)))</formula>
    </cfRule>
  </conditionalFormatting>
  <conditionalFormatting sqref="E2338:G2348">
    <cfRule type="containsText" dxfId="27769" priority="33031" operator="containsText" text="ECM">
      <formula>NOT(ISERROR(SEARCH("ECM",E2338)))</formula>
    </cfRule>
    <cfRule type="containsText" dxfId="27768" priority="33032" operator="containsText" text="Glenn Gould">
      <formula>NOT(ISERROR(SEARCH("Glenn Gould",E2338)))</formula>
    </cfRule>
  </conditionalFormatting>
  <conditionalFormatting sqref="E2338:G2348">
    <cfRule type="containsText" dxfId="27767" priority="33029" operator="containsText" text="ECM">
      <formula>NOT(ISERROR(SEARCH("ECM",E2338)))</formula>
    </cfRule>
    <cfRule type="containsText" dxfId="27766" priority="33030" operator="containsText" text="Glenn Gould">
      <formula>NOT(ISERROR(SEARCH("Glenn Gould",E2338)))</formula>
    </cfRule>
  </conditionalFormatting>
  <conditionalFormatting sqref="G2338:G2348">
    <cfRule type="containsText" dxfId="27765" priority="33023" operator="containsText" text="ECM">
      <formula>NOT(ISERROR(SEARCH("ECM",G2338)))</formula>
    </cfRule>
    <cfRule type="containsText" dxfId="27764" priority="33024" operator="containsText" text="Glenn Gould">
      <formula>NOT(ISERROR(SEARCH("Glenn Gould",G2338)))</formula>
    </cfRule>
  </conditionalFormatting>
  <conditionalFormatting sqref="G2338:G2348">
    <cfRule type="containsText" dxfId="27763" priority="33027" operator="containsText" text="ECM">
      <formula>NOT(ISERROR(SEARCH("ECM",G2338)))</formula>
    </cfRule>
    <cfRule type="containsText" dxfId="27762" priority="33028" operator="containsText" text="Glenn Gould">
      <formula>NOT(ISERROR(SEARCH("Glenn Gould",G2338)))</formula>
    </cfRule>
  </conditionalFormatting>
  <conditionalFormatting sqref="G2338:G2348">
    <cfRule type="containsText" dxfId="27761" priority="33025" operator="containsText" text="ECM">
      <formula>NOT(ISERROR(SEARCH("ECM",G2338)))</formula>
    </cfRule>
    <cfRule type="containsText" dxfId="27760" priority="33026" operator="containsText" text="Glenn Gould">
      <formula>NOT(ISERROR(SEARCH("Glenn Gould",G2338)))</formula>
    </cfRule>
  </conditionalFormatting>
  <conditionalFormatting sqref="G2338:G2348">
    <cfRule type="containsText" dxfId="27759" priority="33021" operator="containsText" text="ECM">
      <formula>NOT(ISERROR(SEARCH("ECM",G2338)))</formula>
    </cfRule>
    <cfRule type="containsText" dxfId="27758" priority="33022" operator="containsText" text="Glenn Gould">
      <formula>NOT(ISERROR(SEARCH("Glenn Gould",G2338)))</formula>
    </cfRule>
  </conditionalFormatting>
  <conditionalFormatting sqref="E2338:F2348">
    <cfRule type="containsText" dxfId="27757" priority="33019" operator="containsText" text="ECM">
      <formula>NOT(ISERROR(SEARCH("ECM",E2338)))</formula>
    </cfRule>
    <cfRule type="containsText" dxfId="27756" priority="33020" operator="containsText" text="Glenn Gould">
      <formula>NOT(ISERROR(SEARCH("Glenn Gould",E2338)))</formula>
    </cfRule>
  </conditionalFormatting>
  <conditionalFormatting sqref="E2338:F2348">
    <cfRule type="containsText" dxfId="27755" priority="33017" operator="containsText" text="ECM">
      <formula>NOT(ISERROR(SEARCH("ECM",E2338)))</formula>
    </cfRule>
    <cfRule type="containsText" dxfId="27754" priority="33018" operator="containsText" text="Glenn Gould">
      <formula>NOT(ISERROR(SEARCH("Glenn Gould",E2338)))</formula>
    </cfRule>
  </conditionalFormatting>
  <conditionalFormatting sqref="E2338:F2348">
    <cfRule type="containsText" dxfId="27753" priority="33015" operator="containsText" text="ECM">
      <formula>NOT(ISERROR(SEARCH("ECM",E2338)))</formula>
    </cfRule>
    <cfRule type="containsText" dxfId="27752" priority="33016" operator="containsText" text="Glenn Gould">
      <formula>NOT(ISERROR(SEARCH("Glenn Gould",E2338)))</formula>
    </cfRule>
  </conditionalFormatting>
  <conditionalFormatting sqref="E2338:F2348">
    <cfRule type="containsText" dxfId="27751" priority="33013" operator="containsText" text="ECM">
      <formula>NOT(ISERROR(SEARCH("ECM",E2338)))</formula>
    </cfRule>
    <cfRule type="containsText" dxfId="27750" priority="33014" operator="containsText" text="Glenn Gould">
      <formula>NOT(ISERROR(SEARCH("Glenn Gould",E2338)))</formula>
    </cfRule>
  </conditionalFormatting>
  <conditionalFormatting sqref="E2338:G2348">
    <cfRule type="containsText" dxfId="27749" priority="33011" operator="containsText" text="ECM">
      <formula>NOT(ISERROR(SEARCH("ECM",E2338)))</formula>
    </cfRule>
    <cfRule type="containsText" dxfId="27748" priority="33012" operator="containsText" text="Glenn Gould">
      <formula>NOT(ISERROR(SEARCH("Glenn Gould",E2338)))</formula>
    </cfRule>
  </conditionalFormatting>
  <conditionalFormatting sqref="G2338:G2348">
    <cfRule type="containsText" dxfId="27747" priority="33005" operator="containsText" text="ECM">
      <formula>NOT(ISERROR(SEARCH("ECM",G2338)))</formula>
    </cfRule>
    <cfRule type="containsText" dxfId="27746" priority="33006" operator="containsText" text="Glenn Gould">
      <formula>NOT(ISERROR(SEARCH("Glenn Gould",G2338)))</formula>
    </cfRule>
  </conditionalFormatting>
  <conditionalFormatting sqref="G2338:G2348">
    <cfRule type="containsText" dxfId="27745" priority="33009" operator="containsText" text="ECM">
      <formula>NOT(ISERROR(SEARCH("ECM",G2338)))</formula>
    </cfRule>
    <cfRule type="containsText" dxfId="27744" priority="33010" operator="containsText" text="Glenn Gould">
      <formula>NOT(ISERROR(SEARCH("Glenn Gould",G2338)))</formula>
    </cfRule>
  </conditionalFormatting>
  <conditionalFormatting sqref="G2338:G2348">
    <cfRule type="containsText" dxfId="27743" priority="33007" operator="containsText" text="ECM">
      <formula>NOT(ISERROR(SEARCH("ECM",G2338)))</formula>
    </cfRule>
    <cfRule type="containsText" dxfId="27742" priority="33008" operator="containsText" text="Glenn Gould">
      <formula>NOT(ISERROR(SEARCH("Glenn Gould",G2338)))</formula>
    </cfRule>
  </conditionalFormatting>
  <conditionalFormatting sqref="G2338:G2348">
    <cfRule type="containsText" dxfId="27741" priority="33003" operator="containsText" text="ECM">
      <formula>NOT(ISERROR(SEARCH("ECM",G2338)))</formula>
    </cfRule>
    <cfRule type="containsText" dxfId="27740" priority="33004" operator="containsText" text="Glenn Gould">
      <formula>NOT(ISERROR(SEARCH("Glenn Gould",G2338)))</formula>
    </cfRule>
  </conditionalFormatting>
  <conditionalFormatting sqref="E2338:F2348">
    <cfRule type="containsText" dxfId="27739" priority="33001" operator="containsText" text="ECM">
      <formula>NOT(ISERROR(SEARCH("ECM",E2338)))</formula>
    </cfRule>
    <cfRule type="containsText" dxfId="27738" priority="33002" operator="containsText" text="Glenn Gould">
      <formula>NOT(ISERROR(SEARCH("Glenn Gould",E2338)))</formula>
    </cfRule>
  </conditionalFormatting>
  <conditionalFormatting sqref="E2338:F2348">
    <cfRule type="containsText" dxfId="27737" priority="32999" operator="containsText" text="ECM">
      <formula>NOT(ISERROR(SEARCH("ECM",E2338)))</formula>
    </cfRule>
    <cfRule type="containsText" dxfId="27736" priority="33000" operator="containsText" text="Glenn Gould">
      <formula>NOT(ISERROR(SEARCH("Glenn Gould",E2338)))</formula>
    </cfRule>
  </conditionalFormatting>
  <conditionalFormatting sqref="E2338:F2348">
    <cfRule type="containsText" dxfId="27735" priority="32997" operator="containsText" text="ECM">
      <formula>NOT(ISERROR(SEARCH("ECM",E2338)))</formula>
    </cfRule>
    <cfRule type="containsText" dxfId="27734" priority="32998" operator="containsText" text="Glenn Gould">
      <formula>NOT(ISERROR(SEARCH("Glenn Gould",E2338)))</formula>
    </cfRule>
  </conditionalFormatting>
  <conditionalFormatting sqref="E2338:F2348">
    <cfRule type="containsText" dxfId="27733" priority="32995" operator="containsText" text="ECM">
      <formula>NOT(ISERROR(SEARCH("ECM",E2338)))</formula>
    </cfRule>
    <cfRule type="containsText" dxfId="27732" priority="32996" operator="containsText" text="Glenn Gould">
      <formula>NOT(ISERROR(SEARCH("Glenn Gould",E2338)))</formula>
    </cfRule>
  </conditionalFormatting>
  <conditionalFormatting sqref="H2349:AA2349">
    <cfRule type="containsText" dxfId="27731" priority="32993" operator="containsText" text="ECM">
      <formula>NOT(ISERROR(SEARCH("ECM",H2349)))</formula>
    </cfRule>
    <cfRule type="containsText" dxfId="27730" priority="32994" operator="containsText" text="Glenn Gould">
      <formula>NOT(ISERROR(SEARCH("Glenn Gould",H2349)))</formula>
    </cfRule>
  </conditionalFormatting>
  <conditionalFormatting sqref="E2349:G2349">
    <cfRule type="containsText" dxfId="27729" priority="32990" operator="containsText" text="ECM">
      <formula>NOT(ISERROR(SEARCH("ECM",E2349)))</formula>
    </cfRule>
    <cfRule type="containsText" dxfId="27728" priority="32991" operator="containsText" text="Glenn Gould">
      <formula>NOT(ISERROR(SEARCH("Glenn Gould",E2349)))</formula>
    </cfRule>
  </conditionalFormatting>
  <conditionalFormatting sqref="E2349:G2349">
    <cfRule type="containsText" dxfId="27727" priority="32988" operator="containsText" text="ECM">
      <formula>NOT(ISERROR(SEARCH("ECM",E2349)))</formula>
    </cfRule>
    <cfRule type="containsText" dxfId="27726" priority="32989" operator="containsText" text="Glenn Gould">
      <formula>NOT(ISERROR(SEARCH("Glenn Gould",E2349)))</formula>
    </cfRule>
  </conditionalFormatting>
  <conditionalFormatting sqref="E2349:G2349">
    <cfRule type="containsText" dxfId="27725" priority="32986" operator="containsText" text="ECM">
      <formula>NOT(ISERROR(SEARCH("ECM",E2349)))</formula>
    </cfRule>
    <cfRule type="containsText" dxfId="27724" priority="32987" operator="containsText" text="Glenn Gould">
      <formula>NOT(ISERROR(SEARCH("Glenn Gould",E2349)))</formula>
    </cfRule>
  </conditionalFormatting>
  <conditionalFormatting sqref="E2349:G2349">
    <cfRule type="containsText" dxfId="27723" priority="32984" operator="containsText" text="ECM">
      <formula>NOT(ISERROR(SEARCH("ECM",E2349)))</formula>
    </cfRule>
    <cfRule type="containsText" dxfId="27722" priority="32985" operator="containsText" text="Glenn Gould">
      <formula>NOT(ISERROR(SEARCH("Glenn Gould",E2349)))</formula>
    </cfRule>
  </conditionalFormatting>
  <conditionalFormatting sqref="E2349:G2349">
    <cfRule type="containsText" dxfId="27721" priority="32982" operator="containsText" text="ECM">
      <formula>NOT(ISERROR(SEARCH("ECM",E2349)))</formula>
    </cfRule>
    <cfRule type="containsText" dxfId="27720" priority="32983" operator="containsText" text="Glenn Gould">
      <formula>NOT(ISERROR(SEARCH("Glenn Gould",E2349)))</formula>
    </cfRule>
  </conditionalFormatting>
  <conditionalFormatting sqref="E2349:G2349">
    <cfRule type="containsText" dxfId="27719" priority="32980" operator="containsText" text="ECM">
      <formula>NOT(ISERROR(SEARCH("ECM",E2349)))</formula>
    </cfRule>
    <cfRule type="containsText" dxfId="27718" priority="32981" operator="containsText" text="Glenn Gould">
      <formula>NOT(ISERROR(SEARCH("Glenn Gould",E2349)))</formula>
    </cfRule>
  </conditionalFormatting>
  <conditionalFormatting sqref="E2349:G2349">
    <cfRule type="containsText" dxfId="27717" priority="32978" operator="containsText" text="ECM">
      <formula>NOT(ISERROR(SEARCH("ECM",E2349)))</formula>
    </cfRule>
    <cfRule type="containsText" dxfId="27716" priority="32979" operator="containsText" text="Glenn Gould">
      <formula>NOT(ISERROR(SEARCH("Glenn Gould",E2349)))</formula>
    </cfRule>
  </conditionalFormatting>
  <conditionalFormatting sqref="E2349:G2349">
    <cfRule type="containsText" dxfId="27715" priority="32976" operator="containsText" text="ECM">
      <formula>NOT(ISERROR(SEARCH("ECM",E2349)))</formula>
    </cfRule>
    <cfRule type="containsText" dxfId="27714" priority="32977" operator="containsText" text="Glenn Gould">
      <formula>NOT(ISERROR(SEARCH("Glenn Gould",E2349)))</formula>
    </cfRule>
  </conditionalFormatting>
  <conditionalFormatting sqref="G2349">
    <cfRule type="containsText" dxfId="27713" priority="32970" operator="containsText" text="ECM">
      <formula>NOT(ISERROR(SEARCH("ECM",G2349)))</formula>
    </cfRule>
    <cfRule type="containsText" dxfId="27712" priority="32971" operator="containsText" text="Glenn Gould">
      <formula>NOT(ISERROR(SEARCH("Glenn Gould",G2349)))</formula>
    </cfRule>
  </conditionalFormatting>
  <conditionalFormatting sqref="G2349">
    <cfRule type="containsText" dxfId="27711" priority="32974" operator="containsText" text="ECM">
      <formula>NOT(ISERROR(SEARCH("ECM",G2349)))</formula>
    </cfRule>
    <cfRule type="containsText" dxfId="27710" priority="32975" operator="containsText" text="Glenn Gould">
      <formula>NOT(ISERROR(SEARCH("Glenn Gould",G2349)))</formula>
    </cfRule>
  </conditionalFormatting>
  <conditionalFormatting sqref="G2349">
    <cfRule type="containsText" dxfId="27709" priority="32972" operator="containsText" text="ECM">
      <formula>NOT(ISERROR(SEARCH("ECM",G2349)))</formula>
    </cfRule>
    <cfRule type="containsText" dxfId="27708" priority="32973" operator="containsText" text="Glenn Gould">
      <formula>NOT(ISERROR(SEARCH("Glenn Gould",G2349)))</formula>
    </cfRule>
  </conditionalFormatting>
  <conditionalFormatting sqref="G2349">
    <cfRule type="containsText" dxfId="27707" priority="32968" operator="containsText" text="ECM">
      <formula>NOT(ISERROR(SEARCH("ECM",G2349)))</formula>
    </cfRule>
    <cfRule type="containsText" dxfId="27706" priority="32969" operator="containsText" text="Glenn Gould">
      <formula>NOT(ISERROR(SEARCH("Glenn Gould",G2349)))</formula>
    </cfRule>
  </conditionalFormatting>
  <conditionalFormatting sqref="E2349:F2349">
    <cfRule type="containsText" dxfId="27705" priority="32966" operator="containsText" text="ECM">
      <formula>NOT(ISERROR(SEARCH("ECM",E2349)))</formula>
    </cfRule>
    <cfRule type="containsText" dxfId="27704" priority="32967" operator="containsText" text="Glenn Gould">
      <formula>NOT(ISERROR(SEARCH("Glenn Gould",E2349)))</formula>
    </cfRule>
  </conditionalFormatting>
  <conditionalFormatting sqref="E2349:F2349">
    <cfRule type="containsText" dxfId="27703" priority="32964" operator="containsText" text="ECM">
      <formula>NOT(ISERROR(SEARCH("ECM",E2349)))</formula>
    </cfRule>
    <cfRule type="containsText" dxfId="27702" priority="32965" operator="containsText" text="Glenn Gould">
      <formula>NOT(ISERROR(SEARCH("Glenn Gould",E2349)))</formula>
    </cfRule>
  </conditionalFormatting>
  <conditionalFormatting sqref="E2349:F2349">
    <cfRule type="containsText" dxfId="27701" priority="32962" operator="containsText" text="ECM">
      <formula>NOT(ISERROR(SEARCH("ECM",E2349)))</formula>
    </cfRule>
    <cfRule type="containsText" dxfId="27700" priority="32963" operator="containsText" text="Glenn Gould">
      <formula>NOT(ISERROR(SEARCH("Glenn Gould",E2349)))</formula>
    </cfRule>
  </conditionalFormatting>
  <conditionalFormatting sqref="E2349:F2349">
    <cfRule type="containsText" dxfId="27699" priority="32960" operator="containsText" text="ECM">
      <formula>NOT(ISERROR(SEARCH("ECM",E2349)))</formula>
    </cfRule>
    <cfRule type="containsText" dxfId="27698" priority="32961" operator="containsText" text="Glenn Gould">
      <formula>NOT(ISERROR(SEARCH("Glenn Gould",E2349)))</formula>
    </cfRule>
  </conditionalFormatting>
  <conditionalFormatting sqref="E2349:G2349">
    <cfRule type="containsText" dxfId="27697" priority="32958" operator="containsText" text="ECM">
      <formula>NOT(ISERROR(SEARCH("ECM",E2349)))</formula>
    </cfRule>
    <cfRule type="containsText" dxfId="27696" priority="32959" operator="containsText" text="Glenn Gould">
      <formula>NOT(ISERROR(SEARCH("Glenn Gould",E2349)))</formula>
    </cfRule>
  </conditionalFormatting>
  <conditionalFormatting sqref="G2349">
    <cfRule type="containsText" dxfId="27695" priority="32952" operator="containsText" text="ECM">
      <formula>NOT(ISERROR(SEARCH("ECM",G2349)))</formula>
    </cfRule>
    <cfRule type="containsText" dxfId="27694" priority="32953" operator="containsText" text="Glenn Gould">
      <formula>NOT(ISERROR(SEARCH("Glenn Gould",G2349)))</formula>
    </cfRule>
  </conditionalFormatting>
  <conditionalFormatting sqref="G2349">
    <cfRule type="containsText" dxfId="27693" priority="32956" operator="containsText" text="ECM">
      <formula>NOT(ISERROR(SEARCH("ECM",G2349)))</formula>
    </cfRule>
    <cfRule type="containsText" dxfId="27692" priority="32957" operator="containsText" text="Glenn Gould">
      <formula>NOT(ISERROR(SEARCH("Glenn Gould",G2349)))</formula>
    </cfRule>
  </conditionalFormatting>
  <conditionalFormatting sqref="G2349">
    <cfRule type="containsText" dxfId="27691" priority="32954" operator="containsText" text="ECM">
      <formula>NOT(ISERROR(SEARCH("ECM",G2349)))</formula>
    </cfRule>
    <cfRule type="containsText" dxfId="27690" priority="32955" operator="containsText" text="Glenn Gould">
      <formula>NOT(ISERROR(SEARCH("Glenn Gould",G2349)))</formula>
    </cfRule>
  </conditionalFormatting>
  <conditionalFormatting sqref="G2349">
    <cfRule type="containsText" dxfId="27689" priority="32950" operator="containsText" text="ECM">
      <formula>NOT(ISERROR(SEARCH("ECM",G2349)))</formula>
    </cfRule>
    <cfRule type="containsText" dxfId="27688" priority="32951" operator="containsText" text="Glenn Gould">
      <formula>NOT(ISERROR(SEARCH("Glenn Gould",G2349)))</formula>
    </cfRule>
  </conditionalFormatting>
  <conditionalFormatting sqref="E2349:F2349">
    <cfRule type="containsText" dxfId="27687" priority="32948" operator="containsText" text="ECM">
      <formula>NOT(ISERROR(SEARCH("ECM",E2349)))</formula>
    </cfRule>
    <cfRule type="containsText" dxfId="27686" priority="32949" operator="containsText" text="Glenn Gould">
      <formula>NOT(ISERROR(SEARCH("Glenn Gould",E2349)))</formula>
    </cfRule>
  </conditionalFormatting>
  <conditionalFormatting sqref="E2349:F2349">
    <cfRule type="containsText" dxfId="27685" priority="32946" operator="containsText" text="ECM">
      <formula>NOT(ISERROR(SEARCH("ECM",E2349)))</formula>
    </cfRule>
    <cfRule type="containsText" dxfId="27684" priority="32947" operator="containsText" text="Glenn Gould">
      <formula>NOT(ISERROR(SEARCH("Glenn Gould",E2349)))</formula>
    </cfRule>
  </conditionalFormatting>
  <conditionalFormatting sqref="E2349:F2349">
    <cfRule type="containsText" dxfId="27683" priority="32944" operator="containsText" text="ECM">
      <formula>NOT(ISERROR(SEARCH("ECM",E2349)))</formula>
    </cfRule>
    <cfRule type="containsText" dxfId="27682" priority="32945" operator="containsText" text="Glenn Gould">
      <formula>NOT(ISERROR(SEARCH("Glenn Gould",E2349)))</formula>
    </cfRule>
  </conditionalFormatting>
  <conditionalFormatting sqref="E2349:F2349">
    <cfRule type="containsText" dxfId="27681" priority="32942" operator="containsText" text="ECM">
      <formula>NOT(ISERROR(SEARCH("ECM",E2349)))</formula>
    </cfRule>
    <cfRule type="containsText" dxfId="27680" priority="32943" operator="containsText" text="Glenn Gould">
      <formula>NOT(ISERROR(SEARCH("Glenn Gould",E2349)))</formula>
    </cfRule>
  </conditionalFormatting>
  <conditionalFormatting sqref="E2349:G2349">
    <cfRule type="containsText" dxfId="27679" priority="32940" operator="containsText" text="ECM">
      <formula>NOT(ISERROR(SEARCH("ECM",E2349)))</formula>
    </cfRule>
    <cfRule type="containsText" dxfId="27678" priority="32941" operator="containsText" text="Glenn Gould">
      <formula>NOT(ISERROR(SEARCH("Glenn Gould",E2349)))</formula>
    </cfRule>
  </conditionalFormatting>
  <conditionalFormatting sqref="E2349:G2349">
    <cfRule type="containsText" dxfId="27677" priority="32938" operator="containsText" text="ECM">
      <formula>NOT(ISERROR(SEARCH("ECM",E2349)))</formula>
    </cfRule>
    <cfRule type="containsText" dxfId="27676" priority="32939" operator="containsText" text="Glenn Gould">
      <formula>NOT(ISERROR(SEARCH("Glenn Gould",E2349)))</formula>
    </cfRule>
  </conditionalFormatting>
  <conditionalFormatting sqref="E2349:G2349">
    <cfRule type="containsText" dxfId="27675" priority="32936" operator="containsText" text="ECM">
      <formula>NOT(ISERROR(SEARCH("ECM",E2349)))</formula>
    </cfRule>
    <cfRule type="containsText" dxfId="27674" priority="32937" operator="containsText" text="Glenn Gould">
      <formula>NOT(ISERROR(SEARCH("Glenn Gould",E2349)))</formula>
    </cfRule>
  </conditionalFormatting>
  <conditionalFormatting sqref="E2349:G2349">
    <cfRule type="containsText" dxfId="27673" priority="32934" operator="containsText" text="ECM">
      <formula>NOT(ISERROR(SEARCH("ECM",E2349)))</formula>
    </cfRule>
    <cfRule type="containsText" dxfId="27672" priority="32935" operator="containsText" text="Glenn Gould">
      <formula>NOT(ISERROR(SEARCH("Glenn Gould",E2349)))</formula>
    </cfRule>
  </conditionalFormatting>
  <conditionalFormatting sqref="E2349:G2349">
    <cfRule type="containsText" dxfId="27671" priority="32932" operator="containsText" text="ECM">
      <formula>NOT(ISERROR(SEARCH("ECM",E2349)))</formula>
    </cfRule>
    <cfRule type="containsText" dxfId="27670" priority="32933" operator="containsText" text="Glenn Gould">
      <formula>NOT(ISERROR(SEARCH("Glenn Gould",E2349)))</formula>
    </cfRule>
  </conditionalFormatting>
  <conditionalFormatting sqref="E2349:G2349">
    <cfRule type="containsText" dxfId="27669" priority="32930" operator="containsText" text="ECM">
      <formula>NOT(ISERROR(SEARCH("ECM",E2349)))</formula>
    </cfRule>
    <cfRule type="containsText" dxfId="27668" priority="32931" operator="containsText" text="Glenn Gould">
      <formula>NOT(ISERROR(SEARCH("Glenn Gould",E2349)))</formula>
    </cfRule>
  </conditionalFormatting>
  <conditionalFormatting sqref="E2349:G2349">
    <cfRule type="containsText" dxfId="27667" priority="32928" operator="containsText" text="ECM">
      <formula>NOT(ISERROR(SEARCH("ECM",E2349)))</formula>
    </cfRule>
    <cfRule type="containsText" dxfId="27666" priority="32929" operator="containsText" text="Glenn Gould">
      <formula>NOT(ISERROR(SEARCH("Glenn Gould",E2349)))</formula>
    </cfRule>
  </conditionalFormatting>
  <conditionalFormatting sqref="E2349:G2349">
    <cfRule type="containsText" dxfId="27665" priority="32926" operator="containsText" text="ECM">
      <formula>NOT(ISERROR(SEARCH("ECM",E2349)))</formula>
    </cfRule>
    <cfRule type="containsText" dxfId="27664" priority="32927" operator="containsText" text="Glenn Gould">
      <formula>NOT(ISERROR(SEARCH("Glenn Gould",E2349)))</formula>
    </cfRule>
  </conditionalFormatting>
  <conditionalFormatting sqref="G2349">
    <cfRule type="containsText" dxfId="27663" priority="32920" operator="containsText" text="ECM">
      <formula>NOT(ISERROR(SEARCH("ECM",G2349)))</formula>
    </cfRule>
    <cfRule type="containsText" dxfId="27662" priority="32921" operator="containsText" text="Glenn Gould">
      <formula>NOT(ISERROR(SEARCH("Glenn Gould",G2349)))</formula>
    </cfRule>
  </conditionalFormatting>
  <conditionalFormatting sqref="G2349">
    <cfRule type="containsText" dxfId="27661" priority="32924" operator="containsText" text="ECM">
      <formula>NOT(ISERROR(SEARCH("ECM",G2349)))</formula>
    </cfRule>
    <cfRule type="containsText" dxfId="27660" priority="32925" operator="containsText" text="Glenn Gould">
      <formula>NOT(ISERROR(SEARCH("Glenn Gould",G2349)))</formula>
    </cfRule>
  </conditionalFormatting>
  <conditionalFormatting sqref="G2349">
    <cfRule type="containsText" dxfId="27659" priority="32922" operator="containsText" text="ECM">
      <formula>NOT(ISERROR(SEARCH("ECM",G2349)))</formula>
    </cfRule>
    <cfRule type="containsText" dxfId="27658" priority="32923" operator="containsText" text="Glenn Gould">
      <formula>NOT(ISERROR(SEARCH("Glenn Gould",G2349)))</formula>
    </cfRule>
  </conditionalFormatting>
  <conditionalFormatting sqref="G2349">
    <cfRule type="containsText" dxfId="27657" priority="32918" operator="containsText" text="ECM">
      <formula>NOT(ISERROR(SEARCH("ECM",G2349)))</formula>
    </cfRule>
    <cfRule type="containsText" dxfId="27656" priority="32919" operator="containsText" text="Glenn Gould">
      <formula>NOT(ISERROR(SEARCH("Glenn Gould",G2349)))</formula>
    </cfRule>
  </conditionalFormatting>
  <conditionalFormatting sqref="E2349:F2349">
    <cfRule type="containsText" dxfId="27655" priority="32916" operator="containsText" text="ECM">
      <formula>NOT(ISERROR(SEARCH("ECM",E2349)))</formula>
    </cfRule>
    <cfRule type="containsText" dxfId="27654" priority="32917" operator="containsText" text="Glenn Gould">
      <formula>NOT(ISERROR(SEARCH("Glenn Gould",E2349)))</formula>
    </cfRule>
  </conditionalFormatting>
  <conditionalFormatting sqref="E2349:F2349">
    <cfRule type="containsText" dxfId="27653" priority="32914" operator="containsText" text="ECM">
      <formula>NOT(ISERROR(SEARCH("ECM",E2349)))</formula>
    </cfRule>
    <cfRule type="containsText" dxfId="27652" priority="32915" operator="containsText" text="Glenn Gould">
      <formula>NOT(ISERROR(SEARCH("Glenn Gould",E2349)))</formula>
    </cfRule>
  </conditionalFormatting>
  <conditionalFormatting sqref="E2349:F2349">
    <cfRule type="containsText" dxfId="27651" priority="32912" operator="containsText" text="ECM">
      <formula>NOT(ISERROR(SEARCH("ECM",E2349)))</formula>
    </cfRule>
    <cfRule type="containsText" dxfId="27650" priority="32913" operator="containsText" text="Glenn Gould">
      <formula>NOT(ISERROR(SEARCH("Glenn Gould",E2349)))</formula>
    </cfRule>
  </conditionalFormatting>
  <conditionalFormatting sqref="E2349:F2349">
    <cfRule type="containsText" dxfId="27649" priority="32910" operator="containsText" text="ECM">
      <formula>NOT(ISERROR(SEARCH("ECM",E2349)))</formula>
    </cfRule>
    <cfRule type="containsText" dxfId="27648" priority="32911" operator="containsText" text="Glenn Gould">
      <formula>NOT(ISERROR(SEARCH("Glenn Gould",E2349)))</formula>
    </cfRule>
  </conditionalFormatting>
  <conditionalFormatting sqref="E2349:G2349">
    <cfRule type="containsText" dxfId="27647" priority="32908" operator="containsText" text="ECM">
      <formula>NOT(ISERROR(SEARCH("ECM",E2349)))</formula>
    </cfRule>
    <cfRule type="containsText" dxfId="27646" priority="32909" operator="containsText" text="Glenn Gould">
      <formula>NOT(ISERROR(SEARCH("Glenn Gould",E2349)))</formula>
    </cfRule>
  </conditionalFormatting>
  <conditionalFormatting sqref="G2349">
    <cfRule type="containsText" dxfId="27645" priority="32902" operator="containsText" text="ECM">
      <formula>NOT(ISERROR(SEARCH("ECM",G2349)))</formula>
    </cfRule>
    <cfRule type="containsText" dxfId="27644" priority="32903" operator="containsText" text="Glenn Gould">
      <formula>NOT(ISERROR(SEARCH("Glenn Gould",G2349)))</formula>
    </cfRule>
  </conditionalFormatting>
  <conditionalFormatting sqref="G2349">
    <cfRule type="containsText" dxfId="27643" priority="32906" operator="containsText" text="ECM">
      <formula>NOT(ISERROR(SEARCH("ECM",G2349)))</formula>
    </cfRule>
    <cfRule type="containsText" dxfId="27642" priority="32907" operator="containsText" text="Glenn Gould">
      <formula>NOT(ISERROR(SEARCH("Glenn Gould",G2349)))</formula>
    </cfRule>
  </conditionalFormatting>
  <conditionalFormatting sqref="G2349">
    <cfRule type="containsText" dxfId="27641" priority="32904" operator="containsText" text="ECM">
      <formula>NOT(ISERROR(SEARCH("ECM",G2349)))</formula>
    </cfRule>
    <cfRule type="containsText" dxfId="27640" priority="32905" operator="containsText" text="Glenn Gould">
      <formula>NOT(ISERROR(SEARCH("Glenn Gould",G2349)))</formula>
    </cfRule>
  </conditionalFormatting>
  <conditionalFormatting sqref="G2349">
    <cfRule type="containsText" dxfId="27639" priority="32900" operator="containsText" text="ECM">
      <formula>NOT(ISERROR(SEARCH("ECM",G2349)))</formula>
    </cfRule>
    <cfRule type="containsText" dxfId="27638" priority="32901" operator="containsText" text="Glenn Gould">
      <formula>NOT(ISERROR(SEARCH("Glenn Gould",G2349)))</formula>
    </cfRule>
  </conditionalFormatting>
  <conditionalFormatting sqref="E2349:F2349">
    <cfRule type="containsText" dxfId="27637" priority="32898" operator="containsText" text="ECM">
      <formula>NOT(ISERROR(SEARCH("ECM",E2349)))</formula>
    </cfRule>
    <cfRule type="containsText" dxfId="27636" priority="32899" operator="containsText" text="Glenn Gould">
      <formula>NOT(ISERROR(SEARCH("Glenn Gould",E2349)))</formula>
    </cfRule>
  </conditionalFormatting>
  <conditionalFormatting sqref="E2349:F2349">
    <cfRule type="containsText" dxfId="27635" priority="32896" operator="containsText" text="ECM">
      <formula>NOT(ISERROR(SEARCH("ECM",E2349)))</formula>
    </cfRule>
    <cfRule type="containsText" dxfId="27634" priority="32897" operator="containsText" text="Glenn Gould">
      <formula>NOT(ISERROR(SEARCH("Glenn Gould",E2349)))</formula>
    </cfRule>
  </conditionalFormatting>
  <conditionalFormatting sqref="E2349:F2349">
    <cfRule type="containsText" dxfId="27633" priority="32894" operator="containsText" text="ECM">
      <formula>NOT(ISERROR(SEARCH("ECM",E2349)))</formula>
    </cfRule>
    <cfRule type="containsText" dxfId="27632" priority="32895" operator="containsText" text="Glenn Gould">
      <formula>NOT(ISERROR(SEARCH("Glenn Gould",E2349)))</formula>
    </cfRule>
  </conditionalFormatting>
  <conditionalFormatting sqref="E2349:F2349">
    <cfRule type="containsText" dxfId="27631" priority="32892" operator="containsText" text="ECM">
      <formula>NOT(ISERROR(SEARCH("ECM",E2349)))</formula>
    </cfRule>
    <cfRule type="containsText" dxfId="27630" priority="32893" operator="containsText" text="Glenn Gould">
      <formula>NOT(ISERROR(SEARCH("Glenn Gould",E2349)))</formula>
    </cfRule>
  </conditionalFormatting>
  <conditionalFormatting sqref="E2350:G2350">
    <cfRule type="containsText" dxfId="27629" priority="32890" operator="containsText" text="ECM">
      <formula>NOT(ISERROR(SEARCH("ECM",E2350)))</formula>
    </cfRule>
    <cfRule type="containsText" dxfId="27628" priority="32891" operator="containsText" text="Glenn Gould">
      <formula>NOT(ISERROR(SEARCH("Glenn Gould",E2350)))</formula>
    </cfRule>
  </conditionalFormatting>
  <conditionalFormatting sqref="E2350:G2350">
    <cfRule type="containsText" dxfId="27627" priority="32888" operator="containsText" text="ECM">
      <formula>NOT(ISERROR(SEARCH("ECM",E2350)))</formula>
    </cfRule>
    <cfRule type="containsText" dxfId="27626" priority="32889" operator="containsText" text="Glenn Gould">
      <formula>NOT(ISERROR(SEARCH("Glenn Gould",E2350)))</formula>
    </cfRule>
  </conditionalFormatting>
  <conditionalFormatting sqref="E2350:G2350">
    <cfRule type="containsText" dxfId="27625" priority="32886" operator="containsText" text="ECM">
      <formula>NOT(ISERROR(SEARCH("ECM",E2350)))</formula>
    </cfRule>
    <cfRule type="containsText" dxfId="27624" priority="32887" operator="containsText" text="Glenn Gould">
      <formula>NOT(ISERROR(SEARCH("Glenn Gould",E2350)))</formula>
    </cfRule>
  </conditionalFormatting>
  <conditionalFormatting sqref="E2350:G2350">
    <cfRule type="containsText" dxfId="27623" priority="32884" operator="containsText" text="ECM">
      <formula>NOT(ISERROR(SEARCH("ECM",E2350)))</formula>
    </cfRule>
    <cfRule type="containsText" dxfId="27622" priority="32885" operator="containsText" text="Glenn Gould">
      <formula>NOT(ISERROR(SEARCH("Glenn Gould",E2350)))</formula>
    </cfRule>
  </conditionalFormatting>
  <conditionalFormatting sqref="E2350:G2350">
    <cfRule type="containsText" dxfId="27621" priority="32882" operator="containsText" text="ECM">
      <formula>NOT(ISERROR(SEARCH("ECM",E2350)))</formula>
    </cfRule>
    <cfRule type="containsText" dxfId="27620" priority="32883" operator="containsText" text="Glenn Gould">
      <formula>NOT(ISERROR(SEARCH("Glenn Gould",E2350)))</formula>
    </cfRule>
  </conditionalFormatting>
  <conditionalFormatting sqref="E2350:G2350">
    <cfRule type="containsText" dxfId="27619" priority="32880" operator="containsText" text="ECM">
      <formula>NOT(ISERROR(SEARCH("ECM",E2350)))</formula>
    </cfRule>
    <cfRule type="containsText" dxfId="27618" priority="32881" operator="containsText" text="Glenn Gould">
      <formula>NOT(ISERROR(SEARCH("Glenn Gould",E2350)))</formula>
    </cfRule>
  </conditionalFormatting>
  <conditionalFormatting sqref="E2350:G2350">
    <cfRule type="containsText" dxfId="27617" priority="32878" operator="containsText" text="ECM">
      <formula>NOT(ISERROR(SEARCH("ECM",E2350)))</formula>
    </cfRule>
    <cfRule type="containsText" dxfId="27616" priority="32879" operator="containsText" text="Glenn Gould">
      <formula>NOT(ISERROR(SEARCH("Glenn Gould",E2350)))</formula>
    </cfRule>
  </conditionalFormatting>
  <conditionalFormatting sqref="E2350:G2350">
    <cfRule type="containsText" dxfId="27615" priority="32876" operator="containsText" text="ECM">
      <formula>NOT(ISERROR(SEARCH("ECM",E2350)))</formula>
    </cfRule>
    <cfRule type="containsText" dxfId="27614" priority="32877" operator="containsText" text="Glenn Gould">
      <formula>NOT(ISERROR(SEARCH("Glenn Gould",E2350)))</formula>
    </cfRule>
  </conditionalFormatting>
  <conditionalFormatting sqref="G2350">
    <cfRule type="containsText" dxfId="27613" priority="32870" operator="containsText" text="ECM">
      <formula>NOT(ISERROR(SEARCH("ECM",G2350)))</formula>
    </cfRule>
    <cfRule type="containsText" dxfId="27612" priority="32871" operator="containsText" text="Glenn Gould">
      <formula>NOT(ISERROR(SEARCH("Glenn Gould",G2350)))</formula>
    </cfRule>
  </conditionalFormatting>
  <conditionalFormatting sqref="G2350">
    <cfRule type="containsText" dxfId="27611" priority="32874" operator="containsText" text="ECM">
      <formula>NOT(ISERROR(SEARCH("ECM",G2350)))</formula>
    </cfRule>
    <cfRule type="containsText" dxfId="27610" priority="32875" operator="containsText" text="Glenn Gould">
      <formula>NOT(ISERROR(SEARCH("Glenn Gould",G2350)))</formula>
    </cfRule>
  </conditionalFormatting>
  <conditionalFormatting sqref="G2350">
    <cfRule type="containsText" dxfId="27609" priority="32872" operator="containsText" text="ECM">
      <formula>NOT(ISERROR(SEARCH("ECM",G2350)))</formula>
    </cfRule>
    <cfRule type="containsText" dxfId="27608" priority="32873" operator="containsText" text="Glenn Gould">
      <formula>NOT(ISERROR(SEARCH("Glenn Gould",G2350)))</formula>
    </cfRule>
  </conditionalFormatting>
  <conditionalFormatting sqref="G2350">
    <cfRule type="containsText" dxfId="27607" priority="32868" operator="containsText" text="ECM">
      <formula>NOT(ISERROR(SEARCH("ECM",G2350)))</formula>
    </cfRule>
    <cfRule type="containsText" dxfId="27606" priority="32869" operator="containsText" text="Glenn Gould">
      <formula>NOT(ISERROR(SEARCH("Glenn Gould",G2350)))</formula>
    </cfRule>
  </conditionalFormatting>
  <conditionalFormatting sqref="E2350:F2350">
    <cfRule type="containsText" dxfId="27605" priority="32866" operator="containsText" text="ECM">
      <formula>NOT(ISERROR(SEARCH("ECM",E2350)))</formula>
    </cfRule>
    <cfRule type="containsText" dxfId="27604" priority="32867" operator="containsText" text="Glenn Gould">
      <formula>NOT(ISERROR(SEARCH("Glenn Gould",E2350)))</formula>
    </cfRule>
  </conditionalFormatting>
  <conditionalFormatting sqref="E2350:F2350">
    <cfRule type="containsText" dxfId="27603" priority="32864" operator="containsText" text="ECM">
      <formula>NOT(ISERROR(SEARCH("ECM",E2350)))</formula>
    </cfRule>
    <cfRule type="containsText" dxfId="27602" priority="32865" operator="containsText" text="Glenn Gould">
      <formula>NOT(ISERROR(SEARCH("Glenn Gould",E2350)))</formula>
    </cfRule>
  </conditionalFormatting>
  <conditionalFormatting sqref="E2350:F2350">
    <cfRule type="containsText" dxfId="27601" priority="32862" operator="containsText" text="ECM">
      <formula>NOT(ISERROR(SEARCH("ECM",E2350)))</formula>
    </cfRule>
    <cfRule type="containsText" dxfId="27600" priority="32863" operator="containsText" text="Glenn Gould">
      <formula>NOT(ISERROR(SEARCH("Glenn Gould",E2350)))</formula>
    </cfRule>
  </conditionalFormatting>
  <conditionalFormatting sqref="E2350:F2350">
    <cfRule type="containsText" dxfId="27599" priority="32860" operator="containsText" text="ECM">
      <formula>NOT(ISERROR(SEARCH("ECM",E2350)))</formula>
    </cfRule>
    <cfRule type="containsText" dxfId="27598" priority="32861" operator="containsText" text="Glenn Gould">
      <formula>NOT(ISERROR(SEARCH("Glenn Gould",E2350)))</formula>
    </cfRule>
  </conditionalFormatting>
  <conditionalFormatting sqref="E2350:G2350">
    <cfRule type="containsText" dxfId="27597" priority="32858" operator="containsText" text="ECM">
      <formula>NOT(ISERROR(SEARCH("ECM",E2350)))</formula>
    </cfRule>
    <cfRule type="containsText" dxfId="27596" priority="32859" operator="containsText" text="Glenn Gould">
      <formula>NOT(ISERROR(SEARCH("Glenn Gould",E2350)))</formula>
    </cfRule>
  </conditionalFormatting>
  <conditionalFormatting sqref="G2350">
    <cfRule type="containsText" dxfId="27595" priority="32852" operator="containsText" text="ECM">
      <formula>NOT(ISERROR(SEARCH("ECM",G2350)))</formula>
    </cfRule>
    <cfRule type="containsText" dxfId="27594" priority="32853" operator="containsText" text="Glenn Gould">
      <formula>NOT(ISERROR(SEARCH("Glenn Gould",G2350)))</formula>
    </cfRule>
  </conditionalFormatting>
  <conditionalFormatting sqref="G2350">
    <cfRule type="containsText" dxfId="27593" priority="32856" operator="containsText" text="ECM">
      <formula>NOT(ISERROR(SEARCH("ECM",G2350)))</formula>
    </cfRule>
    <cfRule type="containsText" dxfId="27592" priority="32857" operator="containsText" text="Glenn Gould">
      <formula>NOT(ISERROR(SEARCH("Glenn Gould",G2350)))</formula>
    </cfRule>
  </conditionalFormatting>
  <conditionalFormatting sqref="G2350">
    <cfRule type="containsText" dxfId="27591" priority="32854" operator="containsText" text="ECM">
      <formula>NOT(ISERROR(SEARCH("ECM",G2350)))</formula>
    </cfRule>
    <cfRule type="containsText" dxfId="27590" priority="32855" operator="containsText" text="Glenn Gould">
      <formula>NOT(ISERROR(SEARCH("Glenn Gould",G2350)))</formula>
    </cfRule>
  </conditionalFormatting>
  <conditionalFormatting sqref="G2350">
    <cfRule type="containsText" dxfId="27589" priority="32850" operator="containsText" text="ECM">
      <formula>NOT(ISERROR(SEARCH("ECM",G2350)))</formula>
    </cfRule>
    <cfRule type="containsText" dxfId="27588" priority="32851" operator="containsText" text="Glenn Gould">
      <formula>NOT(ISERROR(SEARCH("Glenn Gould",G2350)))</formula>
    </cfRule>
  </conditionalFormatting>
  <conditionalFormatting sqref="E2350:F2350">
    <cfRule type="containsText" dxfId="27587" priority="32848" operator="containsText" text="ECM">
      <formula>NOT(ISERROR(SEARCH("ECM",E2350)))</formula>
    </cfRule>
    <cfRule type="containsText" dxfId="27586" priority="32849" operator="containsText" text="Glenn Gould">
      <formula>NOT(ISERROR(SEARCH("Glenn Gould",E2350)))</formula>
    </cfRule>
  </conditionalFormatting>
  <conditionalFormatting sqref="E2350:F2350">
    <cfRule type="containsText" dxfId="27585" priority="32846" operator="containsText" text="ECM">
      <formula>NOT(ISERROR(SEARCH("ECM",E2350)))</formula>
    </cfRule>
    <cfRule type="containsText" dxfId="27584" priority="32847" operator="containsText" text="Glenn Gould">
      <formula>NOT(ISERROR(SEARCH("Glenn Gould",E2350)))</formula>
    </cfRule>
  </conditionalFormatting>
  <conditionalFormatting sqref="E2350:F2350">
    <cfRule type="containsText" dxfId="27583" priority="32844" operator="containsText" text="ECM">
      <formula>NOT(ISERROR(SEARCH("ECM",E2350)))</formula>
    </cfRule>
    <cfRule type="containsText" dxfId="27582" priority="32845" operator="containsText" text="Glenn Gould">
      <formula>NOT(ISERROR(SEARCH("Glenn Gould",E2350)))</formula>
    </cfRule>
  </conditionalFormatting>
  <conditionalFormatting sqref="E2350:F2350">
    <cfRule type="containsText" dxfId="27581" priority="32842" operator="containsText" text="ECM">
      <formula>NOT(ISERROR(SEARCH("ECM",E2350)))</formula>
    </cfRule>
    <cfRule type="containsText" dxfId="27580" priority="32843" operator="containsText" text="Glenn Gould">
      <formula>NOT(ISERROR(SEARCH("Glenn Gould",E2350)))</formula>
    </cfRule>
  </conditionalFormatting>
  <conditionalFormatting sqref="E2350:G2350">
    <cfRule type="containsText" dxfId="27579" priority="32840" operator="containsText" text="ECM">
      <formula>NOT(ISERROR(SEARCH("ECM",E2350)))</formula>
    </cfRule>
    <cfRule type="containsText" dxfId="27578" priority="32841" operator="containsText" text="Glenn Gould">
      <formula>NOT(ISERROR(SEARCH("Glenn Gould",E2350)))</formula>
    </cfRule>
  </conditionalFormatting>
  <conditionalFormatting sqref="E2350:G2350">
    <cfRule type="containsText" dxfId="27577" priority="32838" operator="containsText" text="ECM">
      <formula>NOT(ISERROR(SEARCH("ECM",E2350)))</formula>
    </cfRule>
    <cfRule type="containsText" dxfId="27576" priority="32839" operator="containsText" text="Glenn Gould">
      <formula>NOT(ISERROR(SEARCH("Glenn Gould",E2350)))</formula>
    </cfRule>
  </conditionalFormatting>
  <conditionalFormatting sqref="E2350:G2350">
    <cfRule type="containsText" dxfId="27575" priority="32836" operator="containsText" text="ECM">
      <formula>NOT(ISERROR(SEARCH("ECM",E2350)))</formula>
    </cfRule>
    <cfRule type="containsText" dxfId="27574" priority="32837" operator="containsText" text="Glenn Gould">
      <formula>NOT(ISERROR(SEARCH("Glenn Gould",E2350)))</formula>
    </cfRule>
  </conditionalFormatting>
  <conditionalFormatting sqref="E2350:G2350">
    <cfRule type="containsText" dxfId="27573" priority="32834" operator="containsText" text="ECM">
      <formula>NOT(ISERROR(SEARCH("ECM",E2350)))</formula>
    </cfRule>
    <cfRule type="containsText" dxfId="27572" priority="32835" operator="containsText" text="Glenn Gould">
      <formula>NOT(ISERROR(SEARCH("Glenn Gould",E2350)))</formula>
    </cfRule>
  </conditionalFormatting>
  <conditionalFormatting sqref="E2350:G2350">
    <cfRule type="containsText" dxfId="27571" priority="32832" operator="containsText" text="ECM">
      <formula>NOT(ISERROR(SEARCH("ECM",E2350)))</formula>
    </cfRule>
    <cfRule type="containsText" dxfId="27570" priority="32833" operator="containsText" text="Glenn Gould">
      <formula>NOT(ISERROR(SEARCH("Glenn Gould",E2350)))</formula>
    </cfRule>
  </conditionalFormatting>
  <conditionalFormatting sqref="E2350:G2350">
    <cfRule type="containsText" dxfId="27569" priority="32830" operator="containsText" text="ECM">
      <formula>NOT(ISERROR(SEARCH("ECM",E2350)))</formula>
    </cfRule>
    <cfRule type="containsText" dxfId="27568" priority="32831" operator="containsText" text="Glenn Gould">
      <formula>NOT(ISERROR(SEARCH("Glenn Gould",E2350)))</formula>
    </cfRule>
  </conditionalFormatting>
  <conditionalFormatting sqref="E2350:G2350">
    <cfRule type="containsText" dxfId="27567" priority="32828" operator="containsText" text="ECM">
      <formula>NOT(ISERROR(SEARCH("ECM",E2350)))</formula>
    </cfRule>
    <cfRule type="containsText" dxfId="27566" priority="32829" operator="containsText" text="Glenn Gould">
      <formula>NOT(ISERROR(SEARCH("Glenn Gould",E2350)))</formula>
    </cfRule>
  </conditionalFormatting>
  <conditionalFormatting sqref="E2350:G2350">
    <cfRule type="containsText" dxfId="27565" priority="32826" operator="containsText" text="ECM">
      <formula>NOT(ISERROR(SEARCH("ECM",E2350)))</formula>
    </cfRule>
    <cfRule type="containsText" dxfId="27564" priority="32827" operator="containsText" text="Glenn Gould">
      <formula>NOT(ISERROR(SEARCH("Glenn Gould",E2350)))</formula>
    </cfRule>
  </conditionalFormatting>
  <conditionalFormatting sqref="G2350">
    <cfRule type="containsText" dxfId="27563" priority="32820" operator="containsText" text="ECM">
      <formula>NOT(ISERROR(SEARCH("ECM",G2350)))</formula>
    </cfRule>
    <cfRule type="containsText" dxfId="27562" priority="32821" operator="containsText" text="Glenn Gould">
      <formula>NOT(ISERROR(SEARCH("Glenn Gould",G2350)))</formula>
    </cfRule>
  </conditionalFormatting>
  <conditionalFormatting sqref="G2350">
    <cfRule type="containsText" dxfId="27561" priority="32824" operator="containsText" text="ECM">
      <formula>NOT(ISERROR(SEARCH("ECM",G2350)))</formula>
    </cfRule>
    <cfRule type="containsText" dxfId="27560" priority="32825" operator="containsText" text="Glenn Gould">
      <formula>NOT(ISERROR(SEARCH("Glenn Gould",G2350)))</formula>
    </cfRule>
  </conditionalFormatting>
  <conditionalFormatting sqref="G2350">
    <cfRule type="containsText" dxfId="27559" priority="32822" operator="containsText" text="ECM">
      <formula>NOT(ISERROR(SEARCH("ECM",G2350)))</formula>
    </cfRule>
    <cfRule type="containsText" dxfId="27558" priority="32823" operator="containsText" text="Glenn Gould">
      <formula>NOT(ISERROR(SEARCH("Glenn Gould",G2350)))</formula>
    </cfRule>
  </conditionalFormatting>
  <conditionalFormatting sqref="G2350">
    <cfRule type="containsText" dxfId="27557" priority="32818" operator="containsText" text="ECM">
      <formula>NOT(ISERROR(SEARCH("ECM",G2350)))</formula>
    </cfRule>
    <cfRule type="containsText" dxfId="27556" priority="32819" operator="containsText" text="Glenn Gould">
      <formula>NOT(ISERROR(SEARCH("Glenn Gould",G2350)))</formula>
    </cfRule>
  </conditionalFormatting>
  <conditionalFormatting sqref="E2350:F2350">
    <cfRule type="containsText" dxfId="27555" priority="32816" operator="containsText" text="ECM">
      <formula>NOT(ISERROR(SEARCH("ECM",E2350)))</formula>
    </cfRule>
    <cfRule type="containsText" dxfId="27554" priority="32817" operator="containsText" text="Glenn Gould">
      <formula>NOT(ISERROR(SEARCH("Glenn Gould",E2350)))</formula>
    </cfRule>
  </conditionalFormatting>
  <conditionalFormatting sqref="E2350:F2350">
    <cfRule type="containsText" dxfId="27553" priority="32814" operator="containsText" text="ECM">
      <formula>NOT(ISERROR(SEARCH("ECM",E2350)))</formula>
    </cfRule>
    <cfRule type="containsText" dxfId="27552" priority="32815" operator="containsText" text="Glenn Gould">
      <formula>NOT(ISERROR(SEARCH("Glenn Gould",E2350)))</formula>
    </cfRule>
  </conditionalFormatting>
  <conditionalFormatting sqref="E2350:F2350">
    <cfRule type="containsText" dxfId="27551" priority="32812" operator="containsText" text="ECM">
      <formula>NOT(ISERROR(SEARCH("ECM",E2350)))</formula>
    </cfRule>
    <cfRule type="containsText" dxfId="27550" priority="32813" operator="containsText" text="Glenn Gould">
      <formula>NOT(ISERROR(SEARCH("Glenn Gould",E2350)))</formula>
    </cfRule>
  </conditionalFormatting>
  <conditionalFormatting sqref="E2350:F2350">
    <cfRule type="containsText" dxfId="27549" priority="32810" operator="containsText" text="ECM">
      <formula>NOT(ISERROR(SEARCH("ECM",E2350)))</formula>
    </cfRule>
    <cfRule type="containsText" dxfId="27548" priority="32811" operator="containsText" text="Glenn Gould">
      <formula>NOT(ISERROR(SEARCH("Glenn Gould",E2350)))</formula>
    </cfRule>
  </conditionalFormatting>
  <conditionalFormatting sqref="E2350:G2350">
    <cfRule type="containsText" dxfId="27547" priority="32808" operator="containsText" text="ECM">
      <formula>NOT(ISERROR(SEARCH("ECM",E2350)))</formula>
    </cfRule>
    <cfRule type="containsText" dxfId="27546" priority="32809" operator="containsText" text="Glenn Gould">
      <formula>NOT(ISERROR(SEARCH("Glenn Gould",E2350)))</formula>
    </cfRule>
  </conditionalFormatting>
  <conditionalFormatting sqref="G2350">
    <cfRule type="containsText" dxfId="27545" priority="32802" operator="containsText" text="ECM">
      <formula>NOT(ISERROR(SEARCH("ECM",G2350)))</formula>
    </cfRule>
    <cfRule type="containsText" dxfId="27544" priority="32803" operator="containsText" text="Glenn Gould">
      <formula>NOT(ISERROR(SEARCH("Glenn Gould",G2350)))</formula>
    </cfRule>
  </conditionalFormatting>
  <conditionalFormatting sqref="G2350">
    <cfRule type="containsText" dxfId="27543" priority="32806" operator="containsText" text="ECM">
      <formula>NOT(ISERROR(SEARCH("ECM",G2350)))</formula>
    </cfRule>
    <cfRule type="containsText" dxfId="27542" priority="32807" operator="containsText" text="Glenn Gould">
      <formula>NOT(ISERROR(SEARCH("Glenn Gould",G2350)))</formula>
    </cfRule>
  </conditionalFormatting>
  <conditionalFormatting sqref="G2350">
    <cfRule type="containsText" dxfId="27541" priority="32804" operator="containsText" text="ECM">
      <formula>NOT(ISERROR(SEARCH("ECM",G2350)))</formula>
    </cfRule>
    <cfRule type="containsText" dxfId="27540" priority="32805" operator="containsText" text="Glenn Gould">
      <formula>NOT(ISERROR(SEARCH("Glenn Gould",G2350)))</formula>
    </cfRule>
  </conditionalFormatting>
  <conditionalFormatting sqref="G2350">
    <cfRule type="containsText" dxfId="27539" priority="32800" operator="containsText" text="ECM">
      <formula>NOT(ISERROR(SEARCH("ECM",G2350)))</formula>
    </cfRule>
    <cfRule type="containsText" dxfId="27538" priority="32801" operator="containsText" text="Glenn Gould">
      <formula>NOT(ISERROR(SEARCH("Glenn Gould",G2350)))</formula>
    </cfRule>
  </conditionalFormatting>
  <conditionalFormatting sqref="E2350:F2350">
    <cfRule type="containsText" dxfId="27537" priority="32798" operator="containsText" text="ECM">
      <formula>NOT(ISERROR(SEARCH("ECM",E2350)))</formula>
    </cfRule>
    <cfRule type="containsText" dxfId="27536" priority="32799" operator="containsText" text="Glenn Gould">
      <formula>NOT(ISERROR(SEARCH("Glenn Gould",E2350)))</formula>
    </cfRule>
  </conditionalFormatting>
  <conditionalFormatting sqref="E2350:F2350">
    <cfRule type="containsText" dxfId="27535" priority="32796" operator="containsText" text="ECM">
      <formula>NOT(ISERROR(SEARCH("ECM",E2350)))</formula>
    </cfRule>
    <cfRule type="containsText" dxfId="27534" priority="32797" operator="containsText" text="Glenn Gould">
      <formula>NOT(ISERROR(SEARCH("Glenn Gould",E2350)))</formula>
    </cfRule>
  </conditionalFormatting>
  <conditionalFormatting sqref="E2350:F2350">
    <cfRule type="containsText" dxfId="27533" priority="32794" operator="containsText" text="ECM">
      <formula>NOT(ISERROR(SEARCH("ECM",E2350)))</formula>
    </cfRule>
    <cfRule type="containsText" dxfId="27532" priority="32795" operator="containsText" text="Glenn Gould">
      <formula>NOT(ISERROR(SEARCH("Glenn Gould",E2350)))</formula>
    </cfRule>
  </conditionalFormatting>
  <conditionalFormatting sqref="E2350:F2350">
    <cfRule type="containsText" dxfId="27531" priority="32792" operator="containsText" text="ECM">
      <formula>NOT(ISERROR(SEARCH("ECM",E2350)))</formula>
    </cfRule>
    <cfRule type="containsText" dxfId="27530" priority="32793" operator="containsText" text="Glenn Gould">
      <formula>NOT(ISERROR(SEARCH("Glenn Gould",E2350)))</formula>
    </cfRule>
  </conditionalFormatting>
  <conditionalFormatting sqref="E2351:G2351">
    <cfRule type="containsText" dxfId="27529" priority="32790" operator="containsText" text="ECM">
      <formula>NOT(ISERROR(SEARCH("ECM",E2351)))</formula>
    </cfRule>
    <cfRule type="containsText" dxfId="27528" priority="32791" operator="containsText" text="Glenn Gould">
      <formula>NOT(ISERROR(SEARCH("Glenn Gould",E2351)))</formula>
    </cfRule>
  </conditionalFormatting>
  <conditionalFormatting sqref="E2351:G2351">
    <cfRule type="containsText" dxfId="27527" priority="32788" operator="containsText" text="ECM">
      <formula>NOT(ISERROR(SEARCH("ECM",E2351)))</formula>
    </cfRule>
    <cfRule type="containsText" dxfId="27526" priority="32789" operator="containsText" text="Glenn Gould">
      <formula>NOT(ISERROR(SEARCH("Glenn Gould",E2351)))</formula>
    </cfRule>
  </conditionalFormatting>
  <conditionalFormatting sqref="E2351:G2351">
    <cfRule type="containsText" dxfId="27525" priority="32786" operator="containsText" text="ECM">
      <formula>NOT(ISERROR(SEARCH("ECM",E2351)))</formula>
    </cfRule>
    <cfRule type="containsText" dxfId="27524" priority="32787" operator="containsText" text="Glenn Gould">
      <formula>NOT(ISERROR(SEARCH("Glenn Gould",E2351)))</formula>
    </cfRule>
  </conditionalFormatting>
  <conditionalFormatting sqref="E2351:G2351">
    <cfRule type="containsText" dxfId="27523" priority="32784" operator="containsText" text="ECM">
      <formula>NOT(ISERROR(SEARCH("ECM",E2351)))</formula>
    </cfRule>
    <cfRule type="containsText" dxfId="27522" priority="32785" operator="containsText" text="Glenn Gould">
      <formula>NOT(ISERROR(SEARCH("Glenn Gould",E2351)))</formula>
    </cfRule>
  </conditionalFormatting>
  <conditionalFormatting sqref="E2351:G2351">
    <cfRule type="containsText" dxfId="27521" priority="32782" operator="containsText" text="ECM">
      <formula>NOT(ISERROR(SEARCH("ECM",E2351)))</formula>
    </cfRule>
    <cfRule type="containsText" dxfId="27520" priority="32783" operator="containsText" text="Glenn Gould">
      <formula>NOT(ISERROR(SEARCH("Glenn Gould",E2351)))</formula>
    </cfRule>
  </conditionalFormatting>
  <conditionalFormatting sqref="E2351:G2351">
    <cfRule type="containsText" dxfId="27519" priority="32780" operator="containsText" text="ECM">
      <formula>NOT(ISERROR(SEARCH("ECM",E2351)))</formula>
    </cfRule>
    <cfRule type="containsText" dxfId="27518" priority="32781" operator="containsText" text="Glenn Gould">
      <formula>NOT(ISERROR(SEARCH("Glenn Gould",E2351)))</formula>
    </cfRule>
  </conditionalFormatting>
  <conditionalFormatting sqref="E2351:G2351">
    <cfRule type="containsText" dxfId="27517" priority="32778" operator="containsText" text="ECM">
      <formula>NOT(ISERROR(SEARCH("ECM",E2351)))</formula>
    </cfRule>
    <cfRule type="containsText" dxfId="27516" priority="32779" operator="containsText" text="Glenn Gould">
      <formula>NOT(ISERROR(SEARCH("Glenn Gould",E2351)))</formula>
    </cfRule>
  </conditionalFormatting>
  <conditionalFormatting sqref="E2351:G2351">
    <cfRule type="containsText" dxfId="27515" priority="32776" operator="containsText" text="ECM">
      <formula>NOT(ISERROR(SEARCH("ECM",E2351)))</formula>
    </cfRule>
    <cfRule type="containsText" dxfId="27514" priority="32777" operator="containsText" text="Glenn Gould">
      <formula>NOT(ISERROR(SEARCH("Glenn Gould",E2351)))</formula>
    </cfRule>
  </conditionalFormatting>
  <conditionalFormatting sqref="G2351">
    <cfRule type="containsText" dxfId="27513" priority="32770" operator="containsText" text="ECM">
      <formula>NOT(ISERROR(SEARCH("ECM",G2351)))</formula>
    </cfRule>
    <cfRule type="containsText" dxfId="27512" priority="32771" operator="containsText" text="Glenn Gould">
      <formula>NOT(ISERROR(SEARCH("Glenn Gould",G2351)))</formula>
    </cfRule>
  </conditionalFormatting>
  <conditionalFormatting sqref="G2351">
    <cfRule type="containsText" dxfId="27511" priority="32774" operator="containsText" text="ECM">
      <formula>NOT(ISERROR(SEARCH("ECM",G2351)))</formula>
    </cfRule>
    <cfRule type="containsText" dxfId="27510" priority="32775" operator="containsText" text="Glenn Gould">
      <formula>NOT(ISERROR(SEARCH("Glenn Gould",G2351)))</formula>
    </cfRule>
  </conditionalFormatting>
  <conditionalFormatting sqref="G2351">
    <cfRule type="containsText" dxfId="27509" priority="32772" operator="containsText" text="ECM">
      <formula>NOT(ISERROR(SEARCH("ECM",G2351)))</formula>
    </cfRule>
    <cfRule type="containsText" dxfId="27508" priority="32773" operator="containsText" text="Glenn Gould">
      <formula>NOT(ISERROR(SEARCH("Glenn Gould",G2351)))</formula>
    </cfRule>
  </conditionalFormatting>
  <conditionalFormatting sqref="G2351">
    <cfRule type="containsText" dxfId="27507" priority="32768" operator="containsText" text="ECM">
      <formula>NOT(ISERROR(SEARCH("ECM",G2351)))</formula>
    </cfRule>
    <cfRule type="containsText" dxfId="27506" priority="32769" operator="containsText" text="Glenn Gould">
      <formula>NOT(ISERROR(SEARCH("Glenn Gould",G2351)))</formula>
    </cfRule>
  </conditionalFormatting>
  <conditionalFormatting sqref="E2351:F2351">
    <cfRule type="containsText" dxfId="27505" priority="32766" operator="containsText" text="ECM">
      <formula>NOT(ISERROR(SEARCH("ECM",E2351)))</formula>
    </cfRule>
    <cfRule type="containsText" dxfId="27504" priority="32767" operator="containsText" text="Glenn Gould">
      <formula>NOT(ISERROR(SEARCH("Glenn Gould",E2351)))</formula>
    </cfRule>
  </conditionalFormatting>
  <conditionalFormatting sqref="E2351:F2351">
    <cfRule type="containsText" dxfId="27503" priority="32764" operator="containsText" text="ECM">
      <formula>NOT(ISERROR(SEARCH("ECM",E2351)))</formula>
    </cfRule>
    <cfRule type="containsText" dxfId="27502" priority="32765" operator="containsText" text="Glenn Gould">
      <formula>NOT(ISERROR(SEARCH("Glenn Gould",E2351)))</formula>
    </cfRule>
  </conditionalFormatting>
  <conditionalFormatting sqref="E2351:F2351">
    <cfRule type="containsText" dxfId="27501" priority="32762" operator="containsText" text="ECM">
      <formula>NOT(ISERROR(SEARCH("ECM",E2351)))</formula>
    </cfRule>
    <cfRule type="containsText" dxfId="27500" priority="32763" operator="containsText" text="Glenn Gould">
      <formula>NOT(ISERROR(SEARCH("Glenn Gould",E2351)))</formula>
    </cfRule>
  </conditionalFormatting>
  <conditionalFormatting sqref="E2351:F2351">
    <cfRule type="containsText" dxfId="27499" priority="32760" operator="containsText" text="ECM">
      <formula>NOT(ISERROR(SEARCH("ECM",E2351)))</formula>
    </cfRule>
    <cfRule type="containsText" dxfId="27498" priority="32761" operator="containsText" text="Glenn Gould">
      <formula>NOT(ISERROR(SEARCH("Glenn Gould",E2351)))</formula>
    </cfRule>
  </conditionalFormatting>
  <conditionalFormatting sqref="E2351:G2351">
    <cfRule type="containsText" dxfId="27497" priority="32758" operator="containsText" text="ECM">
      <formula>NOT(ISERROR(SEARCH("ECM",E2351)))</formula>
    </cfRule>
    <cfRule type="containsText" dxfId="27496" priority="32759" operator="containsText" text="Glenn Gould">
      <formula>NOT(ISERROR(SEARCH("Glenn Gould",E2351)))</formula>
    </cfRule>
  </conditionalFormatting>
  <conditionalFormatting sqref="G2351">
    <cfRule type="containsText" dxfId="27495" priority="32752" operator="containsText" text="ECM">
      <formula>NOT(ISERROR(SEARCH("ECM",G2351)))</formula>
    </cfRule>
    <cfRule type="containsText" dxfId="27494" priority="32753" operator="containsText" text="Glenn Gould">
      <formula>NOT(ISERROR(SEARCH("Glenn Gould",G2351)))</formula>
    </cfRule>
  </conditionalFormatting>
  <conditionalFormatting sqref="G2351">
    <cfRule type="containsText" dxfId="27493" priority="32756" operator="containsText" text="ECM">
      <formula>NOT(ISERROR(SEARCH("ECM",G2351)))</formula>
    </cfRule>
    <cfRule type="containsText" dxfId="27492" priority="32757" operator="containsText" text="Glenn Gould">
      <formula>NOT(ISERROR(SEARCH("Glenn Gould",G2351)))</formula>
    </cfRule>
  </conditionalFormatting>
  <conditionalFormatting sqref="G2351">
    <cfRule type="containsText" dxfId="27491" priority="32754" operator="containsText" text="ECM">
      <formula>NOT(ISERROR(SEARCH("ECM",G2351)))</formula>
    </cfRule>
    <cfRule type="containsText" dxfId="27490" priority="32755" operator="containsText" text="Glenn Gould">
      <formula>NOT(ISERROR(SEARCH("Glenn Gould",G2351)))</formula>
    </cfRule>
  </conditionalFormatting>
  <conditionalFormatting sqref="G2351">
    <cfRule type="containsText" dxfId="27489" priority="32750" operator="containsText" text="ECM">
      <formula>NOT(ISERROR(SEARCH("ECM",G2351)))</formula>
    </cfRule>
    <cfRule type="containsText" dxfId="27488" priority="32751" operator="containsText" text="Glenn Gould">
      <formula>NOT(ISERROR(SEARCH("Glenn Gould",G2351)))</formula>
    </cfRule>
  </conditionalFormatting>
  <conditionalFormatting sqref="E2351:F2351">
    <cfRule type="containsText" dxfId="27487" priority="32748" operator="containsText" text="ECM">
      <formula>NOT(ISERROR(SEARCH("ECM",E2351)))</formula>
    </cfRule>
    <cfRule type="containsText" dxfId="27486" priority="32749" operator="containsText" text="Glenn Gould">
      <formula>NOT(ISERROR(SEARCH("Glenn Gould",E2351)))</formula>
    </cfRule>
  </conditionalFormatting>
  <conditionalFormatting sqref="E2351:F2351">
    <cfRule type="containsText" dxfId="27485" priority="32746" operator="containsText" text="ECM">
      <formula>NOT(ISERROR(SEARCH("ECM",E2351)))</formula>
    </cfRule>
    <cfRule type="containsText" dxfId="27484" priority="32747" operator="containsText" text="Glenn Gould">
      <formula>NOT(ISERROR(SEARCH("Glenn Gould",E2351)))</formula>
    </cfRule>
  </conditionalFormatting>
  <conditionalFormatting sqref="E2351:F2351">
    <cfRule type="containsText" dxfId="27483" priority="32744" operator="containsText" text="ECM">
      <formula>NOT(ISERROR(SEARCH("ECM",E2351)))</formula>
    </cfRule>
    <cfRule type="containsText" dxfId="27482" priority="32745" operator="containsText" text="Glenn Gould">
      <formula>NOT(ISERROR(SEARCH("Glenn Gould",E2351)))</formula>
    </cfRule>
  </conditionalFormatting>
  <conditionalFormatting sqref="E2351:F2351">
    <cfRule type="containsText" dxfId="27481" priority="32742" operator="containsText" text="ECM">
      <formula>NOT(ISERROR(SEARCH("ECM",E2351)))</formula>
    </cfRule>
    <cfRule type="containsText" dxfId="27480" priority="32743" operator="containsText" text="Glenn Gould">
      <formula>NOT(ISERROR(SEARCH("Glenn Gould",E2351)))</formula>
    </cfRule>
  </conditionalFormatting>
  <conditionalFormatting sqref="E2351:G2351">
    <cfRule type="containsText" dxfId="27479" priority="32740" operator="containsText" text="ECM">
      <formula>NOT(ISERROR(SEARCH("ECM",E2351)))</formula>
    </cfRule>
    <cfRule type="containsText" dxfId="27478" priority="32741" operator="containsText" text="Glenn Gould">
      <formula>NOT(ISERROR(SEARCH("Glenn Gould",E2351)))</formula>
    </cfRule>
  </conditionalFormatting>
  <conditionalFormatting sqref="E2351:G2351">
    <cfRule type="containsText" dxfId="27477" priority="32738" operator="containsText" text="ECM">
      <formula>NOT(ISERROR(SEARCH("ECM",E2351)))</formula>
    </cfRule>
    <cfRule type="containsText" dxfId="27476" priority="32739" operator="containsText" text="Glenn Gould">
      <formula>NOT(ISERROR(SEARCH("Glenn Gould",E2351)))</formula>
    </cfRule>
  </conditionalFormatting>
  <conditionalFormatting sqref="E2351:G2351">
    <cfRule type="containsText" dxfId="27475" priority="32736" operator="containsText" text="ECM">
      <formula>NOT(ISERROR(SEARCH("ECM",E2351)))</formula>
    </cfRule>
    <cfRule type="containsText" dxfId="27474" priority="32737" operator="containsText" text="Glenn Gould">
      <formula>NOT(ISERROR(SEARCH("Glenn Gould",E2351)))</formula>
    </cfRule>
  </conditionalFormatting>
  <conditionalFormatting sqref="E2351:G2351">
    <cfRule type="containsText" dxfId="27473" priority="32734" operator="containsText" text="ECM">
      <formula>NOT(ISERROR(SEARCH("ECM",E2351)))</formula>
    </cfRule>
    <cfRule type="containsText" dxfId="27472" priority="32735" operator="containsText" text="Glenn Gould">
      <formula>NOT(ISERROR(SEARCH("Glenn Gould",E2351)))</formula>
    </cfRule>
  </conditionalFormatting>
  <conditionalFormatting sqref="E2351:G2351">
    <cfRule type="containsText" dxfId="27471" priority="32732" operator="containsText" text="ECM">
      <formula>NOT(ISERROR(SEARCH("ECM",E2351)))</formula>
    </cfRule>
    <cfRule type="containsText" dxfId="27470" priority="32733" operator="containsText" text="Glenn Gould">
      <formula>NOT(ISERROR(SEARCH("Glenn Gould",E2351)))</formula>
    </cfRule>
  </conditionalFormatting>
  <conditionalFormatting sqref="E2351:G2351">
    <cfRule type="containsText" dxfId="27469" priority="32730" operator="containsText" text="ECM">
      <formula>NOT(ISERROR(SEARCH("ECM",E2351)))</formula>
    </cfRule>
    <cfRule type="containsText" dxfId="27468" priority="32731" operator="containsText" text="Glenn Gould">
      <formula>NOT(ISERROR(SEARCH("Glenn Gould",E2351)))</formula>
    </cfRule>
  </conditionalFormatting>
  <conditionalFormatting sqref="E2351:G2351">
    <cfRule type="containsText" dxfId="27467" priority="32728" operator="containsText" text="ECM">
      <formula>NOT(ISERROR(SEARCH("ECM",E2351)))</formula>
    </cfRule>
    <cfRule type="containsText" dxfId="27466" priority="32729" operator="containsText" text="Glenn Gould">
      <formula>NOT(ISERROR(SEARCH("Glenn Gould",E2351)))</formula>
    </cfRule>
  </conditionalFormatting>
  <conditionalFormatting sqref="E2351:G2351">
    <cfRule type="containsText" dxfId="27465" priority="32726" operator="containsText" text="ECM">
      <formula>NOT(ISERROR(SEARCH("ECM",E2351)))</formula>
    </cfRule>
    <cfRule type="containsText" dxfId="27464" priority="32727" operator="containsText" text="Glenn Gould">
      <formula>NOT(ISERROR(SEARCH("Glenn Gould",E2351)))</formula>
    </cfRule>
  </conditionalFormatting>
  <conditionalFormatting sqref="G2351">
    <cfRule type="containsText" dxfId="27463" priority="32720" operator="containsText" text="ECM">
      <formula>NOT(ISERROR(SEARCH("ECM",G2351)))</formula>
    </cfRule>
    <cfRule type="containsText" dxfId="27462" priority="32721" operator="containsText" text="Glenn Gould">
      <formula>NOT(ISERROR(SEARCH("Glenn Gould",G2351)))</formula>
    </cfRule>
  </conditionalFormatting>
  <conditionalFormatting sqref="G2351">
    <cfRule type="containsText" dxfId="27461" priority="32724" operator="containsText" text="ECM">
      <formula>NOT(ISERROR(SEARCH("ECM",G2351)))</formula>
    </cfRule>
    <cfRule type="containsText" dxfId="27460" priority="32725" operator="containsText" text="Glenn Gould">
      <formula>NOT(ISERROR(SEARCH("Glenn Gould",G2351)))</formula>
    </cfRule>
  </conditionalFormatting>
  <conditionalFormatting sqref="G2351">
    <cfRule type="containsText" dxfId="27459" priority="32722" operator="containsText" text="ECM">
      <formula>NOT(ISERROR(SEARCH("ECM",G2351)))</formula>
    </cfRule>
    <cfRule type="containsText" dxfId="27458" priority="32723" operator="containsText" text="Glenn Gould">
      <formula>NOT(ISERROR(SEARCH("Glenn Gould",G2351)))</formula>
    </cfRule>
  </conditionalFormatting>
  <conditionalFormatting sqref="G2351">
    <cfRule type="containsText" dxfId="27457" priority="32718" operator="containsText" text="ECM">
      <formula>NOT(ISERROR(SEARCH("ECM",G2351)))</formula>
    </cfRule>
    <cfRule type="containsText" dxfId="27456" priority="32719" operator="containsText" text="Glenn Gould">
      <formula>NOT(ISERROR(SEARCH("Glenn Gould",G2351)))</formula>
    </cfRule>
  </conditionalFormatting>
  <conditionalFormatting sqref="E2351:F2351">
    <cfRule type="containsText" dxfId="27455" priority="32716" operator="containsText" text="ECM">
      <formula>NOT(ISERROR(SEARCH("ECM",E2351)))</formula>
    </cfRule>
    <cfRule type="containsText" dxfId="27454" priority="32717" operator="containsText" text="Glenn Gould">
      <formula>NOT(ISERROR(SEARCH("Glenn Gould",E2351)))</formula>
    </cfRule>
  </conditionalFormatting>
  <conditionalFormatting sqref="E2351:F2351">
    <cfRule type="containsText" dxfId="27453" priority="32714" operator="containsText" text="ECM">
      <formula>NOT(ISERROR(SEARCH("ECM",E2351)))</formula>
    </cfRule>
    <cfRule type="containsText" dxfId="27452" priority="32715" operator="containsText" text="Glenn Gould">
      <formula>NOT(ISERROR(SEARCH("Glenn Gould",E2351)))</formula>
    </cfRule>
  </conditionalFormatting>
  <conditionalFormatting sqref="E2351:F2351">
    <cfRule type="containsText" dxfId="27451" priority="32712" operator="containsText" text="ECM">
      <formula>NOT(ISERROR(SEARCH("ECM",E2351)))</formula>
    </cfRule>
    <cfRule type="containsText" dxfId="27450" priority="32713" operator="containsText" text="Glenn Gould">
      <formula>NOT(ISERROR(SEARCH("Glenn Gould",E2351)))</formula>
    </cfRule>
  </conditionalFormatting>
  <conditionalFormatting sqref="E2351:F2351">
    <cfRule type="containsText" dxfId="27449" priority="32710" operator="containsText" text="ECM">
      <formula>NOT(ISERROR(SEARCH("ECM",E2351)))</formula>
    </cfRule>
    <cfRule type="containsText" dxfId="27448" priority="32711" operator="containsText" text="Glenn Gould">
      <formula>NOT(ISERROR(SEARCH("Glenn Gould",E2351)))</formula>
    </cfRule>
  </conditionalFormatting>
  <conditionalFormatting sqref="E2351:G2351">
    <cfRule type="containsText" dxfId="27447" priority="32708" operator="containsText" text="ECM">
      <formula>NOT(ISERROR(SEARCH("ECM",E2351)))</formula>
    </cfRule>
    <cfRule type="containsText" dxfId="27446" priority="32709" operator="containsText" text="Glenn Gould">
      <formula>NOT(ISERROR(SEARCH("Glenn Gould",E2351)))</formula>
    </cfRule>
  </conditionalFormatting>
  <conditionalFormatting sqref="G2351">
    <cfRule type="containsText" dxfId="27445" priority="32702" operator="containsText" text="ECM">
      <formula>NOT(ISERROR(SEARCH("ECM",G2351)))</formula>
    </cfRule>
    <cfRule type="containsText" dxfId="27444" priority="32703" operator="containsText" text="Glenn Gould">
      <formula>NOT(ISERROR(SEARCH("Glenn Gould",G2351)))</formula>
    </cfRule>
  </conditionalFormatting>
  <conditionalFormatting sqref="G2351">
    <cfRule type="containsText" dxfId="27443" priority="32706" operator="containsText" text="ECM">
      <formula>NOT(ISERROR(SEARCH("ECM",G2351)))</formula>
    </cfRule>
    <cfRule type="containsText" dxfId="27442" priority="32707" operator="containsText" text="Glenn Gould">
      <formula>NOT(ISERROR(SEARCH("Glenn Gould",G2351)))</formula>
    </cfRule>
  </conditionalFormatting>
  <conditionalFormatting sqref="G2351">
    <cfRule type="containsText" dxfId="27441" priority="32704" operator="containsText" text="ECM">
      <formula>NOT(ISERROR(SEARCH("ECM",G2351)))</formula>
    </cfRule>
    <cfRule type="containsText" dxfId="27440" priority="32705" operator="containsText" text="Glenn Gould">
      <formula>NOT(ISERROR(SEARCH("Glenn Gould",G2351)))</formula>
    </cfRule>
  </conditionalFormatting>
  <conditionalFormatting sqref="G2351">
    <cfRule type="containsText" dxfId="27439" priority="32700" operator="containsText" text="ECM">
      <formula>NOT(ISERROR(SEARCH("ECM",G2351)))</formula>
    </cfRule>
    <cfRule type="containsText" dxfId="27438" priority="32701" operator="containsText" text="Glenn Gould">
      <formula>NOT(ISERROR(SEARCH("Glenn Gould",G2351)))</formula>
    </cfRule>
  </conditionalFormatting>
  <conditionalFormatting sqref="E2351:F2351">
    <cfRule type="containsText" dxfId="27437" priority="32698" operator="containsText" text="ECM">
      <formula>NOT(ISERROR(SEARCH("ECM",E2351)))</formula>
    </cfRule>
    <cfRule type="containsText" dxfId="27436" priority="32699" operator="containsText" text="Glenn Gould">
      <formula>NOT(ISERROR(SEARCH("Glenn Gould",E2351)))</formula>
    </cfRule>
  </conditionalFormatting>
  <conditionalFormatting sqref="E2351:F2351">
    <cfRule type="containsText" dxfId="27435" priority="32696" operator="containsText" text="ECM">
      <formula>NOT(ISERROR(SEARCH("ECM",E2351)))</formula>
    </cfRule>
    <cfRule type="containsText" dxfId="27434" priority="32697" operator="containsText" text="Glenn Gould">
      <formula>NOT(ISERROR(SEARCH("Glenn Gould",E2351)))</formula>
    </cfRule>
  </conditionalFormatting>
  <conditionalFormatting sqref="E2351:F2351">
    <cfRule type="containsText" dxfId="27433" priority="32694" operator="containsText" text="ECM">
      <formula>NOT(ISERROR(SEARCH("ECM",E2351)))</formula>
    </cfRule>
    <cfRule type="containsText" dxfId="27432" priority="32695" operator="containsText" text="Glenn Gould">
      <formula>NOT(ISERROR(SEARCH("Glenn Gould",E2351)))</formula>
    </cfRule>
  </conditionalFormatting>
  <conditionalFormatting sqref="E2351:F2351">
    <cfRule type="containsText" dxfId="27431" priority="32692" operator="containsText" text="ECM">
      <formula>NOT(ISERROR(SEARCH("ECM",E2351)))</formula>
    </cfRule>
    <cfRule type="containsText" dxfId="27430" priority="32693" operator="containsText" text="Glenn Gould">
      <formula>NOT(ISERROR(SEARCH("Glenn Gould",E2351)))</formula>
    </cfRule>
  </conditionalFormatting>
  <conditionalFormatting sqref="E2352:G2354">
    <cfRule type="containsText" dxfId="27429" priority="32690" operator="containsText" text="ECM">
      <formula>NOT(ISERROR(SEARCH("ECM",E2352)))</formula>
    </cfRule>
    <cfRule type="containsText" dxfId="27428" priority="32691" operator="containsText" text="Glenn Gould">
      <formula>NOT(ISERROR(SEARCH("Glenn Gould",E2352)))</formula>
    </cfRule>
  </conditionalFormatting>
  <conditionalFormatting sqref="E2352:G2354">
    <cfRule type="containsText" dxfId="27427" priority="32688" operator="containsText" text="ECM">
      <formula>NOT(ISERROR(SEARCH("ECM",E2352)))</formula>
    </cfRule>
    <cfRule type="containsText" dxfId="27426" priority="32689" operator="containsText" text="Glenn Gould">
      <formula>NOT(ISERROR(SEARCH("Glenn Gould",E2352)))</formula>
    </cfRule>
  </conditionalFormatting>
  <conditionalFormatting sqref="E2352:G2354">
    <cfRule type="containsText" dxfId="27425" priority="32686" operator="containsText" text="ECM">
      <formula>NOT(ISERROR(SEARCH("ECM",E2352)))</formula>
    </cfRule>
    <cfRule type="containsText" dxfId="27424" priority="32687" operator="containsText" text="Glenn Gould">
      <formula>NOT(ISERROR(SEARCH("Glenn Gould",E2352)))</formula>
    </cfRule>
  </conditionalFormatting>
  <conditionalFormatting sqref="E2352:G2354">
    <cfRule type="containsText" dxfId="27423" priority="32684" operator="containsText" text="ECM">
      <formula>NOT(ISERROR(SEARCH("ECM",E2352)))</formula>
    </cfRule>
    <cfRule type="containsText" dxfId="27422" priority="32685" operator="containsText" text="Glenn Gould">
      <formula>NOT(ISERROR(SEARCH("Glenn Gould",E2352)))</formula>
    </cfRule>
  </conditionalFormatting>
  <conditionalFormatting sqref="E2352:G2354">
    <cfRule type="containsText" dxfId="27421" priority="32682" operator="containsText" text="ECM">
      <formula>NOT(ISERROR(SEARCH("ECM",E2352)))</formula>
    </cfRule>
    <cfRule type="containsText" dxfId="27420" priority="32683" operator="containsText" text="Glenn Gould">
      <formula>NOT(ISERROR(SEARCH("Glenn Gould",E2352)))</formula>
    </cfRule>
  </conditionalFormatting>
  <conditionalFormatting sqref="E2352:G2354">
    <cfRule type="containsText" dxfId="27419" priority="32680" operator="containsText" text="ECM">
      <formula>NOT(ISERROR(SEARCH("ECM",E2352)))</formula>
    </cfRule>
    <cfRule type="containsText" dxfId="27418" priority="32681" operator="containsText" text="Glenn Gould">
      <formula>NOT(ISERROR(SEARCH("Glenn Gould",E2352)))</formula>
    </cfRule>
  </conditionalFormatting>
  <conditionalFormatting sqref="E2352:G2354">
    <cfRule type="containsText" dxfId="27417" priority="32678" operator="containsText" text="ECM">
      <formula>NOT(ISERROR(SEARCH("ECM",E2352)))</formula>
    </cfRule>
    <cfRule type="containsText" dxfId="27416" priority="32679" operator="containsText" text="Glenn Gould">
      <formula>NOT(ISERROR(SEARCH("Glenn Gould",E2352)))</formula>
    </cfRule>
  </conditionalFormatting>
  <conditionalFormatting sqref="E2352:G2354">
    <cfRule type="containsText" dxfId="27415" priority="32676" operator="containsText" text="ECM">
      <formula>NOT(ISERROR(SEARCH("ECM",E2352)))</formula>
    </cfRule>
    <cfRule type="containsText" dxfId="27414" priority="32677" operator="containsText" text="Glenn Gould">
      <formula>NOT(ISERROR(SEARCH("Glenn Gould",E2352)))</formula>
    </cfRule>
  </conditionalFormatting>
  <conditionalFormatting sqref="G2352:G2354">
    <cfRule type="containsText" dxfId="27413" priority="32670" operator="containsText" text="ECM">
      <formula>NOT(ISERROR(SEARCH("ECM",G2352)))</formula>
    </cfRule>
    <cfRule type="containsText" dxfId="27412" priority="32671" operator="containsText" text="Glenn Gould">
      <formula>NOT(ISERROR(SEARCH("Glenn Gould",G2352)))</formula>
    </cfRule>
  </conditionalFormatting>
  <conditionalFormatting sqref="G2352:G2354">
    <cfRule type="containsText" dxfId="27411" priority="32674" operator="containsText" text="ECM">
      <formula>NOT(ISERROR(SEARCH("ECM",G2352)))</formula>
    </cfRule>
    <cfRule type="containsText" dxfId="27410" priority="32675" operator="containsText" text="Glenn Gould">
      <formula>NOT(ISERROR(SEARCH("Glenn Gould",G2352)))</formula>
    </cfRule>
  </conditionalFormatting>
  <conditionalFormatting sqref="G2352:G2354">
    <cfRule type="containsText" dxfId="27409" priority="32672" operator="containsText" text="ECM">
      <formula>NOT(ISERROR(SEARCH("ECM",G2352)))</formula>
    </cfRule>
    <cfRule type="containsText" dxfId="27408" priority="32673" operator="containsText" text="Glenn Gould">
      <formula>NOT(ISERROR(SEARCH("Glenn Gould",G2352)))</formula>
    </cfRule>
  </conditionalFormatting>
  <conditionalFormatting sqref="G2352:G2354">
    <cfRule type="containsText" dxfId="27407" priority="32668" operator="containsText" text="ECM">
      <formula>NOT(ISERROR(SEARCH("ECM",G2352)))</formula>
    </cfRule>
    <cfRule type="containsText" dxfId="27406" priority="32669" operator="containsText" text="Glenn Gould">
      <formula>NOT(ISERROR(SEARCH("Glenn Gould",G2352)))</formula>
    </cfRule>
  </conditionalFormatting>
  <conditionalFormatting sqref="E2352:F2354">
    <cfRule type="containsText" dxfId="27405" priority="32666" operator="containsText" text="ECM">
      <formula>NOT(ISERROR(SEARCH("ECM",E2352)))</formula>
    </cfRule>
    <cfRule type="containsText" dxfId="27404" priority="32667" operator="containsText" text="Glenn Gould">
      <formula>NOT(ISERROR(SEARCH("Glenn Gould",E2352)))</formula>
    </cfRule>
  </conditionalFormatting>
  <conditionalFormatting sqref="E2352:F2354">
    <cfRule type="containsText" dxfId="27403" priority="32664" operator="containsText" text="ECM">
      <formula>NOT(ISERROR(SEARCH("ECM",E2352)))</formula>
    </cfRule>
    <cfRule type="containsText" dxfId="27402" priority="32665" operator="containsText" text="Glenn Gould">
      <formula>NOT(ISERROR(SEARCH("Glenn Gould",E2352)))</formula>
    </cfRule>
  </conditionalFormatting>
  <conditionalFormatting sqref="E2352:F2354">
    <cfRule type="containsText" dxfId="27401" priority="32662" operator="containsText" text="ECM">
      <formula>NOT(ISERROR(SEARCH("ECM",E2352)))</formula>
    </cfRule>
    <cfRule type="containsText" dxfId="27400" priority="32663" operator="containsText" text="Glenn Gould">
      <formula>NOT(ISERROR(SEARCH("Glenn Gould",E2352)))</formula>
    </cfRule>
  </conditionalFormatting>
  <conditionalFormatting sqref="E2352:F2354">
    <cfRule type="containsText" dxfId="27399" priority="32660" operator="containsText" text="ECM">
      <formula>NOT(ISERROR(SEARCH("ECM",E2352)))</formula>
    </cfRule>
    <cfRule type="containsText" dxfId="27398" priority="32661" operator="containsText" text="Glenn Gould">
      <formula>NOT(ISERROR(SEARCH("Glenn Gould",E2352)))</formula>
    </cfRule>
  </conditionalFormatting>
  <conditionalFormatting sqref="E2352:G2354">
    <cfRule type="containsText" dxfId="27397" priority="32658" operator="containsText" text="ECM">
      <formula>NOT(ISERROR(SEARCH("ECM",E2352)))</formula>
    </cfRule>
    <cfRule type="containsText" dxfId="27396" priority="32659" operator="containsText" text="Glenn Gould">
      <formula>NOT(ISERROR(SEARCH("Glenn Gould",E2352)))</formula>
    </cfRule>
  </conditionalFormatting>
  <conditionalFormatting sqref="G2352:G2354">
    <cfRule type="containsText" dxfId="27395" priority="32652" operator="containsText" text="ECM">
      <formula>NOT(ISERROR(SEARCH("ECM",G2352)))</formula>
    </cfRule>
    <cfRule type="containsText" dxfId="27394" priority="32653" operator="containsText" text="Glenn Gould">
      <formula>NOT(ISERROR(SEARCH("Glenn Gould",G2352)))</formula>
    </cfRule>
  </conditionalFormatting>
  <conditionalFormatting sqref="G2352:G2354">
    <cfRule type="containsText" dxfId="27393" priority="32656" operator="containsText" text="ECM">
      <formula>NOT(ISERROR(SEARCH("ECM",G2352)))</formula>
    </cfRule>
    <cfRule type="containsText" dxfId="27392" priority="32657" operator="containsText" text="Glenn Gould">
      <formula>NOT(ISERROR(SEARCH("Glenn Gould",G2352)))</formula>
    </cfRule>
  </conditionalFormatting>
  <conditionalFormatting sqref="G2352:G2354">
    <cfRule type="containsText" dxfId="27391" priority="32654" operator="containsText" text="ECM">
      <formula>NOT(ISERROR(SEARCH("ECM",G2352)))</formula>
    </cfRule>
    <cfRule type="containsText" dxfId="27390" priority="32655" operator="containsText" text="Glenn Gould">
      <formula>NOT(ISERROR(SEARCH("Glenn Gould",G2352)))</formula>
    </cfRule>
  </conditionalFormatting>
  <conditionalFormatting sqref="G2352:G2354">
    <cfRule type="containsText" dxfId="27389" priority="32650" operator="containsText" text="ECM">
      <formula>NOT(ISERROR(SEARCH("ECM",G2352)))</formula>
    </cfRule>
    <cfRule type="containsText" dxfId="27388" priority="32651" operator="containsText" text="Glenn Gould">
      <formula>NOT(ISERROR(SEARCH("Glenn Gould",G2352)))</formula>
    </cfRule>
  </conditionalFormatting>
  <conditionalFormatting sqref="E2352:F2354">
    <cfRule type="containsText" dxfId="27387" priority="32648" operator="containsText" text="ECM">
      <formula>NOT(ISERROR(SEARCH("ECM",E2352)))</formula>
    </cfRule>
    <cfRule type="containsText" dxfId="27386" priority="32649" operator="containsText" text="Glenn Gould">
      <formula>NOT(ISERROR(SEARCH("Glenn Gould",E2352)))</formula>
    </cfRule>
  </conditionalFormatting>
  <conditionalFormatting sqref="E2352:F2354">
    <cfRule type="containsText" dxfId="27385" priority="32646" operator="containsText" text="ECM">
      <formula>NOT(ISERROR(SEARCH("ECM",E2352)))</formula>
    </cfRule>
    <cfRule type="containsText" dxfId="27384" priority="32647" operator="containsText" text="Glenn Gould">
      <formula>NOT(ISERROR(SEARCH("Glenn Gould",E2352)))</formula>
    </cfRule>
  </conditionalFormatting>
  <conditionalFormatting sqref="E2352:F2354">
    <cfRule type="containsText" dxfId="27383" priority="32644" operator="containsText" text="ECM">
      <formula>NOT(ISERROR(SEARCH("ECM",E2352)))</formula>
    </cfRule>
    <cfRule type="containsText" dxfId="27382" priority="32645" operator="containsText" text="Glenn Gould">
      <formula>NOT(ISERROR(SEARCH("Glenn Gould",E2352)))</formula>
    </cfRule>
  </conditionalFormatting>
  <conditionalFormatting sqref="E2352:F2354">
    <cfRule type="containsText" dxfId="27381" priority="32642" operator="containsText" text="ECM">
      <formula>NOT(ISERROR(SEARCH("ECM",E2352)))</formula>
    </cfRule>
    <cfRule type="containsText" dxfId="27380" priority="32643" operator="containsText" text="Glenn Gould">
      <formula>NOT(ISERROR(SEARCH("Glenn Gould",E2352)))</formula>
    </cfRule>
  </conditionalFormatting>
  <conditionalFormatting sqref="E2352:G2354">
    <cfRule type="containsText" dxfId="27379" priority="32640" operator="containsText" text="ECM">
      <formula>NOT(ISERROR(SEARCH("ECM",E2352)))</formula>
    </cfRule>
    <cfRule type="containsText" dxfId="27378" priority="32641" operator="containsText" text="Glenn Gould">
      <formula>NOT(ISERROR(SEARCH("Glenn Gould",E2352)))</formula>
    </cfRule>
  </conditionalFormatting>
  <conditionalFormatting sqref="E2352:G2354">
    <cfRule type="containsText" dxfId="27377" priority="32638" operator="containsText" text="ECM">
      <formula>NOT(ISERROR(SEARCH("ECM",E2352)))</formula>
    </cfRule>
    <cfRule type="containsText" dxfId="27376" priority="32639" operator="containsText" text="Glenn Gould">
      <formula>NOT(ISERROR(SEARCH("Glenn Gould",E2352)))</formula>
    </cfRule>
  </conditionalFormatting>
  <conditionalFormatting sqref="E2352:G2354">
    <cfRule type="containsText" dxfId="27375" priority="32636" operator="containsText" text="ECM">
      <formula>NOT(ISERROR(SEARCH("ECM",E2352)))</formula>
    </cfRule>
    <cfRule type="containsText" dxfId="27374" priority="32637" operator="containsText" text="Glenn Gould">
      <formula>NOT(ISERROR(SEARCH("Glenn Gould",E2352)))</formula>
    </cfRule>
  </conditionalFormatting>
  <conditionalFormatting sqref="E2352:G2354">
    <cfRule type="containsText" dxfId="27373" priority="32634" operator="containsText" text="ECM">
      <formula>NOT(ISERROR(SEARCH("ECM",E2352)))</formula>
    </cfRule>
    <cfRule type="containsText" dxfId="27372" priority="32635" operator="containsText" text="Glenn Gould">
      <formula>NOT(ISERROR(SEARCH("Glenn Gould",E2352)))</formula>
    </cfRule>
  </conditionalFormatting>
  <conditionalFormatting sqref="E2352:G2354">
    <cfRule type="containsText" dxfId="27371" priority="32632" operator="containsText" text="ECM">
      <formula>NOT(ISERROR(SEARCH("ECM",E2352)))</formula>
    </cfRule>
    <cfRule type="containsText" dxfId="27370" priority="32633" operator="containsText" text="Glenn Gould">
      <formula>NOT(ISERROR(SEARCH("Glenn Gould",E2352)))</formula>
    </cfRule>
  </conditionalFormatting>
  <conditionalFormatting sqref="E2352:G2354">
    <cfRule type="containsText" dxfId="27369" priority="32630" operator="containsText" text="ECM">
      <formula>NOT(ISERROR(SEARCH("ECM",E2352)))</formula>
    </cfRule>
    <cfRule type="containsText" dxfId="27368" priority="32631" operator="containsText" text="Glenn Gould">
      <formula>NOT(ISERROR(SEARCH("Glenn Gould",E2352)))</formula>
    </cfRule>
  </conditionalFormatting>
  <conditionalFormatting sqref="E2352:G2354">
    <cfRule type="containsText" dxfId="27367" priority="32628" operator="containsText" text="ECM">
      <formula>NOT(ISERROR(SEARCH("ECM",E2352)))</formula>
    </cfRule>
    <cfRule type="containsText" dxfId="27366" priority="32629" operator="containsText" text="Glenn Gould">
      <formula>NOT(ISERROR(SEARCH("Glenn Gould",E2352)))</formula>
    </cfRule>
  </conditionalFormatting>
  <conditionalFormatting sqref="E2352:G2354">
    <cfRule type="containsText" dxfId="27365" priority="32626" operator="containsText" text="ECM">
      <formula>NOT(ISERROR(SEARCH("ECM",E2352)))</formula>
    </cfRule>
    <cfRule type="containsText" dxfId="27364" priority="32627" operator="containsText" text="Glenn Gould">
      <formula>NOT(ISERROR(SEARCH("Glenn Gould",E2352)))</formula>
    </cfRule>
  </conditionalFormatting>
  <conditionalFormatting sqref="G2352:G2354">
    <cfRule type="containsText" dxfId="27363" priority="32620" operator="containsText" text="ECM">
      <formula>NOT(ISERROR(SEARCH("ECM",G2352)))</formula>
    </cfRule>
    <cfRule type="containsText" dxfId="27362" priority="32621" operator="containsText" text="Glenn Gould">
      <formula>NOT(ISERROR(SEARCH("Glenn Gould",G2352)))</formula>
    </cfRule>
  </conditionalFormatting>
  <conditionalFormatting sqref="G2352:G2354">
    <cfRule type="containsText" dxfId="27361" priority="32624" operator="containsText" text="ECM">
      <formula>NOT(ISERROR(SEARCH("ECM",G2352)))</formula>
    </cfRule>
    <cfRule type="containsText" dxfId="27360" priority="32625" operator="containsText" text="Glenn Gould">
      <formula>NOT(ISERROR(SEARCH("Glenn Gould",G2352)))</formula>
    </cfRule>
  </conditionalFormatting>
  <conditionalFormatting sqref="G2352:G2354">
    <cfRule type="containsText" dxfId="27359" priority="32622" operator="containsText" text="ECM">
      <formula>NOT(ISERROR(SEARCH("ECM",G2352)))</formula>
    </cfRule>
    <cfRule type="containsText" dxfId="27358" priority="32623" operator="containsText" text="Glenn Gould">
      <formula>NOT(ISERROR(SEARCH("Glenn Gould",G2352)))</formula>
    </cfRule>
  </conditionalFormatting>
  <conditionalFormatting sqref="G2352:G2354">
    <cfRule type="containsText" dxfId="27357" priority="32618" operator="containsText" text="ECM">
      <formula>NOT(ISERROR(SEARCH("ECM",G2352)))</formula>
    </cfRule>
    <cfRule type="containsText" dxfId="27356" priority="32619" operator="containsText" text="Glenn Gould">
      <formula>NOT(ISERROR(SEARCH("Glenn Gould",G2352)))</formula>
    </cfRule>
  </conditionalFormatting>
  <conditionalFormatting sqref="E2352:F2354">
    <cfRule type="containsText" dxfId="27355" priority="32616" operator="containsText" text="ECM">
      <formula>NOT(ISERROR(SEARCH("ECM",E2352)))</formula>
    </cfRule>
    <cfRule type="containsText" dxfId="27354" priority="32617" operator="containsText" text="Glenn Gould">
      <formula>NOT(ISERROR(SEARCH("Glenn Gould",E2352)))</formula>
    </cfRule>
  </conditionalFormatting>
  <conditionalFormatting sqref="E2352:F2354">
    <cfRule type="containsText" dxfId="27353" priority="32614" operator="containsText" text="ECM">
      <formula>NOT(ISERROR(SEARCH("ECM",E2352)))</formula>
    </cfRule>
    <cfRule type="containsText" dxfId="27352" priority="32615" operator="containsText" text="Glenn Gould">
      <formula>NOT(ISERROR(SEARCH("Glenn Gould",E2352)))</formula>
    </cfRule>
  </conditionalFormatting>
  <conditionalFormatting sqref="E2352:F2354">
    <cfRule type="containsText" dxfId="27351" priority="32612" operator="containsText" text="ECM">
      <formula>NOT(ISERROR(SEARCH("ECM",E2352)))</formula>
    </cfRule>
    <cfRule type="containsText" dxfId="27350" priority="32613" operator="containsText" text="Glenn Gould">
      <formula>NOT(ISERROR(SEARCH("Glenn Gould",E2352)))</formula>
    </cfRule>
  </conditionalFormatting>
  <conditionalFormatting sqref="E2352:F2354">
    <cfRule type="containsText" dxfId="27349" priority="32610" operator="containsText" text="ECM">
      <formula>NOT(ISERROR(SEARCH("ECM",E2352)))</formula>
    </cfRule>
    <cfRule type="containsText" dxfId="27348" priority="32611" operator="containsText" text="Glenn Gould">
      <formula>NOT(ISERROR(SEARCH("Glenn Gould",E2352)))</formula>
    </cfRule>
  </conditionalFormatting>
  <conditionalFormatting sqref="E2352:G2354">
    <cfRule type="containsText" dxfId="27347" priority="32608" operator="containsText" text="ECM">
      <formula>NOT(ISERROR(SEARCH("ECM",E2352)))</formula>
    </cfRule>
    <cfRule type="containsText" dxfId="27346" priority="32609" operator="containsText" text="Glenn Gould">
      <formula>NOT(ISERROR(SEARCH("Glenn Gould",E2352)))</formula>
    </cfRule>
  </conditionalFormatting>
  <conditionalFormatting sqref="G2352:G2354">
    <cfRule type="containsText" dxfId="27345" priority="32602" operator="containsText" text="ECM">
      <formula>NOT(ISERROR(SEARCH("ECM",G2352)))</formula>
    </cfRule>
    <cfRule type="containsText" dxfId="27344" priority="32603" operator="containsText" text="Glenn Gould">
      <formula>NOT(ISERROR(SEARCH("Glenn Gould",G2352)))</formula>
    </cfRule>
  </conditionalFormatting>
  <conditionalFormatting sqref="G2352:G2354">
    <cfRule type="containsText" dxfId="27343" priority="32606" operator="containsText" text="ECM">
      <formula>NOT(ISERROR(SEARCH("ECM",G2352)))</formula>
    </cfRule>
    <cfRule type="containsText" dxfId="27342" priority="32607" operator="containsText" text="Glenn Gould">
      <formula>NOT(ISERROR(SEARCH("Glenn Gould",G2352)))</formula>
    </cfRule>
  </conditionalFormatting>
  <conditionalFormatting sqref="G2352:G2354">
    <cfRule type="containsText" dxfId="27341" priority="32604" operator="containsText" text="ECM">
      <formula>NOT(ISERROR(SEARCH("ECM",G2352)))</formula>
    </cfRule>
    <cfRule type="containsText" dxfId="27340" priority="32605" operator="containsText" text="Glenn Gould">
      <formula>NOT(ISERROR(SEARCH("Glenn Gould",G2352)))</formula>
    </cfRule>
  </conditionalFormatting>
  <conditionalFormatting sqref="G2352:G2354">
    <cfRule type="containsText" dxfId="27339" priority="32600" operator="containsText" text="ECM">
      <formula>NOT(ISERROR(SEARCH("ECM",G2352)))</formula>
    </cfRule>
    <cfRule type="containsText" dxfId="27338" priority="32601" operator="containsText" text="Glenn Gould">
      <formula>NOT(ISERROR(SEARCH("Glenn Gould",G2352)))</formula>
    </cfRule>
  </conditionalFormatting>
  <conditionalFormatting sqref="E2352:F2354">
    <cfRule type="containsText" dxfId="27337" priority="32598" operator="containsText" text="ECM">
      <formula>NOT(ISERROR(SEARCH("ECM",E2352)))</formula>
    </cfRule>
    <cfRule type="containsText" dxfId="27336" priority="32599" operator="containsText" text="Glenn Gould">
      <formula>NOT(ISERROR(SEARCH("Glenn Gould",E2352)))</formula>
    </cfRule>
  </conditionalFormatting>
  <conditionalFormatting sqref="E2352:F2354">
    <cfRule type="containsText" dxfId="27335" priority="32596" operator="containsText" text="ECM">
      <formula>NOT(ISERROR(SEARCH("ECM",E2352)))</formula>
    </cfRule>
    <cfRule type="containsText" dxfId="27334" priority="32597" operator="containsText" text="Glenn Gould">
      <formula>NOT(ISERROR(SEARCH("Glenn Gould",E2352)))</formula>
    </cfRule>
  </conditionalFormatting>
  <conditionalFormatting sqref="E2352:F2354">
    <cfRule type="containsText" dxfId="27333" priority="32594" operator="containsText" text="ECM">
      <formula>NOT(ISERROR(SEARCH("ECM",E2352)))</formula>
    </cfRule>
    <cfRule type="containsText" dxfId="27332" priority="32595" operator="containsText" text="Glenn Gould">
      <formula>NOT(ISERROR(SEARCH("Glenn Gould",E2352)))</formula>
    </cfRule>
  </conditionalFormatting>
  <conditionalFormatting sqref="E2352:F2354">
    <cfRule type="containsText" dxfId="27331" priority="32592" operator="containsText" text="ECM">
      <formula>NOT(ISERROR(SEARCH("ECM",E2352)))</formula>
    </cfRule>
    <cfRule type="containsText" dxfId="27330" priority="32593" operator="containsText" text="Glenn Gould">
      <formula>NOT(ISERROR(SEARCH("Glenn Gould",E2352)))</formula>
    </cfRule>
  </conditionalFormatting>
  <conditionalFormatting sqref="T2071">
    <cfRule type="containsText" dxfId="27329" priority="32590" operator="containsText" text="ECM">
      <formula>NOT(ISERROR(SEARCH("ECM",T2071)))</formula>
    </cfRule>
    <cfRule type="containsText" dxfId="27328" priority="32591" operator="containsText" text="Glenn Gould">
      <formula>NOT(ISERROR(SEARCH("Glenn Gould",T2071)))</formula>
    </cfRule>
  </conditionalFormatting>
  <conditionalFormatting sqref="E2391:W2393 H2394:W2394 E2390:J2390 L2390:W2390">
    <cfRule type="containsText" dxfId="27327" priority="32588" operator="containsText" text="ECM">
      <formula>NOT(ISERROR(SEARCH("ECM",E2390)))</formula>
    </cfRule>
    <cfRule type="containsText" dxfId="27326" priority="32589" operator="containsText" text="Glenn Gould">
      <formula>NOT(ISERROR(SEARCH("Glenn Gould",E2390)))</formula>
    </cfRule>
  </conditionalFormatting>
  <conditionalFormatting sqref="A2371">
    <cfRule type="containsText" dxfId="27325" priority="32586" operator="containsText" text="ECM">
      <formula>NOT(ISERROR(SEARCH("ECM",A2371)))</formula>
    </cfRule>
    <cfRule type="containsText" dxfId="27324" priority="32587" operator="containsText" text="Glenn Gould">
      <formula>NOT(ISERROR(SEARCH("Glenn Gould",A2371)))</formula>
    </cfRule>
  </conditionalFormatting>
  <conditionalFormatting sqref="A2447:A2451 A2461">
    <cfRule type="containsText" dxfId="27323" priority="32584" operator="containsText" text="ECM">
      <formula>NOT(ISERROR(SEARCH("ECM",A2447)))</formula>
    </cfRule>
    <cfRule type="containsText" dxfId="27322" priority="32585" operator="containsText" text="Glenn Gould">
      <formula>NOT(ISERROR(SEARCH("Glenn Gould",A2447)))</formula>
    </cfRule>
  </conditionalFormatting>
  <conditionalFormatting sqref="E2364:G2364">
    <cfRule type="containsText" dxfId="27321" priority="32582" operator="containsText" text="ECM">
      <formula>NOT(ISERROR(SEARCH("ECM",E2364)))</formula>
    </cfRule>
    <cfRule type="containsText" dxfId="27320" priority="32583" operator="containsText" text="Glenn Gould">
      <formula>NOT(ISERROR(SEARCH("Glenn Gould",E2364)))</formula>
    </cfRule>
  </conditionalFormatting>
  <conditionalFormatting sqref="H2365:I2365">
    <cfRule type="containsText" dxfId="27319" priority="32580" operator="containsText" text="ECM">
      <formula>NOT(ISERROR(SEARCH("ECM",H2365)))</formula>
    </cfRule>
    <cfRule type="containsText" dxfId="27318" priority="32581" operator="containsText" text="Glenn Gould">
      <formula>NOT(ISERROR(SEARCH("Glenn Gould",H2365)))</formula>
    </cfRule>
  </conditionalFormatting>
  <conditionalFormatting sqref="H2365">
    <cfRule type="containsText" dxfId="27317" priority="32578" operator="containsText" text="ECM">
      <formula>NOT(ISERROR(SEARCH("ECM",H2365)))</formula>
    </cfRule>
    <cfRule type="containsText" dxfId="27316" priority="32579" operator="containsText" text="Glenn Gould">
      <formula>NOT(ISERROR(SEARCH("Glenn Gould",H2365)))</formula>
    </cfRule>
  </conditionalFormatting>
  <conditionalFormatting sqref="E2365:G2365">
    <cfRule type="containsText" dxfId="27315" priority="32576" operator="containsText" text="ECM">
      <formula>NOT(ISERROR(SEARCH("ECM",E2365)))</formula>
    </cfRule>
    <cfRule type="containsText" dxfId="27314" priority="32577" operator="containsText" text="Glenn Gould">
      <formula>NOT(ISERROR(SEARCH("Glenn Gould",E2365)))</formula>
    </cfRule>
  </conditionalFormatting>
  <conditionalFormatting sqref="H2387">
    <cfRule type="containsText" dxfId="27313" priority="32574" operator="containsText" text="ECM">
      <formula>NOT(ISERROR(SEARCH("ECM",H2387)))</formula>
    </cfRule>
    <cfRule type="containsText" dxfId="27312" priority="32575" operator="containsText" text="Glenn Gould">
      <formula>NOT(ISERROR(SEARCH("Glenn Gould",H2387)))</formula>
    </cfRule>
  </conditionalFormatting>
  <conditionalFormatting sqref="E2373:G2374">
    <cfRule type="containsText" dxfId="27311" priority="32572" operator="containsText" text="ECM">
      <formula>NOT(ISERROR(SEARCH("ECM",E2373)))</formula>
    </cfRule>
    <cfRule type="containsText" dxfId="27310" priority="32573" operator="containsText" text="Glenn Gould">
      <formula>NOT(ISERROR(SEARCH("Glenn Gould",E2373)))</formula>
    </cfRule>
  </conditionalFormatting>
  <conditionalFormatting sqref="H2372:AA2372">
    <cfRule type="containsText" dxfId="27309" priority="32570" operator="containsText" text="ECM">
      <formula>NOT(ISERROR(SEARCH("ECM",H2372)))</formula>
    </cfRule>
    <cfRule type="containsText" dxfId="27308" priority="32571" operator="containsText" text="Glenn Gould">
      <formula>NOT(ISERROR(SEARCH("Glenn Gould",H2372)))</formula>
    </cfRule>
  </conditionalFormatting>
  <conditionalFormatting sqref="L2372:M2372">
    <cfRule type="containsText" dxfId="27307" priority="32568" operator="containsText" text="ECM">
      <formula>NOT(ISERROR(SEARCH("ECM",L2372)))</formula>
    </cfRule>
    <cfRule type="containsText" dxfId="27306" priority="32569" operator="containsText" text="Glenn Gould">
      <formula>NOT(ISERROR(SEARCH("Glenn Gould",L2372)))</formula>
    </cfRule>
  </conditionalFormatting>
  <conditionalFormatting sqref="J2372:K2372">
    <cfRule type="containsText" dxfId="27305" priority="32566" operator="containsText" text="ECM">
      <formula>NOT(ISERROR(SEARCH("ECM",J2372)))</formula>
    </cfRule>
    <cfRule type="containsText" dxfId="27304" priority="32567" operator="containsText" text="Glenn Gould">
      <formula>NOT(ISERROR(SEARCH("Glenn Gould",J2372)))</formula>
    </cfRule>
  </conditionalFormatting>
  <conditionalFormatting sqref="H2372:I2372">
    <cfRule type="containsText" dxfId="27303" priority="32564" operator="containsText" text="ECM">
      <formula>NOT(ISERROR(SEARCH("ECM",H2372)))</formula>
    </cfRule>
    <cfRule type="containsText" dxfId="27302" priority="32565" operator="containsText" text="Glenn Gould">
      <formula>NOT(ISERROR(SEARCH("Glenn Gould",H2372)))</formula>
    </cfRule>
  </conditionalFormatting>
  <conditionalFormatting sqref="U2372:X2372">
    <cfRule type="containsText" dxfId="27301" priority="32562" operator="containsText" text="ECM">
      <formula>NOT(ISERROR(SEARCH("ECM",U2372)))</formula>
    </cfRule>
    <cfRule type="containsText" dxfId="27300" priority="32563" operator="containsText" text="Glenn Gould">
      <formula>NOT(ISERROR(SEARCH("Glenn Gould",U2372)))</formula>
    </cfRule>
  </conditionalFormatting>
  <conditionalFormatting sqref="J2372:L2372">
    <cfRule type="containsText" dxfId="27299" priority="32560" operator="containsText" text="ECM">
      <formula>NOT(ISERROR(SEARCH("ECM",J2372)))</formula>
    </cfRule>
    <cfRule type="containsText" dxfId="27298" priority="32561" operator="containsText" text="Glenn Gould">
      <formula>NOT(ISERROR(SEARCH("Glenn Gould",J2372)))</formula>
    </cfRule>
  </conditionalFormatting>
  <conditionalFormatting sqref="H2372:I2372">
    <cfRule type="containsText" dxfId="27297" priority="32558" operator="containsText" text="ECM">
      <formula>NOT(ISERROR(SEARCH("ECM",H2372)))</formula>
    </cfRule>
    <cfRule type="containsText" dxfId="27296" priority="32559" operator="containsText" text="Glenn Gould">
      <formula>NOT(ISERROR(SEARCH("Glenn Gould",H2372)))</formula>
    </cfRule>
  </conditionalFormatting>
  <conditionalFormatting sqref="U2372:X2372">
    <cfRule type="containsText" dxfId="27295" priority="32556" operator="containsText" text="ECM">
      <formula>NOT(ISERROR(SEARCH("ECM",U2372)))</formula>
    </cfRule>
    <cfRule type="containsText" dxfId="27294" priority="32557" operator="containsText" text="Glenn Gould">
      <formula>NOT(ISERROR(SEARCH("Glenn Gould",U2372)))</formula>
    </cfRule>
  </conditionalFormatting>
  <conditionalFormatting sqref="H2372">
    <cfRule type="containsText" dxfId="27293" priority="32554" operator="containsText" text="ECM">
      <formula>NOT(ISERROR(SEARCH("ECM",H2372)))</formula>
    </cfRule>
    <cfRule type="containsText" dxfId="27292" priority="32555" operator="containsText" text="Glenn Gould">
      <formula>NOT(ISERROR(SEARCH("Glenn Gould",H2372)))</formula>
    </cfRule>
  </conditionalFormatting>
  <conditionalFormatting sqref="V2372">
    <cfRule type="containsText" dxfId="27291" priority="32552" operator="containsText" text="ECM">
      <formula>NOT(ISERROR(SEARCH("ECM",V2372)))</formula>
    </cfRule>
    <cfRule type="containsText" dxfId="27290" priority="32553" operator="containsText" text="Glenn Gould">
      <formula>NOT(ISERROR(SEARCH("Glenn Gould",V2372)))</formula>
    </cfRule>
  </conditionalFormatting>
  <conditionalFormatting sqref="L2372">
    <cfRule type="containsText" dxfId="27289" priority="32550" operator="containsText" text="ECM">
      <formula>NOT(ISERROR(SEARCH("ECM",L2372)))</formula>
    </cfRule>
    <cfRule type="containsText" dxfId="27288" priority="32551" operator="containsText" text="Glenn Gould">
      <formula>NOT(ISERROR(SEARCH("Glenn Gould",L2372)))</formula>
    </cfRule>
  </conditionalFormatting>
  <conditionalFormatting sqref="J2372:K2372">
    <cfRule type="containsText" dxfId="27287" priority="32548" operator="containsText" text="ECM">
      <formula>NOT(ISERROR(SEARCH("ECM",J2372)))</formula>
    </cfRule>
    <cfRule type="containsText" dxfId="27286" priority="32549" operator="containsText" text="Glenn Gould">
      <formula>NOT(ISERROR(SEARCH("Glenn Gould",J2372)))</formula>
    </cfRule>
  </conditionalFormatting>
  <conditionalFormatting sqref="I2372">
    <cfRule type="containsText" dxfId="27285" priority="32546" operator="containsText" text="ECM">
      <formula>NOT(ISERROR(SEARCH("ECM",I2372)))</formula>
    </cfRule>
    <cfRule type="containsText" dxfId="27284" priority="32547" operator="containsText" text="Glenn Gould">
      <formula>NOT(ISERROR(SEARCH("Glenn Gould",I2372)))</formula>
    </cfRule>
  </conditionalFormatting>
  <conditionalFormatting sqref="H2372">
    <cfRule type="containsText" dxfId="27283" priority="32544" operator="containsText" text="ECM">
      <formula>NOT(ISERROR(SEARCH("ECM",H2372)))</formula>
    </cfRule>
    <cfRule type="containsText" dxfId="27282" priority="32545" operator="containsText" text="Glenn Gould">
      <formula>NOT(ISERROR(SEARCH("Glenn Gould",H2372)))</formula>
    </cfRule>
  </conditionalFormatting>
  <conditionalFormatting sqref="C2372 E2372:G2372">
    <cfRule type="containsText" dxfId="27281" priority="32542" operator="containsText" text="ECM">
      <formula>NOT(ISERROR(SEARCH("ECM",C2372)))</formula>
    </cfRule>
    <cfRule type="containsText" dxfId="27280" priority="32543" operator="containsText" text="Glenn Gould">
      <formula>NOT(ISERROR(SEARCH("Glenn Gould",C2372)))</formula>
    </cfRule>
  </conditionalFormatting>
  <conditionalFormatting sqref="E2372:G2372">
    <cfRule type="containsText" dxfId="27279" priority="32540" operator="containsText" text="ECM">
      <formula>NOT(ISERROR(SEARCH("ECM",E2372)))</formula>
    </cfRule>
    <cfRule type="containsText" dxfId="27278" priority="32541" operator="containsText" text="Glenn Gould">
      <formula>NOT(ISERROR(SEARCH("Glenn Gould",E2372)))</formula>
    </cfRule>
  </conditionalFormatting>
  <conditionalFormatting sqref="E2375:G2375">
    <cfRule type="containsText" dxfId="27277" priority="32535" operator="containsText" text="ECM">
      <formula>NOT(ISERROR(SEARCH("ECM",E2375)))</formula>
    </cfRule>
    <cfRule type="containsText" dxfId="27276" priority="32536" operator="containsText" text="Glenn Gould">
      <formula>NOT(ISERROR(SEARCH("Glenn Gould",E2375)))</formula>
    </cfRule>
  </conditionalFormatting>
  <conditionalFormatting sqref="E2375:G2375">
    <cfRule type="containsText" dxfId="27275" priority="32533" operator="containsText" text="ECM">
      <formula>NOT(ISERROR(SEARCH("ECM",E2375)))</formula>
    </cfRule>
    <cfRule type="containsText" dxfId="27274" priority="32534" operator="containsText" text="Glenn Gould">
      <formula>NOT(ISERROR(SEARCH("Glenn Gould",E2375)))</formula>
    </cfRule>
  </conditionalFormatting>
  <conditionalFormatting sqref="E2376:G2376">
    <cfRule type="containsText" dxfId="27273" priority="32531" operator="containsText" text="ECM">
      <formula>NOT(ISERROR(SEARCH("ECM",E2376)))</formula>
    </cfRule>
    <cfRule type="containsText" dxfId="27272" priority="32532" operator="containsText" text="Glenn Gould">
      <formula>NOT(ISERROR(SEARCH("Glenn Gould",E2376)))</formula>
    </cfRule>
  </conditionalFormatting>
  <conditionalFormatting sqref="E2376:G2376">
    <cfRule type="containsText" dxfId="27271" priority="32529" operator="containsText" text="ECM">
      <formula>NOT(ISERROR(SEARCH("ECM",E2376)))</formula>
    </cfRule>
    <cfRule type="containsText" dxfId="27270" priority="32530" operator="containsText" text="Glenn Gould">
      <formula>NOT(ISERROR(SEARCH("Glenn Gould",E2376)))</formula>
    </cfRule>
  </conditionalFormatting>
  <conditionalFormatting sqref="E2377:G2377">
    <cfRule type="containsText" dxfId="27269" priority="32527" operator="containsText" text="ECM">
      <formula>NOT(ISERROR(SEARCH("ECM",E2377)))</formula>
    </cfRule>
    <cfRule type="containsText" dxfId="27268" priority="32528" operator="containsText" text="Glenn Gould">
      <formula>NOT(ISERROR(SEARCH("Glenn Gould",E2377)))</formula>
    </cfRule>
  </conditionalFormatting>
  <conditionalFormatting sqref="E2377:G2377">
    <cfRule type="containsText" dxfId="27267" priority="32525" operator="containsText" text="ECM">
      <formula>NOT(ISERROR(SEARCH("ECM",E2377)))</formula>
    </cfRule>
    <cfRule type="containsText" dxfId="27266" priority="32526" operator="containsText" text="Glenn Gould">
      <formula>NOT(ISERROR(SEARCH("Glenn Gould",E2377)))</formula>
    </cfRule>
  </conditionalFormatting>
  <conditionalFormatting sqref="E2378:G2378">
    <cfRule type="containsText" dxfId="27265" priority="32523" operator="containsText" text="ECM">
      <formula>NOT(ISERROR(SEARCH("ECM",E2378)))</formula>
    </cfRule>
    <cfRule type="containsText" dxfId="27264" priority="32524" operator="containsText" text="Glenn Gould">
      <formula>NOT(ISERROR(SEARCH("Glenn Gould",E2378)))</formula>
    </cfRule>
  </conditionalFormatting>
  <conditionalFormatting sqref="E2378:G2378">
    <cfRule type="containsText" dxfId="27263" priority="32521" operator="containsText" text="ECM">
      <formula>NOT(ISERROR(SEARCH("ECM",E2378)))</formula>
    </cfRule>
    <cfRule type="containsText" dxfId="27262" priority="32522" operator="containsText" text="Glenn Gould">
      <formula>NOT(ISERROR(SEARCH("Glenn Gould",E2378)))</formula>
    </cfRule>
  </conditionalFormatting>
  <conditionalFormatting sqref="E2379:G2379">
    <cfRule type="containsText" dxfId="27261" priority="32519" operator="containsText" text="ECM">
      <formula>NOT(ISERROR(SEARCH("ECM",E2379)))</formula>
    </cfRule>
    <cfRule type="containsText" dxfId="27260" priority="32520" operator="containsText" text="Glenn Gould">
      <formula>NOT(ISERROR(SEARCH("Glenn Gould",E2379)))</formula>
    </cfRule>
  </conditionalFormatting>
  <conditionalFormatting sqref="E2379:G2379">
    <cfRule type="containsText" dxfId="27259" priority="32517" operator="containsText" text="ECM">
      <formula>NOT(ISERROR(SEARCH("ECM",E2379)))</formula>
    </cfRule>
    <cfRule type="containsText" dxfId="27258" priority="32518" operator="containsText" text="Glenn Gould">
      <formula>NOT(ISERROR(SEARCH("Glenn Gould",E2379)))</formula>
    </cfRule>
  </conditionalFormatting>
  <conditionalFormatting sqref="E2380:G2380">
    <cfRule type="containsText" dxfId="27257" priority="32515" operator="containsText" text="ECM">
      <formula>NOT(ISERROR(SEARCH("ECM",E2380)))</formula>
    </cfRule>
    <cfRule type="containsText" dxfId="27256" priority="32516" operator="containsText" text="Glenn Gould">
      <formula>NOT(ISERROR(SEARCH("Glenn Gould",E2380)))</formula>
    </cfRule>
  </conditionalFormatting>
  <conditionalFormatting sqref="E2380:G2380">
    <cfRule type="containsText" dxfId="27255" priority="32513" operator="containsText" text="ECM">
      <formula>NOT(ISERROR(SEARCH("ECM",E2380)))</formula>
    </cfRule>
    <cfRule type="containsText" dxfId="27254" priority="32514" operator="containsText" text="Glenn Gould">
      <formula>NOT(ISERROR(SEARCH("Glenn Gould",E2380)))</formula>
    </cfRule>
  </conditionalFormatting>
  <conditionalFormatting sqref="E2381:G2381">
    <cfRule type="containsText" dxfId="27253" priority="32511" operator="containsText" text="ECM">
      <formula>NOT(ISERROR(SEARCH("ECM",E2381)))</formula>
    </cfRule>
    <cfRule type="containsText" dxfId="27252" priority="32512" operator="containsText" text="Glenn Gould">
      <formula>NOT(ISERROR(SEARCH("Glenn Gould",E2381)))</formula>
    </cfRule>
  </conditionalFormatting>
  <conditionalFormatting sqref="E2381:G2381">
    <cfRule type="containsText" dxfId="27251" priority="32509" operator="containsText" text="ECM">
      <formula>NOT(ISERROR(SEARCH("ECM",E2381)))</formula>
    </cfRule>
    <cfRule type="containsText" dxfId="27250" priority="32510" operator="containsText" text="Glenn Gould">
      <formula>NOT(ISERROR(SEARCH("Glenn Gould",E2381)))</formula>
    </cfRule>
  </conditionalFormatting>
  <conditionalFormatting sqref="E2382:G2382">
    <cfRule type="containsText" dxfId="27249" priority="32507" operator="containsText" text="ECM">
      <formula>NOT(ISERROR(SEARCH("ECM",E2382)))</formula>
    </cfRule>
    <cfRule type="containsText" dxfId="27248" priority="32508" operator="containsText" text="Glenn Gould">
      <formula>NOT(ISERROR(SEARCH("Glenn Gould",E2382)))</formula>
    </cfRule>
  </conditionalFormatting>
  <conditionalFormatting sqref="E2382:G2382">
    <cfRule type="containsText" dxfId="27247" priority="32505" operator="containsText" text="ECM">
      <formula>NOT(ISERROR(SEARCH("ECM",E2382)))</formula>
    </cfRule>
    <cfRule type="containsText" dxfId="27246" priority="32506" operator="containsText" text="Glenn Gould">
      <formula>NOT(ISERROR(SEARCH("Glenn Gould",E2382)))</formula>
    </cfRule>
  </conditionalFormatting>
  <conditionalFormatting sqref="E2383:G2383">
    <cfRule type="containsText" dxfId="27245" priority="32503" operator="containsText" text="ECM">
      <formula>NOT(ISERROR(SEARCH("ECM",E2383)))</formula>
    </cfRule>
    <cfRule type="containsText" dxfId="27244" priority="32504" operator="containsText" text="Glenn Gould">
      <formula>NOT(ISERROR(SEARCH("Glenn Gould",E2383)))</formula>
    </cfRule>
  </conditionalFormatting>
  <conditionalFormatting sqref="E2383:G2383">
    <cfRule type="containsText" dxfId="27243" priority="32501" operator="containsText" text="ECM">
      <formula>NOT(ISERROR(SEARCH("ECM",E2383)))</formula>
    </cfRule>
    <cfRule type="containsText" dxfId="27242" priority="32502" operator="containsText" text="Glenn Gould">
      <formula>NOT(ISERROR(SEARCH("Glenn Gould",E2383)))</formula>
    </cfRule>
  </conditionalFormatting>
  <conditionalFormatting sqref="E2384:G2384">
    <cfRule type="containsText" dxfId="27241" priority="32499" operator="containsText" text="ECM">
      <formula>NOT(ISERROR(SEARCH("ECM",E2384)))</formula>
    </cfRule>
    <cfRule type="containsText" dxfId="27240" priority="32500" operator="containsText" text="Glenn Gould">
      <formula>NOT(ISERROR(SEARCH("Glenn Gould",E2384)))</formula>
    </cfRule>
  </conditionalFormatting>
  <conditionalFormatting sqref="E2384:G2384">
    <cfRule type="containsText" dxfId="27239" priority="32497" operator="containsText" text="ECM">
      <formula>NOT(ISERROR(SEARCH("ECM",E2384)))</formula>
    </cfRule>
    <cfRule type="containsText" dxfId="27238" priority="32498" operator="containsText" text="Glenn Gould">
      <formula>NOT(ISERROR(SEARCH("Glenn Gould",E2384)))</formula>
    </cfRule>
  </conditionalFormatting>
  <conditionalFormatting sqref="E2386:G2386">
    <cfRule type="containsText" dxfId="27237" priority="32495" operator="containsText" text="ECM">
      <formula>NOT(ISERROR(SEARCH("ECM",E2386)))</formula>
    </cfRule>
    <cfRule type="containsText" dxfId="27236" priority="32496" operator="containsText" text="Glenn Gould">
      <formula>NOT(ISERROR(SEARCH("Glenn Gould",E2386)))</formula>
    </cfRule>
  </conditionalFormatting>
  <conditionalFormatting sqref="E2386:G2386">
    <cfRule type="containsText" dxfId="27235" priority="32493" operator="containsText" text="ECM">
      <formula>NOT(ISERROR(SEARCH("ECM",E2386)))</formula>
    </cfRule>
    <cfRule type="containsText" dxfId="27234" priority="32494" operator="containsText" text="Glenn Gould">
      <formula>NOT(ISERROR(SEARCH("Glenn Gould",E2386)))</formula>
    </cfRule>
  </conditionalFormatting>
  <conditionalFormatting sqref="E2387:G2387">
    <cfRule type="containsText" dxfId="27233" priority="32491" operator="containsText" text="ECM">
      <formula>NOT(ISERROR(SEARCH("ECM",E2387)))</formula>
    </cfRule>
    <cfRule type="containsText" dxfId="27232" priority="32492" operator="containsText" text="Glenn Gould">
      <formula>NOT(ISERROR(SEARCH("Glenn Gould",E2387)))</formula>
    </cfRule>
  </conditionalFormatting>
  <conditionalFormatting sqref="E2387:G2387">
    <cfRule type="containsText" dxfId="27231" priority="32489" operator="containsText" text="ECM">
      <formula>NOT(ISERROR(SEARCH("ECM",E2387)))</formula>
    </cfRule>
    <cfRule type="containsText" dxfId="27230" priority="32490" operator="containsText" text="Glenn Gould">
      <formula>NOT(ISERROR(SEARCH("Glenn Gould",E2387)))</formula>
    </cfRule>
  </conditionalFormatting>
  <conditionalFormatting sqref="E2385:G2385">
    <cfRule type="containsText" dxfId="27229" priority="32487" operator="containsText" text="ECM">
      <formula>NOT(ISERROR(SEARCH("ECM",E2385)))</formula>
    </cfRule>
    <cfRule type="containsText" dxfId="27228" priority="32488" operator="containsText" text="Glenn Gould">
      <formula>NOT(ISERROR(SEARCH("Glenn Gould",E2385)))</formula>
    </cfRule>
  </conditionalFormatting>
  <conditionalFormatting sqref="E2385:G2385">
    <cfRule type="containsText" dxfId="27227" priority="32485" operator="containsText" text="ECM">
      <formula>NOT(ISERROR(SEARCH("ECM",E2385)))</formula>
    </cfRule>
    <cfRule type="containsText" dxfId="27226" priority="32486" operator="containsText" text="Glenn Gould">
      <formula>NOT(ISERROR(SEARCH("Glenn Gould",E2385)))</formula>
    </cfRule>
  </conditionalFormatting>
  <conditionalFormatting sqref="E2394:G2394">
    <cfRule type="containsText" dxfId="27225" priority="32483" operator="containsText" text="ECM">
      <formula>NOT(ISERROR(SEARCH("ECM",E2394)))</formula>
    </cfRule>
    <cfRule type="containsText" dxfId="27224" priority="32484" operator="containsText" text="Glenn Gould">
      <formula>NOT(ISERROR(SEARCH("Glenn Gould",E2394)))</formula>
    </cfRule>
  </conditionalFormatting>
  <conditionalFormatting sqref="E2394:G2394">
    <cfRule type="containsText" dxfId="27223" priority="32481" operator="containsText" text="ECM">
      <formula>NOT(ISERROR(SEARCH("ECM",E2394)))</formula>
    </cfRule>
    <cfRule type="containsText" dxfId="27222" priority="32482" operator="containsText" text="Glenn Gould">
      <formula>NOT(ISERROR(SEARCH("Glenn Gould",E2394)))</formula>
    </cfRule>
  </conditionalFormatting>
  <conditionalFormatting sqref="E2395:G2397">
    <cfRule type="containsText" dxfId="27221" priority="32479" operator="containsText" text="ECM">
      <formula>NOT(ISERROR(SEARCH("ECM",E2395)))</formula>
    </cfRule>
    <cfRule type="containsText" dxfId="27220" priority="32480" operator="containsText" text="Glenn Gould">
      <formula>NOT(ISERROR(SEARCH("Glenn Gould",E2395)))</formula>
    </cfRule>
  </conditionalFormatting>
  <conditionalFormatting sqref="E2395:G2397">
    <cfRule type="containsText" dxfId="27219" priority="32477" operator="containsText" text="ECM">
      <formula>NOT(ISERROR(SEARCH("ECM",E2395)))</formula>
    </cfRule>
    <cfRule type="containsText" dxfId="27218" priority="32478" operator="containsText" text="Glenn Gould">
      <formula>NOT(ISERROR(SEARCH("Glenn Gould",E2395)))</formula>
    </cfRule>
  </conditionalFormatting>
  <conditionalFormatting sqref="E2398:G2401 E2403:G2403">
    <cfRule type="containsText" dxfId="27217" priority="32475" operator="containsText" text="ECM">
      <formula>NOT(ISERROR(SEARCH("ECM",E2398)))</formula>
    </cfRule>
    <cfRule type="containsText" dxfId="27216" priority="32476" operator="containsText" text="Glenn Gould">
      <formula>NOT(ISERROR(SEARCH("Glenn Gould",E2398)))</formula>
    </cfRule>
  </conditionalFormatting>
  <conditionalFormatting sqref="E2398:G2401 E2403:G2403">
    <cfRule type="containsText" dxfId="27215" priority="32473" operator="containsText" text="ECM">
      <formula>NOT(ISERROR(SEARCH("ECM",E2398)))</formula>
    </cfRule>
    <cfRule type="containsText" dxfId="27214" priority="32474" operator="containsText" text="Glenn Gould">
      <formula>NOT(ISERROR(SEARCH("Glenn Gould",E2398)))</formula>
    </cfRule>
  </conditionalFormatting>
  <conditionalFormatting sqref="E2398:G2401 E2403:G2403">
    <cfRule type="containsText" dxfId="27213" priority="32471" operator="containsText" text="ECM">
      <formula>NOT(ISERROR(SEARCH("ECM",E2398)))</formula>
    </cfRule>
    <cfRule type="containsText" dxfId="27212" priority="32472" operator="containsText" text="Glenn Gould">
      <formula>NOT(ISERROR(SEARCH("Glenn Gould",E2398)))</formula>
    </cfRule>
  </conditionalFormatting>
  <conditionalFormatting sqref="H2402:I2402">
    <cfRule type="containsText" dxfId="27211" priority="32469" operator="containsText" text="ECM">
      <formula>NOT(ISERROR(SEARCH("ECM",H2402)))</formula>
    </cfRule>
    <cfRule type="containsText" dxfId="27210" priority="32470" operator="containsText" text="Glenn Gould">
      <formula>NOT(ISERROR(SEARCH("Glenn Gould",H2402)))</formula>
    </cfRule>
  </conditionalFormatting>
  <conditionalFormatting sqref="H2402:I2402">
    <cfRule type="containsText" dxfId="27209" priority="32467" operator="containsText" text="ECM">
      <formula>NOT(ISERROR(SEARCH("ECM",H2402)))</formula>
    </cfRule>
    <cfRule type="containsText" dxfId="27208" priority="32468" operator="containsText" text="Glenn Gould">
      <formula>NOT(ISERROR(SEARCH("Glenn Gould",H2402)))</formula>
    </cfRule>
  </conditionalFormatting>
  <conditionalFormatting sqref="H2402:I2402">
    <cfRule type="containsText" dxfId="27207" priority="32465" operator="containsText" text="ECM">
      <formula>NOT(ISERROR(SEARCH("ECM",H2402)))</formula>
    </cfRule>
    <cfRule type="containsText" dxfId="27206" priority="32466" operator="containsText" text="Glenn Gould">
      <formula>NOT(ISERROR(SEARCH("Glenn Gould",H2402)))</formula>
    </cfRule>
  </conditionalFormatting>
  <conditionalFormatting sqref="H2402">
    <cfRule type="containsText" dxfId="27205" priority="32463" operator="containsText" text="ECM">
      <formula>NOT(ISERROR(SEARCH("ECM",H2402)))</formula>
    </cfRule>
    <cfRule type="containsText" dxfId="27204" priority="32464" operator="containsText" text="Glenn Gould">
      <formula>NOT(ISERROR(SEARCH("Glenn Gould",H2402)))</formula>
    </cfRule>
  </conditionalFormatting>
  <conditionalFormatting sqref="I2402">
    <cfRule type="containsText" dxfId="27203" priority="32461" operator="containsText" text="ECM">
      <formula>NOT(ISERROR(SEARCH("ECM",I2402)))</formula>
    </cfRule>
    <cfRule type="containsText" dxfId="27202" priority="32462" operator="containsText" text="Glenn Gould">
      <formula>NOT(ISERROR(SEARCH("Glenn Gould",I2402)))</formula>
    </cfRule>
  </conditionalFormatting>
  <conditionalFormatting sqref="H2402">
    <cfRule type="containsText" dxfId="27201" priority="32459" operator="containsText" text="ECM">
      <formula>NOT(ISERROR(SEARCH("ECM",H2402)))</formula>
    </cfRule>
    <cfRule type="containsText" dxfId="27200" priority="32460" operator="containsText" text="Glenn Gould">
      <formula>NOT(ISERROR(SEARCH("Glenn Gould",H2402)))</formula>
    </cfRule>
  </conditionalFormatting>
  <conditionalFormatting sqref="C2402 E2402:G2402">
    <cfRule type="containsText" dxfId="27199" priority="32457" operator="containsText" text="ECM">
      <formula>NOT(ISERROR(SEARCH("ECM",C2402)))</formula>
    </cfRule>
    <cfRule type="containsText" dxfId="27198" priority="32458" operator="containsText" text="Glenn Gould">
      <formula>NOT(ISERROR(SEARCH("Glenn Gould",C2402)))</formula>
    </cfRule>
  </conditionalFormatting>
  <conditionalFormatting sqref="E2402:G2402">
    <cfRule type="containsText" dxfId="27197" priority="32455" operator="containsText" text="ECM">
      <formula>NOT(ISERROR(SEARCH("ECM",E2402)))</formula>
    </cfRule>
    <cfRule type="containsText" dxfId="27196" priority="32456" operator="containsText" text="Glenn Gould">
      <formula>NOT(ISERROR(SEARCH("Glenn Gould",E2402)))</formula>
    </cfRule>
  </conditionalFormatting>
  <conditionalFormatting sqref="E2405:G2406 E2417:G2417 E2432:G2440 E2444:G2444">
    <cfRule type="containsText" dxfId="27195" priority="32453" operator="containsText" text="ECM">
      <formula>NOT(ISERROR(SEARCH("ECM",E2405)))</formula>
    </cfRule>
    <cfRule type="containsText" dxfId="27194" priority="32454" operator="containsText" text="Glenn Gould">
      <formula>NOT(ISERROR(SEARCH("Glenn Gould",E2405)))</formula>
    </cfRule>
  </conditionalFormatting>
  <conditionalFormatting sqref="E2405:G2406 E2417:G2417 E2432:G2440 E2444:G2444">
    <cfRule type="containsText" dxfId="27193" priority="32451" operator="containsText" text="ECM">
      <formula>NOT(ISERROR(SEARCH("ECM",E2405)))</formula>
    </cfRule>
    <cfRule type="containsText" dxfId="27192" priority="32452" operator="containsText" text="Glenn Gould">
      <formula>NOT(ISERROR(SEARCH("Glenn Gould",E2405)))</formula>
    </cfRule>
  </conditionalFormatting>
  <conditionalFormatting sqref="E2405:G2406 E2417:G2417 E2432:G2440 E2444:G2444">
    <cfRule type="containsText" dxfId="27191" priority="32449" operator="containsText" text="ECM">
      <formula>NOT(ISERROR(SEARCH("ECM",E2405)))</formula>
    </cfRule>
    <cfRule type="containsText" dxfId="27190" priority="32450" operator="containsText" text="Glenn Gould">
      <formula>NOT(ISERROR(SEARCH("Glenn Gould",E2405)))</formula>
    </cfRule>
  </conditionalFormatting>
  <conditionalFormatting sqref="E2405:G2406 E2417:G2417 E2432:G2440 E2444:G2444">
    <cfRule type="containsText" dxfId="27189" priority="32447" operator="containsText" text="ECM">
      <formula>NOT(ISERROR(SEARCH("ECM",E2405)))</formula>
    </cfRule>
    <cfRule type="containsText" dxfId="27188" priority="32448" operator="containsText" text="Glenn Gould">
      <formula>NOT(ISERROR(SEARCH("Glenn Gould",E2405)))</formula>
    </cfRule>
  </conditionalFormatting>
  <conditionalFormatting sqref="E2404:G2404">
    <cfRule type="containsText" dxfId="27187" priority="32445" operator="containsText" text="ECM">
      <formula>NOT(ISERROR(SEARCH("ECM",E2404)))</formula>
    </cfRule>
    <cfRule type="containsText" dxfId="27186" priority="32446" operator="containsText" text="Glenn Gould">
      <formula>NOT(ISERROR(SEARCH("Glenn Gould",E2404)))</formula>
    </cfRule>
  </conditionalFormatting>
  <conditionalFormatting sqref="E2404:G2404">
    <cfRule type="containsText" dxfId="27185" priority="32443" operator="containsText" text="ECM">
      <formula>NOT(ISERROR(SEARCH("ECM",E2404)))</formula>
    </cfRule>
    <cfRule type="containsText" dxfId="27184" priority="32444" operator="containsText" text="Glenn Gould">
      <formula>NOT(ISERROR(SEARCH("Glenn Gould",E2404)))</formula>
    </cfRule>
  </conditionalFormatting>
  <conditionalFormatting sqref="E2404:G2404">
    <cfRule type="containsText" dxfId="27183" priority="32441" operator="containsText" text="ECM">
      <formula>NOT(ISERROR(SEARCH("ECM",E2404)))</formula>
    </cfRule>
    <cfRule type="containsText" dxfId="27182" priority="32442" operator="containsText" text="Glenn Gould">
      <formula>NOT(ISERROR(SEARCH("Glenn Gould",E2404)))</formula>
    </cfRule>
  </conditionalFormatting>
  <conditionalFormatting sqref="E2404:G2404">
    <cfRule type="containsText" dxfId="27181" priority="32439" operator="containsText" text="ECM">
      <formula>NOT(ISERROR(SEARCH("ECM",E2404)))</formula>
    </cfRule>
    <cfRule type="containsText" dxfId="27180" priority="32440" operator="containsText" text="Glenn Gould">
      <formula>NOT(ISERROR(SEARCH("Glenn Gould",E2404)))</formula>
    </cfRule>
  </conditionalFormatting>
  <conditionalFormatting sqref="E2407:G2407">
    <cfRule type="containsText" dxfId="27179" priority="32437" operator="containsText" text="ECM">
      <formula>NOT(ISERROR(SEARCH("ECM",E2407)))</formula>
    </cfRule>
    <cfRule type="containsText" dxfId="27178" priority="32438" operator="containsText" text="Glenn Gould">
      <formula>NOT(ISERROR(SEARCH("Glenn Gould",E2407)))</formula>
    </cfRule>
  </conditionalFormatting>
  <conditionalFormatting sqref="E2407:G2407">
    <cfRule type="containsText" dxfId="27177" priority="32435" operator="containsText" text="ECM">
      <formula>NOT(ISERROR(SEARCH("ECM",E2407)))</formula>
    </cfRule>
    <cfRule type="containsText" dxfId="27176" priority="32436" operator="containsText" text="Glenn Gould">
      <formula>NOT(ISERROR(SEARCH("Glenn Gould",E2407)))</formula>
    </cfRule>
  </conditionalFormatting>
  <conditionalFormatting sqref="E2407:G2407">
    <cfRule type="containsText" dxfId="27175" priority="32433" operator="containsText" text="ECM">
      <formula>NOT(ISERROR(SEARCH("ECM",E2407)))</formula>
    </cfRule>
    <cfRule type="containsText" dxfId="27174" priority="32434" operator="containsText" text="Glenn Gould">
      <formula>NOT(ISERROR(SEARCH("Glenn Gould",E2407)))</formula>
    </cfRule>
  </conditionalFormatting>
  <conditionalFormatting sqref="E2407:G2407">
    <cfRule type="containsText" dxfId="27173" priority="32431" operator="containsText" text="ECM">
      <formula>NOT(ISERROR(SEARCH("ECM",E2407)))</formula>
    </cfRule>
    <cfRule type="containsText" dxfId="27172" priority="32432" operator="containsText" text="Glenn Gould">
      <formula>NOT(ISERROR(SEARCH("Glenn Gould",E2407)))</formula>
    </cfRule>
  </conditionalFormatting>
  <conditionalFormatting sqref="E2407:G2407">
    <cfRule type="containsText" dxfId="27171" priority="32429" operator="containsText" text="ECM">
      <formula>NOT(ISERROR(SEARCH("ECM",E2407)))</formula>
    </cfRule>
    <cfRule type="containsText" dxfId="27170" priority="32430" operator="containsText" text="Glenn Gould">
      <formula>NOT(ISERROR(SEARCH("Glenn Gould",E2407)))</formula>
    </cfRule>
  </conditionalFormatting>
  <conditionalFormatting sqref="E2408:G2408 E2416:G2416">
    <cfRule type="containsText" dxfId="27169" priority="32427" operator="containsText" text="ECM">
      <formula>NOT(ISERROR(SEARCH("ECM",E2408)))</formula>
    </cfRule>
    <cfRule type="containsText" dxfId="27168" priority="32428" operator="containsText" text="Glenn Gould">
      <formula>NOT(ISERROR(SEARCH("Glenn Gould",E2408)))</formula>
    </cfRule>
  </conditionalFormatting>
  <conditionalFormatting sqref="E2408:G2408 E2416:G2416">
    <cfRule type="containsText" dxfId="27167" priority="32425" operator="containsText" text="ECM">
      <formula>NOT(ISERROR(SEARCH("ECM",E2408)))</formula>
    </cfRule>
    <cfRule type="containsText" dxfId="27166" priority="32426" operator="containsText" text="Glenn Gould">
      <formula>NOT(ISERROR(SEARCH("Glenn Gould",E2408)))</formula>
    </cfRule>
  </conditionalFormatting>
  <conditionalFormatting sqref="E2408:G2408 E2416:G2416">
    <cfRule type="containsText" dxfId="27165" priority="32423" operator="containsText" text="ECM">
      <formula>NOT(ISERROR(SEARCH("ECM",E2408)))</formula>
    </cfRule>
    <cfRule type="containsText" dxfId="27164" priority="32424" operator="containsText" text="Glenn Gould">
      <formula>NOT(ISERROR(SEARCH("Glenn Gould",E2408)))</formula>
    </cfRule>
  </conditionalFormatting>
  <conditionalFormatting sqref="E2408:G2408 E2416:G2416">
    <cfRule type="containsText" dxfId="27163" priority="32421" operator="containsText" text="ECM">
      <formula>NOT(ISERROR(SEARCH("ECM",E2408)))</formula>
    </cfRule>
    <cfRule type="containsText" dxfId="27162" priority="32422" operator="containsText" text="Glenn Gould">
      <formula>NOT(ISERROR(SEARCH("Glenn Gould",E2408)))</formula>
    </cfRule>
  </conditionalFormatting>
  <conditionalFormatting sqref="E2408:G2408 E2416:G2416">
    <cfRule type="containsText" dxfId="27161" priority="32419" operator="containsText" text="ECM">
      <formula>NOT(ISERROR(SEARCH("ECM",E2408)))</formula>
    </cfRule>
    <cfRule type="containsText" dxfId="27160" priority="32420" operator="containsText" text="Glenn Gould">
      <formula>NOT(ISERROR(SEARCH("Glenn Gould",E2408)))</formula>
    </cfRule>
  </conditionalFormatting>
  <conditionalFormatting sqref="A2409:C2415 J2409:N2415">
    <cfRule type="containsText" dxfId="27159" priority="32417" operator="containsText" text="ECM">
      <formula>NOT(ISERROR(SEARCH("ECM",A2409)))</formula>
    </cfRule>
    <cfRule type="containsText" dxfId="27158" priority="32418" operator="containsText" text="Glenn Gould">
      <formula>NOT(ISERROR(SEARCH("Glenn Gould",A2409)))</formula>
    </cfRule>
  </conditionalFormatting>
  <conditionalFormatting sqref="H2409:I2413 I2414:I2415">
    <cfRule type="containsText" dxfId="27157" priority="32415" operator="containsText" text="ECM">
      <formula>NOT(ISERROR(SEARCH("ECM",H2409)))</formula>
    </cfRule>
    <cfRule type="containsText" dxfId="27156" priority="32416" operator="containsText" text="Glenn Gould">
      <formula>NOT(ISERROR(SEARCH("Glenn Gould",H2409)))</formula>
    </cfRule>
  </conditionalFormatting>
  <conditionalFormatting sqref="E2409:G2413">
    <cfRule type="containsText" dxfId="27155" priority="32413" operator="containsText" text="ECM">
      <formula>NOT(ISERROR(SEARCH("ECM",E2409)))</formula>
    </cfRule>
    <cfRule type="containsText" dxfId="27154" priority="32414" operator="containsText" text="Glenn Gould">
      <formula>NOT(ISERROR(SEARCH("Glenn Gould",E2409)))</formula>
    </cfRule>
  </conditionalFormatting>
  <conditionalFormatting sqref="E2409:G2413">
    <cfRule type="containsText" dxfId="27153" priority="32411" operator="containsText" text="ECM">
      <formula>NOT(ISERROR(SEARCH("ECM",E2409)))</formula>
    </cfRule>
    <cfRule type="containsText" dxfId="27152" priority="32412" operator="containsText" text="Glenn Gould">
      <formula>NOT(ISERROR(SEARCH("Glenn Gould",E2409)))</formula>
    </cfRule>
  </conditionalFormatting>
  <conditionalFormatting sqref="E2409:G2413">
    <cfRule type="containsText" dxfId="27151" priority="32409" operator="containsText" text="ECM">
      <formula>NOT(ISERROR(SEARCH("ECM",E2409)))</formula>
    </cfRule>
    <cfRule type="containsText" dxfId="27150" priority="32410" operator="containsText" text="Glenn Gould">
      <formula>NOT(ISERROR(SEARCH("Glenn Gould",E2409)))</formula>
    </cfRule>
  </conditionalFormatting>
  <conditionalFormatting sqref="E2409:G2413">
    <cfRule type="containsText" dxfId="27149" priority="32407" operator="containsText" text="ECM">
      <formula>NOT(ISERROR(SEARCH("ECM",E2409)))</formula>
    </cfRule>
    <cfRule type="containsText" dxfId="27148" priority="32408" operator="containsText" text="Glenn Gould">
      <formula>NOT(ISERROR(SEARCH("Glenn Gould",E2409)))</formula>
    </cfRule>
  </conditionalFormatting>
  <conditionalFormatting sqref="E2409:G2413">
    <cfRule type="containsText" dxfId="27147" priority="32405" operator="containsText" text="ECM">
      <formula>NOT(ISERROR(SEARCH("ECM",E2409)))</formula>
    </cfRule>
    <cfRule type="containsText" dxfId="27146" priority="32406" operator="containsText" text="Glenn Gould">
      <formula>NOT(ISERROR(SEARCH("Glenn Gould",E2409)))</formula>
    </cfRule>
  </conditionalFormatting>
  <conditionalFormatting sqref="E2414:H2415">
    <cfRule type="containsText" dxfId="27145" priority="32401" operator="containsText" text="ECM">
      <formula>NOT(ISERROR(SEARCH("ECM",E2414)))</formula>
    </cfRule>
    <cfRule type="containsText" dxfId="27144" priority="32402" operator="containsText" text="Glenn Gould">
      <formula>NOT(ISERROR(SEARCH("Glenn Gould",E2414)))</formula>
    </cfRule>
  </conditionalFormatting>
  <conditionalFormatting sqref="H2414:H2415">
    <cfRule type="containsText" dxfId="27143" priority="32399" operator="containsText" text="ECM">
      <formula>NOT(ISERROR(SEARCH("ECM",H2414)))</formula>
    </cfRule>
    <cfRule type="containsText" dxfId="27142" priority="32400" operator="containsText" text="Glenn Gould">
      <formula>NOT(ISERROR(SEARCH("Glenn Gould",H2414)))</formula>
    </cfRule>
  </conditionalFormatting>
  <conditionalFormatting sqref="E2414:G2415">
    <cfRule type="containsText" dxfId="27141" priority="32397" operator="containsText" text="ECM">
      <formula>NOT(ISERROR(SEARCH("ECM",E2414)))</formula>
    </cfRule>
    <cfRule type="containsText" dxfId="27140" priority="32398" operator="containsText" text="Glenn Gould">
      <formula>NOT(ISERROR(SEARCH("Glenn Gould",E2414)))</formula>
    </cfRule>
  </conditionalFormatting>
  <conditionalFormatting sqref="E2414:G2415">
    <cfRule type="containsText" dxfId="27139" priority="32395" operator="containsText" text="ECM">
      <formula>NOT(ISERROR(SEARCH("ECM",E2414)))</formula>
    </cfRule>
    <cfRule type="containsText" dxfId="27138" priority="32396" operator="containsText" text="Glenn Gould">
      <formula>NOT(ISERROR(SEARCH("Glenn Gould",E2414)))</formula>
    </cfRule>
  </conditionalFormatting>
  <conditionalFormatting sqref="E2414:G2415">
    <cfRule type="containsText" dxfId="27137" priority="32393" operator="containsText" text="ECM">
      <formula>NOT(ISERROR(SEARCH("ECM",E2414)))</formula>
    </cfRule>
    <cfRule type="containsText" dxfId="27136" priority="32394" operator="containsText" text="Glenn Gould">
      <formula>NOT(ISERROR(SEARCH("Glenn Gould",E2414)))</formula>
    </cfRule>
  </conditionalFormatting>
  <conditionalFormatting sqref="E2414:G2415">
    <cfRule type="containsText" dxfId="27135" priority="32391" operator="containsText" text="ECM">
      <formula>NOT(ISERROR(SEARCH("ECM",E2414)))</formula>
    </cfRule>
    <cfRule type="containsText" dxfId="27134" priority="32392" operator="containsText" text="Glenn Gould">
      <formula>NOT(ISERROR(SEARCH("Glenn Gould",E2414)))</formula>
    </cfRule>
  </conditionalFormatting>
  <conditionalFormatting sqref="E2414:G2415">
    <cfRule type="containsText" dxfId="27133" priority="32389" operator="containsText" text="ECM">
      <formula>NOT(ISERROR(SEARCH("ECM",E2414)))</formula>
    </cfRule>
    <cfRule type="containsText" dxfId="27132" priority="32390" operator="containsText" text="Glenn Gould">
      <formula>NOT(ISERROR(SEARCH("Glenn Gould",E2414)))</formula>
    </cfRule>
  </conditionalFormatting>
  <conditionalFormatting sqref="E2416:G2416">
    <cfRule type="containsText" dxfId="27131" priority="32387" operator="containsText" text="ECM">
      <formula>NOT(ISERROR(SEARCH("ECM",E2416)))</formula>
    </cfRule>
    <cfRule type="containsText" dxfId="27130" priority="32388" operator="containsText" text="Glenn Gould">
      <formula>NOT(ISERROR(SEARCH("Glenn Gould",E2416)))</formula>
    </cfRule>
  </conditionalFormatting>
  <conditionalFormatting sqref="E2416:G2416">
    <cfRule type="containsText" dxfId="27129" priority="32385" operator="containsText" text="ECM">
      <formula>NOT(ISERROR(SEARCH("ECM",E2416)))</formula>
    </cfRule>
    <cfRule type="containsText" dxfId="27128" priority="32386" operator="containsText" text="Glenn Gould">
      <formula>NOT(ISERROR(SEARCH("Glenn Gould",E2416)))</formula>
    </cfRule>
  </conditionalFormatting>
  <conditionalFormatting sqref="E2416:G2416">
    <cfRule type="containsText" dxfId="27127" priority="32383" operator="containsText" text="ECM">
      <formula>NOT(ISERROR(SEARCH("ECM",E2416)))</formula>
    </cfRule>
    <cfRule type="containsText" dxfId="27126" priority="32384" operator="containsText" text="Glenn Gould">
      <formula>NOT(ISERROR(SEARCH("Glenn Gould",E2416)))</formula>
    </cfRule>
  </conditionalFormatting>
  <conditionalFormatting sqref="E2416:G2416">
    <cfRule type="containsText" dxfId="27125" priority="32381" operator="containsText" text="ECM">
      <formula>NOT(ISERROR(SEARCH("ECM",E2416)))</formula>
    </cfRule>
    <cfRule type="containsText" dxfId="27124" priority="32382" operator="containsText" text="Glenn Gould">
      <formula>NOT(ISERROR(SEARCH("Glenn Gould",E2416)))</formula>
    </cfRule>
  </conditionalFormatting>
  <conditionalFormatting sqref="E2416:G2416">
    <cfRule type="containsText" dxfId="27123" priority="32379" operator="containsText" text="ECM">
      <formula>NOT(ISERROR(SEARCH("ECM",E2416)))</formula>
    </cfRule>
    <cfRule type="containsText" dxfId="27122" priority="32380" operator="containsText" text="Glenn Gould">
      <formula>NOT(ISERROR(SEARCH("Glenn Gould",E2416)))</formula>
    </cfRule>
  </conditionalFormatting>
  <conditionalFormatting sqref="E2416:G2416">
    <cfRule type="containsText" dxfId="27121" priority="32377" operator="containsText" text="ECM">
      <formula>NOT(ISERROR(SEARCH("ECM",E2416)))</formula>
    </cfRule>
    <cfRule type="containsText" dxfId="27120" priority="32378" operator="containsText" text="Glenn Gould">
      <formula>NOT(ISERROR(SEARCH("Glenn Gould",E2416)))</formula>
    </cfRule>
  </conditionalFormatting>
  <conditionalFormatting sqref="E2417:G2417 E2444:G2444 E2432:G2440">
    <cfRule type="containsText" dxfId="27119" priority="32375" operator="containsText" text="ECM">
      <formula>NOT(ISERROR(SEARCH("ECM",E2417)))</formula>
    </cfRule>
    <cfRule type="containsText" dxfId="27118" priority="32376" operator="containsText" text="Glenn Gould">
      <formula>NOT(ISERROR(SEARCH("Glenn Gould",E2417)))</formula>
    </cfRule>
  </conditionalFormatting>
  <conditionalFormatting sqref="E2417:G2417 E2432:G2440 E2444:G2444">
    <cfRule type="containsText" dxfId="27117" priority="32373" operator="containsText" text="ECM">
      <formula>NOT(ISERROR(SEARCH("ECM",E2417)))</formula>
    </cfRule>
    <cfRule type="containsText" dxfId="27116" priority="32374" operator="containsText" text="Glenn Gould">
      <formula>NOT(ISERROR(SEARCH("Glenn Gould",E2417)))</formula>
    </cfRule>
  </conditionalFormatting>
  <conditionalFormatting sqref="E2417:G2417 E2432:G2440 E2444:G2444">
    <cfRule type="containsText" dxfId="27115" priority="32371" operator="containsText" text="ECM">
      <formula>NOT(ISERROR(SEARCH("ECM",E2417)))</formula>
    </cfRule>
    <cfRule type="containsText" dxfId="27114" priority="32372" operator="containsText" text="Glenn Gould">
      <formula>NOT(ISERROR(SEARCH("Glenn Gould",E2417)))</formula>
    </cfRule>
  </conditionalFormatting>
  <conditionalFormatting sqref="E2417:G2417 E2432:G2440 E2444:G2444">
    <cfRule type="containsText" dxfId="27113" priority="32369" operator="containsText" text="ECM">
      <formula>NOT(ISERROR(SEARCH("ECM",E2417)))</formula>
    </cfRule>
    <cfRule type="containsText" dxfId="27112" priority="32370" operator="containsText" text="Glenn Gould">
      <formula>NOT(ISERROR(SEARCH("Glenn Gould",E2417)))</formula>
    </cfRule>
  </conditionalFormatting>
  <conditionalFormatting sqref="E2417:G2417 E2432:G2440 E2444:G2444">
    <cfRule type="containsText" dxfId="27111" priority="32367" operator="containsText" text="ECM">
      <formula>NOT(ISERROR(SEARCH("ECM",E2417)))</formula>
    </cfRule>
    <cfRule type="containsText" dxfId="27110" priority="32368" operator="containsText" text="Glenn Gould">
      <formula>NOT(ISERROR(SEARCH("Glenn Gould",E2417)))</formula>
    </cfRule>
  </conditionalFormatting>
  <conditionalFormatting sqref="E2417:G2417 E2444:G2444 E2432:G2440">
    <cfRule type="containsText" dxfId="27109" priority="32365" operator="containsText" text="ECM">
      <formula>NOT(ISERROR(SEARCH("ECM",E2417)))</formula>
    </cfRule>
    <cfRule type="containsText" dxfId="27108" priority="32366" operator="containsText" text="Glenn Gould">
      <formula>NOT(ISERROR(SEARCH("Glenn Gould",E2417)))</formula>
    </cfRule>
  </conditionalFormatting>
  <conditionalFormatting sqref="E2417:G2417 E2432:G2440 E2444:G2444">
    <cfRule type="containsText" dxfId="27107" priority="32363" operator="containsText" text="ECM">
      <formula>NOT(ISERROR(SEARCH("ECM",E2417)))</formula>
    </cfRule>
    <cfRule type="containsText" dxfId="27106" priority="32364" operator="containsText" text="Glenn Gould">
      <formula>NOT(ISERROR(SEARCH("Glenn Gould",E2417)))</formula>
    </cfRule>
  </conditionalFormatting>
  <conditionalFormatting sqref="E2417:G2417 E2432:G2440 E2444:G2444">
    <cfRule type="containsText" dxfId="27105" priority="32361" operator="containsText" text="ECM">
      <formula>NOT(ISERROR(SEARCH("ECM",E2417)))</formula>
    </cfRule>
    <cfRule type="containsText" dxfId="27104" priority="32362" operator="containsText" text="Glenn Gould">
      <formula>NOT(ISERROR(SEARCH("Glenn Gould",E2417)))</formula>
    </cfRule>
  </conditionalFormatting>
  <conditionalFormatting sqref="E2417:G2417 E2432:G2440 E2444:G2444">
    <cfRule type="containsText" dxfId="27103" priority="32359" operator="containsText" text="ECM">
      <formula>NOT(ISERROR(SEARCH("ECM",E2417)))</formula>
    </cfRule>
    <cfRule type="containsText" dxfId="27102" priority="32360" operator="containsText" text="Glenn Gould">
      <formula>NOT(ISERROR(SEARCH("Glenn Gould",E2417)))</formula>
    </cfRule>
  </conditionalFormatting>
  <conditionalFormatting sqref="E2417:G2417 E2432:G2440 E2444:G2444">
    <cfRule type="containsText" dxfId="27101" priority="32357" operator="containsText" text="ECM">
      <formula>NOT(ISERROR(SEARCH("ECM",E2417)))</formula>
    </cfRule>
    <cfRule type="containsText" dxfId="27100" priority="32358" operator="containsText" text="Glenn Gould">
      <formula>NOT(ISERROR(SEARCH("Glenn Gould",E2417)))</formula>
    </cfRule>
  </conditionalFormatting>
  <conditionalFormatting sqref="E2417:G2417 E2432:G2440 E2444:G2444">
    <cfRule type="containsText" dxfId="27099" priority="32355" operator="containsText" text="ECM">
      <formula>NOT(ISERROR(SEARCH("ECM",E2417)))</formula>
    </cfRule>
    <cfRule type="containsText" dxfId="27098" priority="32356" operator="containsText" text="Glenn Gould">
      <formula>NOT(ISERROR(SEARCH("Glenn Gould",E2417)))</formula>
    </cfRule>
  </conditionalFormatting>
  <conditionalFormatting sqref="E2418:G2418">
    <cfRule type="containsText" dxfId="27097" priority="32353" operator="containsText" text="ECM">
      <formula>NOT(ISERROR(SEARCH("ECM",E2418)))</formula>
    </cfRule>
    <cfRule type="containsText" dxfId="27096" priority="32354" operator="containsText" text="Glenn Gould">
      <formula>NOT(ISERROR(SEARCH("Glenn Gould",E2418)))</formula>
    </cfRule>
  </conditionalFormatting>
  <conditionalFormatting sqref="E2418:G2418">
    <cfRule type="containsText" dxfId="27095" priority="32351" operator="containsText" text="ECM">
      <formula>NOT(ISERROR(SEARCH("ECM",E2418)))</formula>
    </cfRule>
    <cfRule type="containsText" dxfId="27094" priority="32352" operator="containsText" text="Glenn Gould">
      <formula>NOT(ISERROR(SEARCH("Glenn Gould",E2418)))</formula>
    </cfRule>
  </conditionalFormatting>
  <conditionalFormatting sqref="E2418:G2418">
    <cfRule type="containsText" dxfId="27093" priority="32349" operator="containsText" text="ECM">
      <formula>NOT(ISERROR(SEARCH("ECM",E2418)))</formula>
    </cfRule>
    <cfRule type="containsText" dxfId="27092" priority="32350" operator="containsText" text="Glenn Gould">
      <formula>NOT(ISERROR(SEARCH("Glenn Gould",E2418)))</formula>
    </cfRule>
  </conditionalFormatting>
  <conditionalFormatting sqref="E2418:G2418">
    <cfRule type="containsText" dxfId="27091" priority="32347" operator="containsText" text="ECM">
      <formula>NOT(ISERROR(SEARCH("ECM",E2418)))</formula>
    </cfRule>
    <cfRule type="containsText" dxfId="27090" priority="32348" operator="containsText" text="Glenn Gould">
      <formula>NOT(ISERROR(SEARCH("Glenn Gould",E2418)))</formula>
    </cfRule>
  </conditionalFormatting>
  <conditionalFormatting sqref="E2418:G2418">
    <cfRule type="containsText" dxfId="27089" priority="32345" operator="containsText" text="ECM">
      <formula>NOT(ISERROR(SEARCH("ECM",E2418)))</formula>
    </cfRule>
    <cfRule type="containsText" dxfId="27088" priority="32346" operator="containsText" text="Glenn Gould">
      <formula>NOT(ISERROR(SEARCH("Glenn Gould",E2418)))</formula>
    </cfRule>
  </conditionalFormatting>
  <conditionalFormatting sqref="E2418:G2418">
    <cfRule type="containsText" dxfId="27087" priority="32343" operator="containsText" text="ECM">
      <formula>NOT(ISERROR(SEARCH("ECM",E2418)))</formula>
    </cfRule>
    <cfRule type="containsText" dxfId="27086" priority="32344" operator="containsText" text="Glenn Gould">
      <formula>NOT(ISERROR(SEARCH("Glenn Gould",E2418)))</formula>
    </cfRule>
  </conditionalFormatting>
  <conditionalFormatting sqref="E2418:G2418">
    <cfRule type="containsText" dxfId="27085" priority="32341" operator="containsText" text="ECM">
      <formula>NOT(ISERROR(SEARCH("ECM",E2418)))</formula>
    </cfRule>
    <cfRule type="containsText" dxfId="27084" priority="32342" operator="containsText" text="Glenn Gould">
      <formula>NOT(ISERROR(SEARCH("Glenn Gould",E2418)))</formula>
    </cfRule>
  </conditionalFormatting>
  <conditionalFormatting sqref="E2418:G2418">
    <cfRule type="containsText" dxfId="27083" priority="32339" operator="containsText" text="ECM">
      <formula>NOT(ISERROR(SEARCH("ECM",E2418)))</formula>
    </cfRule>
    <cfRule type="containsText" dxfId="27082" priority="32340" operator="containsText" text="Glenn Gould">
      <formula>NOT(ISERROR(SEARCH("Glenn Gould",E2418)))</formula>
    </cfRule>
  </conditionalFormatting>
  <conditionalFormatting sqref="E2418:G2418">
    <cfRule type="containsText" dxfId="27081" priority="32337" operator="containsText" text="ECM">
      <formula>NOT(ISERROR(SEARCH("ECM",E2418)))</formula>
    </cfRule>
    <cfRule type="containsText" dxfId="27080" priority="32338" operator="containsText" text="Glenn Gould">
      <formula>NOT(ISERROR(SEARCH("Glenn Gould",E2418)))</formula>
    </cfRule>
  </conditionalFormatting>
  <conditionalFormatting sqref="E2418:G2418">
    <cfRule type="containsText" dxfId="27079" priority="32335" operator="containsText" text="ECM">
      <formula>NOT(ISERROR(SEARCH("ECM",E2418)))</formula>
    </cfRule>
    <cfRule type="containsText" dxfId="27078" priority="32336" operator="containsText" text="Glenn Gould">
      <formula>NOT(ISERROR(SEARCH("Glenn Gould",E2418)))</formula>
    </cfRule>
  </conditionalFormatting>
  <conditionalFormatting sqref="E2418:G2418">
    <cfRule type="containsText" dxfId="27077" priority="32333" operator="containsText" text="ECM">
      <formula>NOT(ISERROR(SEARCH("ECM",E2418)))</formula>
    </cfRule>
    <cfRule type="containsText" dxfId="27076" priority="32334" operator="containsText" text="Glenn Gould">
      <formula>NOT(ISERROR(SEARCH("Glenn Gould",E2418)))</formula>
    </cfRule>
  </conditionalFormatting>
  <conditionalFormatting sqref="E2418:G2418">
    <cfRule type="containsText" dxfId="27075" priority="32331" operator="containsText" text="ECM">
      <formula>NOT(ISERROR(SEARCH("ECM",E2418)))</formula>
    </cfRule>
    <cfRule type="containsText" dxfId="27074" priority="32332" operator="containsText" text="Glenn Gould">
      <formula>NOT(ISERROR(SEARCH("Glenn Gould",E2418)))</formula>
    </cfRule>
  </conditionalFormatting>
  <conditionalFormatting sqref="E2418:G2418">
    <cfRule type="containsText" dxfId="27073" priority="32329" operator="containsText" text="ECM">
      <formula>NOT(ISERROR(SEARCH("ECM",E2418)))</formula>
    </cfRule>
    <cfRule type="containsText" dxfId="27072" priority="32330" operator="containsText" text="Glenn Gould">
      <formula>NOT(ISERROR(SEARCH("Glenn Gould",E2418)))</formula>
    </cfRule>
  </conditionalFormatting>
  <conditionalFormatting sqref="E2418:G2418">
    <cfRule type="containsText" dxfId="27071" priority="32327" operator="containsText" text="ECM">
      <formula>NOT(ISERROR(SEARCH("ECM",E2418)))</formula>
    </cfRule>
    <cfRule type="containsText" dxfId="27070" priority="32328" operator="containsText" text="Glenn Gould">
      <formula>NOT(ISERROR(SEARCH("Glenn Gould",E2418)))</formula>
    </cfRule>
  </conditionalFormatting>
  <conditionalFormatting sqref="E2418:G2418">
    <cfRule type="containsText" dxfId="27069" priority="32325" operator="containsText" text="ECM">
      <formula>NOT(ISERROR(SEARCH("ECM",E2418)))</formula>
    </cfRule>
    <cfRule type="containsText" dxfId="27068" priority="32326" operator="containsText" text="Glenn Gould">
      <formula>NOT(ISERROR(SEARCH("Glenn Gould",E2418)))</formula>
    </cfRule>
  </conditionalFormatting>
  <conditionalFormatting sqref="E2418:G2418">
    <cfRule type="containsText" dxfId="27067" priority="32323" operator="containsText" text="ECM">
      <formula>NOT(ISERROR(SEARCH("ECM",E2418)))</formula>
    </cfRule>
    <cfRule type="containsText" dxfId="27066" priority="32324" operator="containsText" text="Glenn Gould">
      <formula>NOT(ISERROR(SEARCH("Glenn Gould",E2418)))</formula>
    </cfRule>
  </conditionalFormatting>
  <conditionalFormatting sqref="H2419:I2431">
    <cfRule type="containsText" dxfId="27065" priority="32321" operator="containsText" text="ECM">
      <formula>NOT(ISERROR(SEARCH("ECM",H2419)))</formula>
    </cfRule>
    <cfRule type="containsText" dxfId="27064" priority="32322" operator="containsText" text="Glenn Gould">
      <formula>NOT(ISERROR(SEARCH("Glenn Gould",H2419)))</formula>
    </cfRule>
  </conditionalFormatting>
  <conditionalFormatting sqref="E2419:G2419">
    <cfRule type="containsText" dxfId="27063" priority="32319" operator="containsText" text="ECM">
      <formula>NOT(ISERROR(SEARCH("ECM",E2419)))</formula>
    </cfRule>
    <cfRule type="containsText" dxfId="27062" priority="32320" operator="containsText" text="Glenn Gould">
      <formula>NOT(ISERROR(SEARCH("Glenn Gould",E2419)))</formula>
    </cfRule>
  </conditionalFormatting>
  <conditionalFormatting sqref="E2419:G2419">
    <cfRule type="containsText" dxfId="27061" priority="32317" operator="containsText" text="ECM">
      <formula>NOT(ISERROR(SEARCH("ECM",E2419)))</formula>
    </cfRule>
    <cfRule type="containsText" dxfId="27060" priority="32318" operator="containsText" text="Glenn Gould">
      <formula>NOT(ISERROR(SEARCH("Glenn Gould",E2419)))</formula>
    </cfRule>
  </conditionalFormatting>
  <conditionalFormatting sqref="E2419:G2419">
    <cfRule type="containsText" dxfId="27059" priority="32315" operator="containsText" text="ECM">
      <formula>NOT(ISERROR(SEARCH("ECM",E2419)))</formula>
    </cfRule>
    <cfRule type="containsText" dxfId="27058" priority="32316" operator="containsText" text="Glenn Gould">
      <formula>NOT(ISERROR(SEARCH("Glenn Gould",E2419)))</formula>
    </cfRule>
  </conditionalFormatting>
  <conditionalFormatting sqref="E2419:G2419">
    <cfRule type="containsText" dxfId="27057" priority="32313" operator="containsText" text="ECM">
      <formula>NOT(ISERROR(SEARCH("ECM",E2419)))</formula>
    </cfRule>
    <cfRule type="containsText" dxfId="27056" priority="32314" operator="containsText" text="Glenn Gould">
      <formula>NOT(ISERROR(SEARCH("Glenn Gould",E2419)))</formula>
    </cfRule>
  </conditionalFormatting>
  <conditionalFormatting sqref="E2419:G2419">
    <cfRule type="containsText" dxfId="27055" priority="32311" operator="containsText" text="ECM">
      <formula>NOT(ISERROR(SEARCH("ECM",E2419)))</formula>
    </cfRule>
    <cfRule type="containsText" dxfId="27054" priority="32312" operator="containsText" text="Glenn Gould">
      <formula>NOT(ISERROR(SEARCH("Glenn Gould",E2419)))</formula>
    </cfRule>
  </conditionalFormatting>
  <conditionalFormatting sqref="E2419:G2419">
    <cfRule type="containsText" dxfId="27053" priority="32309" operator="containsText" text="ECM">
      <formula>NOT(ISERROR(SEARCH("ECM",E2419)))</formula>
    </cfRule>
    <cfRule type="containsText" dxfId="27052" priority="32310" operator="containsText" text="Glenn Gould">
      <formula>NOT(ISERROR(SEARCH("Glenn Gould",E2419)))</formula>
    </cfRule>
  </conditionalFormatting>
  <conditionalFormatting sqref="E2419:G2419">
    <cfRule type="containsText" dxfId="27051" priority="32307" operator="containsText" text="ECM">
      <formula>NOT(ISERROR(SEARCH("ECM",E2419)))</formula>
    </cfRule>
    <cfRule type="containsText" dxfId="27050" priority="32308" operator="containsText" text="Glenn Gould">
      <formula>NOT(ISERROR(SEARCH("Glenn Gould",E2419)))</formula>
    </cfRule>
  </conditionalFormatting>
  <conditionalFormatting sqref="E2419:G2419">
    <cfRule type="containsText" dxfId="27049" priority="32305" operator="containsText" text="ECM">
      <formula>NOT(ISERROR(SEARCH("ECM",E2419)))</formula>
    </cfRule>
    <cfRule type="containsText" dxfId="27048" priority="32306" operator="containsText" text="Glenn Gould">
      <formula>NOT(ISERROR(SEARCH("Glenn Gould",E2419)))</formula>
    </cfRule>
  </conditionalFormatting>
  <conditionalFormatting sqref="E2419:G2419">
    <cfRule type="containsText" dxfId="27047" priority="32303" operator="containsText" text="ECM">
      <formula>NOT(ISERROR(SEARCH("ECM",E2419)))</formula>
    </cfRule>
    <cfRule type="containsText" dxfId="27046" priority="32304" operator="containsText" text="Glenn Gould">
      <formula>NOT(ISERROR(SEARCH("Glenn Gould",E2419)))</formula>
    </cfRule>
  </conditionalFormatting>
  <conditionalFormatting sqref="E2419:G2419">
    <cfRule type="containsText" dxfId="27045" priority="32301" operator="containsText" text="ECM">
      <formula>NOT(ISERROR(SEARCH("ECM",E2419)))</formula>
    </cfRule>
    <cfRule type="containsText" dxfId="27044" priority="32302" operator="containsText" text="Glenn Gould">
      <formula>NOT(ISERROR(SEARCH("Glenn Gould",E2419)))</formula>
    </cfRule>
  </conditionalFormatting>
  <conditionalFormatting sqref="E2419:G2419">
    <cfRule type="containsText" dxfId="27043" priority="32299" operator="containsText" text="ECM">
      <formula>NOT(ISERROR(SEARCH("ECM",E2419)))</formula>
    </cfRule>
    <cfRule type="containsText" dxfId="27042" priority="32300" operator="containsText" text="Glenn Gould">
      <formula>NOT(ISERROR(SEARCH("Glenn Gould",E2419)))</formula>
    </cfRule>
  </conditionalFormatting>
  <conditionalFormatting sqref="E2419:G2419">
    <cfRule type="containsText" dxfId="27041" priority="32297" operator="containsText" text="ECM">
      <formula>NOT(ISERROR(SEARCH("ECM",E2419)))</formula>
    </cfRule>
    <cfRule type="containsText" dxfId="27040" priority="32298" operator="containsText" text="Glenn Gould">
      <formula>NOT(ISERROR(SEARCH("Glenn Gould",E2419)))</formula>
    </cfRule>
  </conditionalFormatting>
  <conditionalFormatting sqref="E2419:G2419">
    <cfRule type="containsText" dxfId="27039" priority="32295" operator="containsText" text="ECM">
      <formula>NOT(ISERROR(SEARCH("ECM",E2419)))</formula>
    </cfRule>
    <cfRule type="containsText" dxfId="27038" priority="32296" operator="containsText" text="Glenn Gould">
      <formula>NOT(ISERROR(SEARCH("Glenn Gould",E2419)))</formula>
    </cfRule>
  </conditionalFormatting>
  <conditionalFormatting sqref="E2419:G2419">
    <cfRule type="containsText" dxfId="27037" priority="32293" operator="containsText" text="ECM">
      <formula>NOT(ISERROR(SEARCH("ECM",E2419)))</formula>
    </cfRule>
    <cfRule type="containsText" dxfId="27036" priority="32294" operator="containsText" text="Glenn Gould">
      <formula>NOT(ISERROR(SEARCH("Glenn Gould",E2419)))</formula>
    </cfRule>
  </conditionalFormatting>
  <conditionalFormatting sqref="E2419:G2419">
    <cfRule type="containsText" dxfId="27035" priority="32291" operator="containsText" text="ECM">
      <formula>NOT(ISERROR(SEARCH("ECM",E2419)))</formula>
    </cfRule>
    <cfRule type="containsText" dxfId="27034" priority="32292" operator="containsText" text="Glenn Gould">
      <formula>NOT(ISERROR(SEARCH("Glenn Gould",E2419)))</formula>
    </cfRule>
  </conditionalFormatting>
  <conditionalFormatting sqref="E2419:G2419">
    <cfRule type="containsText" dxfId="27033" priority="32289" operator="containsText" text="ECM">
      <formula>NOT(ISERROR(SEARCH("ECM",E2419)))</formula>
    </cfRule>
    <cfRule type="containsText" dxfId="27032" priority="32290" operator="containsText" text="Glenn Gould">
      <formula>NOT(ISERROR(SEARCH("Glenn Gould",E2419)))</formula>
    </cfRule>
  </conditionalFormatting>
  <conditionalFormatting sqref="E2420:G2420">
    <cfRule type="containsText" dxfId="27031" priority="32287" operator="containsText" text="ECM">
      <formula>NOT(ISERROR(SEARCH("ECM",E2420)))</formula>
    </cfRule>
    <cfRule type="containsText" dxfId="27030" priority="32288" operator="containsText" text="Glenn Gould">
      <formula>NOT(ISERROR(SEARCH("Glenn Gould",E2420)))</formula>
    </cfRule>
  </conditionalFormatting>
  <conditionalFormatting sqref="E2420:G2420">
    <cfRule type="containsText" dxfId="27029" priority="32285" operator="containsText" text="ECM">
      <formula>NOT(ISERROR(SEARCH("ECM",E2420)))</formula>
    </cfRule>
    <cfRule type="containsText" dxfId="27028" priority="32286" operator="containsText" text="Glenn Gould">
      <formula>NOT(ISERROR(SEARCH("Glenn Gould",E2420)))</formula>
    </cfRule>
  </conditionalFormatting>
  <conditionalFormatting sqref="E2420:G2420">
    <cfRule type="containsText" dxfId="27027" priority="32283" operator="containsText" text="ECM">
      <formula>NOT(ISERROR(SEARCH("ECM",E2420)))</formula>
    </cfRule>
    <cfRule type="containsText" dxfId="27026" priority="32284" operator="containsText" text="Glenn Gould">
      <formula>NOT(ISERROR(SEARCH("Glenn Gould",E2420)))</formula>
    </cfRule>
  </conditionalFormatting>
  <conditionalFormatting sqref="E2420:G2420">
    <cfRule type="containsText" dxfId="27025" priority="32281" operator="containsText" text="ECM">
      <formula>NOT(ISERROR(SEARCH("ECM",E2420)))</formula>
    </cfRule>
    <cfRule type="containsText" dxfId="27024" priority="32282" operator="containsText" text="Glenn Gould">
      <formula>NOT(ISERROR(SEARCH("Glenn Gould",E2420)))</formula>
    </cfRule>
  </conditionalFormatting>
  <conditionalFormatting sqref="E2420:G2420">
    <cfRule type="containsText" dxfId="27023" priority="32279" operator="containsText" text="ECM">
      <formula>NOT(ISERROR(SEARCH("ECM",E2420)))</formula>
    </cfRule>
    <cfRule type="containsText" dxfId="27022" priority="32280" operator="containsText" text="Glenn Gould">
      <formula>NOT(ISERROR(SEARCH("Glenn Gould",E2420)))</formula>
    </cfRule>
  </conditionalFormatting>
  <conditionalFormatting sqref="E2420:G2420">
    <cfRule type="containsText" dxfId="27021" priority="32277" operator="containsText" text="ECM">
      <formula>NOT(ISERROR(SEARCH("ECM",E2420)))</formula>
    </cfRule>
    <cfRule type="containsText" dxfId="27020" priority="32278" operator="containsText" text="Glenn Gould">
      <formula>NOT(ISERROR(SEARCH("Glenn Gould",E2420)))</formula>
    </cfRule>
  </conditionalFormatting>
  <conditionalFormatting sqref="E2420:G2420">
    <cfRule type="containsText" dxfId="27019" priority="32275" operator="containsText" text="ECM">
      <formula>NOT(ISERROR(SEARCH("ECM",E2420)))</formula>
    </cfRule>
    <cfRule type="containsText" dxfId="27018" priority="32276" operator="containsText" text="Glenn Gould">
      <formula>NOT(ISERROR(SEARCH("Glenn Gould",E2420)))</formula>
    </cfRule>
  </conditionalFormatting>
  <conditionalFormatting sqref="E2420:G2420">
    <cfRule type="containsText" dxfId="27017" priority="32273" operator="containsText" text="ECM">
      <formula>NOT(ISERROR(SEARCH("ECM",E2420)))</formula>
    </cfRule>
    <cfRule type="containsText" dxfId="27016" priority="32274" operator="containsText" text="Glenn Gould">
      <formula>NOT(ISERROR(SEARCH("Glenn Gould",E2420)))</formula>
    </cfRule>
  </conditionalFormatting>
  <conditionalFormatting sqref="E2420:G2420">
    <cfRule type="containsText" dxfId="27015" priority="32271" operator="containsText" text="ECM">
      <formula>NOT(ISERROR(SEARCH("ECM",E2420)))</formula>
    </cfRule>
    <cfRule type="containsText" dxfId="27014" priority="32272" operator="containsText" text="Glenn Gould">
      <formula>NOT(ISERROR(SEARCH("Glenn Gould",E2420)))</formula>
    </cfRule>
  </conditionalFormatting>
  <conditionalFormatting sqref="E2420:G2420">
    <cfRule type="containsText" dxfId="27013" priority="32269" operator="containsText" text="ECM">
      <formula>NOT(ISERROR(SEARCH("ECM",E2420)))</formula>
    </cfRule>
    <cfRule type="containsText" dxfId="27012" priority="32270" operator="containsText" text="Glenn Gould">
      <formula>NOT(ISERROR(SEARCH("Glenn Gould",E2420)))</formula>
    </cfRule>
  </conditionalFormatting>
  <conditionalFormatting sqref="E2420:G2420">
    <cfRule type="containsText" dxfId="27011" priority="32267" operator="containsText" text="ECM">
      <formula>NOT(ISERROR(SEARCH("ECM",E2420)))</formula>
    </cfRule>
    <cfRule type="containsText" dxfId="27010" priority="32268" operator="containsText" text="Glenn Gould">
      <formula>NOT(ISERROR(SEARCH("Glenn Gould",E2420)))</formula>
    </cfRule>
  </conditionalFormatting>
  <conditionalFormatting sqref="E2420:G2420">
    <cfRule type="containsText" dxfId="27009" priority="32265" operator="containsText" text="ECM">
      <formula>NOT(ISERROR(SEARCH("ECM",E2420)))</formula>
    </cfRule>
    <cfRule type="containsText" dxfId="27008" priority="32266" operator="containsText" text="Glenn Gould">
      <formula>NOT(ISERROR(SEARCH("Glenn Gould",E2420)))</formula>
    </cfRule>
  </conditionalFormatting>
  <conditionalFormatting sqref="E2420:G2420">
    <cfRule type="containsText" dxfId="27007" priority="32263" operator="containsText" text="ECM">
      <formula>NOT(ISERROR(SEARCH("ECM",E2420)))</formula>
    </cfRule>
    <cfRule type="containsText" dxfId="27006" priority="32264" operator="containsText" text="Glenn Gould">
      <formula>NOT(ISERROR(SEARCH("Glenn Gould",E2420)))</formula>
    </cfRule>
  </conditionalFormatting>
  <conditionalFormatting sqref="E2420:G2420">
    <cfRule type="containsText" dxfId="27005" priority="32261" operator="containsText" text="ECM">
      <formula>NOT(ISERROR(SEARCH("ECM",E2420)))</formula>
    </cfRule>
    <cfRule type="containsText" dxfId="27004" priority="32262" operator="containsText" text="Glenn Gould">
      <formula>NOT(ISERROR(SEARCH("Glenn Gould",E2420)))</formula>
    </cfRule>
  </conditionalFormatting>
  <conditionalFormatting sqref="E2420:G2420">
    <cfRule type="containsText" dxfId="27003" priority="32259" operator="containsText" text="ECM">
      <formula>NOT(ISERROR(SEARCH("ECM",E2420)))</formula>
    </cfRule>
    <cfRule type="containsText" dxfId="27002" priority="32260" operator="containsText" text="Glenn Gould">
      <formula>NOT(ISERROR(SEARCH("Glenn Gould",E2420)))</formula>
    </cfRule>
  </conditionalFormatting>
  <conditionalFormatting sqref="E2420:G2420">
    <cfRule type="containsText" dxfId="27001" priority="32257" operator="containsText" text="ECM">
      <formula>NOT(ISERROR(SEARCH("ECM",E2420)))</formula>
    </cfRule>
    <cfRule type="containsText" dxfId="27000" priority="32258" operator="containsText" text="Glenn Gould">
      <formula>NOT(ISERROR(SEARCH("Glenn Gould",E2420)))</formula>
    </cfRule>
  </conditionalFormatting>
  <conditionalFormatting sqref="E2421:G2421">
    <cfRule type="containsText" dxfId="26999" priority="32255" operator="containsText" text="ECM">
      <formula>NOT(ISERROR(SEARCH("ECM",E2421)))</formula>
    </cfRule>
    <cfRule type="containsText" dxfId="26998" priority="32256" operator="containsText" text="Glenn Gould">
      <formula>NOT(ISERROR(SEARCH("Glenn Gould",E2421)))</formula>
    </cfRule>
  </conditionalFormatting>
  <conditionalFormatting sqref="E2421:G2421">
    <cfRule type="containsText" dxfId="26997" priority="32253" operator="containsText" text="ECM">
      <formula>NOT(ISERROR(SEARCH("ECM",E2421)))</formula>
    </cfRule>
    <cfRule type="containsText" dxfId="26996" priority="32254" operator="containsText" text="Glenn Gould">
      <formula>NOT(ISERROR(SEARCH("Glenn Gould",E2421)))</formula>
    </cfRule>
  </conditionalFormatting>
  <conditionalFormatting sqref="E2421:G2421">
    <cfRule type="containsText" dxfId="26995" priority="32251" operator="containsText" text="ECM">
      <formula>NOT(ISERROR(SEARCH("ECM",E2421)))</formula>
    </cfRule>
    <cfRule type="containsText" dxfId="26994" priority="32252" operator="containsText" text="Glenn Gould">
      <formula>NOT(ISERROR(SEARCH("Glenn Gould",E2421)))</formula>
    </cfRule>
  </conditionalFormatting>
  <conditionalFormatting sqref="E2421:G2421">
    <cfRule type="containsText" dxfId="26993" priority="32249" operator="containsText" text="ECM">
      <formula>NOT(ISERROR(SEARCH("ECM",E2421)))</formula>
    </cfRule>
    <cfRule type="containsText" dxfId="26992" priority="32250" operator="containsText" text="Glenn Gould">
      <formula>NOT(ISERROR(SEARCH("Glenn Gould",E2421)))</formula>
    </cfRule>
  </conditionalFormatting>
  <conditionalFormatting sqref="E2421:G2421">
    <cfRule type="containsText" dxfId="26991" priority="32247" operator="containsText" text="ECM">
      <formula>NOT(ISERROR(SEARCH("ECM",E2421)))</formula>
    </cfRule>
    <cfRule type="containsText" dxfId="26990" priority="32248" operator="containsText" text="Glenn Gould">
      <formula>NOT(ISERROR(SEARCH("Glenn Gould",E2421)))</formula>
    </cfRule>
  </conditionalFormatting>
  <conditionalFormatting sqref="E2421:G2421">
    <cfRule type="containsText" dxfId="26989" priority="32245" operator="containsText" text="ECM">
      <formula>NOT(ISERROR(SEARCH("ECM",E2421)))</formula>
    </cfRule>
    <cfRule type="containsText" dxfId="26988" priority="32246" operator="containsText" text="Glenn Gould">
      <formula>NOT(ISERROR(SEARCH("Glenn Gould",E2421)))</formula>
    </cfRule>
  </conditionalFormatting>
  <conditionalFormatting sqref="E2421:G2421">
    <cfRule type="containsText" dxfId="26987" priority="32243" operator="containsText" text="ECM">
      <formula>NOT(ISERROR(SEARCH("ECM",E2421)))</formula>
    </cfRule>
    <cfRule type="containsText" dxfId="26986" priority="32244" operator="containsText" text="Glenn Gould">
      <formula>NOT(ISERROR(SEARCH("Glenn Gould",E2421)))</formula>
    </cfRule>
  </conditionalFormatting>
  <conditionalFormatting sqref="E2421:G2421">
    <cfRule type="containsText" dxfId="26985" priority="32241" operator="containsText" text="ECM">
      <formula>NOT(ISERROR(SEARCH("ECM",E2421)))</formula>
    </cfRule>
    <cfRule type="containsText" dxfId="26984" priority="32242" operator="containsText" text="Glenn Gould">
      <formula>NOT(ISERROR(SEARCH("Glenn Gould",E2421)))</formula>
    </cfRule>
  </conditionalFormatting>
  <conditionalFormatting sqref="E2421:G2421">
    <cfRule type="containsText" dxfId="26983" priority="32239" operator="containsText" text="ECM">
      <formula>NOT(ISERROR(SEARCH("ECM",E2421)))</formula>
    </cfRule>
    <cfRule type="containsText" dxfId="26982" priority="32240" operator="containsText" text="Glenn Gould">
      <formula>NOT(ISERROR(SEARCH("Glenn Gould",E2421)))</formula>
    </cfRule>
  </conditionalFormatting>
  <conditionalFormatting sqref="E2421:G2421">
    <cfRule type="containsText" dxfId="26981" priority="32237" operator="containsText" text="ECM">
      <formula>NOT(ISERROR(SEARCH("ECM",E2421)))</formula>
    </cfRule>
    <cfRule type="containsText" dxfId="26980" priority="32238" operator="containsText" text="Glenn Gould">
      <formula>NOT(ISERROR(SEARCH("Glenn Gould",E2421)))</formula>
    </cfRule>
  </conditionalFormatting>
  <conditionalFormatting sqref="E2421:G2421">
    <cfRule type="containsText" dxfId="26979" priority="32235" operator="containsText" text="ECM">
      <formula>NOT(ISERROR(SEARCH("ECM",E2421)))</formula>
    </cfRule>
    <cfRule type="containsText" dxfId="26978" priority="32236" operator="containsText" text="Glenn Gould">
      <formula>NOT(ISERROR(SEARCH("Glenn Gould",E2421)))</formula>
    </cfRule>
  </conditionalFormatting>
  <conditionalFormatting sqref="E2421:G2421">
    <cfRule type="containsText" dxfId="26977" priority="32233" operator="containsText" text="ECM">
      <formula>NOT(ISERROR(SEARCH("ECM",E2421)))</formula>
    </cfRule>
    <cfRule type="containsText" dxfId="26976" priority="32234" operator="containsText" text="Glenn Gould">
      <formula>NOT(ISERROR(SEARCH("Glenn Gould",E2421)))</formula>
    </cfRule>
  </conditionalFormatting>
  <conditionalFormatting sqref="E2421:G2421">
    <cfRule type="containsText" dxfId="26975" priority="32231" operator="containsText" text="ECM">
      <formula>NOT(ISERROR(SEARCH("ECM",E2421)))</formula>
    </cfRule>
    <cfRule type="containsText" dxfId="26974" priority="32232" operator="containsText" text="Glenn Gould">
      <formula>NOT(ISERROR(SEARCH("Glenn Gould",E2421)))</formula>
    </cfRule>
  </conditionalFormatting>
  <conditionalFormatting sqref="E2421:G2421">
    <cfRule type="containsText" dxfId="26973" priority="32229" operator="containsText" text="ECM">
      <formula>NOT(ISERROR(SEARCH("ECM",E2421)))</formula>
    </cfRule>
    <cfRule type="containsText" dxfId="26972" priority="32230" operator="containsText" text="Glenn Gould">
      <formula>NOT(ISERROR(SEARCH("Glenn Gould",E2421)))</formula>
    </cfRule>
  </conditionalFormatting>
  <conditionalFormatting sqref="E2421:G2421">
    <cfRule type="containsText" dxfId="26971" priority="32227" operator="containsText" text="ECM">
      <formula>NOT(ISERROR(SEARCH("ECM",E2421)))</formula>
    </cfRule>
    <cfRule type="containsText" dxfId="26970" priority="32228" operator="containsText" text="Glenn Gould">
      <formula>NOT(ISERROR(SEARCH("Glenn Gould",E2421)))</formula>
    </cfRule>
  </conditionalFormatting>
  <conditionalFormatting sqref="E2421:G2421">
    <cfRule type="containsText" dxfId="26969" priority="32225" operator="containsText" text="ECM">
      <formula>NOT(ISERROR(SEARCH("ECM",E2421)))</formula>
    </cfRule>
    <cfRule type="containsText" dxfId="26968" priority="32226" operator="containsText" text="Glenn Gould">
      <formula>NOT(ISERROR(SEARCH("Glenn Gould",E2421)))</formula>
    </cfRule>
  </conditionalFormatting>
  <conditionalFormatting sqref="E2422:G2430">
    <cfRule type="containsText" dxfId="26967" priority="32223" operator="containsText" text="ECM">
      <formula>NOT(ISERROR(SEARCH("ECM",E2422)))</formula>
    </cfRule>
    <cfRule type="containsText" dxfId="26966" priority="32224" operator="containsText" text="Glenn Gould">
      <formula>NOT(ISERROR(SEARCH("Glenn Gould",E2422)))</formula>
    </cfRule>
  </conditionalFormatting>
  <conditionalFormatting sqref="E2422:G2430">
    <cfRule type="containsText" dxfId="26965" priority="32221" operator="containsText" text="ECM">
      <formula>NOT(ISERROR(SEARCH("ECM",E2422)))</formula>
    </cfRule>
    <cfRule type="containsText" dxfId="26964" priority="32222" operator="containsText" text="Glenn Gould">
      <formula>NOT(ISERROR(SEARCH("Glenn Gould",E2422)))</formula>
    </cfRule>
  </conditionalFormatting>
  <conditionalFormatting sqref="E2422:G2430">
    <cfRule type="containsText" dxfId="26963" priority="32219" operator="containsText" text="ECM">
      <formula>NOT(ISERROR(SEARCH("ECM",E2422)))</formula>
    </cfRule>
    <cfRule type="containsText" dxfId="26962" priority="32220" operator="containsText" text="Glenn Gould">
      <formula>NOT(ISERROR(SEARCH("Glenn Gould",E2422)))</formula>
    </cfRule>
  </conditionalFormatting>
  <conditionalFormatting sqref="E2422:G2430">
    <cfRule type="containsText" dxfId="26961" priority="32217" operator="containsText" text="ECM">
      <formula>NOT(ISERROR(SEARCH("ECM",E2422)))</formula>
    </cfRule>
    <cfRule type="containsText" dxfId="26960" priority="32218" operator="containsText" text="Glenn Gould">
      <formula>NOT(ISERROR(SEARCH("Glenn Gould",E2422)))</formula>
    </cfRule>
  </conditionalFormatting>
  <conditionalFormatting sqref="E2422:G2430">
    <cfRule type="containsText" dxfId="26959" priority="32215" operator="containsText" text="ECM">
      <formula>NOT(ISERROR(SEARCH("ECM",E2422)))</formula>
    </cfRule>
    <cfRule type="containsText" dxfId="26958" priority="32216" operator="containsText" text="Glenn Gould">
      <formula>NOT(ISERROR(SEARCH("Glenn Gould",E2422)))</formula>
    </cfRule>
  </conditionalFormatting>
  <conditionalFormatting sqref="E2422:G2430">
    <cfRule type="containsText" dxfId="26957" priority="32213" operator="containsText" text="ECM">
      <formula>NOT(ISERROR(SEARCH("ECM",E2422)))</formula>
    </cfRule>
    <cfRule type="containsText" dxfId="26956" priority="32214" operator="containsText" text="Glenn Gould">
      <formula>NOT(ISERROR(SEARCH("Glenn Gould",E2422)))</formula>
    </cfRule>
  </conditionalFormatting>
  <conditionalFormatting sqref="E2422:G2430">
    <cfRule type="containsText" dxfId="26955" priority="32211" operator="containsText" text="ECM">
      <formula>NOT(ISERROR(SEARCH("ECM",E2422)))</formula>
    </cfRule>
    <cfRule type="containsText" dxfId="26954" priority="32212" operator="containsText" text="Glenn Gould">
      <formula>NOT(ISERROR(SEARCH("Glenn Gould",E2422)))</formula>
    </cfRule>
  </conditionalFormatting>
  <conditionalFormatting sqref="E2422:G2430">
    <cfRule type="containsText" dxfId="26953" priority="32209" operator="containsText" text="ECM">
      <formula>NOT(ISERROR(SEARCH("ECM",E2422)))</formula>
    </cfRule>
    <cfRule type="containsText" dxfId="26952" priority="32210" operator="containsText" text="Glenn Gould">
      <formula>NOT(ISERROR(SEARCH("Glenn Gould",E2422)))</formula>
    </cfRule>
  </conditionalFormatting>
  <conditionalFormatting sqref="E2422:G2430">
    <cfRule type="containsText" dxfId="26951" priority="32207" operator="containsText" text="ECM">
      <formula>NOT(ISERROR(SEARCH("ECM",E2422)))</formula>
    </cfRule>
    <cfRule type="containsText" dxfId="26950" priority="32208" operator="containsText" text="Glenn Gould">
      <formula>NOT(ISERROR(SEARCH("Glenn Gould",E2422)))</formula>
    </cfRule>
  </conditionalFormatting>
  <conditionalFormatting sqref="E2422:G2430">
    <cfRule type="containsText" dxfId="26949" priority="32205" operator="containsText" text="ECM">
      <formula>NOT(ISERROR(SEARCH("ECM",E2422)))</formula>
    </cfRule>
    <cfRule type="containsText" dxfId="26948" priority="32206" operator="containsText" text="Glenn Gould">
      <formula>NOT(ISERROR(SEARCH("Glenn Gould",E2422)))</formula>
    </cfRule>
  </conditionalFormatting>
  <conditionalFormatting sqref="E2422:G2430">
    <cfRule type="containsText" dxfId="26947" priority="32203" operator="containsText" text="ECM">
      <formula>NOT(ISERROR(SEARCH("ECM",E2422)))</formula>
    </cfRule>
    <cfRule type="containsText" dxfId="26946" priority="32204" operator="containsText" text="Glenn Gould">
      <formula>NOT(ISERROR(SEARCH("Glenn Gould",E2422)))</formula>
    </cfRule>
  </conditionalFormatting>
  <conditionalFormatting sqref="E2422:G2430">
    <cfRule type="containsText" dxfId="26945" priority="32201" operator="containsText" text="ECM">
      <formula>NOT(ISERROR(SEARCH("ECM",E2422)))</formula>
    </cfRule>
    <cfRule type="containsText" dxfId="26944" priority="32202" operator="containsText" text="Glenn Gould">
      <formula>NOT(ISERROR(SEARCH("Glenn Gould",E2422)))</formula>
    </cfRule>
  </conditionalFormatting>
  <conditionalFormatting sqref="E2422:G2430">
    <cfRule type="containsText" dxfId="26943" priority="32199" operator="containsText" text="ECM">
      <formula>NOT(ISERROR(SEARCH("ECM",E2422)))</formula>
    </cfRule>
    <cfRule type="containsText" dxfId="26942" priority="32200" operator="containsText" text="Glenn Gould">
      <formula>NOT(ISERROR(SEARCH("Glenn Gould",E2422)))</formula>
    </cfRule>
  </conditionalFormatting>
  <conditionalFormatting sqref="E2422:G2430">
    <cfRule type="containsText" dxfId="26941" priority="32197" operator="containsText" text="ECM">
      <formula>NOT(ISERROR(SEARCH("ECM",E2422)))</formula>
    </cfRule>
    <cfRule type="containsText" dxfId="26940" priority="32198" operator="containsText" text="Glenn Gould">
      <formula>NOT(ISERROR(SEARCH("Glenn Gould",E2422)))</formula>
    </cfRule>
  </conditionalFormatting>
  <conditionalFormatting sqref="E2422:G2430">
    <cfRule type="containsText" dxfId="26939" priority="32195" operator="containsText" text="ECM">
      <formula>NOT(ISERROR(SEARCH("ECM",E2422)))</formula>
    </cfRule>
    <cfRule type="containsText" dxfId="26938" priority="32196" operator="containsText" text="Glenn Gould">
      <formula>NOT(ISERROR(SEARCH("Glenn Gould",E2422)))</formula>
    </cfRule>
  </conditionalFormatting>
  <conditionalFormatting sqref="E2422:G2430">
    <cfRule type="containsText" dxfId="26937" priority="32193" operator="containsText" text="ECM">
      <formula>NOT(ISERROR(SEARCH("ECM",E2422)))</formula>
    </cfRule>
    <cfRule type="containsText" dxfId="26936" priority="32194" operator="containsText" text="Glenn Gould">
      <formula>NOT(ISERROR(SEARCH("Glenn Gould",E2422)))</formula>
    </cfRule>
  </conditionalFormatting>
  <conditionalFormatting sqref="E2444:G2444 E2431:G2440">
    <cfRule type="containsText" dxfId="26935" priority="32191" operator="containsText" text="ECM">
      <formula>NOT(ISERROR(SEARCH("ECM",E2431)))</formula>
    </cfRule>
    <cfRule type="containsText" dxfId="26934" priority="32192" operator="containsText" text="Glenn Gould">
      <formula>NOT(ISERROR(SEARCH("Glenn Gould",E2431)))</formula>
    </cfRule>
  </conditionalFormatting>
  <conditionalFormatting sqref="E2431:G2440 E2444:G2444">
    <cfRule type="containsText" dxfId="26933" priority="32189" operator="containsText" text="ECM">
      <formula>NOT(ISERROR(SEARCH("ECM",E2431)))</formula>
    </cfRule>
    <cfRule type="containsText" dxfId="26932" priority="32190" operator="containsText" text="Glenn Gould">
      <formula>NOT(ISERROR(SEARCH("Glenn Gould",E2431)))</formula>
    </cfRule>
  </conditionalFormatting>
  <conditionalFormatting sqref="E2431:G2440 E2444:G2444">
    <cfRule type="containsText" dxfId="26931" priority="32187" operator="containsText" text="ECM">
      <formula>NOT(ISERROR(SEARCH("ECM",E2431)))</formula>
    </cfRule>
    <cfRule type="containsText" dxfId="26930" priority="32188" operator="containsText" text="Glenn Gould">
      <formula>NOT(ISERROR(SEARCH("Glenn Gould",E2431)))</formula>
    </cfRule>
  </conditionalFormatting>
  <conditionalFormatting sqref="E2431:G2440 E2444:G2444">
    <cfRule type="containsText" dxfId="26929" priority="32185" operator="containsText" text="ECM">
      <formula>NOT(ISERROR(SEARCH("ECM",E2431)))</formula>
    </cfRule>
    <cfRule type="containsText" dxfId="26928" priority="32186" operator="containsText" text="Glenn Gould">
      <formula>NOT(ISERROR(SEARCH("Glenn Gould",E2431)))</formula>
    </cfRule>
  </conditionalFormatting>
  <conditionalFormatting sqref="E2431:G2440 E2444:G2444">
    <cfRule type="containsText" dxfId="26927" priority="32183" operator="containsText" text="ECM">
      <formula>NOT(ISERROR(SEARCH("ECM",E2431)))</formula>
    </cfRule>
    <cfRule type="containsText" dxfId="26926" priority="32184" operator="containsText" text="Glenn Gould">
      <formula>NOT(ISERROR(SEARCH("Glenn Gould",E2431)))</formula>
    </cfRule>
  </conditionalFormatting>
  <conditionalFormatting sqref="E2431:G2440 E2444:G2444">
    <cfRule type="containsText" dxfId="26925" priority="32181" operator="containsText" text="ECM">
      <formula>NOT(ISERROR(SEARCH("ECM",E2431)))</formula>
    </cfRule>
    <cfRule type="containsText" dxfId="26924" priority="32182" operator="containsText" text="Glenn Gould">
      <formula>NOT(ISERROR(SEARCH("Glenn Gould",E2431)))</formula>
    </cfRule>
  </conditionalFormatting>
  <conditionalFormatting sqref="E2431:G2440 E2444:G2444">
    <cfRule type="containsText" dxfId="26923" priority="32179" operator="containsText" text="ECM">
      <formula>NOT(ISERROR(SEARCH("ECM",E2431)))</formula>
    </cfRule>
    <cfRule type="containsText" dxfId="26922" priority="32180" operator="containsText" text="Glenn Gould">
      <formula>NOT(ISERROR(SEARCH("Glenn Gould",E2431)))</formula>
    </cfRule>
  </conditionalFormatting>
  <conditionalFormatting sqref="E2431:G2440 E2444:G2444">
    <cfRule type="containsText" dxfId="26921" priority="32177" operator="containsText" text="ECM">
      <formula>NOT(ISERROR(SEARCH("ECM",E2431)))</formula>
    </cfRule>
    <cfRule type="containsText" dxfId="26920" priority="32178" operator="containsText" text="Glenn Gould">
      <formula>NOT(ISERROR(SEARCH("Glenn Gould",E2431)))</formula>
    </cfRule>
  </conditionalFormatting>
  <conditionalFormatting sqref="E2431:G2440 E2444:G2444">
    <cfRule type="containsText" dxfId="26919" priority="32175" operator="containsText" text="ECM">
      <formula>NOT(ISERROR(SEARCH("ECM",E2431)))</formula>
    </cfRule>
    <cfRule type="containsText" dxfId="26918" priority="32176" operator="containsText" text="Glenn Gould">
      <formula>NOT(ISERROR(SEARCH("Glenn Gould",E2431)))</formula>
    </cfRule>
  </conditionalFormatting>
  <conditionalFormatting sqref="E2431:G2440 E2444:G2444">
    <cfRule type="containsText" dxfId="26917" priority="32173" operator="containsText" text="ECM">
      <formula>NOT(ISERROR(SEARCH("ECM",E2431)))</formula>
    </cfRule>
    <cfRule type="containsText" dxfId="26916" priority="32174" operator="containsText" text="Glenn Gould">
      <formula>NOT(ISERROR(SEARCH("Glenn Gould",E2431)))</formula>
    </cfRule>
  </conditionalFormatting>
  <conditionalFormatting sqref="E2431:G2440 E2444:G2444">
    <cfRule type="containsText" dxfId="26915" priority="32171" operator="containsText" text="ECM">
      <formula>NOT(ISERROR(SEARCH("ECM",E2431)))</formula>
    </cfRule>
    <cfRule type="containsText" dxfId="26914" priority="32172" operator="containsText" text="Glenn Gould">
      <formula>NOT(ISERROR(SEARCH("Glenn Gould",E2431)))</formula>
    </cfRule>
  </conditionalFormatting>
  <conditionalFormatting sqref="E2431:G2440 E2444:G2444">
    <cfRule type="containsText" dxfId="26913" priority="32169" operator="containsText" text="ECM">
      <formula>NOT(ISERROR(SEARCH("ECM",E2431)))</formula>
    </cfRule>
    <cfRule type="containsText" dxfId="26912" priority="32170" operator="containsText" text="Glenn Gould">
      <formula>NOT(ISERROR(SEARCH("Glenn Gould",E2431)))</formula>
    </cfRule>
  </conditionalFormatting>
  <conditionalFormatting sqref="E2431:G2440 E2444:G2444">
    <cfRule type="containsText" dxfId="26911" priority="32167" operator="containsText" text="ECM">
      <formula>NOT(ISERROR(SEARCH("ECM",E2431)))</formula>
    </cfRule>
    <cfRule type="containsText" dxfId="26910" priority="32168" operator="containsText" text="Glenn Gould">
      <formula>NOT(ISERROR(SEARCH("Glenn Gould",E2431)))</formula>
    </cfRule>
  </conditionalFormatting>
  <conditionalFormatting sqref="E2431:G2440 E2444:G2444">
    <cfRule type="containsText" dxfId="26909" priority="32165" operator="containsText" text="ECM">
      <formula>NOT(ISERROR(SEARCH("ECM",E2431)))</formula>
    </cfRule>
    <cfRule type="containsText" dxfId="26908" priority="32166" operator="containsText" text="Glenn Gould">
      <formula>NOT(ISERROR(SEARCH("Glenn Gould",E2431)))</formula>
    </cfRule>
  </conditionalFormatting>
  <conditionalFormatting sqref="E2431:G2440 E2444:G2444">
    <cfRule type="containsText" dxfId="26907" priority="32163" operator="containsText" text="ECM">
      <formula>NOT(ISERROR(SEARCH("ECM",E2431)))</formula>
    </cfRule>
    <cfRule type="containsText" dxfId="26906" priority="32164" operator="containsText" text="Glenn Gould">
      <formula>NOT(ISERROR(SEARCH("Glenn Gould",E2431)))</formula>
    </cfRule>
  </conditionalFormatting>
  <conditionalFormatting sqref="E2431:G2440 E2444:G2444">
    <cfRule type="containsText" dxfId="26905" priority="32161" operator="containsText" text="ECM">
      <formula>NOT(ISERROR(SEARCH("ECM",E2431)))</formula>
    </cfRule>
    <cfRule type="containsText" dxfId="26904" priority="32162" operator="containsText" text="Glenn Gould">
      <formula>NOT(ISERROR(SEARCH("Glenn Gould",E2431)))</formula>
    </cfRule>
  </conditionalFormatting>
  <conditionalFormatting sqref="E2431:G2440 E2444:G2444">
    <cfRule type="containsText" dxfId="26903" priority="32159" operator="containsText" text="ECM">
      <formula>NOT(ISERROR(SEARCH("ECM",E2431)))</formula>
    </cfRule>
    <cfRule type="containsText" dxfId="26902" priority="32160" operator="containsText" text="Glenn Gould">
      <formula>NOT(ISERROR(SEARCH("Glenn Gould",E2431)))</formula>
    </cfRule>
  </conditionalFormatting>
  <conditionalFormatting sqref="H2436:I2445">
    <cfRule type="containsText" dxfId="26901" priority="32157" operator="containsText" text="ECM">
      <formula>NOT(ISERROR(SEARCH("ECM",H2436)))</formula>
    </cfRule>
    <cfRule type="containsText" dxfId="26900" priority="32158" operator="containsText" text="Glenn Gould">
      <formula>NOT(ISERROR(SEARCH("Glenn Gould",H2436)))</formula>
    </cfRule>
  </conditionalFormatting>
  <conditionalFormatting sqref="E2441:G2442">
    <cfRule type="containsText" dxfId="26899" priority="32155" operator="containsText" text="ECM">
      <formula>NOT(ISERROR(SEARCH("ECM",E2441)))</formula>
    </cfRule>
    <cfRule type="containsText" dxfId="26898" priority="32156" operator="containsText" text="Glenn Gould">
      <formula>NOT(ISERROR(SEARCH("Glenn Gould",E2441)))</formula>
    </cfRule>
  </conditionalFormatting>
  <conditionalFormatting sqref="E2441:G2442">
    <cfRule type="containsText" dxfId="26897" priority="32153" operator="containsText" text="ECM">
      <formula>NOT(ISERROR(SEARCH("ECM",E2441)))</formula>
    </cfRule>
    <cfRule type="containsText" dxfId="26896" priority="32154" operator="containsText" text="Glenn Gould">
      <formula>NOT(ISERROR(SEARCH("Glenn Gould",E2441)))</formula>
    </cfRule>
  </conditionalFormatting>
  <conditionalFormatting sqref="E2441:G2442">
    <cfRule type="containsText" dxfId="26895" priority="32151" operator="containsText" text="ECM">
      <formula>NOT(ISERROR(SEARCH("ECM",E2441)))</formula>
    </cfRule>
    <cfRule type="containsText" dxfId="26894" priority="32152" operator="containsText" text="Glenn Gould">
      <formula>NOT(ISERROR(SEARCH("Glenn Gould",E2441)))</formula>
    </cfRule>
  </conditionalFormatting>
  <conditionalFormatting sqref="E2441:G2442">
    <cfRule type="containsText" dxfId="26893" priority="32149" operator="containsText" text="ECM">
      <formula>NOT(ISERROR(SEARCH("ECM",E2441)))</formula>
    </cfRule>
    <cfRule type="containsText" dxfId="26892" priority="32150" operator="containsText" text="Glenn Gould">
      <formula>NOT(ISERROR(SEARCH("Glenn Gould",E2441)))</formula>
    </cfRule>
  </conditionalFormatting>
  <conditionalFormatting sqref="E2441:G2442">
    <cfRule type="containsText" dxfId="26891" priority="32147" operator="containsText" text="ECM">
      <formula>NOT(ISERROR(SEARCH("ECM",E2441)))</formula>
    </cfRule>
    <cfRule type="containsText" dxfId="26890" priority="32148" operator="containsText" text="Glenn Gould">
      <formula>NOT(ISERROR(SEARCH("Glenn Gould",E2441)))</formula>
    </cfRule>
  </conditionalFormatting>
  <conditionalFormatting sqref="E2441:G2442">
    <cfRule type="containsText" dxfId="26889" priority="32145" operator="containsText" text="ECM">
      <formula>NOT(ISERROR(SEARCH("ECM",E2441)))</formula>
    </cfRule>
    <cfRule type="containsText" dxfId="26888" priority="32146" operator="containsText" text="Glenn Gould">
      <formula>NOT(ISERROR(SEARCH("Glenn Gould",E2441)))</formula>
    </cfRule>
  </conditionalFormatting>
  <conditionalFormatting sqref="E2441:G2442">
    <cfRule type="containsText" dxfId="26887" priority="32143" operator="containsText" text="ECM">
      <formula>NOT(ISERROR(SEARCH("ECM",E2441)))</formula>
    </cfRule>
    <cfRule type="containsText" dxfId="26886" priority="32144" operator="containsText" text="Glenn Gould">
      <formula>NOT(ISERROR(SEARCH("Glenn Gould",E2441)))</formula>
    </cfRule>
  </conditionalFormatting>
  <conditionalFormatting sqref="E2441:G2442">
    <cfRule type="containsText" dxfId="26885" priority="32141" operator="containsText" text="ECM">
      <formula>NOT(ISERROR(SEARCH("ECM",E2441)))</formula>
    </cfRule>
    <cfRule type="containsText" dxfId="26884" priority="32142" operator="containsText" text="Glenn Gould">
      <formula>NOT(ISERROR(SEARCH("Glenn Gould",E2441)))</formula>
    </cfRule>
  </conditionalFormatting>
  <conditionalFormatting sqref="E2441:G2442">
    <cfRule type="containsText" dxfId="26883" priority="32139" operator="containsText" text="ECM">
      <formula>NOT(ISERROR(SEARCH("ECM",E2441)))</formula>
    </cfRule>
    <cfRule type="containsText" dxfId="26882" priority="32140" operator="containsText" text="Glenn Gould">
      <formula>NOT(ISERROR(SEARCH("Glenn Gould",E2441)))</formula>
    </cfRule>
  </conditionalFormatting>
  <conditionalFormatting sqref="E2441:G2442">
    <cfRule type="containsText" dxfId="26881" priority="32137" operator="containsText" text="ECM">
      <formula>NOT(ISERROR(SEARCH("ECM",E2441)))</formula>
    </cfRule>
    <cfRule type="containsText" dxfId="26880" priority="32138" operator="containsText" text="Glenn Gould">
      <formula>NOT(ISERROR(SEARCH("Glenn Gould",E2441)))</formula>
    </cfRule>
  </conditionalFormatting>
  <conditionalFormatting sqref="E2441:G2442">
    <cfRule type="containsText" dxfId="26879" priority="32135" operator="containsText" text="ECM">
      <formula>NOT(ISERROR(SEARCH("ECM",E2441)))</formula>
    </cfRule>
    <cfRule type="containsText" dxfId="26878" priority="32136" operator="containsText" text="Glenn Gould">
      <formula>NOT(ISERROR(SEARCH("Glenn Gould",E2441)))</formula>
    </cfRule>
  </conditionalFormatting>
  <conditionalFormatting sqref="E2441:G2442">
    <cfRule type="containsText" dxfId="26877" priority="32133" operator="containsText" text="ECM">
      <formula>NOT(ISERROR(SEARCH("ECM",E2441)))</formula>
    </cfRule>
    <cfRule type="containsText" dxfId="26876" priority="32134" operator="containsText" text="Glenn Gould">
      <formula>NOT(ISERROR(SEARCH("Glenn Gould",E2441)))</formula>
    </cfRule>
  </conditionalFormatting>
  <conditionalFormatting sqref="E2441:G2442">
    <cfRule type="containsText" dxfId="26875" priority="32131" operator="containsText" text="ECM">
      <formula>NOT(ISERROR(SEARCH("ECM",E2441)))</formula>
    </cfRule>
    <cfRule type="containsText" dxfId="26874" priority="32132" operator="containsText" text="Glenn Gould">
      <formula>NOT(ISERROR(SEARCH("Glenn Gould",E2441)))</formula>
    </cfRule>
  </conditionalFormatting>
  <conditionalFormatting sqref="E2441:G2442">
    <cfRule type="containsText" dxfId="26873" priority="32129" operator="containsText" text="ECM">
      <formula>NOT(ISERROR(SEARCH("ECM",E2441)))</formula>
    </cfRule>
    <cfRule type="containsText" dxfId="26872" priority="32130" operator="containsText" text="Glenn Gould">
      <formula>NOT(ISERROR(SEARCH("Glenn Gould",E2441)))</formula>
    </cfRule>
  </conditionalFormatting>
  <conditionalFormatting sqref="E2441:G2442">
    <cfRule type="containsText" dxfId="26871" priority="32127" operator="containsText" text="ECM">
      <formula>NOT(ISERROR(SEARCH("ECM",E2441)))</formula>
    </cfRule>
    <cfRule type="containsText" dxfId="26870" priority="32128" operator="containsText" text="Glenn Gould">
      <formula>NOT(ISERROR(SEARCH("Glenn Gould",E2441)))</formula>
    </cfRule>
  </conditionalFormatting>
  <conditionalFormatting sqref="E2441:G2442">
    <cfRule type="containsText" dxfId="26869" priority="32125" operator="containsText" text="ECM">
      <formula>NOT(ISERROR(SEARCH("ECM",E2441)))</formula>
    </cfRule>
    <cfRule type="containsText" dxfId="26868" priority="32126" operator="containsText" text="Glenn Gould">
      <formula>NOT(ISERROR(SEARCH("Glenn Gould",E2441)))</formula>
    </cfRule>
  </conditionalFormatting>
  <conditionalFormatting sqref="E2441:G2442">
    <cfRule type="containsText" dxfId="26867" priority="32123" operator="containsText" text="ECM">
      <formula>NOT(ISERROR(SEARCH("ECM",E2441)))</formula>
    </cfRule>
    <cfRule type="containsText" dxfId="26866" priority="32124" operator="containsText" text="Glenn Gould">
      <formula>NOT(ISERROR(SEARCH("Glenn Gould",E2441)))</formula>
    </cfRule>
  </conditionalFormatting>
  <conditionalFormatting sqref="E2441:G2442">
    <cfRule type="containsText" dxfId="26865" priority="32121" operator="containsText" text="ECM">
      <formula>NOT(ISERROR(SEARCH("ECM",E2441)))</formula>
    </cfRule>
    <cfRule type="containsText" dxfId="26864" priority="32122" operator="containsText" text="Glenn Gould">
      <formula>NOT(ISERROR(SEARCH("Glenn Gould",E2441)))</formula>
    </cfRule>
  </conditionalFormatting>
  <conditionalFormatting sqref="E2441:G2442">
    <cfRule type="containsText" dxfId="26863" priority="32119" operator="containsText" text="ECM">
      <formula>NOT(ISERROR(SEARCH("ECM",E2441)))</formula>
    </cfRule>
    <cfRule type="containsText" dxfId="26862" priority="32120" operator="containsText" text="Glenn Gould">
      <formula>NOT(ISERROR(SEARCH("Glenn Gould",E2441)))</formula>
    </cfRule>
  </conditionalFormatting>
  <conditionalFormatting sqref="E2441:G2442">
    <cfRule type="containsText" dxfId="26861" priority="32117" operator="containsText" text="ECM">
      <formula>NOT(ISERROR(SEARCH("ECM",E2441)))</formula>
    </cfRule>
    <cfRule type="containsText" dxfId="26860" priority="32118" operator="containsText" text="Glenn Gould">
      <formula>NOT(ISERROR(SEARCH("Glenn Gould",E2441)))</formula>
    </cfRule>
  </conditionalFormatting>
  <conditionalFormatting sqref="E2441:G2442">
    <cfRule type="containsText" dxfId="26859" priority="32115" operator="containsText" text="ECM">
      <formula>NOT(ISERROR(SEARCH("ECM",E2441)))</formula>
    </cfRule>
    <cfRule type="containsText" dxfId="26858" priority="32116" operator="containsText" text="Glenn Gould">
      <formula>NOT(ISERROR(SEARCH("Glenn Gould",E2441)))</formula>
    </cfRule>
  </conditionalFormatting>
  <conditionalFormatting sqref="E2441:G2442">
    <cfRule type="containsText" dxfId="26857" priority="32113" operator="containsText" text="ECM">
      <formula>NOT(ISERROR(SEARCH("ECM",E2441)))</formula>
    </cfRule>
    <cfRule type="containsText" dxfId="26856" priority="32114" operator="containsText" text="Glenn Gould">
      <formula>NOT(ISERROR(SEARCH("Glenn Gould",E2441)))</formula>
    </cfRule>
  </conditionalFormatting>
  <conditionalFormatting sqref="E2441:G2442">
    <cfRule type="containsText" dxfId="26855" priority="32111" operator="containsText" text="ECM">
      <formula>NOT(ISERROR(SEARCH("ECM",E2441)))</formula>
    </cfRule>
    <cfRule type="containsText" dxfId="26854" priority="32112" operator="containsText" text="Glenn Gould">
      <formula>NOT(ISERROR(SEARCH("Glenn Gould",E2441)))</formula>
    </cfRule>
  </conditionalFormatting>
  <conditionalFormatting sqref="E2441:G2442">
    <cfRule type="containsText" dxfId="26853" priority="32109" operator="containsText" text="ECM">
      <formula>NOT(ISERROR(SEARCH("ECM",E2441)))</formula>
    </cfRule>
    <cfRule type="containsText" dxfId="26852" priority="32110" operator="containsText" text="Glenn Gould">
      <formula>NOT(ISERROR(SEARCH("Glenn Gould",E2441)))</formula>
    </cfRule>
  </conditionalFormatting>
  <conditionalFormatting sqref="E2441:G2442">
    <cfRule type="containsText" dxfId="26851" priority="32107" operator="containsText" text="ECM">
      <formula>NOT(ISERROR(SEARCH("ECM",E2441)))</formula>
    </cfRule>
    <cfRule type="containsText" dxfId="26850" priority="32108" operator="containsText" text="Glenn Gould">
      <formula>NOT(ISERROR(SEARCH("Glenn Gould",E2441)))</formula>
    </cfRule>
  </conditionalFormatting>
  <conditionalFormatting sqref="E2441:G2442">
    <cfRule type="containsText" dxfId="26849" priority="32105" operator="containsText" text="ECM">
      <formula>NOT(ISERROR(SEARCH("ECM",E2441)))</formula>
    </cfRule>
    <cfRule type="containsText" dxfId="26848" priority="32106" operator="containsText" text="Glenn Gould">
      <formula>NOT(ISERROR(SEARCH("Glenn Gould",E2441)))</formula>
    </cfRule>
  </conditionalFormatting>
  <conditionalFormatting sqref="E2441:G2442">
    <cfRule type="containsText" dxfId="26847" priority="32103" operator="containsText" text="ECM">
      <formula>NOT(ISERROR(SEARCH("ECM",E2441)))</formula>
    </cfRule>
    <cfRule type="containsText" dxfId="26846" priority="32104" operator="containsText" text="Glenn Gould">
      <formula>NOT(ISERROR(SEARCH("Glenn Gould",E2441)))</formula>
    </cfRule>
  </conditionalFormatting>
  <conditionalFormatting sqref="E2441:G2442">
    <cfRule type="containsText" dxfId="26845" priority="32101" operator="containsText" text="ECM">
      <formula>NOT(ISERROR(SEARCH("ECM",E2441)))</formula>
    </cfRule>
    <cfRule type="containsText" dxfId="26844" priority="32102" operator="containsText" text="Glenn Gould">
      <formula>NOT(ISERROR(SEARCH("Glenn Gould",E2441)))</formula>
    </cfRule>
  </conditionalFormatting>
  <conditionalFormatting sqref="E2441:G2442">
    <cfRule type="containsText" dxfId="26843" priority="32099" operator="containsText" text="ECM">
      <formula>NOT(ISERROR(SEARCH("ECM",E2441)))</formula>
    </cfRule>
    <cfRule type="containsText" dxfId="26842" priority="32100" operator="containsText" text="Glenn Gould">
      <formula>NOT(ISERROR(SEARCH("Glenn Gould",E2441)))</formula>
    </cfRule>
  </conditionalFormatting>
  <conditionalFormatting sqref="E2441:G2442">
    <cfRule type="containsText" dxfId="26841" priority="32097" operator="containsText" text="ECM">
      <formula>NOT(ISERROR(SEARCH("ECM",E2441)))</formula>
    </cfRule>
    <cfRule type="containsText" dxfId="26840" priority="32098" operator="containsText" text="Glenn Gould">
      <formula>NOT(ISERROR(SEARCH("Glenn Gould",E2441)))</formula>
    </cfRule>
  </conditionalFormatting>
  <conditionalFormatting sqref="E2441:G2442">
    <cfRule type="containsText" dxfId="26839" priority="32095" operator="containsText" text="ECM">
      <formula>NOT(ISERROR(SEARCH("ECM",E2441)))</formula>
    </cfRule>
    <cfRule type="containsText" dxfId="26838" priority="32096" operator="containsText" text="Glenn Gould">
      <formula>NOT(ISERROR(SEARCH("Glenn Gould",E2441)))</formula>
    </cfRule>
  </conditionalFormatting>
  <conditionalFormatting sqref="E2441:G2442">
    <cfRule type="containsText" dxfId="26837" priority="32093" operator="containsText" text="ECM">
      <formula>NOT(ISERROR(SEARCH("ECM",E2441)))</formula>
    </cfRule>
    <cfRule type="containsText" dxfId="26836" priority="32094" operator="containsText" text="Glenn Gould">
      <formula>NOT(ISERROR(SEARCH("Glenn Gould",E2441)))</formula>
    </cfRule>
  </conditionalFormatting>
  <conditionalFormatting sqref="E2441:G2442">
    <cfRule type="containsText" dxfId="26835" priority="32091" operator="containsText" text="ECM">
      <formula>NOT(ISERROR(SEARCH("ECM",E2441)))</formula>
    </cfRule>
    <cfRule type="containsText" dxfId="26834" priority="32092" operator="containsText" text="Glenn Gould">
      <formula>NOT(ISERROR(SEARCH("Glenn Gould",E2441)))</formula>
    </cfRule>
  </conditionalFormatting>
  <conditionalFormatting sqref="E2443:G2444">
    <cfRule type="containsText" dxfId="26833" priority="32089" operator="containsText" text="ECM">
      <formula>NOT(ISERROR(SEARCH("ECM",E2443)))</formula>
    </cfRule>
    <cfRule type="containsText" dxfId="26832" priority="32090" operator="containsText" text="Glenn Gould">
      <formula>NOT(ISERROR(SEARCH("Glenn Gould",E2443)))</formula>
    </cfRule>
  </conditionalFormatting>
  <conditionalFormatting sqref="E2443:G2444">
    <cfRule type="containsText" dxfId="26831" priority="32087" operator="containsText" text="ECM">
      <formula>NOT(ISERROR(SEARCH("ECM",E2443)))</formula>
    </cfRule>
    <cfRule type="containsText" dxfId="26830" priority="32088" operator="containsText" text="Glenn Gould">
      <formula>NOT(ISERROR(SEARCH("Glenn Gould",E2443)))</formula>
    </cfRule>
  </conditionalFormatting>
  <conditionalFormatting sqref="E2443:G2444">
    <cfRule type="containsText" dxfId="26829" priority="32085" operator="containsText" text="ECM">
      <formula>NOT(ISERROR(SEARCH("ECM",E2443)))</formula>
    </cfRule>
    <cfRule type="containsText" dxfId="26828" priority="32086" operator="containsText" text="Glenn Gould">
      <formula>NOT(ISERROR(SEARCH("Glenn Gould",E2443)))</formula>
    </cfRule>
  </conditionalFormatting>
  <conditionalFormatting sqref="E2443:G2444">
    <cfRule type="containsText" dxfId="26827" priority="32083" operator="containsText" text="ECM">
      <formula>NOT(ISERROR(SEARCH("ECM",E2443)))</formula>
    </cfRule>
    <cfRule type="containsText" dxfId="26826" priority="32084" operator="containsText" text="Glenn Gould">
      <formula>NOT(ISERROR(SEARCH("Glenn Gould",E2443)))</formula>
    </cfRule>
  </conditionalFormatting>
  <conditionalFormatting sqref="E2443:G2444">
    <cfRule type="containsText" dxfId="26825" priority="32081" operator="containsText" text="ECM">
      <formula>NOT(ISERROR(SEARCH("ECM",E2443)))</formula>
    </cfRule>
    <cfRule type="containsText" dxfId="26824" priority="32082" operator="containsText" text="Glenn Gould">
      <formula>NOT(ISERROR(SEARCH("Glenn Gould",E2443)))</formula>
    </cfRule>
  </conditionalFormatting>
  <conditionalFormatting sqref="E2443:G2444">
    <cfRule type="containsText" dxfId="26823" priority="32079" operator="containsText" text="ECM">
      <formula>NOT(ISERROR(SEARCH("ECM",E2443)))</formula>
    </cfRule>
    <cfRule type="containsText" dxfId="26822" priority="32080" operator="containsText" text="Glenn Gould">
      <formula>NOT(ISERROR(SEARCH("Glenn Gould",E2443)))</formula>
    </cfRule>
  </conditionalFormatting>
  <conditionalFormatting sqref="E2443:G2444">
    <cfRule type="containsText" dxfId="26821" priority="32077" operator="containsText" text="ECM">
      <formula>NOT(ISERROR(SEARCH("ECM",E2443)))</formula>
    </cfRule>
    <cfRule type="containsText" dxfId="26820" priority="32078" operator="containsText" text="Glenn Gould">
      <formula>NOT(ISERROR(SEARCH("Glenn Gould",E2443)))</formula>
    </cfRule>
  </conditionalFormatting>
  <conditionalFormatting sqref="E2443:G2444">
    <cfRule type="containsText" dxfId="26819" priority="32075" operator="containsText" text="ECM">
      <formula>NOT(ISERROR(SEARCH("ECM",E2443)))</formula>
    </cfRule>
    <cfRule type="containsText" dxfId="26818" priority="32076" operator="containsText" text="Glenn Gould">
      <formula>NOT(ISERROR(SEARCH("Glenn Gould",E2443)))</formula>
    </cfRule>
  </conditionalFormatting>
  <conditionalFormatting sqref="E2443:G2444">
    <cfRule type="containsText" dxfId="26817" priority="32073" operator="containsText" text="ECM">
      <formula>NOT(ISERROR(SEARCH("ECM",E2443)))</formula>
    </cfRule>
    <cfRule type="containsText" dxfId="26816" priority="32074" operator="containsText" text="Glenn Gould">
      <formula>NOT(ISERROR(SEARCH("Glenn Gould",E2443)))</formula>
    </cfRule>
  </conditionalFormatting>
  <conditionalFormatting sqref="E2443:G2444">
    <cfRule type="containsText" dxfId="26815" priority="32071" operator="containsText" text="ECM">
      <formula>NOT(ISERROR(SEARCH("ECM",E2443)))</formula>
    </cfRule>
    <cfRule type="containsText" dxfId="26814" priority="32072" operator="containsText" text="Glenn Gould">
      <formula>NOT(ISERROR(SEARCH("Glenn Gould",E2443)))</formula>
    </cfRule>
  </conditionalFormatting>
  <conditionalFormatting sqref="E2443:G2444">
    <cfRule type="containsText" dxfId="26813" priority="32069" operator="containsText" text="ECM">
      <formula>NOT(ISERROR(SEARCH("ECM",E2443)))</formula>
    </cfRule>
    <cfRule type="containsText" dxfId="26812" priority="32070" operator="containsText" text="Glenn Gould">
      <formula>NOT(ISERROR(SEARCH("Glenn Gould",E2443)))</formula>
    </cfRule>
  </conditionalFormatting>
  <conditionalFormatting sqref="E2443:G2444">
    <cfRule type="containsText" dxfId="26811" priority="32067" operator="containsText" text="ECM">
      <formula>NOT(ISERROR(SEARCH("ECM",E2443)))</formula>
    </cfRule>
    <cfRule type="containsText" dxfId="26810" priority="32068" operator="containsText" text="Glenn Gould">
      <formula>NOT(ISERROR(SEARCH("Glenn Gould",E2443)))</formula>
    </cfRule>
  </conditionalFormatting>
  <conditionalFormatting sqref="E2443:G2444">
    <cfRule type="containsText" dxfId="26809" priority="32065" operator="containsText" text="ECM">
      <formula>NOT(ISERROR(SEARCH("ECM",E2443)))</formula>
    </cfRule>
    <cfRule type="containsText" dxfId="26808" priority="32066" operator="containsText" text="Glenn Gould">
      <formula>NOT(ISERROR(SEARCH("Glenn Gould",E2443)))</formula>
    </cfRule>
  </conditionalFormatting>
  <conditionalFormatting sqref="E2443:G2444">
    <cfRule type="containsText" dxfId="26807" priority="32063" operator="containsText" text="ECM">
      <formula>NOT(ISERROR(SEARCH("ECM",E2443)))</formula>
    </cfRule>
    <cfRule type="containsText" dxfId="26806" priority="32064" operator="containsText" text="Glenn Gould">
      <formula>NOT(ISERROR(SEARCH("Glenn Gould",E2443)))</formula>
    </cfRule>
  </conditionalFormatting>
  <conditionalFormatting sqref="E2443:G2444">
    <cfRule type="containsText" dxfId="26805" priority="32061" operator="containsText" text="ECM">
      <formula>NOT(ISERROR(SEARCH("ECM",E2443)))</formula>
    </cfRule>
    <cfRule type="containsText" dxfId="26804" priority="32062" operator="containsText" text="Glenn Gould">
      <formula>NOT(ISERROR(SEARCH("Glenn Gould",E2443)))</formula>
    </cfRule>
  </conditionalFormatting>
  <conditionalFormatting sqref="E2443:G2444">
    <cfRule type="containsText" dxfId="26803" priority="32059" operator="containsText" text="ECM">
      <formula>NOT(ISERROR(SEARCH("ECM",E2443)))</formula>
    </cfRule>
    <cfRule type="containsText" dxfId="26802" priority="32060" operator="containsText" text="Glenn Gould">
      <formula>NOT(ISERROR(SEARCH("Glenn Gould",E2443)))</formula>
    </cfRule>
  </conditionalFormatting>
  <conditionalFormatting sqref="E2443:G2444">
    <cfRule type="containsText" dxfId="26801" priority="32057" operator="containsText" text="ECM">
      <formula>NOT(ISERROR(SEARCH("ECM",E2443)))</formula>
    </cfRule>
    <cfRule type="containsText" dxfId="26800" priority="32058" operator="containsText" text="Glenn Gould">
      <formula>NOT(ISERROR(SEARCH("Glenn Gould",E2443)))</formula>
    </cfRule>
  </conditionalFormatting>
  <conditionalFormatting sqref="E2443:G2444">
    <cfRule type="containsText" dxfId="26799" priority="32055" operator="containsText" text="ECM">
      <formula>NOT(ISERROR(SEARCH("ECM",E2443)))</formula>
    </cfRule>
    <cfRule type="containsText" dxfId="26798" priority="32056" operator="containsText" text="Glenn Gould">
      <formula>NOT(ISERROR(SEARCH("Glenn Gould",E2443)))</formula>
    </cfRule>
  </conditionalFormatting>
  <conditionalFormatting sqref="E2443:G2444">
    <cfRule type="containsText" dxfId="26797" priority="32053" operator="containsText" text="ECM">
      <formula>NOT(ISERROR(SEARCH("ECM",E2443)))</formula>
    </cfRule>
    <cfRule type="containsText" dxfId="26796" priority="32054" operator="containsText" text="Glenn Gould">
      <formula>NOT(ISERROR(SEARCH("Glenn Gould",E2443)))</formula>
    </cfRule>
  </conditionalFormatting>
  <conditionalFormatting sqref="E2443:G2444">
    <cfRule type="containsText" dxfId="26795" priority="32051" operator="containsText" text="ECM">
      <formula>NOT(ISERROR(SEARCH("ECM",E2443)))</formula>
    </cfRule>
    <cfRule type="containsText" dxfId="26794" priority="32052" operator="containsText" text="Glenn Gould">
      <formula>NOT(ISERROR(SEARCH("Glenn Gould",E2443)))</formula>
    </cfRule>
  </conditionalFormatting>
  <conditionalFormatting sqref="E2443:G2444">
    <cfRule type="containsText" dxfId="26793" priority="32049" operator="containsText" text="ECM">
      <formula>NOT(ISERROR(SEARCH("ECM",E2443)))</formula>
    </cfRule>
    <cfRule type="containsText" dxfId="26792" priority="32050" operator="containsText" text="Glenn Gould">
      <formula>NOT(ISERROR(SEARCH("Glenn Gould",E2443)))</formula>
    </cfRule>
  </conditionalFormatting>
  <conditionalFormatting sqref="E2443:G2444">
    <cfRule type="containsText" dxfId="26791" priority="32047" operator="containsText" text="ECM">
      <formula>NOT(ISERROR(SEARCH("ECM",E2443)))</formula>
    </cfRule>
    <cfRule type="containsText" dxfId="26790" priority="32048" operator="containsText" text="Glenn Gould">
      <formula>NOT(ISERROR(SEARCH("Glenn Gould",E2443)))</formula>
    </cfRule>
  </conditionalFormatting>
  <conditionalFormatting sqref="E2443:G2444">
    <cfRule type="containsText" dxfId="26789" priority="32045" operator="containsText" text="ECM">
      <formula>NOT(ISERROR(SEARCH("ECM",E2443)))</formula>
    </cfRule>
    <cfRule type="containsText" dxfId="26788" priority="32046" operator="containsText" text="Glenn Gould">
      <formula>NOT(ISERROR(SEARCH("Glenn Gould",E2443)))</formula>
    </cfRule>
  </conditionalFormatting>
  <conditionalFormatting sqref="E2443:G2444">
    <cfRule type="containsText" dxfId="26787" priority="32043" operator="containsText" text="ECM">
      <formula>NOT(ISERROR(SEARCH("ECM",E2443)))</formula>
    </cfRule>
    <cfRule type="containsText" dxfId="26786" priority="32044" operator="containsText" text="Glenn Gould">
      <formula>NOT(ISERROR(SEARCH("Glenn Gould",E2443)))</formula>
    </cfRule>
  </conditionalFormatting>
  <conditionalFormatting sqref="E2443:G2444">
    <cfRule type="containsText" dxfId="26785" priority="32041" operator="containsText" text="ECM">
      <formula>NOT(ISERROR(SEARCH("ECM",E2443)))</formula>
    </cfRule>
    <cfRule type="containsText" dxfId="26784" priority="32042" operator="containsText" text="Glenn Gould">
      <formula>NOT(ISERROR(SEARCH("Glenn Gould",E2443)))</formula>
    </cfRule>
  </conditionalFormatting>
  <conditionalFormatting sqref="E2443:G2444">
    <cfRule type="containsText" dxfId="26783" priority="32039" operator="containsText" text="ECM">
      <formula>NOT(ISERROR(SEARCH("ECM",E2443)))</formula>
    </cfRule>
    <cfRule type="containsText" dxfId="26782" priority="32040" operator="containsText" text="Glenn Gould">
      <formula>NOT(ISERROR(SEARCH("Glenn Gould",E2443)))</formula>
    </cfRule>
  </conditionalFormatting>
  <conditionalFormatting sqref="E2443:G2444">
    <cfRule type="containsText" dxfId="26781" priority="32037" operator="containsText" text="ECM">
      <formula>NOT(ISERROR(SEARCH("ECM",E2443)))</formula>
    </cfRule>
    <cfRule type="containsText" dxfId="26780" priority="32038" operator="containsText" text="Glenn Gould">
      <formula>NOT(ISERROR(SEARCH("Glenn Gould",E2443)))</formula>
    </cfRule>
  </conditionalFormatting>
  <conditionalFormatting sqref="E2443:G2444">
    <cfRule type="containsText" dxfId="26779" priority="32035" operator="containsText" text="ECM">
      <formula>NOT(ISERROR(SEARCH("ECM",E2443)))</formula>
    </cfRule>
    <cfRule type="containsText" dxfId="26778" priority="32036" operator="containsText" text="Glenn Gould">
      <formula>NOT(ISERROR(SEARCH("Glenn Gould",E2443)))</formula>
    </cfRule>
  </conditionalFormatting>
  <conditionalFormatting sqref="E2443:G2444">
    <cfRule type="containsText" dxfId="26777" priority="32033" operator="containsText" text="ECM">
      <formula>NOT(ISERROR(SEARCH("ECM",E2443)))</formula>
    </cfRule>
    <cfRule type="containsText" dxfId="26776" priority="32034" operator="containsText" text="Glenn Gould">
      <formula>NOT(ISERROR(SEARCH("Glenn Gould",E2443)))</formula>
    </cfRule>
  </conditionalFormatting>
  <conditionalFormatting sqref="E2443:G2444">
    <cfRule type="containsText" dxfId="26775" priority="32031" operator="containsText" text="ECM">
      <formula>NOT(ISERROR(SEARCH("ECM",E2443)))</formula>
    </cfRule>
    <cfRule type="containsText" dxfId="26774" priority="32032" operator="containsText" text="Glenn Gould">
      <formula>NOT(ISERROR(SEARCH("Glenn Gould",E2443)))</formula>
    </cfRule>
  </conditionalFormatting>
  <conditionalFormatting sqref="E2443:G2444">
    <cfRule type="containsText" dxfId="26773" priority="32029" operator="containsText" text="ECM">
      <formula>NOT(ISERROR(SEARCH("ECM",E2443)))</formula>
    </cfRule>
    <cfRule type="containsText" dxfId="26772" priority="32030" operator="containsText" text="Glenn Gould">
      <formula>NOT(ISERROR(SEARCH("Glenn Gould",E2443)))</formula>
    </cfRule>
  </conditionalFormatting>
  <conditionalFormatting sqref="E2443:G2444">
    <cfRule type="containsText" dxfId="26771" priority="32027" operator="containsText" text="ECM">
      <formula>NOT(ISERROR(SEARCH("ECM",E2443)))</formula>
    </cfRule>
    <cfRule type="containsText" dxfId="26770" priority="32028" operator="containsText" text="Glenn Gould">
      <formula>NOT(ISERROR(SEARCH("Glenn Gould",E2443)))</formula>
    </cfRule>
  </conditionalFormatting>
  <conditionalFormatting sqref="E2443:G2444">
    <cfRule type="containsText" dxfId="26769" priority="32025" operator="containsText" text="ECM">
      <formula>NOT(ISERROR(SEARCH("ECM",E2443)))</formula>
    </cfRule>
    <cfRule type="containsText" dxfId="26768" priority="32026" operator="containsText" text="Glenn Gould">
      <formula>NOT(ISERROR(SEARCH("Glenn Gould",E2443)))</formula>
    </cfRule>
  </conditionalFormatting>
  <conditionalFormatting sqref="E2443:G2444">
    <cfRule type="containsText" dxfId="26767" priority="32023" operator="containsText" text="ECM">
      <formula>NOT(ISERROR(SEARCH("ECM",E2443)))</formula>
    </cfRule>
    <cfRule type="containsText" dxfId="26766" priority="32024" operator="containsText" text="Glenn Gould">
      <formula>NOT(ISERROR(SEARCH("Glenn Gould",E2443)))</formula>
    </cfRule>
  </conditionalFormatting>
  <conditionalFormatting sqref="E2447:G2448">
    <cfRule type="containsText" dxfId="26765" priority="32021" operator="containsText" text="ECM">
      <formula>NOT(ISERROR(SEARCH("ECM",E2447)))</formula>
    </cfRule>
    <cfRule type="containsText" dxfId="26764" priority="32022" operator="containsText" text="Glenn Gould">
      <formula>NOT(ISERROR(SEARCH("Glenn Gould",E2447)))</formula>
    </cfRule>
  </conditionalFormatting>
  <conditionalFormatting sqref="E2447:G2448">
    <cfRule type="containsText" dxfId="26763" priority="32019" operator="containsText" text="ECM">
      <formula>NOT(ISERROR(SEARCH("ECM",E2447)))</formula>
    </cfRule>
    <cfRule type="containsText" dxfId="26762" priority="32020" operator="containsText" text="Glenn Gould">
      <formula>NOT(ISERROR(SEARCH("Glenn Gould",E2447)))</formula>
    </cfRule>
  </conditionalFormatting>
  <conditionalFormatting sqref="E2447:G2448">
    <cfRule type="containsText" dxfId="26761" priority="32017" operator="containsText" text="ECM">
      <formula>NOT(ISERROR(SEARCH("ECM",E2447)))</formula>
    </cfRule>
    <cfRule type="containsText" dxfId="26760" priority="32018" operator="containsText" text="Glenn Gould">
      <formula>NOT(ISERROR(SEARCH("Glenn Gould",E2447)))</formula>
    </cfRule>
  </conditionalFormatting>
  <conditionalFormatting sqref="E2447:G2448">
    <cfRule type="containsText" dxfId="26759" priority="32015" operator="containsText" text="ECM">
      <formula>NOT(ISERROR(SEARCH("ECM",E2447)))</formula>
    </cfRule>
    <cfRule type="containsText" dxfId="26758" priority="32016" operator="containsText" text="Glenn Gould">
      <formula>NOT(ISERROR(SEARCH("Glenn Gould",E2447)))</formula>
    </cfRule>
  </conditionalFormatting>
  <conditionalFormatting sqref="E2447:G2448">
    <cfRule type="containsText" dxfId="26757" priority="32013" operator="containsText" text="ECM">
      <formula>NOT(ISERROR(SEARCH("ECM",E2447)))</formula>
    </cfRule>
    <cfRule type="containsText" dxfId="26756" priority="32014" operator="containsText" text="Glenn Gould">
      <formula>NOT(ISERROR(SEARCH("Glenn Gould",E2447)))</formula>
    </cfRule>
  </conditionalFormatting>
  <conditionalFormatting sqref="E2447:G2448">
    <cfRule type="containsText" dxfId="26755" priority="32011" operator="containsText" text="ECM">
      <formula>NOT(ISERROR(SEARCH("ECM",E2447)))</formula>
    </cfRule>
    <cfRule type="containsText" dxfId="26754" priority="32012" operator="containsText" text="Glenn Gould">
      <formula>NOT(ISERROR(SEARCH("Glenn Gould",E2447)))</formula>
    </cfRule>
  </conditionalFormatting>
  <conditionalFormatting sqref="E2447:G2448">
    <cfRule type="containsText" dxfId="26753" priority="32009" operator="containsText" text="ECM">
      <formula>NOT(ISERROR(SEARCH("ECM",E2447)))</formula>
    </cfRule>
    <cfRule type="containsText" dxfId="26752" priority="32010" operator="containsText" text="Glenn Gould">
      <formula>NOT(ISERROR(SEARCH("Glenn Gould",E2447)))</formula>
    </cfRule>
  </conditionalFormatting>
  <conditionalFormatting sqref="E2447:G2448">
    <cfRule type="containsText" dxfId="26751" priority="32007" operator="containsText" text="ECM">
      <formula>NOT(ISERROR(SEARCH("ECM",E2447)))</formula>
    </cfRule>
    <cfRule type="containsText" dxfId="26750" priority="32008" operator="containsText" text="Glenn Gould">
      <formula>NOT(ISERROR(SEARCH("Glenn Gould",E2447)))</formula>
    </cfRule>
  </conditionalFormatting>
  <conditionalFormatting sqref="E2447:G2448">
    <cfRule type="containsText" dxfId="26749" priority="32005" operator="containsText" text="ECM">
      <formula>NOT(ISERROR(SEARCH("ECM",E2447)))</formula>
    </cfRule>
    <cfRule type="containsText" dxfId="26748" priority="32006" operator="containsText" text="Glenn Gould">
      <formula>NOT(ISERROR(SEARCH("Glenn Gould",E2447)))</formula>
    </cfRule>
  </conditionalFormatting>
  <conditionalFormatting sqref="E2447:G2448">
    <cfRule type="containsText" dxfId="26747" priority="32003" operator="containsText" text="ECM">
      <formula>NOT(ISERROR(SEARCH("ECM",E2447)))</formula>
    </cfRule>
    <cfRule type="containsText" dxfId="26746" priority="32004" operator="containsText" text="Glenn Gould">
      <formula>NOT(ISERROR(SEARCH("Glenn Gould",E2447)))</formula>
    </cfRule>
  </conditionalFormatting>
  <conditionalFormatting sqref="E2447:G2448">
    <cfRule type="containsText" dxfId="26745" priority="32001" operator="containsText" text="ECM">
      <formula>NOT(ISERROR(SEARCH("ECM",E2447)))</formula>
    </cfRule>
    <cfRule type="containsText" dxfId="26744" priority="32002" operator="containsText" text="Glenn Gould">
      <formula>NOT(ISERROR(SEARCH("Glenn Gould",E2447)))</formula>
    </cfRule>
  </conditionalFormatting>
  <conditionalFormatting sqref="E2447:G2448">
    <cfRule type="containsText" dxfId="26743" priority="31999" operator="containsText" text="ECM">
      <formula>NOT(ISERROR(SEARCH("ECM",E2447)))</formula>
    </cfRule>
    <cfRule type="containsText" dxfId="26742" priority="32000" operator="containsText" text="Glenn Gould">
      <formula>NOT(ISERROR(SEARCH("Glenn Gould",E2447)))</formula>
    </cfRule>
  </conditionalFormatting>
  <conditionalFormatting sqref="E2447:G2448">
    <cfRule type="containsText" dxfId="26741" priority="31997" operator="containsText" text="ECM">
      <formula>NOT(ISERROR(SEARCH("ECM",E2447)))</formula>
    </cfRule>
    <cfRule type="containsText" dxfId="26740" priority="31998" operator="containsText" text="Glenn Gould">
      <formula>NOT(ISERROR(SEARCH("Glenn Gould",E2447)))</formula>
    </cfRule>
  </conditionalFormatting>
  <conditionalFormatting sqref="E2447:G2448">
    <cfRule type="containsText" dxfId="26739" priority="31995" operator="containsText" text="ECM">
      <formula>NOT(ISERROR(SEARCH("ECM",E2447)))</formula>
    </cfRule>
    <cfRule type="containsText" dxfId="26738" priority="31996" operator="containsText" text="Glenn Gould">
      <formula>NOT(ISERROR(SEARCH("Glenn Gould",E2447)))</formula>
    </cfRule>
  </conditionalFormatting>
  <conditionalFormatting sqref="E2447:G2448">
    <cfRule type="containsText" dxfId="26737" priority="31993" operator="containsText" text="ECM">
      <formula>NOT(ISERROR(SEARCH("ECM",E2447)))</formula>
    </cfRule>
    <cfRule type="containsText" dxfId="26736" priority="31994" operator="containsText" text="Glenn Gould">
      <formula>NOT(ISERROR(SEARCH("Glenn Gould",E2447)))</formula>
    </cfRule>
  </conditionalFormatting>
  <conditionalFormatting sqref="E2447:G2448">
    <cfRule type="containsText" dxfId="26735" priority="31991" operator="containsText" text="ECM">
      <formula>NOT(ISERROR(SEARCH("ECM",E2447)))</formula>
    </cfRule>
    <cfRule type="containsText" dxfId="26734" priority="31992" operator="containsText" text="Glenn Gould">
      <formula>NOT(ISERROR(SEARCH("Glenn Gould",E2447)))</formula>
    </cfRule>
  </conditionalFormatting>
  <conditionalFormatting sqref="E2447:G2448">
    <cfRule type="containsText" dxfId="26733" priority="31989" operator="containsText" text="ECM">
      <formula>NOT(ISERROR(SEARCH("ECM",E2447)))</formula>
    </cfRule>
    <cfRule type="containsText" dxfId="26732" priority="31990" operator="containsText" text="Glenn Gould">
      <formula>NOT(ISERROR(SEARCH("Glenn Gould",E2447)))</formula>
    </cfRule>
  </conditionalFormatting>
  <conditionalFormatting sqref="E2447:G2448">
    <cfRule type="containsText" dxfId="26731" priority="31987" operator="containsText" text="ECM">
      <formula>NOT(ISERROR(SEARCH("ECM",E2447)))</formula>
    </cfRule>
    <cfRule type="containsText" dxfId="26730" priority="31988" operator="containsText" text="Glenn Gould">
      <formula>NOT(ISERROR(SEARCH("Glenn Gould",E2447)))</formula>
    </cfRule>
  </conditionalFormatting>
  <conditionalFormatting sqref="E2447:G2448">
    <cfRule type="containsText" dxfId="26729" priority="31985" operator="containsText" text="ECM">
      <formula>NOT(ISERROR(SEARCH("ECM",E2447)))</formula>
    </cfRule>
    <cfRule type="containsText" dxfId="26728" priority="31986" operator="containsText" text="Glenn Gould">
      <formula>NOT(ISERROR(SEARCH("Glenn Gould",E2447)))</formula>
    </cfRule>
  </conditionalFormatting>
  <conditionalFormatting sqref="E2447:G2448">
    <cfRule type="containsText" dxfId="26727" priority="31983" operator="containsText" text="ECM">
      <formula>NOT(ISERROR(SEARCH("ECM",E2447)))</formula>
    </cfRule>
    <cfRule type="containsText" dxfId="26726" priority="31984" operator="containsText" text="Glenn Gould">
      <formula>NOT(ISERROR(SEARCH("Glenn Gould",E2447)))</formula>
    </cfRule>
  </conditionalFormatting>
  <conditionalFormatting sqref="E2447:G2448">
    <cfRule type="containsText" dxfId="26725" priority="31981" operator="containsText" text="ECM">
      <formula>NOT(ISERROR(SEARCH("ECM",E2447)))</formula>
    </cfRule>
    <cfRule type="containsText" dxfId="26724" priority="31982" operator="containsText" text="Glenn Gould">
      <formula>NOT(ISERROR(SEARCH("Glenn Gould",E2447)))</formula>
    </cfRule>
  </conditionalFormatting>
  <conditionalFormatting sqref="E2447:G2448">
    <cfRule type="containsText" dxfId="26723" priority="31979" operator="containsText" text="ECM">
      <formula>NOT(ISERROR(SEARCH("ECM",E2447)))</formula>
    </cfRule>
    <cfRule type="containsText" dxfId="26722" priority="31980" operator="containsText" text="Glenn Gould">
      <formula>NOT(ISERROR(SEARCH("Glenn Gould",E2447)))</formula>
    </cfRule>
  </conditionalFormatting>
  <conditionalFormatting sqref="E2447:G2448">
    <cfRule type="containsText" dxfId="26721" priority="31977" operator="containsText" text="ECM">
      <formula>NOT(ISERROR(SEARCH("ECM",E2447)))</formula>
    </cfRule>
    <cfRule type="containsText" dxfId="26720" priority="31978" operator="containsText" text="Glenn Gould">
      <formula>NOT(ISERROR(SEARCH("Glenn Gould",E2447)))</formula>
    </cfRule>
  </conditionalFormatting>
  <conditionalFormatting sqref="E2447:G2448">
    <cfRule type="containsText" dxfId="26719" priority="31975" operator="containsText" text="ECM">
      <formula>NOT(ISERROR(SEARCH("ECM",E2447)))</formula>
    </cfRule>
    <cfRule type="containsText" dxfId="26718" priority="31976" operator="containsText" text="Glenn Gould">
      <formula>NOT(ISERROR(SEARCH("Glenn Gould",E2447)))</formula>
    </cfRule>
  </conditionalFormatting>
  <conditionalFormatting sqref="E2447:G2448">
    <cfRule type="containsText" dxfId="26717" priority="31973" operator="containsText" text="ECM">
      <formula>NOT(ISERROR(SEARCH("ECM",E2447)))</formula>
    </cfRule>
    <cfRule type="containsText" dxfId="26716" priority="31974" operator="containsText" text="Glenn Gould">
      <formula>NOT(ISERROR(SEARCH("Glenn Gould",E2447)))</formula>
    </cfRule>
  </conditionalFormatting>
  <conditionalFormatting sqref="E2447:G2448">
    <cfRule type="containsText" dxfId="26715" priority="31971" operator="containsText" text="ECM">
      <formula>NOT(ISERROR(SEARCH("ECM",E2447)))</formula>
    </cfRule>
    <cfRule type="containsText" dxfId="26714" priority="31972" operator="containsText" text="Glenn Gould">
      <formula>NOT(ISERROR(SEARCH("Glenn Gould",E2447)))</formula>
    </cfRule>
  </conditionalFormatting>
  <conditionalFormatting sqref="E2447:G2448">
    <cfRule type="containsText" dxfId="26713" priority="31969" operator="containsText" text="ECM">
      <formula>NOT(ISERROR(SEARCH("ECM",E2447)))</formula>
    </cfRule>
    <cfRule type="containsText" dxfId="26712" priority="31970" operator="containsText" text="Glenn Gould">
      <formula>NOT(ISERROR(SEARCH("Glenn Gould",E2447)))</formula>
    </cfRule>
  </conditionalFormatting>
  <conditionalFormatting sqref="E2447:G2448">
    <cfRule type="containsText" dxfId="26711" priority="31967" operator="containsText" text="ECM">
      <formula>NOT(ISERROR(SEARCH("ECM",E2447)))</formula>
    </cfRule>
    <cfRule type="containsText" dxfId="26710" priority="31968" operator="containsText" text="Glenn Gould">
      <formula>NOT(ISERROR(SEARCH("Glenn Gould",E2447)))</formula>
    </cfRule>
  </conditionalFormatting>
  <conditionalFormatting sqref="E2447:G2448">
    <cfRule type="containsText" dxfId="26709" priority="31965" operator="containsText" text="ECM">
      <formula>NOT(ISERROR(SEARCH("ECM",E2447)))</formula>
    </cfRule>
    <cfRule type="containsText" dxfId="26708" priority="31966" operator="containsText" text="Glenn Gould">
      <formula>NOT(ISERROR(SEARCH("Glenn Gould",E2447)))</formula>
    </cfRule>
  </conditionalFormatting>
  <conditionalFormatting sqref="E2447:G2448">
    <cfRule type="containsText" dxfId="26707" priority="31963" operator="containsText" text="ECM">
      <formula>NOT(ISERROR(SEARCH("ECM",E2447)))</formula>
    </cfRule>
    <cfRule type="containsText" dxfId="26706" priority="31964" operator="containsText" text="Glenn Gould">
      <formula>NOT(ISERROR(SEARCH("Glenn Gould",E2447)))</formula>
    </cfRule>
  </conditionalFormatting>
  <conditionalFormatting sqref="E2447:G2448">
    <cfRule type="containsText" dxfId="26705" priority="31961" operator="containsText" text="ECM">
      <formula>NOT(ISERROR(SEARCH("ECM",E2447)))</formula>
    </cfRule>
    <cfRule type="containsText" dxfId="26704" priority="31962" operator="containsText" text="Glenn Gould">
      <formula>NOT(ISERROR(SEARCH("Glenn Gould",E2447)))</formula>
    </cfRule>
  </conditionalFormatting>
  <conditionalFormatting sqref="E2447:G2448">
    <cfRule type="containsText" dxfId="26703" priority="31959" operator="containsText" text="ECM">
      <formula>NOT(ISERROR(SEARCH("ECM",E2447)))</formula>
    </cfRule>
    <cfRule type="containsText" dxfId="26702" priority="31960" operator="containsText" text="Glenn Gould">
      <formula>NOT(ISERROR(SEARCH("Glenn Gould",E2447)))</formula>
    </cfRule>
  </conditionalFormatting>
  <conditionalFormatting sqref="E2447:G2448">
    <cfRule type="containsText" dxfId="26701" priority="31957" operator="containsText" text="ECM">
      <formula>NOT(ISERROR(SEARCH("ECM",E2447)))</formula>
    </cfRule>
    <cfRule type="containsText" dxfId="26700" priority="31958" operator="containsText" text="Glenn Gould">
      <formula>NOT(ISERROR(SEARCH("Glenn Gould",E2447)))</formula>
    </cfRule>
  </conditionalFormatting>
  <conditionalFormatting sqref="E2447:G2448">
    <cfRule type="containsText" dxfId="26699" priority="31955" operator="containsText" text="ECM">
      <formula>NOT(ISERROR(SEARCH("ECM",E2447)))</formula>
    </cfRule>
    <cfRule type="containsText" dxfId="26698" priority="31956" operator="containsText" text="Glenn Gould">
      <formula>NOT(ISERROR(SEARCH("Glenn Gould",E2447)))</formula>
    </cfRule>
  </conditionalFormatting>
  <conditionalFormatting sqref="E2445:G2445">
    <cfRule type="containsText" dxfId="26697" priority="31953" operator="containsText" text="ECM">
      <formula>NOT(ISERROR(SEARCH("ECM",E2445)))</formula>
    </cfRule>
    <cfRule type="containsText" dxfId="26696" priority="31954" operator="containsText" text="Glenn Gould">
      <formula>NOT(ISERROR(SEARCH("Glenn Gould",E2445)))</formula>
    </cfRule>
  </conditionalFormatting>
  <conditionalFormatting sqref="E2445:G2445">
    <cfRule type="containsText" dxfId="26695" priority="31951" operator="containsText" text="ECM">
      <formula>NOT(ISERROR(SEARCH("ECM",E2445)))</formula>
    </cfRule>
    <cfRule type="containsText" dxfId="26694" priority="31952" operator="containsText" text="Glenn Gould">
      <formula>NOT(ISERROR(SEARCH("Glenn Gould",E2445)))</formula>
    </cfRule>
  </conditionalFormatting>
  <conditionalFormatting sqref="E2445:G2445">
    <cfRule type="containsText" dxfId="26693" priority="31949" operator="containsText" text="ECM">
      <formula>NOT(ISERROR(SEARCH("ECM",E2445)))</formula>
    </cfRule>
    <cfRule type="containsText" dxfId="26692" priority="31950" operator="containsText" text="Glenn Gould">
      <formula>NOT(ISERROR(SEARCH("Glenn Gould",E2445)))</formula>
    </cfRule>
  </conditionalFormatting>
  <conditionalFormatting sqref="E2445:G2445">
    <cfRule type="containsText" dxfId="26691" priority="31947" operator="containsText" text="ECM">
      <formula>NOT(ISERROR(SEARCH("ECM",E2445)))</formula>
    </cfRule>
    <cfRule type="containsText" dxfId="26690" priority="31948" operator="containsText" text="Glenn Gould">
      <formula>NOT(ISERROR(SEARCH("Glenn Gould",E2445)))</formula>
    </cfRule>
  </conditionalFormatting>
  <conditionalFormatting sqref="E2445:G2445">
    <cfRule type="containsText" dxfId="26689" priority="31945" operator="containsText" text="ECM">
      <formula>NOT(ISERROR(SEARCH("ECM",E2445)))</formula>
    </cfRule>
    <cfRule type="containsText" dxfId="26688" priority="31946" operator="containsText" text="Glenn Gould">
      <formula>NOT(ISERROR(SEARCH("Glenn Gould",E2445)))</formula>
    </cfRule>
  </conditionalFormatting>
  <conditionalFormatting sqref="E2445:G2445">
    <cfRule type="containsText" dxfId="26687" priority="31943" operator="containsText" text="ECM">
      <formula>NOT(ISERROR(SEARCH("ECM",E2445)))</formula>
    </cfRule>
    <cfRule type="containsText" dxfId="26686" priority="31944" operator="containsText" text="Glenn Gould">
      <formula>NOT(ISERROR(SEARCH("Glenn Gould",E2445)))</formula>
    </cfRule>
  </conditionalFormatting>
  <conditionalFormatting sqref="E2445:G2445">
    <cfRule type="containsText" dxfId="26685" priority="31941" operator="containsText" text="ECM">
      <formula>NOT(ISERROR(SEARCH("ECM",E2445)))</formula>
    </cfRule>
    <cfRule type="containsText" dxfId="26684" priority="31942" operator="containsText" text="Glenn Gould">
      <formula>NOT(ISERROR(SEARCH("Glenn Gould",E2445)))</formula>
    </cfRule>
  </conditionalFormatting>
  <conditionalFormatting sqref="E2445:G2445">
    <cfRule type="containsText" dxfId="26683" priority="31939" operator="containsText" text="ECM">
      <formula>NOT(ISERROR(SEARCH("ECM",E2445)))</formula>
    </cfRule>
    <cfRule type="containsText" dxfId="26682" priority="31940" operator="containsText" text="Glenn Gould">
      <formula>NOT(ISERROR(SEARCH("Glenn Gould",E2445)))</formula>
    </cfRule>
  </conditionalFormatting>
  <conditionalFormatting sqref="E2445:G2445">
    <cfRule type="containsText" dxfId="26681" priority="31937" operator="containsText" text="ECM">
      <formula>NOT(ISERROR(SEARCH("ECM",E2445)))</formula>
    </cfRule>
    <cfRule type="containsText" dxfId="26680" priority="31938" operator="containsText" text="Glenn Gould">
      <formula>NOT(ISERROR(SEARCH("Glenn Gould",E2445)))</formula>
    </cfRule>
  </conditionalFormatting>
  <conditionalFormatting sqref="E2445:G2445">
    <cfRule type="containsText" dxfId="26679" priority="31935" operator="containsText" text="ECM">
      <formula>NOT(ISERROR(SEARCH("ECM",E2445)))</formula>
    </cfRule>
    <cfRule type="containsText" dxfId="26678" priority="31936" operator="containsText" text="Glenn Gould">
      <formula>NOT(ISERROR(SEARCH("Glenn Gould",E2445)))</formula>
    </cfRule>
  </conditionalFormatting>
  <conditionalFormatting sqref="E2445:G2445">
    <cfRule type="containsText" dxfId="26677" priority="31933" operator="containsText" text="ECM">
      <formula>NOT(ISERROR(SEARCH("ECM",E2445)))</formula>
    </cfRule>
    <cfRule type="containsText" dxfId="26676" priority="31934" operator="containsText" text="Glenn Gould">
      <formula>NOT(ISERROR(SEARCH("Glenn Gould",E2445)))</formula>
    </cfRule>
  </conditionalFormatting>
  <conditionalFormatting sqref="E2445:G2445">
    <cfRule type="containsText" dxfId="26675" priority="31931" operator="containsText" text="ECM">
      <formula>NOT(ISERROR(SEARCH("ECM",E2445)))</formula>
    </cfRule>
    <cfRule type="containsText" dxfId="26674" priority="31932" operator="containsText" text="Glenn Gould">
      <formula>NOT(ISERROR(SEARCH("Glenn Gould",E2445)))</formula>
    </cfRule>
  </conditionalFormatting>
  <conditionalFormatting sqref="E2445:G2445">
    <cfRule type="containsText" dxfId="26673" priority="31929" operator="containsText" text="ECM">
      <formula>NOT(ISERROR(SEARCH("ECM",E2445)))</formula>
    </cfRule>
    <cfRule type="containsText" dxfId="26672" priority="31930" operator="containsText" text="Glenn Gould">
      <formula>NOT(ISERROR(SEARCH("Glenn Gould",E2445)))</formula>
    </cfRule>
  </conditionalFormatting>
  <conditionalFormatting sqref="E2445:G2445">
    <cfRule type="containsText" dxfId="26671" priority="31927" operator="containsText" text="ECM">
      <formula>NOT(ISERROR(SEARCH("ECM",E2445)))</formula>
    </cfRule>
    <cfRule type="containsText" dxfId="26670" priority="31928" operator="containsText" text="Glenn Gould">
      <formula>NOT(ISERROR(SEARCH("Glenn Gould",E2445)))</formula>
    </cfRule>
  </conditionalFormatting>
  <conditionalFormatting sqref="E2445:G2445">
    <cfRule type="containsText" dxfId="26669" priority="31925" operator="containsText" text="ECM">
      <formula>NOT(ISERROR(SEARCH("ECM",E2445)))</formula>
    </cfRule>
    <cfRule type="containsText" dxfId="26668" priority="31926" operator="containsText" text="Glenn Gould">
      <formula>NOT(ISERROR(SEARCH("Glenn Gould",E2445)))</formula>
    </cfRule>
  </conditionalFormatting>
  <conditionalFormatting sqref="E2445:G2445">
    <cfRule type="containsText" dxfId="26667" priority="31923" operator="containsText" text="ECM">
      <formula>NOT(ISERROR(SEARCH("ECM",E2445)))</formula>
    </cfRule>
    <cfRule type="containsText" dxfId="26666" priority="31924" operator="containsText" text="Glenn Gould">
      <formula>NOT(ISERROR(SEARCH("Glenn Gould",E2445)))</formula>
    </cfRule>
  </conditionalFormatting>
  <conditionalFormatting sqref="E2445:G2445">
    <cfRule type="containsText" dxfId="26665" priority="31921" operator="containsText" text="ECM">
      <formula>NOT(ISERROR(SEARCH("ECM",E2445)))</formula>
    </cfRule>
    <cfRule type="containsText" dxfId="26664" priority="31922" operator="containsText" text="Glenn Gould">
      <formula>NOT(ISERROR(SEARCH("Glenn Gould",E2445)))</formula>
    </cfRule>
  </conditionalFormatting>
  <conditionalFormatting sqref="E2445:G2445">
    <cfRule type="containsText" dxfId="26663" priority="31919" operator="containsText" text="ECM">
      <formula>NOT(ISERROR(SEARCH("ECM",E2445)))</formula>
    </cfRule>
    <cfRule type="containsText" dxfId="26662" priority="31920" operator="containsText" text="Glenn Gould">
      <formula>NOT(ISERROR(SEARCH("Glenn Gould",E2445)))</formula>
    </cfRule>
  </conditionalFormatting>
  <conditionalFormatting sqref="E2445:G2445">
    <cfRule type="containsText" dxfId="26661" priority="31917" operator="containsText" text="ECM">
      <formula>NOT(ISERROR(SEARCH("ECM",E2445)))</formula>
    </cfRule>
    <cfRule type="containsText" dxfId="26660" priority="31918" operator="containsText" text="Glenn Gould">
      <formula>NOT(ISERROR(SEARCH("Glenn Gould",E2445)))</formula>
    </cfRule>
  </conditionalFormatting>
  <conditionalFormatting sqref="E2445:G2445">
    <cfRule type="containsText" dxfId="26659" priority="31915" operator="containsText" text="ECM">
      <formula>NOT(ISERROR(SEARCH("ECM",E2445)))</formula>
    </cfRule>
    <cfRule type="containsText" dxfId="26658" priority="31916" operator="containsText" text="Glenn Gould">
      <formula>NOT(ISERROR(SEARCH("Glenn Gould",E2445)))</formula>
    </cfRule>
  </conditionalFormatting>
  <conditionalFormatting sqref="E2445:G2445">
    <cfRule type="containsText" dxfId="26657" priority="31913" operator="containsText" text="ECM">
      <formula>NOT(ISERROR(SEARCH("ECM",E2445)))</formula>
    </cfRule>
    <cfRule type="containsText" dxfId="26656" priority="31914" operator="containsText" text="Glenn Gould">
      <formula>NOT(ISERROR(SEARCH("Glenn Gould",E2445)))</formula>
    </cfRule>
  </conditionalFormatting>
  <conditionalFormatting sqref="E2445:G2445">
    <cfRule type="containsText" dxfId="26655" priority="31911" operator="containsText" text="ECM">
      <formula>NOT(ISERROR(SEARCH("ECM",E2445)))</formula>
    </cfRule>
    <cfRule type="containsText" dxfId="26654" priority="31912" operator="containsText" text="Glenn Gould">
      <formula>NOT(ISERROR(SEARCH("Glenn Gould",E2445)))</formula>
    </cfRule>
  </conditionalFormatting>
  <conditionalFormatting sqref="E2445:G2445">
    <cfRule type="containsText" dxfId="26653" priority="31909" operator="containsText" text="ECM">
      <formula>NOT(ISERROR(SEARCH("ECM",E2445)))</formula>
    </cfRule>
    <cfRule type="containsText" dxfId="26652" priority="31910" operator="containsText" text="Glenn Gould">
      <formula>NOT(ISERROR(SEARCH("Glenn Gould",E2445)))</formula>
    </cfRule>
  </conditionalFormatting>
  <conditionalFormatting sqref="E2445:G2445">
    <cfRule type="containsText" dxfId="26651" priority="31907" operator="containsText" text="ECM">
      <formula>NOT(ISERROR(SEARCH("ECM",E2445)))</formula>
    </cfRule>
    <cfRule type="containsText" dxfId="26650" priority="31908" operator="containsText" text="Glenn Gould">
      <formula>NOT(ISERROR(SEARCH("Glenn Gould",E2445)))</formula>
    </cfRule>
  </conditionalFormatting>
  <conditionalFormatting sqref="E2445:G2445">
    <cfRule type="containsText" dxfId="26649" priority="31905" operator="containsText" text="ECM">
      <formula>NOT(ISERROR(SEARCH("ECM",E2445)))</formula>
    </cfRule>
    <cfRule type="containsText" dxfId="26648" priority="31906" operator="containsText" text="Glenn Gould">
      <formula>NOT(ISERROR(SEARCH("Glenn Gould",E2445)))</formula>
    </cfRule>
  </conditionalFormatting>
  <conditionalFormatting sqref="E2445:G2445">
    <cfRule type="containsText" dxfId="26647" priority="31903" operator="containsText" text="ECM">
      <formula>NOT(ISERROR(SEARCH("ECM",E2445)))</formula>
    </cfRule>
    <cfRule type="containsText" dxfId="26646" priority="31904" operator="containsText" text="Glenn Gould">
      <formula>NOT(ISERROR(SEARCH("Glenn Gould",E2445)))</formula>
    </cfRule>
  </conditionalFormatting>
  <conditionalFormatting sqref="E2445:G2445">
    <cfRule type="containsText" dxfId="26645" priority="31901" operator="containsText" text="ECM">
      <formula>NOT(ISERROR(SEARCH("ECM",E2445)))</formula>
    </cfRule>
    <cfRule type="containsText" dxfId="26644" priority="31902" operator="containsText" text="Glenn Gould">
      <formula>NOT(ISERROR(SEARCH("Glenn Gould",E2445)))</formula>
    </cfRule>
  </conditionalFormatting>
  <conditionalFormatting sqref="E2445:G2445">
    <cfRule type="containsText" dxfId="26643" priority="31899" operator="containsText" text="ECM">
      <formula>NOT(ISERROR(SEARCH("ECM",E2445)))</formula>
    </cfRule>
    <cfRule type="containsText" dxfId="26642" priority="31900" operator="containsText" text="Glenn Gould">
      <formula>NOT(ISERROR(SEARCH("Glenn Gould",E2445)))</formula>
    </cfRule>
  </conditionalFormatting>
  <conditionalFormatting sqref="E2445:G2445">
    <cfRule type="containsText" dxfId="26641" priority="31897" operator="containsText" text="ECM">
      <formula>NOT(ISERROR(SEARCH("ECM",E2445)))</formula>
    </cfRule>
    <cfRule type="containsText" dxfId="26640" priority="31898" operator="containsText" text="Glenn Gould">
      <formula>NOT(ISERROR(SEARCH("Glenn Gould",E2445)))</formula>
    </cfRule>
  </conditionalFormatting>
  <conditionalFormatting sqref="E2445:G2445">
    <cfRule type="containsText" dxfId="26639" priority="31895" operator="containsText" text="ECM">
      <formula>NOT(ISERROR(SEARCH("ECM",E2445)))</formula>
    </cfRule>
    <cfRule type="containsText" dxfId="26638" priority="31896" operator="containsText" text="Glenn Gould">
      <formula>NOT(ISERROR(SEARCH("Glenn Gould",E2445)))</formula>
    </cfRule>
  </conditionalFormatting>
  <conditionalFormatting sqref="E2445:G2445">
    <cfRule type="containsText" dxfId="26637" priority="31893" operator="containsText" text="ECM">
      <formula>NOT(ISERROR(SEARCH("ECM",E2445)))</formula>
    </cfRule>
    <cfRule type="containsText" dxfId="26636" priority="31894" operator="containsText" text="Glenn Gould">
      <formula>NOT(ISERROR(SEARCH("Glenn Gould",E2445)))</formula>
    </cfRule>
  </conditionalFormatting>
  <conditionalFormatting sqref="E2445:G2445">
    <cfRule type="containsText" dxfId="26635" priority="31891" operator="containsText" text="ECM">
      <formula>NOT(ISERROR(SEARCH("ECM",E2445)))</formula>
    </cfRule>
    <cfRule type="containsText" dxfId="26634" priority="31892" operator="containsText" text="Glenn Gould">
      <formula>NOT(ISERROR(SEARCH("Glenn Gould",E2445)))</formula>
    </cfRule>
  </conditionalFormatting>
  <conditionalFormatting sqref="E2445:G2445">
    <cfRule type="containsText" dxfId="26633" priority="31889" operator="containsText" text="ECM">
      <formula>NOT(ISERROR(SEARCH("ECM",E2445)))</formula>
    </cfRule>
    <cfRule type="containsText" dxfId="26632" priority="31890" operator="containsText" text="Glenn Gould">
      <formula>NOT(ISERROR(SEARCH("Glenn Gould",E2445)))</formula>
    </cfRule>
  </conditionalFormatting>
  <conditionalFormatting sqref="E2445:G2445">
    <cfRule type="containsText" dxfId="26631" priority="31887" operator="containsText" text="ECM">
      <formula>NOT(ISERROR(SEARCH("ECM",E2445)))</formula>
    </cfRule>
    <cfRule type="containsText" dxfId="26630" priority="31888" operator="containsText" text="Glenn Gould">
      <formula>NOT(ISERROR(SEARCH("Glenn Gould",E2445)))</formula>
    </cfRule>
  </conditionalFormatting>
  <conditionalFormatting sqref="E2445:G2445">
    <cfRule type="containsText" dxfId="26629" priority="31885" operator="containsText" text="ECM">
      <formula>NOT(ISERROR(SEARCH("ECM",E2445)))</formula>
    </cfRule>
    <cfRule type="containsText" dxfId="26628" priority="31886" operator="containsText" text="Glenn Gould">
      <formula>NOT(ISERROR(SEARCH("Glenn Gould",E2445)))</formula>
    </cfRule>
  </conditionalFormatting>
  <conditionalFormatting sqref="E2445:G2445">
    <cfRule type="containsText" dxfId="26627" priority="31883" operator="containsText" text="ECM">
      <formula>NOT(ISERROR(SEARCH("ECM",E2445)))</formula>
    </cfRule>
    <cfRule type="containsText" dxfId="26626" priority="31884" operator="containsText" text="Glenn Gould">
      <formula>NOT(ISERROR(SEARCH("Glenn Gould",E2445)))</formula>
    </cfRule>
  </conditionalFormatting>
  <conditionalFormatting sqref="E2445:G2445">
    <cfRule type="containsText" dxfId="26625" priority="31881" operator="containsText" text="ECM">
      <formula>NOT(ISERROR(SEARCH("ECM",E2445)))</formula>
    </cfRule>
    <cfRule type="containsText" dxfId="26624" priority="31882" operator="containsText" text="Glenn Gould">
      <formula>NOT(ISERROR(SEARCH("Glenn Gould",E2445)))</formula>
    </cfRule>
  </conditionalFormatting>
  <conditionalFormatting sqref="E2445:G2445">
    <cfRule type="containsText" dxfId="26623" priority="31879" operator="containsText" text="ECM">
      <formula>NOT(ISERROR(SEARCH("ECM",E2445)))</formula>
    </cfRule>
    <cfRule type="containsText" dxfId="26622" priority="31880" operator="containsText" text="Glenn Gould">
      <formula>NOT(ISERROR(SEARCH("Glenn Gould",E2445)))</formula>
    </cfRule>
  </conditionalFormatting>
  <conditionalFormatting sqref="E2445:G2445">
    <cfRule type="containsText" dxfId="26621" priority="31877" operator="containsText" text="ECM">
      <formula>NOT(ISERROR(SEARCH("ECM",E2445)))</formula>
    </cfRule>
    <cfRule type="containsText" dxfId="26620" priority="31878" operator="containsText" text="Glenn Gould">
      <formula>NOT(ISERROR(SEARCH("Glenn Gould",E2445)))</formula>
    </cfRule>
  </conditionalFormatting>
  <conditionalFormatting sqref="E2445:G2445">
    <cfRule type="containsText" dxfId="26619" priority="31875" operator="containsText" text="ECM">
      <formula>NOT(ISERROR(SEARCH("ECM",E2445)))</formula>
    </cfRule>
    <cfRule type="containsText" dxfId="26618" priority="31876" operator="containsText" text="Glenn Gould">
      <formula>NOT(ISERROR(SEARCH("Glenn Gould",E2445)))</formula>
    </cfRule>
  </conditionalFormatting>
  <conditionalFormatting sqref="E2445:G2445">
    <cfRule type="containsText" dxfId="26617" priority="31873" operator="containsText" text="ECM">
      <formula>NOT(ISERROR(SEARCH("ECM",E2445)))</formula>
    </cfRule>
    <cfRule type="containsText" dxfId="26616" priority="31874" operator="containsText" text="Glenn Gould">
      <formula>NOT(ISERROR(SEARCH("Glenn Gould",E2445)))</formula>
    </cfRule>
  </conditionalFormatting>
  <conditionalFormatting sqref="E2445:G2445">
    <cfRule type="containsText" dxfId="26615" priority="31871" operator="containsText" text="ECM">
      <formula>NOT(ISERROR(SEARCH("ECM",E2445)))</formula>
    </cfRule>
    <cfRule type="containsText" dxfId="26614" priority="31872" operator="containsText" text="Glenn Gould">
      <formula>NOT(ISERROR(SEARCH("Glenn Gould",E2445)))</formula>
    </cfRule>
  </conditionalFormatting>
  <conditionalFormatting sqref="E2445:G2445">
    <cfRule type="containsText" dxfId="26613" priority="31869" operator="containsText" text="ECM">
      <formula>NOT(ISERROR(SEARCH("ECM",E2445)))</formula>
    </cfRule>
    <cfRule type="containsText" dxfId="26612" priority="31870" operator="containsText" text="Glenn Gould">
      <formula>NOT(ISERROR(SEARCH("Glenn Gould",E2445)))</formula>
    </cfRule>
  </conditionalFormatting>
  <conditionalFormatting sqref="E2445:G2445">
    <cfRule type="containsText" dxfId="26611" priority="31867" operator="containsText" text="ECM">
      <formula>NOT(ISERROR(SEARCH("ECM",E2445)))</formula>
    </cfRule>
    <cfRule type="containsText" dxfId="26610" priority="31868" operator="containsText" text="Glenn Gould">
      <formula>NOT(ISERROR(SEARCH("Glenn Gould",E2445)))</formula>
    </cfRule>
  </conditionalFormatting>
  <conditionalFormatting sqref="E2445:G2445">
    <cfRule type="containsText" dxfId="26609" priority="31865" operator="containsText" text="ECM">
      <formula>NOT(ISERROR(SEARCH("ECM",E2445)))</formula>
    </cfRule>
    <cfRule type="containsText" dxfId="26608" priority="31866" operator="containsText" text="Glenn Gould">
      <formula>NOT(ISERROR(SEARCH("Glenn Gould",E2445)))</formula>
    </cfRule>
  </conditionalFormatting>
  <conditionalFormatting sqref="E2445:G2445">
    <cfRule type="containsText" dxfId="26607" priority="31863" operator="containsText" text="ECM">
      <formula>NOT(ISERROR(SEARCH("ECM",E2445)))</formula>
    </cfRule>
    <cfRule type="containsText" dxfId="26606" priority="31864" operator="containsText" text="Glenn Gould">
      <formula>NOT(ISERROR(SEARCH("Glenn Gould",E2445)))</formula>
    </cfRule>
  </conditionalFormatting>
  <conditionalFormatting sqref="E2445:G2445">
    <cfRule type="containsText" dxfId="26605" priority="31861" operator="containsText" text="ECM">
      <formula>NOT(ISERROR(SEARCH("ECM",E2445)))</formula>
    </cfRule>
    <cfRule type="containsText" dxfId="26604" priority="31862" operator="containsText" text="Glenn Gould">
      <formula>NOT(ISERROR(SEARCH("Glenn Gould",E2445)))</formula>
    </cfRule>
  </conditionalFormatting>
  <conditionalFormatting sqref="E2445:G2445">
    <cfRule type="containsText" dxfId="26603" priority="31859" operator="containsText" text="ECM">
      <formula>NOT(ISERROR(SEARCH("ECM",E2445)))</formula>
    </cfRule>
    <cfRule type="containsText" dxfId="26602" priority="31860" operator="containsText" text="Glenn Gould">
      <formula>NOT(ISERROR(SEARCH("Glenn Gould",E2445)))</formula>
    </cfRule>
  </conditionalFormatting>
  <conditionalFormatting sqref="E2445:G2445">
    <cfRule type="containsText" dxfId="26601" priority="31857" operator="containsText" text="ECM">
      <formula>NOT(ISERROR(SEARCH("ECM",E2445)))</formula>
    </cfRule>
    <cfRule type="containsText" dxfId="26600" priority="31858" operator="containsText" text="Glenn Gould">
      <formula>NOT(ISERROR(SEARCH("Glenn Gould",E2445)))</formula>
    </cfRule>
  </conditionalFormatting>
  <conditionalFormatting sqref="E2445:G2445">
    <cfRule type="containsText" dxfId="26599" priority="31855" operator="containsText" text="ECM">
      <formula>NOT(ISERROR(SEARCH("ECM",E2445)))</formula>
    </cfRule>
    <cfRule type="containsText" dxfId="26598" priority="31856" operator="containsText" text="Glenn Gould">
      <formula>NOT(ISERROR(SEARCH("Glenn Gould",E2445)))</formula>
    </cfRule>
  </conditionalFormatting>
  <conditionalFormatting sqref="E2445:G2445">
    <cfRule type="containsText" dxfId="26597" priority="31853" operator="containsText" text="ECM">
      <formula>NOT(ISERROR(SEARCH("ECM",E2445)))</formula>
    </cfRule>
    <cfRule type="containsText" dxfId="26596" priority="31854" operator="containsText" text="Glenn Gould">
      <formula>NOT(ISERROR(SEARCH("Glenn Gould",E2445)))</formula>
    </cfRule>
  </conditionalFormatting>
  <conditionalFormatting sqref="E2445:G2445">
    <cfRule type="containsText" dxfId="26595" priority="31851" operator="containsText" text="ECM">
      <formula>NOT(ISERROR(SEARCH("ECM",E2445)))</formula>
    </cfRule>
    <cfRule type="containsText" dxfId="26594" priority="31852" operator="containsText" text="Glenn Gould">
      <formula>NOT(ISERROR(SEARCH("Glenn Gould",E2445)))</formula>
    </cfRule>
  </conditionalFormatting>
  <conditionalFormatting sqref="E2445:G2445">
    <cfRule type="containsText" dxfId="26593" priority="31849" operator="containsText" text="ECM">
      <formula>NOT(ISERROR(SEARCH("ECM",E2445)))</formula>
    </cfRule>
    <cfRule type="containsText" dxfId="26592" priority="31850" operator="containsText" text="Glenn Gould">
      <formula>NOT(ISERROR(SEARCH("Glenn Gould",E2445)))</formula>
    </cfRule>
  </conditionalFormatting>
  <conditionalFormatting sqref="E2445:G2445">
    <cfRule type="containsText" dxfId="26591" priority="31847" operator="containsText" text="ECM">
      <formula>NOT(ISERROR(SEARCH("ECM",E2445)))</formula>
    </cfRule>
    <cfRule type="containsText" dxfId="26590" priority="31848" operator="containsText" text="Glenn Gould">
      <formula>NOT(ISERROR(SEARCH("Glenn Gould",E2445)))</formula>
    </cfRule>
  </conditionalFormatting>
  <conditionalFormatting sqref="E2445:G2445">
    <cfRule type="containsText" dxfId="26589" priority="31845" operator="containsText" text="ECM">
      <formula>NOT(ISERROR(SEARCH("ECM",E2445)))</formula>
    </cfRule>
    <cfRule type="containsText" dxfId="26588" priority="31846" operator="containsText" text="Glenn Gould">
      <formula>NOT(ISERROR(SEARCH("Glenn Gould",E2445)))</formula>
    </cfRule>
  </conditionalFormatting>
  <conditionalFormatting sqref="E2445:G2445">
    <cfRule type="containsText" dxfId="26587" priority="31843" operator="containsText" text="ECM">
      <formula>NOT(ISERROR(SEARCH("ECM",E2445)))</formula>
    </cfRule>
    <cfRule type="containsText" dxfId="26586" priority="31844" operator="containsText" text="Glenn Gould">
      <formula>NOT(ISERROR(SEARCH("Glenn Gould",E2445)))</formula>
    </cfRule>
  </conditionalFormatting>
  <conditionalFormatting sqref="E2445:G2445">
    <cfRule type="containsText" dxfId="26585" priority="31841" operator="containsText" text="ECM">
      <formula>NOT(ISERROR(SEARCH("ECM",E2445)))</formula>
    </cfRule>
    <cfRule type="containsText" dxfId="26584" priority="31842" operator="containsText" text="Glenn Gould">
      <formula>NOT(ISERROR(SEARCH("Glenn Gould",E2445)))</formula>
    </cfRule>
  </conditionalFormatting>
  <conditionalFormatting sqref="E2445:G2445">
    <cfRule type="containsText" dxfId="26583" priority="31839" operator="containsText" text="ECM">
      <formula>NOT(ISERROR(SEARCH("ECM",E2445)))</formula>
    </cfRule>
    <cfRule type="containsText" dxfId="26582" priority="31840" operator="containsText" text="Glenn Gould">
      <formula>NOT(ISERROR(SEARCH("Glenn Gould",E2445)))</formula>
    </cfRule>
  </conditionalFormatting>
  <conditionalFormatting sqref="E2445:G2445">
    <cfRule type="containsText" dxfId="26581" priority="31837" operator="containsText" text="ECM">
      <formula>NOT(ISERROR(SEARCH("ECM",E2445)))</formula>
    </cfRule>
    <cfRule type="containsText" dxfId="26580" priority="31838" operator="containsText" text="Glenn Gould">
      <formula>NOT(ISERROR(SEARCH("Glenn Gould",E2445)))</formula>
    </cfRule>
  </conditionalFormatting>
  <conditionalFormatting sqref="E2445:G2445">
    <cfRule type="containsText" dxfId="26579" priority="31835" operator="containsText" text="ECM">
      <formula>NOT(ISERROR(SEARCH("ECM",E2445)))</formula>
    </cfRule>
    <cfRule type="containsText" dxfId="26578" priority="31836" operator="containsText" text="Glenn Gould">
      <formula>NOT(ISERROR(SEARCH("Glenn Gould",E2445)))</formula>
    </cfRule>
  </conditionalFormatting>
  <conditionalFormatting sqref="E2445:G2445">
    <cfRule type="containsText" dxfId="26577" priority="31833" operator="containsText" text="ECM">
      <formula>NOT(ISERROR(SEARCH("ECM",E2445)))</formula>
    </cfRule>
    <cfRule type="containsText" dxfId="26576" priority="31834" operator="containsText" text="Glenn Gould">
      <formula>NOT(ISERROR(SEARCH("Glenn Gould",E2445)))</formula>
    </cfRule>
  </conditionalFormatting>
  <conditionalFormatting sqref="E2445:G2445">
    <cfRule type="containsText" dxfId="26575" priority="31831" operator="containsText" text="ECM">
      <formula>NOT(ISERROR(SEARCH("ECM",E2445)))</formula>
    </cfRule>
    <cfRule type="containsText" dxfId="26574" priority="31832" operator="containsText" text="Glenn Gould">
      <formula>NOT(ISERROR(SEARCH("Glenn Gould",E2445)))</formula>
    </cfRule>
  </conditionalFormatting>
  <conditionalFormatting sqref="E2445:G2445">
    <cfRule type="containsText" dxfId="26573" priority="31829" operator="containsText" text="ECM">
      <formula>NOT(ISERROR(SEARCH("ECM",E2445)))</formula>
    </cfRule>
    <cfRule type="containsText" dxfId="26572" priority="31830" operator="containsText" text="Glenn Gould">
      <formula>NOT(ISERROR(SEARCH("Glenn Gould",E2445)))</formula>
    </cfRule>
  </conditionalFormatting>
  <conditionalFormatting sqref="E2445:G2445">
    <cfRule type="containsText" dxfId="26571" priority="31827" operator="containsText" text="ECM">
      <formula>NOT(ISERROR(SEARCH("ECM",E2445)))</formula>
    </cfRule>
    <cfRule type="containsText" dxfId="26570" priority="31828" operator="containsText" text="Glenn Gould">
      <formula>NOT(ISERROR(SEARCH("Glenn Gould",E2445)))</formula>
    </cfRule>
  </conditionalFormatting>
  <conditionalFormatting sqref="E2445:G2445">
    <cfRule type="containsText" dxfId="26569" priority="31825" operator="containsText" text="ECM">
      <formula>NOT(ISERROR(SEARCH("ECM",E2445)))</formula>
    </cfRule>
    <cfRule type="containsText" dxfId="26568" priority="31826" operator="containsText" text="Glenn Gould">
      <formula>NOT(ISERROR(SEARCH("Glenn Gould",E2445)))</formula>
    </cfRule>
  </conditionalFormatting>
  <conditionalFormatting sqref="E2445:G2445">
    <cfRule type="containsText" dxfId="26567" priority="31823" operator="containsText" text="ECM">
      <formula>NOT(ISERROR(SEARCH("ECM",E2445)))</formula>
    </cfRule>
    <cfRule type="containsText" dxfId="26566" priority="31824" operator="containsText" text="Glenn Gould">
      <formula>NOT(ISERROR(SEARCH("Glenn Gould",E2445)))</formula>
    </cfRule>
  </conditionalFormatting>
  <conditionalFormatting sqref="E2445:G2445">
    <cfRule type="containsText" dxfId="26565" priority="31821" operator="containsText" text="ECM">
      <formula>NOT(ISERROR(SEARCH("ECM",E2445)))</formula>
    </cfRule>
    <cfRule type="containsText" dxfId="26564" priority="31822" operator="containsText" text="Glenn Gould">
      <formula>NOT(ISERROR(SEARCH("Glenn Gould",E2445)))</formula>
    </cfRule>
  </conditionalFormatting>
  <conditionalFormatting sqref="E2446:G2448">
    <cfRule type="containsText" dxfId="26563" priority="31819" operator="containsText" text="ECM">
      <formula>NOT(ISERROR(SEARCH("ECM",E2446)))</formula>
    </cfRule>
    <cfRule type="containsText" dxfId="26562" priority="31820" operator="containsText" text="Glenn Gould">
      <formula>NOT(ISERROR(SEARCH("Glenn Gould",E2446)))</formula>
    </cfRule>
  </conditionalFormatting>
  <conditionalFormatting sqref="E2446:G2448">
    <cfRule type="containsText" dxfId="26561" priority="31817" operator="containsText" text="ECM">
      <formula>NOT(ISERROR(SEARCH("ECM",E2446)))</formula>
    </cfRule>
    <cfRule type="containsText" dxfId="26560" priority="31818" operator="containsText" text="Glenn Gould">
      <formula>NOT(ISERROR(SEARCH("Glenn Gould",E2446)))</formula>
    </cfRule>
  </conditionalFormatting>
  <conditionalFormatting sqref="E2446:G2448">
    <cfRule type="containsText" dxfId="26559" priority="31815" operator="containsText" text="ECM">
      <formula>NOT(ISERROR(SEARCH("ECM",E2446)))</formula>
    </cfRule>
    <cfRule type="containsText" dxfId="26558" priority="31816" operator="containsText" text="Glenn Gould">
      <formula>NOT(ISERROR(SEARCH("Glenn Gould",E2446)))</formula>
    </cfRule>
  </conditionalFormatting>
  <conditionalFormatting sqref="E2446:G2448">
    <cfRule type="containsText" dxfId="26557" priority="31813" operator="containsText" text="ECM">
      <formula>NOT(ISERROR(SEARCH("ECM",E2446)))</formula>
    </cfRule>
    <cfRule type="containsText" dxfId="26556" priority="31814" operator="containsText" text="Glenn Gould">
      <formula>NOT(ISERROR(SEARCH("Glenn Gould",E2446)))</formula>
    </cfRule>
  </conditionalFormatting>
  <conditionalFormatting sqref="E2446:G2448">
    <cfRule type="containsText" dxfId="26555" priority="31811" operator="containsText" text="ECM">
      <formula>NOT(ISERROR(SEARCH("ECM",E2446)))</formula>
    </cfRule>
    <cfRule type="containsText" dxfId="26554" priority="31812" operator="containsText" text="Glenn Gould">
      <formula>NOT(ISERROR(SEARCH("Glenn Gould",E2446)))</formula>
    </cfRule>
  </conditionalFormatting>
  <conditionalFormatting sqref="E2446:G2448">
    <cfRule type="containsText" dxfId="26553" priority="31809" operator="containsText" text="ECM">
      <formula>NOT(ISERROR(SEARCH("ECM",E2446)))</formula>
    </cfRule>
    <cfRule type="containsText" dxfId="26552" priority="31810" operator="containsText" text="Glenn Gould">
      <formula>NOT(ISERROR(SEARCH("Glenn Gould",E2446)))</formula>
    </cfRule>
  </conditionalFormatting>
  <conditionalFormatting sqref="E2446:G2448">
    <cfRule type="containsText" dxfId="26551" priority="31807" operator="containsText" text="ECM">
      <formula>NOT(ISERROR(SEARCH("ECM",E2446)))</formula>
    </cfRule>
    <cfRule type="containsText" dxfId="26550" priority="31808" operator="containsText" text="Glenn Gould">
      <formula>NOT(ISERROR(SEARCH("Glenn Gould",E2446)))</formula>
    </cfRule>
  </conditionalFormatting>
  <conditionalFormatting sqref="E2446:G2448">
    <cfRule type="containsText" dxfId="26549" priority="31805" operator="containsText" text="ECM">
      <formula>NOT(ISERROR(SEARCH("ECM",E2446)))</formula>
    </cfRule>
    <cfRule type="containsText" dxfId="26548" priority="31806" operator="containsText" text="Glenn Gould">
      <formula>NOT(ISERROR(SEARCH("Glenn Gould",E2446)))</formula>
    </cfRule>
  </conditionalFormatting>
  <conditionalFormatting sqref="E2446:G2448">
    <cfRule type="containsText" dxfId="26547" priority="31803" operator="containsText" text="ECM">
      <formula>NOT(ISERROR(SEARCH("ECM",E2446)))</formula>
    </cfRule>
    <cfRule type="containsText" dxfId="26546" priority="31804" operator="containsText" text="Glenn Gould">
      <formula>NOT(ISERROR(SEARCH("Glenn Gould",E2446)))</formula>
    </cfRule>
  </conditionalFormatting>
  <conditionalFormatting sqref="E2446:G2448">
    <cfRule type="containsText" dxfId="26545" priority="31801" operator="containsText" text="ECM">
      <formula>NOT(ISERROR(SEARCH("ECM",E2446)))</formula>
    </cfRule>
    <cfRule type="containsText" dxfId="26544" priority="31802" operator="containsText" text="Glenn Gould">
      <formula>NOT(ISERROR(SEARCH("Glenn Gould",E2446)))</formula>
    </cfRule>
  </conditionalFormatting>
  <conditionalFormatting sqref="E2446:G2448">
    <cfRule type="containsText" dxfId="26543" priority="31799" operator="containsText" text="ECM">
      <formula>NOT(ISERROR(SEARCH("ECM",E2446)))</formula>
    </cfRule>
    <cfRule type="containsText" dxfId="26542" priority="31800" operator="containsText" text="Glenn Gould">
      <formula>NOT(ISERROR(SEARCH("Glenn Gould",E2446)))</formula>
    </cfRule>
  </conditionalFormatting>
  <conditionalFormatting sqref="E2446:G2448">
    <cfRule type="containsText" dxfId="26541" priority="31797" operator="containsText" text="ECM">
      <formula>NOT(ISERROR(SEARCH("ECM",E2446)))</formula>
    </cfRule>
    <cfRule type="containsText" dxfId="26540" priority="31798" operator="containsText" text="Glenn Gould">
      <formula>NOT(ISERROR(SEARCH("Glenn Gould",E2446)))</formula>
    </cfRule>
  </conditionalFormatting>
  <conditionalFormatting sqref="E2446:G2448">
    <cfRule type="containsText" dxfId="26539" priority="31795" operator="containsText" text="ECM">
      <formula>NOT(ISERROR(SEARCH("ECM",E2446)))</formula>
    </cfRule>
    <cfRule type="containsText" dxfId="26538" priority="31796" operator="containsText" text="Glenn Gould">
      <formula>NOT(ISERROR(SEARCH("Glenn Gould",E2446)))</formula>
    </cfRule>
  </conditionalFormatting>
  <conditionalFormatting sqref="E2446:G2448">
    <cfRule type="containsText" dxfId="26537" priority="31793" operator="containsText" text="ECM">
      <formula>NOT(ISERROR(SEARCH("ECM",E2446)))</formula>
    </cfRule>
    <cfRule type="containsText" dxfId="26536" priority="31794" operator="containsText" text="Glenn Gould">
      <formula>NOT(ISERROR(SEARCH("Glenn Gould",E2446)))</formula>
    </cfRule>
  </conditionalFormatting>
  <conditionalFormatting sqref="E2446:G2448">
    <cfRule type="containsText" dxfId="26535" priority="31791" operator="containsText" text="ECM">
      <formula>NOT(ISERROR(SEARCH("ECM",E2446)))</formula>
    </cfRule>
    <cfRule type="containsText" dxfId="26534" priority="31792" operator="containsText" text="Glenn Gould">
      <formula>NOT(ISERROR(SEARCH("Glenn Gould",E2446)))</formula>
    </cfRule>
  </conditionalFormatting>
  <conditionalFormatting sqref="E2446:G2448">
    <cfRule type="containsText" dxfId="26533" priority="31789" operator="containsText" text="ECM">
      <formula>NOT(ISERROR(SEARCH("ECM",E2446)))</formula>
    </cfRule>
    <cfRule type="containsText" dxfId="26532" priority="31790" operator="containsText" text="Glenn Gould">
      <formula>NOT(ISERROR(SEARCH("Glenn Gould",E2446)))</formula>
    </cfRule>
  </conditionalFormatting>
  <conditionalFormatting sqref="E2446:G2448">
    <cfRule type="containsText" dxfId="26531" priority="31787" operator="containsText" text="ECM">
      <formula>NOT(ISERROR(SEARCH("ECM",E2446)))</formula>
    </cfRule>
    <cfRule type="containsText" dxfId="26530" priority="31788" operator="containsText" text="Glenn Gould">
      <formula>NOT(ISERROR(SEARCH("Glenn Gould",E2446)))</formula>
    </cfRule>
  </conditionalFormatting>
  <conditionalFormatting sqref="E2446:G2448">
    <cfRule type="containsText" dxfId="26529" priority="31785" operator="containsText" text="ECM">
      <formula>NOT(ISERROR(SEARCH("ECM",E2446)))</formula>
    </cfRule>
    <cfRule type="containsText" dxfId="26528" priority="31786" operator="containsText" text="Glenn Gould">
      <formula>NOT(ISERROR(SEARCH("Glenn Gould",E2446)))</formula>
    </cfRule>
  </conditionalFormatting>
  <conditionalFormatting sqref="E2446:G2448">
    <cfRule type="containsText" dxfId="26527" priority="31783" operator="containsText" text="ECM">
      <formula>NOT(ISERROR(SEARCH("ECM",E2446)))</formula>
    </cfRule>
    <cfRule type="containsText" dxfId="26526" priority="31784" operator="containsText" text="Glenn Gould">
      <formula>NOT(ISERROR(SEARCH("Glenn Gould",E2446)))</formula>
    </cfRule>
  </conditionalFormatting>
  <conditionalFormatting sqref="E2446:G2448">
    <cfRule type="containsText" dxfId="26525" priority="31781" operator="containsText" text="ECM">
      <formula>NOT(ISERROR(SEARCH("ECM",E2446)))</formula>
    </cfRule>
    <cfRule type="containsText" dxfId="26524" priority="31782" operator="containsText" text="Glenn Gould">
      <formula>NOT(ISERROR(SEARCH("Glenn Gould",E2446)))</formula>
    </cfRule>
  </conditionalFormatting>
  <conditionalFormatting sqref="E2446:G2448">
    <cfRule type="containsText" dxfId="26523" priority="31779" operator="containsText" text="ECM">
      <formula>NOT(ISERROR(SEARCH("ECM",E2446)))</formula>
    </cfRule>
    <cfRule type="containsText" dxfId="26522" priority="31780" operator="containsText" text="Glenn Gould">
      <formula>NOT(ISERROR(SEARCH("Glenn Gould",E2446)))</formula>
    </cfRule>
  </conditionalFormatting>
  <conditionalFormatting sqref="E2446:G2448">
    <cfRule type="containsText" dxfId="26521" priority="31777" operator="containsText" text="ECM">
      <formula>NOT(ISERROR(SEARCH("ECM",E2446)))</formula>
    </cfRule>
    <cfRule type="containsText" dxfId="26520" priority="31778" operator="containsText" text="Glenn Gould">
      <formula>NOT(ISERROR(SEARCH("Glenn Gould",E2446)))</formula>
    </cfRule>
  </conditionalFormatting>
  <conditionalFormatting sqref="E2446:G2448">
    <cfRule type="containsText" dxfId="26519" priority="31775" operator="containsText" text="ECM">
      <formula>NOT(ISERROR(SEARCH("ECM",E2446)))</formula>
    </cfRule>
    <cfRule type="containsText" dxfId="26518" priority="31776" operator="containsText" text="Glenn Gould">
      <formula>NOT(ISERROR(SEARCH("Glenn Gould",E2446)))</formula>
    </cfRule>
  </conditionalFormatting>
  <conditionalFormatting sqref="E2446:G2448">
    <cfRule type="containsText" dxfId="26517" priority="31773" operator="containsText" text="ECM">
      <formula>NOT(ISERROR(SEARCH("ECM",E2446)))</formula>
    </cfRule>
    <cfRule type="containsText" dxfId="26516" priority="31774" operator="containsText" text="Glenn Gould">
      <formula>NOT(ISERROR(SEARCH("Glenn Gould",E2446)))</formula>
    </cfRule>
  </conditionalFormatting>
  <conditionalFormatting sqref="E2446:G2448">
    <cfRule type="containsText" dxfId="26515" priority="31771" operator="containsText" text="ECM">
      <formula>NOT(ISERROR(SEARCH("ECM",E2446)))</formula>
    </cfRule>
    <cfRule type="containsText" dxfId="26514" priority="31772" operator="containsText" text="Glenn Gould">
      <formula>NOT(ISERROR(SEARCH("Glenn Gould",E2446)))</formula>
    </cfRule>
  </conditionalFormatting>
  <conditionalFormatting sqref="E2446:G2448">
    <cfRule type="containsText" dxfId="26513" priority="31769" operator="containsText" text="ECM">
      <formula>NOT(ISERROR(SEARCH("ECM",E2446)))</formula>
    </cfRule>
    <cfRule type="containsText" dxfId="26512" priority="31770" operator="containsText" text="Glenn Gould">
      <formula>NOT(ISERROR(SEARCH("Glenn Gould",E2446)))</formula>
    </cfRule>
  </conditionalFormatting>
  <conditionalFormatting sqref="E2446:G2448">
    <cfRule type="containsText" dxfId="26511" priority="31767" operator="containsText" text="ECM">
      <formula>NOT(ISERROR(SEARCH("ECM",E2446)))</formula>
    </cfRule>
    <cfRule type="containsText" dxfId="26510" priority="31768" operator="containsText" text="Glenn Gould">
      <formula>NOT(ISERROR(SEARCH("Glenn Gould",E2446)))</formula>
    </cfRule>
  </conditionalFormatting>
  <conditionalFormatting sqref="E2446:G2448">
    <cfRule type="containsText" dxfId="26509" priority="31765" operator="containsText" text="ECM">
      <formula>NOT(ISERROR(SEARCH("ECM",E2446)))</formula>
    </cfRule>
    <cfRule type="containsText" dxfId="26508" priority="31766" operator="containsText" text="Glenn Gould">
      <formula>NOT(ISERROR(SEARCH("Glenn Gould",E2446)))</formula>
    </cfRule>
  </conditionalFormatting>
  <conditionalFormatting sqref="E2446:G2448">
    <cfRule type="containsText" dxfId="26507" priority="31763" operator="containsText" text="ECM">
      <formula>NOT(ISERROR(SEARCH("ECM",E2446)))</formula>
    </cfRule>
    <cfRule type="containsText" dxfId="26506" priority="31764" operator="containsText" text="Glenn Gould">
      <formula>NOT(ISERROR(SEARCH("Glenn Gould",E2446)))</formula>
    </cfRule>
  </conditionalFormatting>
  <conditionalFormatting sqref="E2446:G2448">
    <cfRule type="containsText" dxfId="26505" priority="31761" operator="containsText" text="ECM">
      <formula>NOT(ISERROR(SEARCH("ECM",E2446)))</formula>
    </cfRule>
    <cfRule type="containsText" dxfId="26504" priority="31762" operator="containsText" text="Glenn Gould">
      <formula>NOT(ISERROR(SEARCH("Glenn Gould",E2446)))</formula>
    </cfRule>
  </conditionalFormatting>
  <conditionalFormatting sqref="E2446:G2448">
    <cfRule type="containsText" dxfId="26503" priority="31759" operator="containsText" text="ECM">
      <formula>NOT(ISERROR(SEARCH("ECM",E2446)))</formula>
    </cfRule>
    <cfRule type="containsText" dxfId="26502" priority="31760" operator="containsText" text="Glenn Gould">
      <formula>NOT(ISERROR(SEARCH("Glenn Gould",E2446)))</formula>
    </cfRule>
  </conditionalFormatting>
  <conditionalFormatting sqref="E2446:G2448">
    <cfRule type="containsText" dxfId="26501" priority="31757" operator="containsText" text="ECM">
      <formula>NOT(ISERROR(SEARCH("ECM",E2446)))</formula>
    </cfRule>
    <cfRule type="containsText" dxfId="26500" priority="31758" operator="containsText" text="Glenn Gould">
      <formula>NOT(ISERROR(SEARCH("Glenn Gould",E2446)))</formula>
    </cfRule>
  </conditionalFormatting>
  <conditionalFormatting sqref="E2446:G2448">
    <cfRule type="containsText" dxfId="26499" priority="31755" operator="containsText" text="ECM">
      <formula>NOT(ISERROR(SEARCH("ECM",E2446)))</formula>
    </cfRule>
    <cfRule type="containsText" dxfId="26498" priority="31756" operator="containsText" text="Glenn Gould">
      <formula>NOT(ISERROR(SEARCH("Glenn Gould",E2446)))</formula>
    </cfRule>
  </conditionalFormatting>
  <conditionalFormatting sqref="E2446:G2448">
    <cfRule type="containsText" dxfId="26497" priority="31753" operator="containsText" text="ECM">
      <formula>NOT(ISERROR(SEARCH("ECM",E2446)))</formula>
    </cfRule>
    <cfRule type="containsText" dxfId="26496" priority="31754" operator="containsText" text="Glenn Gould">
      <formula>NOT(ISERROR(SEARCH("Glenn Gould",E2446)))</formula>
    </cfRule>
  </conditionalFormatting>
  <conditionalFormatting sqref="E2446:G2448">
    <cfRule type="containsText" dxfId="26495" priority="31751" operator="containsText" text="ECM">
      <formula>NOT(ISERROR(SEARCH("ECM",E2446)))</formula>
    </cfRule>
    <cfRule type="containsText" dxfId="26494" priority="31752" operator="containsText" text="Glenn Gould">
      <formula>NOT(ISERROR(SEARCH("Glenn Gould",E2446)))</formula>
    </cfRule>
  </conditionalFormatting>
  <conditionalFormatting sqref="E2446:G2448">
    <cfRule type="containsText" dxfId="26493" priority="31749" operator="containsText" text="ECM">
      <formula>NOT(ISERROR(SEARCH("ECM",E2446)))</formula>
    </cfRule>
    <cfRule type="containsText" dxfId="26492" priority="31750" operator="containsText" text="Glenn Gould">
      <formula>NOT(ISERROR(SEARCH("Glenn Gould",E2446)))</formula>
    </cfRule>
  </conditionalFormatting>
  <conditionalFormatting sqref="E2446:G2448">
    <cfRule type="containsText" dxfId="26491" priority="31747" operator="containsText" text="ECM">
      <formula>NOT(ISERROR(SEARCH("ECM",E2446)))</formula>
    </cfRule>
    <cfRule type="containsText" dxfId="26490" priority="31748" operator="containsText" text="Glenn Gould">
      <formula>NOT(ISERROR(SEARCH("Glenn Gould",E2446)))</formula>
    </cfRule>
  </conditionalFormatting>
  <conditionalFormatting sqref="E2446:G2448">
    <cfRule type="containsText" dxfId="26489" priority="31745" operator="containsText" text="ECM">
      <formula>NOT(ISERROR(SEARCH("ECM",E2446)))</formula>
    </cfRule>
    <cfRule type="containsText" dxfId="26488" priority="31746" operator="containsText" text="Glenn Gould">
      <formula>NOT(ISERROR(SEARCH("Glenn Gould",E2446)))</formula>
    </cfRule>
  </conditionalFormatting>
  <conditionalFormatting sqref="E2446:G2448">
    <cfRule type="containsText" dxfId="26487" priority="31743" operator="containsText" text="ECM">
      <formula>NOT(ISERROR(SEARCH("ECM",E2446)))</formula>
    </cfRule>
    <cfRule type="containsText" dxfId="26486" priority="31744" operator="containsText" text="Glenn Gould">
      <formula>NOT(ISERROR(SEARCH("Glenn Gould",E2446)))</formula>
    </cfRule>
  </conditionalFormatting>
  <conditionalFormatting sqref="E2446:G2448">
    <cfRule type="containsText" dxfId="26485" priority="31741" operator="containsText" text="ECM">
      <formula>NOT(ISERROR(SEARCH("ECM",E2446)))</formula>
    </cfRule>
    <cfRule type="containsText" dxfId="26484" priority="31742" operator="containsText" text="Glenn Gould">
      <formula>NOT(ISERROR(SEARCH("Glenn Gould",E2446)))</formula>
    </cfRule>
  </conditionalFormatting>
  <conditionalFormatting sqref="E2446:G2448">
    <cfRule type="containsText" dxfId="26483" priority="31739" operator="containsText" text="ECM">
      <formula>NOT(ISERROR(SEARCH("ECM",E2446)))</formula>
    </cfRule>
    <cfRule type="containsText" dxfId="26482" priority="31740" operator="containsText" text="Glenn Gould">
      <formula>NOT(ISERROR(SEARCH("Glenn Gould",E2446)))</formula>
    </cfRule>
  </conditionalFormatting>
  <conditionalFormatting sqref="E2446:G2448">
    <cfRule type="containsText" dxfId="26481" priority="31737" operator="containsText" text="ECM">
      <formula>NOT(ISERROR(SEARCH("ECM",E2446)))</formula>
    </cfRule>
    <cfRule type="containsText" dxfId="26480" priority="31738" operator="containsText" text="Glenn Gould">
      <formula>NOT(ISERROR(SEARCH("Glenn Gould",E2446)))</formula>
    </cfRule>
  </conditionalFormatting>
  <conditionalFormatting sqref="E2446:G2448">
    <cfRule type="containsText" dxfId="26479" priority="31735" operator="containsText" text="ECM">
      <formula>NOT(ISERROR(SEARCH("ECM",E2446)))</formula>
    </cfRule>
    <cfRule type="containsText" dxfId="26478" priority="31736" operator="containsText" text="Glenn Gould">
      <formula>NOT(ISERROR(SEARCH("Glenn Gould",E2446)))</formula>
    </cfRule>
  </conditionalFormatting>
  <conditionalFormatting sqref="E2446:G2448">
    <cfRule type="containsText" dxfId="26477" priority="31733" operator="containsText" text="ECM">
      <formula>NOT(ISERROR(SEARCH("ECM",E2446)))</formula>
    </cfRule>
    <cfRule type="containsText" dxfId="26476" priority="31734" operator="containsText" text="Glenn Gould">
      <formula>NOT(ISERROR(SEARCH("Glenn Gould",E2446)))</formula>
    </cfRule>
  </conditionalFormatting>
  <conditionalFormatting sqref="E2446:G2448">
    <cfRule type="containsText" dxfId="26475" priority="31731" operator="containsText" text="ECM">
      <formula>NOT(ISERROR(SEARCH("ECM",E2446)))</formula>
    </cfRule>
    <cfRule type="containsText" dxfId="26474" priority="31732" operator="containsText" text="Glenn Gould">
      <formula>NOT(ISERROR(SEARCH("Glenn Gould",E2446)))</formula>
    </cfRule>
  </conditionalFormatting>
  <conditionalFormatting sqref="E2446:G2448">
    <cfRule type="containsText" dxfId="26473" priority="31729" operator="containsText" text="ECM">
      <formula>NOT(ISERROR(SEARCH("ECM",E2446)))</formula>
    </cfRule>
    <cfRule type="containsText" dxfId="26472" priority="31730" operator="containsText" text="Glenn Gould">
      <formula>NOT(ISERROR(SEARCH("Glenn Gould",E2446)))</formula>
    </cfRule>
  </conditionalFormatting>
  <conditionalFormatting sqref="E2446:G2448">
    <cfRule type="containsText" dxfId="26471" priority="31727" operator="containsText" text="ECM">
      <formula>NOT(ISERROR(SEARCH("ECM",E2446)))</formula>
    </cfRule>
    <cfRule type="containsText" dxfId="26470" priority="31728" operator="containsText" text="Glenn Gould">
      <formula>NOT(ISERROR(SEARCH("Glenn Gould",E2446)))</formula>
    </cfRule>
  </conditionalFormatting>
  <conditionalFormatting sqref="E2446:G2448">
    <cfRule type="containsText" dxfId="26469" priority="31725" operator="containsText" text="ECM">
      <formula>NOT(ISERROR(SEARCH("ECM",E2446)))</formula>
    </cfRule>
    <cfRule type="containsText" dxfId="26468" priority="31726" operator="containsText" text="Glenn Gould">
      <formula>NOT(ISERROR(SEARCH("Glenn Gould",E2446)))</formula>
    </cfRule>
  </conditionalFormatting>
  <conditionalFormatting sqref="E2446:G2448">
    <cfRule type="containsText" dxfId="26467" priority="31723" operator="containsText" text="ECM">
      <formula>NOT(ISERROR(SEARCH("ECM",E2446)))</formula>
    </cfRule>
    <cfRule type="containsText" dxfId="26466" priority="31724" operator="containsText" text="Glenn Gould">
      <formula>NOT(ISERROR(SEARCH("Glenn Gould",E2446)))</formula>
    </cfRule>
  </conditionalFormatting>
  <conditionalFormatting sqref="E2446:G2448">
    <cfRule type="containsText" dxfId="26465" priority="31721" operator="containsText" text="ECM">
      <formula>NOT(ISERROR(SEARCH("ECM",E2446)))</formula>
    </cfRule>
    <cfRule type="containsText" dxfId="26464" priority="31722" operator="containsText" text="Glenn Gould">
      <formula>NOT(ISERROR(SEARCH("Glenn Gould",E2446)))</formula>
    </cfRule>
  </conditionalFormatting>
  <conditionalFormatting sqref="E2446:G2448">
    <cfRule type="containsText" dxfId="26463" priority="31719" operator="containsText" text="ECM">
      <formula>NOT(ISERROR(SEARCH("ECM",E2446)))</formula>
    </cfRule>
    <cfRule type="containsText" dxfId="26462" priority="31720" operator="containsText" text="Glenn Gould">
      <formula>NOT(ISERROR(SEARCH("Glenn Gould",E2446)))</formula>
    </cfRule>
  </conditionalFormatting>
  <conditionalFormatting sqref="E2446:G2448">
    <cfRule type="containsText" dxfId="26461" priority="31717" operator="containsText" text="ECM">
      <formula>NOT(ISERROR(SEARCH("ECM",E2446)))</formula>
    </cfRule>
    <cfRule type="containsText" dxfId="26460" priority="31718" operator="containsText" text="Glenn Gould">
      <formula>NOT(ISERROR(SEARCH("Glenn Gould",E2446)))</formula>
    </cfRule>
  </conditionalFormatting>
  <conditionalFormatting sqref="E2446:G2448">
    <cfRule type="containsText" dxfId="26459" priority="31715" operator="containsText" text="ECM">
      <formula>NOT(ISERROR(SEARCH("ECM",E2446)))</formula>
    </cfRule>
    <cfRule type="containsText" dxfId="26458" priority="31716" operator="containsText" text="Glenn Gould">
      <formula>NOT(ISERROR(SEARCH("Glenn Gould",E2446)))</formula>
    </cfRule>
  </conditionalFormatting>
  <conditionalFormatting sqref="E2446:G2448">
    <cfRule type="containsText" dxfId="26457" priority="31713" operator="containsText" text="ECM">
      <formula>NOT(ISERROR(SEARCH("ECM",E2446)))</formula>
    </cfRule>
    <cfRule type="containsText" dxfId="26456" priority="31714" operator="containsText" text="Glenn Gould">
      <formula>NOT(ISERROR(SEARCH("Glenn Gould",E2446)))</formula>
    </cfRule>
  </conditionalFormatting>
  <conditionalFormatting sqref="E2446:G2448">
    <cfRule type="containsText" dxfId="26455" priority="31711" operator="containsText" text="ECM">
      <formula>NOT(ISERROR(SEARCH("ECM",E2446)))</formula>
    </cfRule>
    <cfRule type="containsText" dxfId="26454" priority="31712" operator="containsText" text="Glenn Gould">
      <formula>NOT(ISERROR(SEARCH("Glenn Gould",E2446)))</formula>
    </cfRule>
  </conditionalFormatting>
  <conditionalFormatting sqref="E2446:G2448">
    <cfRule type="containsText" dxfId="26453" priority="31709" operator="containsText" text="ECM">
      <formula>NOT(ISERROR(SEARCH("ECM",E2446)))</formula>
    </cfRule>
    <cfRule type="containsText" dxfId="26452" priority="31710" operator="containsText" text="Glenn Gould">
      <formula>NOT(ISERROR(SEARCH("Glenn Gould",E2446)))</formula>
    </cfRule>
  </conditionalFormatting>
  <conditionalFormatting sqref="E2446:G2448">
    <cfRule type="containsText" dxfId="26451" priority="31707" operator="containsText" text="ECM">
      <formula>NOT(ISERROR(SEARCH("ECM",E2446)))</formula>
    </cfRule>
    <cfRule type="containsText" dxfId="26450" priority="31708" operator="containsText" text="Glenn Gould">
      <formula>NOT(ISERROR(SEARCH("Glenn Gould",E2446)))</formula>
    </cfRule>
  </conditionalFormatting>
  <conditionalFormatting sqref="E2446:G2448">
    <cfRule type="containsText" dxfId="26449" priority="31705" operator="containsText" text="ECM">
      <formula>NOT(ISERROR(SEARCH("ECM",E2446)))</formula>
    </cfRule>
    <cfRule type="containsText" dxfId="26448" priority="31706" operator="containsText" text="Glenn Gould">
      <formula>NOT(ISERROR(SEARCH("Glenn Gould",E2446)))</formula>
    </cfRule>
  </conditionalFormatting>
  <conditionalFormatting sqref="E2446:G2448">
    <cfRule type="containsText" dxfId="26447" priority="31703" operator="containsText" text="ECM">
      <formula>NOT(ISERROR(SEARCH("ECM",E2446)))</formula>
    </cfRule>
    <cfRule type="containsText" dxfId="26446" priority="31704" operator="containsText" text="Glenn Gould">
      <formula>NOT(ISERROR(SEARCH("Glenn Gould",E2446)))</formula>
    </cfRule>
  </conditionalFormatting>
  <conditionalFormatting sqref="E2446:G2448">
    <cfRule type="containsText" dxfId="26445" priority="31701" operator="containsText" text="ECM">
      <formula>NOT(ISERROR(SEARCH("ECM",E2446)))</formula>
    </cfRule>
    <cfRule type="containsText" dxfId="26444" priority="31702" operator="containsText" text="Glenn Gould">
      <formula>NOT(ISERROR(SEARCH("Glenn Gould",E2446)))</formula>
    </cfRule>
  </conditionalFormatting>
  <conditionalFormatting sqref="E2446:G2448">
    <cfRule type="containsText" dxfId="26443" priority="31699" operator="containsText" text="ECM">
      <formula>NOT(ISERROR(SEARCH("ECM",E2446)))</formula>
    </cfRule>
    <cfRule type="containsText" dxfId="26442" priority="31700" operator="containsText" text="Glenn Gould">
      <formula>NOT(ISERROR(SEARCH("Glenn Gould",E2446)))</formula>
    </cfRule>
  </conditionalFormatting>
  <conditionalFormatting sqref="E2446:G2448">
    <cfRule type="containsText" dxfId="26441" priority="31697" operator="containsText" text="ECM">
      <formula>NOT(ISERROR(SEARCH("ECM",E2446)))</formula>
    </cfRule>
    <cfRule type="containsText" dxfId="26440" priority="31698" operator="containsText" text="Glenn Gould">
      <formula>NOT(ISERROR(SEARCH("Glenn Gould",E2446)))</formula>
    </cfRule>
  </conditionalFormatting>
  <conditionalFormatting sqref="E2446:G2448">
    <cfRule type="containsText" dxfId="26439" priority="31695" operator="containsText" text="ECM">
      <formula>NOT(ISERROR(SEARCH("ECM",E2446)))</formula>
    </cfRule>
    <cfRule type="containsText" dxfId="26438" priority="31696" operator="containsText" text="Glenn Gould">
      <formula>NOT(ISERROR(SEARCH("Glenn Gould",E2446)))</formula>
    </cfRule>
  </conditionalFormatting>
  <conditionalFormatting sqref="E2446:G2448">
    <cfRule type="containsText" dxfId="26437" priority="31693" operator="containsText" text="ECM">
      <formula>NOT(ISERROR(SEARCH("ECM",E2446)))</formula>
    </cfRule>
    <cfRule type="containsText" dxfId="26436" priority="31694" operator="containsText" text="Glenn Gould">
      <formula>NOT(ISERROR(SEARCH("Glenn Gould",E2446)))</formula>
    </cfRule>
  </conditionalFormatting>
  <conditionalFormatting sqref="E2446:G2448">
    <cfRule type="containsText" dxfId="26435" priority="31691" operator="containsText" text="ECM">
      <formula>NOT(ISERROR(SEARCH("ECM",E2446)))</formula>
    </cfRule>
    <cfRule type="containsText" dxfId="26434" priority="31692" operator="containsText" text="Glenn Gould">
      <formula>NOT(ISERROR(SEARCH("Glenn Gould",E2446)))</formula>
    </cfRule>
  </conditionalFormatting>
  <conditionalFormatting sqref="E2446:G2448">
    <cfRule type="containsText" dxfId="26433" priority="31689" operator="containsText" text="ECM">
      <formula>NOT(ISERROR(SEARCH("ECM",E2446)))</formula>
    </cfRule>
    <cfRule type="containsText" dxfId="26432" priority="31690" operator="containsText" text="Glenn Gould">
      <formula>NOT(ISERROR(SEARCH("Glenn Gould",E2446)))</formula>
    </cfRule>
  </conditionalFormatting>
  <conditionalFormatting sqref="E2446:G2448">
    <cfRule type="containsText" dxfId="26431" priority="31687" operator="containsText" text="ECM">
      <formula>NOT(ISERROR(SEARCH("ECM",E2446)))</formula>
    </cfRule>
    <cfRule type="containsText" dxfId="26430" priority="31688" operator="containsText" text="Glenn Gould">
      <formula>NOT(ISERROR(SEARCH("Glenn Gould",E2446)))</formula>
    </cfRule>
  </conditionalFormatting>
  <conditionalFormatting sqref="E2449:G2449 E2461:G2461">
    <cfRule type="containsText" dxfId="26429" priority="31685" operator="containsText" text="ECM">
      <formula>NOT(ISERROR(SEARCH("ECM",E2449)))</formula>
    </cfRule>
    <cfRule type="containsText" dxfId="26428" priority="31686" operator="containsText" text="Glenn Gould">
      <formula>NOT(ISERROR(SEARCH("Glenn Gould",E2449)))</formula>
    </cfRule>
  </conditionalFormatting>
  <conditionalFormatting sqref="E2449:G2449 E2461:G2461">
    <cfRule type="containsText" dxfId="26427" priority="31683" operator="containsText" text="ECM">
      <formula>NOT(ISERROR(SEARCH("ECM",E2449)))</formula>
    </cfRule>
    <cfRule type="containsText" dxfId="26426" priority="31684" operator="containsText" text="Glenn Gould">
      <formula>NOT(ISERROR(SEARCH("Glenn Gould",E2449)))</formula>
    </cfRule>
  </conditionalFormatting>
  <conditionalFormatting sqref="E2449:G2449 E2461:G2461">
    <cfRule type="containsText" dxfId="26425" priority="31681" operator="containsText" text="ECM">
      <formula>NOT(ISERROR(SEARCH("ECM",E2449)))</formula>
    </cfRule>
    <cfRule type="containsText" dxfId="26424" priority="31682" operator="containsText" text="Glenn Gould">
      <formula>NOT(ISERROR(SEARCH("Glenn Gould",E2449)))</formula>
    </cfRule>
  </conditionalFormatting>
  <conditionalFormatting sqref="E2449:G2449 E2461:G2461">
    <cfRule type="containsText" dxfId="26423" priority="31679" operator="containsText" text="ECM">
      <formula>NOT(ISERROR(SEARCH("ECM",E2449)))</formula>
    </cfRule>
    <cfRule type="containsText" dxfId="26422" priority="31680" operator="containsText" text="Glenn Gould">
      <formula>NOT(ISERROR(SEARCH("Glenn Gould",E2449)))</formula>
    </cfRule>
  </conditionalFormatting>
  <conditionalFormatting sqref="E2449:G2449 E2461:G2461">
    <cfRule type="containsText" dxfId="26421" priority="31677" operator="containsText" text="ECM">
      <formula>NOT(ISERROR(SEARCH("ECM",E2449)))</formula>
    </cfRule>
    <cfRule type="containsText" dxfId="26420" priority="31678" operator="containsText" text="Glenn Gould">
      <formula>NOT(ISERROR(SEARCH("Glenn Gould",E2449)))</formula>
    </cfRule>
  </conditionalFormatting>
  <conditionalFormatting sqref="E2449:G2449 E2461:G2461">
    <cfRule type="containsText" dxfId="26419" priority="31675" operator="containsText" text="ECM">
      <formula>NOT(ISERROR(SEARCH("ECM",E2449)))</formula>
    </cfRule>
    <cfRule type="containsText" dxfId="26418" priority="31676" operator="containsText" text="Glenn Gould">
      <formula>NOT(ISERROR(SEARCH("Glenn Gould",E2449)))</formula>
    </cfRule>
  </conditionalFormatting>
  <conditionalFormatting sqref="E2449:G2449 E2461:G2461">
    <cfRule type="containsText" dxfId="26417" priority="31673" operator="containsText" text="ECM">
      <formula>NOT(ISERROR(SEARCH("ECM",E2449)))</formula>
    </cfRule>
    <cfRule type="containsText" dxfId="26416" priority="31674" operator="containsText" text="Glenn Gould">
      <formula>NOT(ISERROR(SEARCH("Glenn Gould",E2449)))</formula>
    </cfRule>
  </conditionalFormatting>
  <conditionalFormatting sqref="E2449:G2449 E2461:G2461">
    <cfRule type="containsText" dxfId="26415" priority="31671" operator="containsText" text="ECM">
      <formula>NOT(ISERROR(SEARCH("ECM",E2449)))</formula>
    </cfRule>
    <cfRule type="containsText" dxfId="26414" priority="31672" operator="containsText" text="Glenn Gould">
      <formula>NOT(ISERROR(SEARCH("Glenn Gould",E2449)))</formula>
    </cfRule>
  </conditionalFormatting>
  <conditionalFormatting sqref="E2449:G2449 E2461:G2461">
    <cfRule type="containsText" dxfId="26413" priority="31669" operator="containsText" text="ECM">
      <formula>NOT(ISERROR(SEARCH("ECM",E2449)))</formula>
    </cfRule>
    <cfRule type="containsText" dxfId="26412" priority="31670" operator="containsText" text="Glenn Gould">
      <formula>NOT(ISERROR(SEARCH("Glenn Gould",E2449)))</formula>
    </cfRule>
  </conditionalFormatting>
  <conditionalFormatting sqref="E2449:G2449 E2461:G2461">
    <cfRule type="containsText" dxfId="26411" priority="31667" operator="containsText" text="ECM">
      <formula>NOT(ISERROR(SEARCH("ECM",E2449)))</formula>
    </cfRule>
    <cfRule type="containsText" dxfId="26410" priority="31668" operator="containsText" text="Glenn Gould">
      <formula>NOT(ISERROR(SEARCH("Glenn Gould",E2449)))</formula>
    </cfRule>
  </conditionalFormatting>
  <conditionalFormatting sqref="E2449:G2449 E2461:G2461">
    <cfRule type="containsText" dxfId="26409" priority="31665" operator="containsText" text="ECM">
      <formula>NOT(ISERROR(SEARCH("ECM",E2449)))</formula>
    </cfRule>
    <cfRule type="containsText" dxfId="26408" priority="31666" operator="containsText" text="Glenn Gould">
      <formula>NOT(ISERROR(SEARCH("Glenn Gould",E2449)))</formula>
    </cfRule>
  </conditionalFormatting>
  <conditionalFormatting sqref="E2449:G2449 E2461:G2461">
    <cfRule type="containsText" dxfId="26407" priority="31663" operator="containsText" text="ECM">
      <formula>NOT(ISERROR(SEARCH("ECM",E2449)))</formula>
    </cfRule>
    <cfRule type="containsText" dxfId="26406" priority="31664" operator="containsText" text="Glenn Gould">
      <formula>NOT(ISERROR(SEARCH("Glenn Gould",E2449)))</formula>
    </cfRule>
  </conditionalFormatting>
  <conditionalFormatting sqref="E2449:G2449 E2461:G2461">
    <cfRule type="containsText" dxfId="26405" priority="31661" operator="containsText" text="ECM">
      <formula>NOT(ISERROR(SEARCH("ECM",E2449)))</formula>
    </cfRule>
    <cfRule type="containsText" dxfId="26404" priority="31662" operator="containsText" text="Glenn Gould">
      <formula>NOT(ISERROR(SEARCH("Glenn Gould",E2449)))</formula>
    </cfRule>
  </conditionalFormatting>
  <conditionalFormatting sqref="E2449:G2449 E2461:G2461">
    <cfRule type="containsText" dxfId="26403" priority="31659" operator="containsText" text="ECM">
      <formula>NOT(ISERROR(SEARCH("ECM",E2449)))</formula>
    </cfRule>
    <cfRule type="containsText" dxfId="26402" priority="31660" operator="containsText" text="Glenn Gould">
      <formula>NOT(ISERROR(SEARCH("Glenn Gould",E2449)))</formula>
    </cfRule>
  </conditionalFormatting>
  <conditionalFormatting sqref="E2449:G2449 E2461:G2461">
    <cfRule type="containsText" dxfId="26401" priority="31657" operator="containsText" text="ECM">
      <formula>NOT(ISERROR(SEARCH("ECM",E2449)))</formula>
    </cfRule>
    <cfRule type="containsText" dxfId="26400" priority="31658" operator="containsText" text="Glenn Gould">
      <formula>NOT(ISERROR(SEARCH("Glenn Gould",E2449)))</formula>
    </cfRule>
  </conditionalFormatting>
  <conditionalFormatting sqref="E2449:G2449 E2461:G2461">
    <cfRule type="containsText" dxfId="26399" priority="31655" operator="containsText" text="ECM">
      <formula>NOT(ISERROR(SEARCH("ECM",E2449)))</formula>
    </cfRule>
    <cfRule type="containsText" dxfId="26398" priority="31656" operator="containsText" text="Glenn Gould">
      <formula>NOT(ISERROR(SEARCH("Glenn Gould",E2449)))</formula>
    </cfRule>
  </conditionalFormatting>
  <conditionalFormatting sqref="E2449:G2449 E2461:G2461">
    <cfRule type="containsText" dxfId="26397" priority="31653" operator="containsText" text="ECM">
      <formula>NOT(ISERROR(SEARCH("ECM",E2449)))</formula>
    </cfRule>
    <cfRule type="containsText" dxfId="26396" priority="31654" operator="containsText" text="Glenn Gould">
      <formula>NOT(ISERROR(SEARCH("Glenn Gould",E2449)))</formula>
    </cfRule>
  </conditionalFormatting>
  <conditionalFormatting sqref="E2449:G2449 E2461:G2461">
    <cfRule type="containsText" dxfId="26395" priority="31651" operator="containsText" text="ECM">
      <formula>NOT(ISERROR(SEARCH("ECM",E2449)))</formula>
    </cfRule>
    <cfRule type="containsText" dxfId="26394" priority="31652" operator="containsText" text="Glenn Gould">
      <formula>NOT(ISERROR(SEARCH("Glenn Gould",E2449)))</formula>
    </cfRule>
  </conditionalFormatting>
  <conditionalFormatting sqref="E2449:G2449 E2461:G2461">
    <cfRule type="containsText" dxfId="26393" priority="31649" operator="containsText" text="ECM">
      <formula>NOT(ISERROR(SEARCH("ECM",E2449)))</formula>
    </cfRule>
    <cfRule type="containsText" dxfId="26392" priority="31650" operator="containsText" text="Glenn Gould">
      <formula>NOT(ISERROR(SEARCH("Glenn Gould",E2449)))</formula>
    </cfRule>
  </conditionalFormatting>
  <conditionalFormatting sqref="E2449:G2449 E2461:G2461">
    <cfRule type="containsText" dxfId="26391" priority="31647" operator="containsText" text="ECM">
      <formula>NOT(ISERROR(SEARCH("ECM",E2449)))</formula>
    </cfRule>
    <cfRule type="containsText" dxfId="26390" priority="31648" operator="containsText" text="Glenn Gould">
      <formula>NOT(ISERROR(SEARCH("Glenn Gould",E2449)))</formula>
    </cfRule>
  </conditionalFormatting>
  <conditionalFormatting sqref="E2449:G2449 E2461:G2461">
    <cfRule type="containsText" dxfId="26389" priority="31645" operator="containsText" text="ECM">
      <formula>NOT(ISERROR(SEARCH("ECM",E2449)))</formula>
    </cfRule>
    <cfRule type="containsText" dxfId="26388" priority="31646" operator="containsText" text="Glenn Gould">
      <formula>NOT(ISERROR(SEARCH("Glenn Gould",E2449)))</formula>
    </cfRule>
  </conditionalFormatting>
  <conditionalFormatting sqref="E2449:G2449 E2461:G2461">
    <cfRule type="containsText" dxfId="26387" priority="31643" operator="containsText" text="ECM">
      <formula>NOT(ISERROR(SEARCH("ECM",E2449)))</formula>
    </cfRule>
    <cfRule type="containsText" dxfId="26386" priority="31644" operator="containsText" text="Glenn Gould">
      <formula>NOT(ISERROR(SEARCH("Glenn Gould",E2449)))</formula>
    </cfRule>
  </conditionalFormatting>
  <conditionalFormatting sqref="E2449:G2449 E2461:G2461">
    <cfRule type="containsText" dxfId="26385" priority="31641" operator="containsText" text="ECM">
      <formula>NOT(ISERROR(SEARCH("ECM",E2449)))</formula>
    </cfRule>
    <cfRule type="containsText" dxfId="26384" priority="31642" operator="containsText" text="Glenn Gould">
      <formula>NOT(ISERROR(SEARCH("Glenn Gould",E2449)))</formula>
    </cfRule>
  </conditionalFormatting>
  <conditionalFormatting sqref="E2449:G2449 E2461:G2461">
    <cfRule type="containsText" dxfId="26383" priority="31639" operator="containsText" text="ECM">
      <formula>NOT(ISERROR(SEARCH("ECM",E2449)))</formula>
    </cfRule>
    <cfRule type="containsText" dxfId="26382" priority="31640" operator="containsText" text="Glenn Gould">
      <formula>NOT(ISERROR(SEARCH("Glenn Gould",E2449)))</formula>
    </cfRule>
  </conditionalFormatting>
  <conditionalFormatting sqref="E2449:G2449 E2461:G2461">
    <cfRule type="containsText" dxfId="26381" priority="31637" operator="containsText" text="ECM">
      <formula>NOT(ISERROR(SEARCH("ECM",E2449)))</formula>
    </cfRule>
    <cfRule type="containsText" dxfId="26380" priority="31638" operator="containsText" text="Glenn Gould">
      <formula>NOT(ISERROR(SEARCH("Glenn Gould",E2449)))</formula>
    </cfRule>
  </conditionalFormatting>
  <conditionalFormatting sqref="E2449:G2449 E2461:G2461">
    <cfRule type="containsText" dxfId="26379" priority="31635" operator="containsText" text="ECM">
      <formula>NOT(ISERROR(SEARCH("ECM",E2449)))</formula>
    </cfRule>
    <cfRule type="containsText" dxfId="26378" priority="31636" operator="containsText" text="Glenn Gould">
      <formula>NOT(ISERROR(SEARCH("Glenn Gould",E2449)))</formula>
    </cfRule>
  </conditionalFormatting>
  <conditionalFormatting sqref="E2449:G2449 E2461:G2461">
    <cfRule type="containsText" dxfId="26377" priority="31633" operator="containsText" text="ECM">
      <formula>NOT(ISERROR(SEARCH("ECM",E2449)))</formula>
    </cfRule>
    <cfRule type="containsText" dxfId="26376" priority="31634" operator="containsText" text="Glenn Gould">
      <formula>NOT(ISERROR(SEARCH("Glenn Gould",E2449)))</formula>
    </cfRule>
  </conditionalFormatting>
  <conditionalFormatting sqref="E2449:G2449 E2461:G2461">
    <cfRule type="containsText" dxfId="26375" priority="31631" operator="containsText" text="ECM">
      <formula>NOT(ISERROR(SEARCH("ECM",E2449)))</formula>
    </cfRule>
    <cfRule type="containsText" dxfId="26374" priority="31632" operator="containsText" text="Glenn Gould">
      <formula>NOT(ISERROR(SEARCH("Glenn Gould",E2449)))</formula>
    </cfRule>
  </conditionalFormatting>
  <conditionalFormatting sqref="E2449:G2449 E2461:G2461">
    <cfRule type="containsText" dxfId="26373" priority="31629" operator="containsText" text="ECM">
      <formula>NOT(ISERROR(SEARCH("ECM",E2449)))</formula>
    </cfRule>
    <cfRule type="containsText" dxfId="26372" priority="31630" operator="containsText" text="Glenn Gould">
      <formula>NOT(ISERROR(SEARCH("Glenn Gould",E2449)))</formula>
    </cfRule>
  </conditionalFormatting>
  <conditionalFormatting sqref="E2449:G2449 E2461:G2461">
    <cfRule type="containsText" dxfId="26371" priority="31627" operator="containsText" text="ECM">
      <formula>NOT(ISERROR(SEARCH("ECM",E2449)))</formula>
    </cfRule>
    <cfRule type="containsText" dxfId="26370" priority="31628" operator="containsText" text="Glenn Gould">
      <formula>NOT(ISERROR(SEARCH("Glenn Gould",E2449)))</formula>
    </cfRule>
  </conditionalFormatting>
  <conditionalFormatting sqref="E2449:G2449 E2461:G2461">
    <cfRule type="containsText" dxfId="26369" priority="31625" operator="containsText" text="ECM">
      <formula>NOT(ISERROR(SEARCH("ECM",E2449)))</formula>
    </cfRule>
    <cfRule type="containsText" dxfId="26368" priority="31626" operator="containsText" text="Glenn Gould">
      <formula>NOT(ISERROR(SEARCH("Glenn Gould",E2449)))</formula>
    </cfRule>
  </conditionalFormatting>
  <conditionalFormatting sqref="E2449:G2449 E2461:G2461">
    <cfRule type="containsText" dxfId="26367" priority="31623" operator="containsText" text="ECM">
      <formula>NOT(ISERROR(SEARCH("ECM",E2449)))</formula>
    </cfRule>
    <cfRule type="containsText" dxfId="26366" priority="31624" operator="containsText" text="Glenn Gould">
      <formula>NOT(ISERROR(SEARCH("Glenn Gould",E2449)))</formula>
    </cfRule>
  </conditionalFormatting>
  <conditionalFormatting sqref="E2449:G2449 E2461:G2461">
    <cfRule type="containsText" dxfId="26365" priority="31621" operator="containsText" text="ECM">
      <formula>NOT(ISERROR(SEARCH("ECM",E2449)))</formula>
    </cfRule>
    <cfRule type="containsText" dxfId="26364" priority="31622" operator="containsText" text="Glenn Gould">
      <formula>NOT(ISERROR(SEARCH("Glenn Gould",E2449)))</formula>
    </cfRule>
  </conditionalFormatting>
  <conditionalFormatting sqref="E2449:G2449 E2461:G2461">
    <cfRule type="containsText" dxfId="26363" priority="31619" operator="containsText" text="ECM">
      <formula>NOT(ISERROR(SEARCH("ECM",E2449)))</formula>
    </cfRule>
    <cfRule type="containsText" dxfId="26362" priority="31620" operator="containsText" text="Glenn Gould">
      <formula>NOT(ISERROR(SEARCH("Glenn Gould",E2449)))</formula>
    </cfRule>
  </conditionalFormatting>
  <conditionalFormatting sqref="E2449:G2449 E2461:G2461">
    <cfRule type="containsText" dxfId="26361" priority="31617" operator="containsText" text="ECM">
      <formula>NOT(ISERROR(SEARCH("ECM",E2449)))</formula>
    </cfRule>
    <cfRule type="containsText" dxfId="26360" priority="31618" operator="containsText" text="Glenn Gould">
      <formula>NOT(ISERROR(SEARCH("Glenn Gould",E2449)))</formula>
    </cfRule>
  </conditionalFormatting>
  <conditionalFormatting sqref="E2449:G2449 E2461:G2461">
    <cfRule type="containsText" dxfId="26359" priority="31615" operator="containsText" text="ECM">
      <formula>NOT(ISERROR(SEARCH("ECM",E2449)))</formula>
    </cfRule>
    <cfRule type="containsText" dxfId="26358" priority="31616" operator="containsText" text="Glenn Gould">
      <formula>NOT(ISERROR(SEARCH("Glenn Gould",E2449)))</formula>
    </cfRule>
  </conditionalFormatting>
  <conditionalFormatting sqref="E2449:G2449 E2461:G2461">
    <cfRule type="containsText" dxfId="26357" priority="31613" operator="containsText" text="ECM">
      <formula>NOT(ISERROR(SEARCH("ECM",E2449)))</formula>
    </cfRule>
    <cfRule type="containsText" dxfId="26356" priority="31614" operator="containsText" text="Glenn Gould">
      <formula>NOT(ISERROR(SEARCH("Glenn Gould",E2449)))</formula>
    </cfRule>
  </conditionalFormatting>
  <conditionalFormatting sqref="E2449:G2449 E2461:G2461">
    <cfRule type="containsText" dxfId="26355" priority="31611" operator="containsText" text="ECM">
      <formula>NOT(ISERROR(SEARCH("ECM",E2449)))</formula>
    </cfRule>
    <cfRule type="containsText" dxfId="26354" priority="31612" operator="containsText" text="Glenn Gould">
      <formula>NOT(ISERROR(SEARCH("Glenn Gould",E2449)))</formula>
    </cfRule>
  </conditionalFormatting>
  <conditionalFormatting sqref="E2449:G2449 E2461:G2461">
    <cfRule type="containsText" dxfId="26353" priority="31609" operator="containsText" text="ECM">
      <formula>NOT(ISERROR(SEARCH("ECM",E2449)))</formula>
    </cfRule>
    <cfRule type="containsText" dxfId="26352" priority="31610" operator="containsText" text="Glenn Gould">
      <formula>NOT(ISERROR(SEARCH("Glenn Gould",E2449)))</formula>
    </cfRule>
  </conditionalFormatting>
  <conditionalFormatting sqref="E2449:G2449 E2461:G2461">
    <cfRule type="containsText" dxfId="26351" priority="31607" operator="containsText" text="ECM">
      <formula>NOT(ISERROR(SEARCH("ECM",E2449)))</formula>
    </cfRule>
    <cfRule type="containsText" dxfId="26350" priority="31608" operator="containsText" text="Glenn Gould">
      <formula>NOT(ISERROR(SEARCH("Glenn Gould",E2449)))</formula>
    </cfRule>
  </conditionalFormatting>
  <conditionalFormatting sqref="E2449:G2449 E2461:G2461">
    <cfRule type="containsText" dxfId="26349" priority="31605" operator="containsText" text="ECM">
      <formula>NOT(ISERROR(SEARCH("ECM",E2449)))</formula>
    </cfRule>
    <cfRule type="containsText" dxfId="26348" priority="31606" operator="containsText" text="Glenn Gould">
      <formula>NOT(ISERROR(SEARCH("Glenn Gould",E2449)))</formula>
    </cfRule>
  </conditionalFormatting>
  <conditionalFormatting sqref="E2449:G2449 E2461:G2461">
    <cfRule type="containsText" dxfId="26347" priority="31603" operator="containsText" text="ECM">
      <formula>NOT(ISERROR(SEARCH("ECM",E2449)))</formula>
    </cfRule>
    <cfRule type="containsText" dxfId="26346" priority="31604" operator="containsText" text="Glenn Gould">
      <formula>NOT(ISERROR(SEARCH("Glenn Gould",E2449)))</formula>
    </cfRule>
  </conditionalFormatting>
  <conditionalFormatting sqref="E2449:G2449 E2461:G2461">
    <cfRule type="containsText" dxfId="26345" priority="31601" operator="containsText" text="ECM">
      <formula>NOT(ISERROR(SEARCH("ECM",E2449)))</formula>
    </cfRule>
    <cfRule type="containsText" dxfId="26344" priority="31602" operator="containsText" text="Glenn Gould">
      <formula>NOT(ISERROR(SEARCH("Glenn Gould",E2449)))</formula>
    </cfRule>
  </conditionalFormatting>
  <conditionalFormatting sqref="E2449:G2449 E2461:G2461">
    <cfRule type="containsText" dxfId="26343" priority="31599" operator="containsText" text="ECM">
      <formula>NOT(ISERROR(SEARCH("ECM",E2449)))</formula>
    </cfRule>
    <cfRule type="containsText" dxfId="26342" priority="31600" operator="containsText" text="Glenn Gould">
      <formula>NOT(ISERROR(SEARCH("Glenn Gould",E2449)))</formula>
    </cfRule>
  </conditionalFormatting>
  <conditionalFormatting sqref="E2449:G2449 E2461:G2461">
    <cfRule type="containsText" dxfId="26341" priority="31597" operator="containsText" text="ECM">
      <formula>NOT(ISERROR(SEARCH("ECM",E2449)))</formula>
    </cfRule>
    <cfRule type="containsText" dxfId="26340" priority="31598" operator="containsText" text="Glenn Gould">
      <formula>NOT(ISERROR(SEARCH("Glenn Gould",E2449)))</formula>
    </cfRule>
  </conditionalFormatting>
  <conditionalFormatting sqref="E2449:G2449 E2461:G2461">
    <cfRule type="containsText" dxfId="26339" priority="31595" operator="containsText" text="ECM">
      <formula>NOT(ISERROR(SEARCH("ECM",E2449)))</formula>
    </cfRule>
    <cfRule type="containsText" dxfId="26338" priority="31596" operator="containsText" text="Glenn Gould">
      <formula>NOT(ISERROR(SEARCH("Glenn Gould",E2449)))</formula>
    </cfRule>
  </conditionalFormatting>
  <conditionalFormatting sqref="E2449:G2449 E2461:G2461">
    <cfRule type="containsText" dxfId="26337" priority="31593" operator="containsText" text="ECM">
      <formula>NOT(ISERROR(SEARCH("ECM",E2449)))</formula>
    </cfRule>
    <cfRule type="containsText" dxfId="26336" priority="31594" operator="containsText" text="Glenn Gould">
      <formula>NOT(ISERROR(SEARCH("Glenn Gould",E2449)))</formula>
    </cfRule>
  </conditionalFormatting>
  <conditionalFormatting sqref="E2449:G2449 E2461:G2461">
    <cfRule type="containsText" dxfId="26335" priority="31591" operator="containsText" text="ECM">
      <formula>NOT(ISERROR(SEARCH("ECM",E2449)))</formula>
    </cfRule>
    <cfRule type="containsText" dxfId="26334" priority="31592" operator="containsText" text="Glenn Gould">
      <formula>NOT(ISERROR(SEARCH("Glenn Gould",E2449)))</formula>
    </cfRule>
  </conditionalFormatting>
  <conditionalFormatting sqref="E2449:G2449 E2461:G2461">
    <cfRule type="containsText" dxfId="26333" priority="31589" operator="containsText" text="ECM">
      <formula>NOT(ISERROR(SEARCH("ECM",E2449)))</formula>
    </cfRule>
    <cfRule type="containsText" dxfId="26332" priority="31590" operator="containsText" text="Glenn Gould">
      <formula>NOT(ISERROR(SEARCH("Glenn Gould",E2449)))</formula>
    </cfRule>
  </conditionalFormatting>
  <conditionalFormatting sqref="E2449:G2449 E2461:G2461">
    <cfRule type="containsText" dxfId="26331" priority="31587" operator="containsText" text="ECM">
      <formula>NOT(ISERROR(SEARCH("ECM",E2449)))</formula>
    </cfRule>
    <cfRule type="containsText" dxfId="26330" priority="31588" operator="containsText" text="Glenn Gould">
      <formula>NOT(ISERROR(SEARCH("Glenn Gould",E2449)))</formula>
    </cfRule>
  </conditionalFormatting>
  <conditionalFormatting sqref="E2449:G2449 E2461:G2461">
    <cfRule type="containsText" dxfId="26329" priority="31585" operator="containsText" text="ECM">
      <formula>NOT(ISERROR(SEARCH("ECM",E2449)))</formula>
    </cfRule>
    <cfRule type="containsText" dxfId="26328" priority="31586" operator="containsText" text="Glenn Gould">
      <formula>NOT(ISERROR(SEARCH("Glenn Gould",E2449)))</formula>
    </cfRule>
  </conditionalFormatting>
  <conditionalFormatting sqref="E2449:G2449 E2461:G2461">
    <cfRule type="containsText" dxfId="26327" priority="31583" operator="containsText" text="ECM">
      <formula>NOT(ISERROR(SEARCH("ECM",E2449)))</formula>
    </cfRule>
    <cfRule type="containsText" dxfId="26326" priority="31584" operator="containsText" text="Glenn Gould">
      <formula>NOT(ISERROR(SEARCH("Glenn Gould",E2449)))</formula>
    </cfRule>
  </conditionalFormatting>
  <conditionalFormatting sqref="E2449:G2449 E2461:G2461">
    <cfRule type="containsText" dxfId="26325" priority="31581" operator="containsText" text="ECM">
      <formula>NOT(ISERROR(SEARCH("ECM",E2449)))</formula>
    </cfRule>
    <cfRule type="containsText" dxfId="26324" priority="31582" operator="containsText" text="Glenn Gould">
      <formula>NOT(ISERROR(SEARCH("Glenn Gould",E2449)))</formula>
    </cfRule>
  </conditionalFormatting>
  <conditionalFormatting sqref="E2449:G2449 E2461:G2461">
    <cfRule type="containsText" dxfId="26323" priority="31579" operator="containsText" text="ECM">
      <formula>NOT(ISERROR(SEARCH("ECM",E2449)))</formula>
    </cfRule>
    <cfRule type="containsText" dxfId="26322" priority="31580" operator="containsText" text="Glenn Gould">
      <formula>NOT(ISERROR(SEARCH("Glenn Gould",E2449)))</formula>
    </cfRule>
  </conditionalFormatting>
  <conditionalFormatting sqref="E2449:G2449 E2461:G2461">
    <cfRule type="containsText" dxfId="26321" priority="31577" operator="containsText" text="ECM">
      <formula>NOT(ISERROR(SEARCH("ECM",E2449)))</formula>
    </cfRule>
    <cfRule type="containsText" dxfId="26320" priority="31578" operator="containsText" text="Glenn Gould">
      <formula>NOT(ISERROR(SEARCH("Glenn Gould",E2449)))</formula>
    </cfRule>
  </conditionalFormatting>
  <conditionalFormatting sqref="E2449:G2449 E2461:G2461">
    <cfRule type="containsText" dxfId="26319" priority="31575" operator="containsText" text="ECM">
      <formula>NOT(ISERROR(SEARCH("ECM",E2449)))</formula>
    </cfRule>
    <cfRule type="containsText" dxfId="26318" priority="31576" operator="containsText" text="Glenn Gould">
      <formula>NOT(ISERROR(SEARCH("Glenn Gould",E2449)))</formula>
    </cfRule>
  </conditionalFormatting>
  <conditionalFormatting sqref="E2449:G2449 E2461:G2461">
    <cfRule type="containsText" dxfId="26317" priority="31573" operator="containsText" text="ECM">
      <formula>NOT(ISERROR(SEARCH("ECM",E2449)))</formula>
    </cfRule>
    <cfRule type="containsText" dxfId="26316" priority="31574" operator="containsText" text="Glenn Gould">
      <formula>NOT(ISERROR(SEARCH("Glenn Gould",E2449)))</formula>
    </cfRule>
  </conditionalFormatting>
  <conditionalFormatting sqref="E2449:G2449 E2461:G2461">
    <cfRule type="containsText" dxfId="26315" priority="31571" operator="containsText" text="ECM">
      <formula>NOT(ISERROR(SEARCH("ECM",E2449)))</formula>
    </cfRule>
    <cfRule type="containsText" dxfId="26314" priority="31572" operator="containsText" text="Glenn Gould">
      <formula>NOT(ISERROR(SEARCH("Glenn Gould",E2449)))</formula>
    </cfRule>
  </conditionalFormatting>
  <conditionalFormatting sqref="E2449:G2449 E2461:G2461">
    <cfRule type="containsText" dxfId="26313" priority="31569" operator="containsText" text="ECM">
      <formula>NOT(ISERROR(SEARCH("ECM",E2449)))</formula>
    </cfRule>
    <cfRule type="containsText" dxfId="26312" priority="31570" operator="containsText" text="Glenn Gould">
      <formula>NOT(ISERROR(SEARCH("Glenn Gould",E2449)))</formula>
    </cfRule>
  </conditionalFormatting>
  <conditionalFormatting sqref="E2449:G2449 E2461:G2461">
    <cfRule type="containsText" dxfId="26311" priority="31567" operator="containsText" text="ECM">
      <formula>NOT(ISERROR(SEARCH("ECM",E2449)))</formula>
    </cfRule>
    <cfRule type="containsText" dxfId="26310" priority="31568" operator="containsText" text="Glenn Gould">
      <formula>NOT(ISERROR(SEARCH("Glenn Gould",E2449)))</formula>
    </cfRule>
  </conditionalFormatting>
  <conditionalFormatting sqref="E2449:G2449 E2461:G2461">
    <cfRule type="containsText" dxfId="26309" priority="31565" operator="containsText" text="ECM">
      <formula>NOT(ISERROR(SEARCH("ECM",E2449)))</formula>
    </cfRule>
    <cfRule type="containsText" dxfId="26308" priority="31566" operator="containsText" text="Glenn Gould">
      <formula>NOT(ISERROR(SEARCH("Glenn Gould",E2449)))</formula>
    </cfRule>
  </conditionalFormatting>
  <conditionalFormatting sqref="E2449:G2449 E2461:G2461">
    <cfRule type="containsText" dxfId="26307" priority="31563" operator="containsText" text="ECM">
      <formula>NOT(ISERROR(SEARCH("ECM",E2449)))</formula>
    </cfRule>
    <cfRule type="containsText" dxfId="26306" priority="31564" operator="containsText" text="Glenn Gould">
      <formula>NOT(ISERROR(SEARCH("Glenn Gould",E2449)))</formula>
    </cfRule>
  </conditionalFormatting>
  <conditionalFormatting sqref="E2449:G2449 E2461:G2461">
    <cfRule type="containsText" dxfId="26305" priority="31561" operator="containsText" text="ECM">
      <formula>NOT(ISERROR(SEARCH("ECM",E2449)))</formula>
    </cfRule>
    <cfRule type="containsText" dxfId="26304" priority="31562" operator="containsText" text="Glenn Gould">
      <formula>NOT(ISERROR(SEARCH("Glenn Gould",E2449)))</formula>
    </cfRule>
  </conditionalFormatting>
  <conditionalFormatting sqref="E2449:G2449 E2461:G2461">
    <cfRule type="containsText" dxfId="26303" priority="31559" operator="containsText" text="ECM">
      <formula>NOT(ISERROR(SEARCH("ECM",E2449)))</formula>
    </cfRule>
    <cfRule type="containsText" dxfId="26302" priority="31560" operator="containsText" text="Glenn Gould">
      <formula>NOT(ISERROR(SEARCH("Glenn Gould",E2449)))</formula>
    </cfRule>
  </conditionalFormatting>
  <conditionalFormatting sqref="E2449:G2449 E2461:G2461">
    <cfRule type="containsText" dxfId="26301" priority="31557" operator="containsText" text="ECM">
      <formula>NOT(ISERROR(SEARCH("ECM",E2449)))</formula>
    </cfRule>
    <cfRule type="containsText" dxfId="26300" priority="31558" operator="containsText" text="Glenn Gould">
      <formula>NOT(ISERROR(SEARCH("Glenn Gould",E2449)))</formula>
    </cfRule>
  </conditionalFormatting>
  <conditionalFormatting sqref="E2449:G2449 E2461:G2461">
    <cfRule type="containsText" dxfId="26299" priority="31555" operator="containsText" text="ECM">
      <formula>NOT(ISERROR(SEARCH("ECM",E2449)))</formula>
    </cfRule>
    <cfRule type="containsText" dxfId="26298" priority="31556" operator="containsText" text="Glenn Gould">
      <formula>NOT(ISERROR(SEARCH("Glenn Gould",E2449)))</formula>
    </cfRule>
  </conditionalFormatting>
  <conditionalFormatting sqref="E2449:G2449 E2461:G2461">
    <cfRule type="containsText" dxfId="26297" priority="31553" operator="containsText" text="ECM">
      <formula>NOT(ISERROR(SEARCH("ECM",E2449)))</formula>
    </cfRule>
    <cfRule type="containsText" dxfId="26296" priority="31554" operator="containsText" text="Glenn Gould">
      <formula>NOT(ISERROR(SEARCH("Glenn Gould",E2449)))</formula>
    </cfRule>
  </conditionalFormatting>
  <conditionalFormatting sqref="E2449:G2449 E2461:G2461">
    <cfRule type="containsText" dxfId="26295" priority="31551" operator="containsText" text="ECM">
      <formula>NOT(ISERROR(SEARCH("ECM",E2449)))</formula>
    </cfRule>
    <cfRule type="containsText" dxfId="26294" priority="31552" operator="containsText" text="Glenn Gould">
      <formula>NOT(ISERROR(SEARCH("Glenn Gould",E2449)))</formula>
    </cfRule>
  </conditionalFormatting>
  <conditionalFormatting sqref="E2449:G2449 E2461:G2461">
    <cfRule type="containsText" dxfId="26293" priority="31549" operator="containsText" text="ECM">
      <formula>NOT(ISERROR(SEARCH("ECM",E2449)))</formula>
    </cfRule>
    <cfRule type="containsText" dxfId="26292" priority="31550" operator="containsText" text="Glenn Gould">
      <formula>NOT(ISERROR(SEARCH("Glenn Gould",E2449)))</formula>
    </cfRule>
  </conditionalFormatting>
  <conditionalFormatting sqref="E2449:G2449 E2461:G2461">
    <cfRule type="containsText" dxfId="26291" priority="31547" operator="containsText" text="ECM">
      <formula>NOT(ISERROR(SEARCH("ECM",E2449)))</formula>
    </cfRule>
    <cfRule type="containsText" dxfId="26290" priority="31548" operator="containsText" text="Glenn Gould">
      <formula>NOT(ISERROR(SEARCH("Glenn Gould",E2449)))</formula>
    </cfRule>
  </conditionalFormatting>
  <conditionalFormatting sqref="E2449:G2449 E2461:G2461">
    <cfRule type="containsText" dxfId="26289" priority="31545" operator="containsText" text="ECM">
      <formula>NOT(ISERROR(SEARCH("ECM",E2449)))</formula>
    </cfRule>
    <cfRule type="containsText" dxfId="26288" priority="31546" operator="containsText" text="Glenn Gould">
      <formula>NOT(ISERROR(SEARCH("Glenn Gould",E2449)))</formula>
    </cfRule>
  </conditionalFormatting>
  <conditionalFormatting sqref="E2449:G2449 E2461:G2461">
    <cfRule type="containsText" dxfId="26287" priority="31543" operator="containsText" text="ECM">
      <formula>NOT(ISERROR(SEARCH("ECM",E2449)))</formula>
    </cfRule>
    <cfRule type="containsText" dxfId="26286" priority="31544" operator="containsText" text="Glenn Gould">
      <formula>NOT(ISERROR(SEARCH("Glenn Gould",E2449)))</formula>
    </cfRule>
  </conditionalFormatting>
  <conditionalFormatting sqref="E2449:G2449 E2461:G2461">
    <cfRule type="containsText" dxfId="26285" priority="31541" operator="containsText" text="ECM">
      <formula>NOT(ISERROR(SEARCH("ECM",E2449)))</formula>
    </cfRule>
    <cfRule type="containsText" dxfId="26284" priority="31542" operator="containsText" text="Glenn Gould">
      <formula>NOT(ISERROR(SEARCH("Glenn Gould",E2449)))</formula>
    </cfRule>
  </conditionalFormatting>
  <conditionalFormatting sqref="E2449:G2449 E2461:G2461">
    <cfRule type="containsText" dxfId="26283" priority="31539" operator="containsText" text="ECM">
      <formula>NOT(ISERROR(SEARCH("ECM",E2449)))</formula>
    </cfRule>
    <cfRule type="containsText" dxfId="26282" priority="31540" operator="containsText" text="Glenn Gould">
      <formula>NOT(ISERROR(SEARCH("Glenn Gould",E2449)))</formula>
    </cfRule>
  </conditionalFormatting>
  <conditionalFormatting sqref="E2449:G2449 E2461:G2461">
    <cfRule type="containsText" dxfId="26281" priority="31537" operator="containsText" text="ECM">
      <formula>NOT(ISERROR(SEARCH("ECM",E2449)))</formula>
    </cfRule>
    <cfRule type="containsText" dxfId="26280" priority="31538" operator="containsText" text="Glenn Gould">
      <formula>NOT(ISERROR(SEARCH("Glenn Gould",E2449)))</formula>
    </cfRule>
  </conditionalFormatting>
  <conditionalFormatting sqref="E2449:G2449 E2461:G2461">
    <cfRule type="containsText" dxfId="26279" priority="31535" operator="containsText" text="ECM">
      <formula>NOT(ISERROR(SEARCH("ECM",E2449)))</formula>
    </cfRule>
    <cfRule type="containsText" dxfId="26278" priority="31536" operator="containsText" text="Glenn Gould">
      <formula>NOT(ISERROR(SEARCH("Glenn Gould",E2449)))</formula>
    </cfRule>
  </conditionalFormatting>
  <conditionalFormatting sqref="E2449:G2449 E2461:G2461">
    <cfRule type="containsText" dxfId="26277" priority="31533" operator="containsText" text="ECM">
      <formula>NOT(ISERROR(SEARCH("ECM",E2449)))</formula>
    </cfRule>
    <cfRule type="containsText" dxfId="26276" priority="31534" operator="containsText" text="Glenn Gould">
      <formula>NOT(ISERROR(SEARCH("Glenn Gould",E2449)))</formula>
    </cfRule>
  </conditionalFormatting>
  <conditionalFormatting sqref="E2449:G2449 E2461:G2461">
    <cfRule type="containsText" dxfId="26275" priority="31531" operator="containsText" text="ECM">
      <formula>NOT(ISERROR(SEARCH("ECM",E2449)))</formula>
    </cfRule>
    <cfRule type="containsText" dxfId="26274" priority="31532" operator="containsText" text="Glenn Gould">
      <formula>NOT(ISERROR(SEARCH("Glenn Gould",E2449)))</formula>
    </cfRule>
  </conditionalFormatting>
  <conditionalFormatting sqref="E2449:G2449 E2461:G2461">
    <cfRule type="containsText" dxfId="26273" priority="31529" operator="containsText" text="ECM">
      <formula>NOT(ISERROR(SEARCH("ECM",E2449)))</formula>
    </cfRule>
    <cfRule type="containsText" dxfId="26272" priority="31530" operator="containsText" text="Glenn Gould">
      <formula>NOT(ISERROR(SEARCH("Glenn Gould",E2449)))</formula>
    </cfRule>
  </conditionalFormatting>
  <conditionalFormatting sqref="E2449:G2449 E2461:G2461">
    <cfRule type="containsText" dxfId="26271" priority="31527" operator="containsText" text="ECM">
      <formula>NOT(ISERROR(SEARCH("ECM",E2449)))</formula>
    </cfRule>
    <cfRule type="containsText" dxfId="26270" priority="31528" operator="containsText" text="Glenn Gould">
      <formula>NOT(ISERROR(SEARCH("Glenn Gould",E2449)))</formula>
    </cfRule>
  </conditionalFormatting>
  <conditionalFormatting sqref="E2449:G2449 E2461:G2461">
    <cfRule type="containsText" dxfId="26269" priority="31525" operator="containsText" text="ECM">
      <formula>NOT(ISERROR(SEARCH("ECM",E2449)))</formula>
    </cfRule>
    <cfRule type="containsText" dxfId="26268" priority="31526" operator="containsText" text="Glenn Gould">
      <formula>NOT(ISERROR(SEARCH("Glenn Gould",E2449)))</formula>
    </cfRule>
  </conditionalFormatting>
  <conditionalFormatting sqref="E2449:G2449 E2461:G2461">
    <cfRule type="containsText" dxfId="26267" priority="31523" operator="containsText" text="ECM">
      <formula>NOT(ISERROR(SEARCH("ECM",E2449)))</formula>
    </cfRule>
    <cfRule type="containsText" dxfId="26266" priority="31524" operator="containsText" text="Glenn Gould">
      <formula>NOT(ISERROR(SEARCH("Glenn Gould",E2449)))</formula>
    </cfRule>
  </conditionalFormatting>
  <conditionalFormatting sqref="E2449:G2449 E2461:G2461">
    <cfRule type="containsText" dxfId="26265" priority="31521" operator="containsText" text="ECM">
      <formula>NOT(ISERROR(SEARCH("ECM",E2449)))</formula>
    </cfRule>
    <cfRule type="containsText" dxfId="26264" priority="31522" operator="containsText" text="Glenn Gould">
      <formula>NOT(ISERROR(SEARCH("Glenn Gould",E2449)))</formula>
    </cfRule>
  </conditionalFormatting>
  <conditionalFormatting sqref="E2449:G2449 E2461:G2461">
    <cfRule type="containsText" dxfId="26263" priority="31519" operator="containsText" text="ECM">
      <formula>NOT(ISERROR(SEARCH("ECM",E2449)))</formula>
    </cfRule>
    <cfRule type="containsText" dxfId="26262" priority="31520" operator="containsText" text="Glenn Gould">
      <formula>NOT(ISERROR(SEARCH("Glenn Gould",E2449)))</formula>
    </cfRule>
  </conditionalFormatting>
  <conditionalFormatting sqref="E2449:G2449 E2461:G2461">
    <cfRule type="containsText" dxfId="26261" priority="31517" operator="containsText" text="ECM">
      <formula>NOT(ISERROR(SEARCH("ECM",E2449)))</formula>
    </cfRule>
    <cfRule type="containsText" dxfId="26260" priority="31518" operator="containsText" text="Glenn Gould">
      <formula>NOT(ISERROR(SEARCH("Glenn Gould",E2449)))</formula>
    </cfRule>
  </conditionalFormatting>
  <conditionalFormatting sqref="E2449:G2449 E2461:G2461">
    <cfRule type="containsText" dxfId="26259" priority="31515" operator="containsText" text="ECM">
      <formula>NOT(ISERROR(SEARCH("ECM",E2449)))</formula>
    </cfRule>
    <cfRule type="containsText" dxfId="26258" priority="31516" operator="containsText" text="Glenn Gould">
      <formula>NOT(ISERROR(SEARCH("Glenn Gould",E2449)))</formula>
    </cfRule>
  </conditionalFormatting>
  <conditionalFormatting sqref="E2449:G2449 E2461:G2461">
    <cfRule type="containsText" dxfId="26257" priority="31513" operator="containsText" text="ECM">
      <formula>NOT(ISERROR(SEARCH("ECM",E2449)))</formula>
    </cfRule>
    <cfRule type="containsText" dxfId="26256" priority="31514" operator="containsText" text="Glenn Gould">
      <formula>NOT(ISERROR(SEARCH("Glenn Gould",E2449)))</formula>
    </cfRule>
  </conditionalFormatting>
  <conditionalFormatting sqref="E2449:G2449 E2461:G2461">
    <cfRule type="containsText" dxfId="26255" priority="31511" operator="containsText" text="ECM">
      <formula>NOT(ISERROR(SEARCH("ECM",E2449)))</formula>
    </cfRule>
    <cfRule type="containsText" dxfId="26254" priority="31512" operator="containsText" text="Glenn Gould">
      <formula>NOT(ISERROR(SEARCH("Glenn Gould",E2449)))</formula>
    </cfRule>
  </conditionalFormatting>
  <conditionalFormatting sqref="E2449:G2449 E2461:G2461">
    <cfRule type="containsText" dxfId="26253" priority="31509" operator="containsText" text="ECM">
      <formula>NOT(ISERROR(SEARCH("ECM",E2449)))</formula>
    </cfRule>
    <cfRule type="containsText" dxfId="26252" priority="31510" operator="containsText" text="Glenn Gould">
      <formula>NOT(ISERROR(SEARCH("Glenn Gould",E2449)))</formula>
    </cfRule>
  </conditionalFormatting>
  <conditionalFormatting sqref="E2449:G2449 E2461:G2461">
    <cfRule type="containsText" dxfId="26251" priority="31507" operator="containsText" text="ECM">
      <formula>NOT(ISERROR(SEARCH("ECM",E2449)))</formula>
    </cfRule>
    <cfRule type="containsText" dxfId="26250" priority="31508" operator="containsText" text="Glenn Gould">
      <formula>NOT(ISERROR(SEARCH("Glenn Gould",E2449)))</formula>
    </cfRule>
  </conditionalFormatting>
  <conditionalFormatting sqref="E2449:G2449 E2461:G2461">
    <cfRule type="containsText" dxfId="26249" priority="31505" operator="containsText" text="ECM">
      <formula>NOT(ISERROR(SEARCH("ECM",E2449)))</formula>
    </cfRule>
    <cfRule type="containsText" dxfId="26248" priority="31506" operator="containsText" text="Glenn Gould">
      <formula>NOT(ISERROR(SEARCH("Glenn Gould",E2449)))</formula>
    </cfRule>
  </conditionalFormatting>
  <conditionalFormatting sqref="E2449:G2449 E2461:G2461">
    <cfRule type="containsText" dxfId="26247" priority="31503" operator="containsText" text="ECM">
      <formula>NOT(ISERROR(SEARCH("ECM",E2449)))</formula>
    </cfRule>
    <cfRule type="containsText" dxfId="26246" priority="31504" operator="containsText" text="Glenn Gould">
      <formula>NOT(ISERROR(SEARCH("Glenn Gould",E2449)))</formula>
    </cfRule>
  </conditionalFormatting>
  <conditionalFormatting sqref="E2449:G2449 E2461:G2461">
    <cfRule type="containsText" dxfId="26245" priority="31501" operator="containsText" text="ECM">
      <formula>NOT(ISERROR(SEARCH("ECM",E2449)))</formula>
    </cfRule>
    <cfRule type="containsText" dxfId="26244" priority="31502" operator="containsText" text="Glenn Gould">
      <formula>NOT(ISERROR(SEARCH("Glenn Gould",E2449)))</formula>
    </cfRule>
  </conditionalFormatting>
  <conditionalFormatting sqref="E2449:G2449 E2461:G2461">
    <cfRule type="containsText" dxfId="26243" priority="31499" operator="containsText" text="ECM">
      <formula>NOT(ISERROR(SEARCH("ECM",E2449)))</formula>
    </cfRule>
    <cfRule type="containsText" dxfId="26242" priority="31500" operator="containsText" text="Glenn Gould">
      <formula>NOT(ISERROR(SEARCH("Glenn Gould",E2449)))</formula>
    </cfRule>
  </conditionalFormatting>
  <conditionalFormatting sqref="E2449:G2449 E2461:G2461">
    <cfRule type="containsText" dxfId="26241" priority="31497" operator="containsText" text="ECM">
      <formula>NOT(ISERROR(SEARCH("ECM",E2449)))</formula>
    </cfRule>
    <cfRule type="containsText" dxfId="26240" priority="31498" operator="containsText" text="Glenn Gould">
      <formula>NOT(ISERROR(SEARCH("Glenn Gould",E2449)))</formula>
    </cfRule>
  </conditionalFormatting>
  <conditionalFormatting sqref="E2449:G2449 E2461:G2461">
    <cfRule type="containsText" dxfId="26239" priority="31495" operator="containsText" text="ECM">
      <formula>NOT(ISERROR(SEARCH("ECM",E2449)))</formula>
    </cfRule>
    <cfRule type="containsText" dxfId="26238" priority="31496" operator="containsText" text="Glenn Gould">
      <formula>NOT(ISERROR(SEARCH("Glenn Gould",E2449)))</formula>
    </cfRule>
  </conditionalFormatting>
  <conditionalFormatting sqref="E2449:G2449 E2461:G2461">
    <cfRule type="containsText" dxfId="26237" priority="31493" operator="containsText" text="ECM">
      <formula>NOT(ISERROR(SEARCH("ECM",E2449)))</formula>
    </cfRule>
    <cfRule type="containsText" dxfId="26236" priority="31494" operator="containsText" text="Glenn Gould">
      <formula>NOT(ISERROR(SEARCH("Glenn Gould",E2449)))</formula>
    </cfRule>
  </conditionalFormatting>
  <conditionalFormatting sqref="E2449:G2449 E2461:G2461">
    <cfRule type="containsText" dxfId="26235" priority="31491" operator="containsText" text="ECM">
      <formula>NOT(ISERROR(SEARCH("ECM",E2449)))</formula>
    </cfRule>
    <cfRule type="containsText" dxfId="26234" priority="31492" operator="containsText" text="Glenn Gould">
      <formula>NOT(ISERROR(SEARCH("Glenn Gould",E2449)))</formula>
    </cfRule>
  </conditionalFormatting>
  <conditionalFormatting sqref="E2449:G2449 E2461:G2461">
    <cfRule type="containsText" dxfId="26233" priority="31489" operator="containsText" text="ECM">
      <formula>NOT(ISERROR(SEARCH("ECM",E2449)))</formula>
    </cfRule>
    <cfRule type="containsText" dxfId="26232" priority="31490" operator="containsText" text="Glenn Gould">
      <formula>NOT(ISERROR(SEARCH("Glenn Gould",E2449)))</formula>
    </cfRule>
  </conditionalFormatting>
  <conditionalFormatting sqref="E2449:G2449 E2461:G2461">
    <cfRule type="containsText" dxfId="26231" priority="31487" operator="containsText" text="ECM">
      <formula>NOT(ISERROR(SEARCH("ECM",E2449)))</formula>
    </cfRule>
    <cfRule type="containsText" dxfId="26230" priority="31488" operator="containsText" text="Glenn Gould">
      <formula>NOT(ISERROR(SEARCH("Glenn Gould",E2449)))</formula>
    </cfRule>
  </conditionalFormatting>
  <conditionalFormatting sqref="E2449:G2449 E2461:G2461">
    <cfRule type="containsText" dxfId="26229" priority="31485" operator="containsText" text="ECM">
      <formula>NOT(ISERROR(SEARCH("ECM",E2449)))</formula>
    </cfRule>
    <cfRule type="containsText" dxfId="26228" priority="31486" operator="containsText" text="Glenn Gould">
      <formula>NOT(ISERROR(SEARCH("Glenn Gould",E2449)))</formula>
    </cfRule>
  </conditionalFormatting>
  <conditionalFormatting sqref="E2449:G2449 E2461:G2461">
    <cfRule type="containsText" dxfId="26227" priority="31483" operator="containsText" text="ECM">
      <formula>NOT(ISERROR(SEARCH("ECM",E2449)))</formula>
    </cfRule>
    <cfRule type="containsText" dxfId="26226" priority="31484" operator="containsText" text="Glenn Gould">
      <formula>NOT(ISERROR(SEARCH("Glenn Gould",E2449)))</formula>
    </cfRule>
  </conditionalFormatting>
  <conditionalFormatting sqref="E2450:G2450">
    <cfRule type="containsText" dxfId="26225" priority="31481" operator="containsText" text="ECM">
      <formula>NOT(ISERROR(SEARCH("ECM",E2450)))</formula>
    </cfRule>
    <cfRule type="containsText" dxfId="26224" priority="31482" operator="containsText" text="Glenn Gould">
      <formula>NOT(ISERROR(SEARCH("Glenn Gould",E2450)))</formula>
    </cfRule>
  </conditionalFormatting>
  <conditionalFormatting sqref="E2450:G2450">
    <cfRule type="containsText" dxfId="26223" priority="31479" operator="containsText" text="ECM">
      <formula>NOT(ISERROR(SEARCH("ECM",E2450)))</formula>
    </cfRule>
    <cfRule type="containsText" dxfId="26222" priority="31480" operator="containsText" text="Glenn Gould">
      <formula>NOT(ISERROR(SEARCH("Glenn Gould",E2450)))</formula>
    </cfRule>
  </conditionalFormatting>
  <conditionalFormatting sqref="E2450:G2450">
    <cfRule type="containsText" dxfId="26221" priority="31477" operator="containsText" text="ECM">
      <formula>NOT(ISERROR(SEARCH("ECM",E2450)))</formula>
    </cfRule>
    <cfRule type="containsText" dxfId="26220" priority="31478" operator="containsText" text="Glenn Gould">
      <formula>NOT(ISERROR(SEARCH("Glenn Gould",E2450)))</formula>
    </cfRule>
  </conditionalFormatting>
  <conditionalFormatting sqref="E2450:G2450">
    <cfRule type="containsText" dxfId="26219" priority="31475" operator="containsText" text="ECM">
      <formula>NOT(ISERROR(SEARCH("ECM",E2450)))</formula>
    </cfRule>
    <cfRule type="containsText" dxfId="26218" priority="31476" operator="containsText" text="Glenn Gould">
      <formula>NOT(ISERROR(SEARCH("Glenn Gould",E2450)))</formula>
    </cfRule>
  </conditionalFormatting>
  <conditionalFormatting sqref="E2450:G2450">
    <cfRule type="containsText" dxfId="26217" priority="31473" operator="containsText" text="ECM">
      <formula>NOT(ISERROR(SEARCH("ECM",E2450)))</formula>
    </cfRule>
    <cfRule type="containsText" dxfId="26216" priority="31474" operator="containsText" text="Glenn Gould">
      <formula>NOT(ISERROR(SEARCH("Glenn Gould",E2450)))</formula>
    </cfRule>
  </conditionalFormatting>
  <conditionalFormatting sqref="E2450:G2450">
    <cfRule type="containsText" dxfId="26215" priority="31471" operator="containsText" text="ECM">
      <formula>NOT(ISERROR(SEARCH("ECM",E2450)))</formula>
    </cfRule>
    <cfRule type="containsText" dxfId="26214" priority="31472" operator="containsText" text="Glenn Gould">
      <formula>NOT(ISERROR(SEARCH("Glenn Gould",E2450)))</formula>
    </cfRule>
  </conditionalFormatting>
  <conditionalFormatting sqref="E2450:G2450">
    <cfRule type="containsText" dxfId="26213" priority="31469" operator="containsText" text="ECM">
      <formula>NOT(ISERROR(SEARCH("ECM",E2450)))</formula>
    </cfRule>
    <cfRule type="containsText" dxfId="26212" priority="31470" operator="containsText" text="Glenn Gould">
      <formula>NOT(ISERROR(SEARCH("Glenn Gould",E2450)))</formula>
    </cfRule>
  </conditionalFormatting>
  <conditionalFormatting sqref="E2450:G2450">
    <cfRule type="containsText" dxfId="26211" priority="31467" operator="containsText" text="ECM">
      <formula>NOT(ISERROR(SEARCH("ECM",E2450)))</formula>
    </cfRule>
    <cfRule type="containsText" dxfId="26210" priority="31468" operator="containsText" text="Glenn Gould">
      <formula>NOT(ISERROR(SEARCH("Glenn Gould",E2450)))</formula>
    </cfRule>
  </conditionalFormatting>
  <conditionalFormatting sqref="E2450:G2450">
    <cfRule type="containsText" dxfId="26209" priority="31465" operator="containsText" text="ECM">
      <formula>NOT(ISERROR(SEARCH("ECM",E2450)))</formula>
    </cfRule>
    <cfRule type="containsText" dxfId="26208" priority="31466" operator="containsText" text="Glenn Gould">
      <formula>NOT(ISERROR(SEARCH("Glenn Gould",E2450)))</formula>
    </cfRule>
  </conditionalFormatting>
  <conditionalFormatting sqref="E2450:G2450">
    <cfRule type="containsText" dxfId="26207" priority="31463" operator="containsText" text="ECM">
      <formula>NOT(ISERROR(SEARCH("ECM",E2450)))</formula>
    </cfRule>
    <cfRule type="containsText" dxfId="26206" priority="31464" operator="containsText" text="Glenn Gould">
      <formula>NOT(ISERROR(SEARCH("Glenn Gould",E2450)))</formula>
    </cfRule>
  </conditionalFormatting>
  <conditionalFormatting sqref="E2450:G2450">
    <cfRule type="containsText" dxfId="26205" priority="31461" operator="containsText" text="ECM">
      <formula>NOT(ISERROR(SEARCH("ECM",E2450)))</formula>
    </cfRule>
    <cfRule type="containsText" dxfId="26204" priority="31462" operator="containsText" text="Glenn Gould">
      <formula>NOT(ISERROR(SEARCH("Glenn Gould",E2450)))</formula>
    </cfRule>
  </conditionalFormatting>
  <conditionalFormatting sqref="E2450:G2450">
    <cfRule type="containsText" dxfId="26203" priority="31459" operator="containsText" text="ECM">
      <formula>NOT(ISERROR(SEARCH("ECM",E2450)))</formula>
    </cfRule>
    <cfRule type="containsText" dxfId="26202" priority="31460" operator="containsText" text="Glenn Gould">
      <formula>NOT(ISERROR(SEARCH("Glenn Gould",E2450)))</formula>
    </cfRule>
  </conditionalFormatting>
  <conditionalFormatting sqref="E2450:G2450">
    <cfRule type="containsText" dxfId="26201" priority="31457" operator="containsText" text="ECM">
      <formula>NOT(ISERROR(SEARCH("ECM",E2450)))</formula>
    </cfRule>
    <cfRule type="containsText" dxfId="26200" priority="31458" operator="containsText" text="Glenn Gould">
      <formula>NOT(ISERROR(SEARCH("Glenn Gould",E2450)))</formula>
    </cfRule>
  </conditionalFormatting>
  <conditionalFormatting sqref="E2450:G2450">
    <cfRule type="containsText" dxfId="26199" priority="31455" operator="containsText" text="ECM">
      <formula>NOT(ISERROR(SEARCH("ECM",E2450)))</formula>
    </cfRule>
    <cfRule type="containsText" dxfId="26198" priority="31456" operator="containsText" text="Glenn Gould">
      <formula>NOT(ISERROR(SEARCH("Glenn Gould",E2450)))</formula>
    </cfRule>
  </conditionalFormatting>
  <conditionalFormatting sqref="E2450:G2450">
    <cfRule type="containsText" dxfId="26197" priority="31453" operator="containsText" text="ECM">
      <formula>NOT(ISERROR(SEARCH("ECM",E2450)))</formula>
    </cfRule>
    <cfRule type="containsText" dxfId="26196" priority="31454" operator="containsText" text="Glenn Gould">
      <formula>NOT(ISERROR(SEARCH("Glenn Gould",E2450)))</formula>
    </cfRule>
  </conditionalFormatting>
  <conditionalFormatting sqref="E2450:G2450">
    <cfRule type="containsText" dxfId="26195" priority="31451" operator="containsText" text="ECM">
      <formula>NOT(ISERROR(SEARCH("ECM",E2450)))</formula>
    </cfRule>
    <cfRule type="containsText" dxfId="26194" priority="31452" operator="containsText" text="Glenn Gould">
      <formula>NOT(ISERROR(SEARCH("Glenn Gould",E2450)))</formula>
    </cfRule>
  </conditionalFormatting>
  <conditionalFormatting sqref="E2450:G2450">
    <cfRule type="containsText" dxfId="26193" priority="31449" operator="containsText" text="ECM">
      <formula>NOT(ISERROR(SEARCH("ECM",E2450)))</formula>
    </cfRule>
    <cfRule type="containsText" dxfId="26192" priority="31450" operator="containsText" text="Glenn Gould">
      <formula>NOT(ISERROR(SEARCH("Glenn Gould",E2450)))</formula>
    </cfRule>
  </conditionalFormatting>
  <conditionalFormatting sqref="E2450:G2450">
    <cfRule type="containsText" dxfId="26191" priority="31447" operator="containsText" text="ECM">
      <formula>NOT(ISERROR(SEARCH("ECM",E2450)))</formula>
    </cfRule>
    <cfRule type="containsText" dxfId="26190" priority="31448" operator="containsText" text="Glenn Gould">
      <formula>NOT(ISERROR(SEARCH("Glenn Gould",E2450)))</formula>
    </cfRule>
  </conditionalFormatting>
  <conditionalFormatting sqref="E2450:G2450">
    <cfRule type="containsText" dxfId="26189" priority="31445" operator="containsText" text="ECM">
      <formula>NOT(ISERROR(SEARCH("ECM",E2450)))</formula>
    </cfRule>
    <cfRule type="containsText" dxfId="26188" priority="31446" operator="containsText" text="Glenn Gould">
      <formula>NOT(ISERROR(SEARCH("Glenn Gould",E2450)))</formula>
    </cfRule>
  </conditionalFormatting>
  <conditionalFormatting sqref="E2450:G2450">
    <cfRule type="containsText" dxfId="26187" priority="31443" operator="containsText" text="ECM">
      <formula>NOT(ISERROR(SEARCH("ECM",E2450)))</formula>
    </cfRule>
    <cfRule type="containsText" dxfId="26186" priority="31444" operator="containsText" text="Glenn Gould">
      <formula>NOT(ISERROR(SEARCH("Glenn Gould",E2450)))</formula>
    </cfRule>
  </conditionalFormatting>
  <conditionalFormatting sqref="E2450:G2450">
    <cfRule type="containsText" dxfId="26185" priority="31441" operator="containsText" text="ECM">
      <formula>NOT(ISERROR(SEARCH("ECM",E2450)))</formula>
    </cfRule>
    <cfRule type="containsText" dxfId="26184" priority="31442" operator="containsText" text="Glenn Gould">
      <formula>NOT(ISERROR(SEARCH("Glenn Gould",E2450)))</formula>
    </cfRule>
  </conditionalFormatting>
  <conditionalFormatting sqref="E2450:G2450">
    <cfRule type="containsText" dxfId="26183" priority="31439" operator="containsText" text="ECM">
      <formula>NOT(ISERROR(SEARCH("ECM",E2450)))</formula>
    </cfRule>
    <cfRule type="containsText" dxfId="26182" priority="31440" operator="containsText" text="Glenn Gould">
      <formula>NOT(ISERROR(SEARCH("Glenn Gould",E2450)))</formula>
    </cfRule>
  </conditionalFormatting>
  <conditionalFormatting sqref="E2450:G2450">
    <cfRule type="containsText" dxfId="26181" priority="31437" operator="containsText" text="ECM">
      <formula>NOT(ISERROR(SEARCH("ECM",E2450)))</formula>
    </cfRule>
    <cfRule type="containsText" dxfId="26180" priority="31438" operator="containsText" text="Glenn Gould">
      <formula>NOT(ISERROR(SEARCH("Glenn Gould",E2450)))</formula>
    </cfRule>
  </conditionalFormatting>
  <conditionalFormatting sqref="E2450:G2450">
    <cfRule type="containsText" dxfId="26179" priority="31435" operator="containsText" text="ECM">
      <formula>NOT(ISERROR(SEARCH("ECM",E2450)))</formula>
    </cfRule>
    <cfRule type="containsText" dxfId="26178" priority="31436" operator="containsText" text="Glenn Gould">
      <formula>NOT(ISERROR(SEARCH("Glenn Gould",E2450)))</formula>
    </cfRule>
  </conditionalFormatting>
  <conditionalFormatting sqref="E2450:G2450">
    <cfRule type="containsText" dxfId="26177" priority="31433" operator="containsText" text="ECM">
      <formula>NOT(ISERROR(SEARCH("ECM",E2450)))</formula>
    </cfRule>
    <cfRule type="containsText" dxfId="26176" priority="31434" operator="containsText" text="Glenn Gould">
      <formula>NOT(ISERROR(SEARCH("Glenn Gould",E2450)))</formula>
    </cfRule>
  </conditionalFormatting>
  <conditionalFormatting sqref="E2450:G2450">
    <cfRule type="containsText" dxfId="26175" priority="31431" operator="containsText" text="ECM">
      <formula>NOT(ISERROR(SEARCH("ECM",E2450)))</formula>
    </cfRule>
    <cfRule type="containsText" dxfId="26174" priority="31432" operator="containsText" text="Glenn Gould">
      <formula>NOT(ISERROR(SEARCH("Glenn Gould",E2450)))</formula>
    </cfRule>
  </conditionalFormatting>
  <conditionalFormatting sqref="E2450:G2450">
    <cfRule type="containsText" dxfId="26173" priority="31429" operator="containsText" text="ECM">
      <formula>NOT(ISERROR(SEARCH("ECM",E2450)))</formula>
    </cfRule>
    <cfRule type="containsText" dxfId="26172" priority="31430" operator="containsText" text="Glenn Gould">
      <formula>NOT(ISERROR(SEARCH("Glenn Gould",E2450)))</formula>
    </cfRule>
  </conditionalFormatting>
  <conditionalFormatting sqref="E2450:G2450">
    <cfRule type="containsText" dxfId="26171" priority="31427" operator="containsText" text="ECM">
      <formula>NOT(ISERROR(SEARCH("ECM",E2450)))</formula>
    </cfRule>
    <cfRule type="containsText" dxfId="26170" priority="31428" operator="containsText" text="Glenn Gould">
      <formula>NOT(ISERROR(SEARCH("Glenn Gould",E2450)))</formula>
    </cfRule>
  </conditionalFormatting>
  <conditionalFormatting sqref="E2450:G2450">
    <cfRule type="containsText" dxfId="26169" priority="31425" operator="containsText" text="ECM">
      <formula>NOT(ISERROR(SEARCH("ECM",E2450)))</formula>
    </cfRule>
    <cfRule type="containsText" dxfId="26168" priority="31426" operator="containsText" text="Glenn Gould">
      <formula>NOT(ISERROR(SEARCH("Glenn Gould",E2450)))</formula>
    </cfRule>
  </conditionalFormatting>
  <conditionalFormatting sqref="E2450:G2450">
    <cfRule type="containsText" dxfId="26167" priority="31423" operator="containsText" text="ECM">
      <formula>NOT(ISERROR(SEARCH("ECM",E2450)))</formula>
    </cfRule>
    <cfRule type="containsText" dxfId="26166" priority="31424" operator="containsText" text="Glenn Gould">
      <formula>NOT(ISERROR(SEARCH("Glenn Gould",E2450)))</formula>
    </cfRule>
  </conditionalFormatting>
  <conditionalFormatting sqref="E2450:G2450">
    <cfRule type="containsText" dxfId="26165" priority="31421" operator="containsText" text="ECM">
      <formula>NOT(ISERROR(SEARCH("ECM",E2450)))</formula>
    </cfRule>
    <cfRule type="containsText" dxfId="26164" priority="31422" operator="containsText" text="Glenn Gould">
      <formula>NOT(ISERROR(SEARCH("Glenn Gould",E2450)))</formula>
    </cfRule>
  </conditionalFormatting>
  <conditionalFormatting sqref="E2450:G2450">
    <cfRule type="containsText" dxfId="26163" priority="31419" operator="containsText" text="ECM">
      <formula>NOT(ISERROR(SEARCH("ECM",E2450)))</formula>
    </cfRule>
    <cfRule type="containsText" dxfId="26162" priority="31420" operator="containsText" text="Glenn Gould">
      <formula>NOT(ISERROR(SEARCH("Glenn Gould",E2450)))</formula>
    </cfRule>
  </conditionalFormatting>
  <conditionalFormatting sqref="E2450:G2450">
    <cfRule type="containsText" dxfId="26161" priority="31417" operator="containsText" text="ECM">
      <formula>NOT(ISERROR(SEARCH("ECM",E2450)))</formula>
    </cfRule>
    <cfRule type="containsText" dxfId="26160" priority="31418" operator="containsText" text="Glenn Gould">
      <formula>NOT(ISERROR(SEARCH("Glenn Gould",E2450)))</formula>
    </cfRule>
  </conditionalFormatting>
  <conditionalFormatting sqref="E2450:G2450">
    <cfRule type="containsText" dxfId="26159" priority="31415" operator="containsText" text="ECM">
      <formula>NOT(ISERROR(SEARCH("ECM",E2450)))</formula>
    </cfRule>
    <cfRule type="containsText" dxfId="26158" priority="31416" operator="containsText" text="Glenn Gould">
      <formula>NOT(ISERROR(SEARCH("Glenn Gould",E2450)))</formula>
    </cfRule>
  </conditionalFormatting>
  <conditionalFormatting sqref="E2450:G2450">
    <cfRule type="containsText" dxfId="26157" priority="31413" operator="containsText" text="ECM">
      <formula>NOT(ISERROR(SEARCH("ECM",E2450)))</formula>
    </cfRule>
    <cfRule type="containsText" dxfId="26156" priority="31414" operator="containsText" text="Glenn Gould">
      <formula>NOT(ISERROR(SEARCH("Glenn Gould",E2450)))</formula>
    </cfRule>
  </conditionalFormatting>
  <conditionalFormatting sqref="E2450:G2450">
    <cfRule type="containsText" dxfId="26155" priority="31411" operator="containsText" text="ECM">
      <formula>NOT(ISERROR(SEARCH("ECM",E2450)))</formula>
    </cfRule>
    <cfRule type="containsText" dxfId="26154" priority="31412" operator="containsText" text="Glenn Gould">
      <formula>NOT(ISERROR(SEARCH("Glenn Gould",E2450)))</formula>
    </cfRule>
  </conditionalFormatting>
  <conditionalFormatting sqref="E2450:G2450">
    <cfRule type="containsText" dxfId="26153" priority="31409" operator="containsText" text="ECM">
      <formula>NOT(ISERROR(SEARCH("ECM",E2450)))</formula>
    </cfRule>
    <cfRule type="containsText" dxfId="26152" priority="31410" operator="containsText" text="Glenn Gould">
      <formula>NOT(ISERROR(SEARCH("Glenn Gould",E2450)))</formula>
    </cfRule>
  </conditionalFormatting>
  <conditionalFormatting sqref="E2450:G2450">
    <cfRule type="containsText" dxfId="26151" priority="31407" operator="containsText" text="ECM">
      <formula>NOT(ISERROR(SEARCH("ECM",E2450)))</formula>
    </cfRule>
    <cfRule type="containsText" dxfId="26150" priority="31408" operator="containsText" text="Glenn Gould">
      <formula>NOT(ISERROR(SEARCH("Glenn Gould",E2450)))</formula>
    </cfRule>
  </conditionalFormatting>
  <conditionalFormatting sqref="E2450:G2450">
    <cfRule type="containsText" dxfId="26149" priority="31405" operator="containsText" text="ECM">
      <formula>NOT(ISERROR(SEARCH("ECM",E2450)))</formula>
    </cfRule>
    <cfRule type="containsText" dxfId="26148" priority="31406" operator="containsText" text="Glenn Gould">
      <formula>NOT(ISERROR(SEARCH("Glenn Gould",E2450)))</formula>
    </cfRule>
  </conditionalFormatting>
  <conditionalFormatting sqref="E2450:G2450">
    <cfRule type="containsText" dxfId="26147" priority="31403" operator="containsText" text="ECM">
      <formula>NOT(ISERROR(SEARCH("ECM",E2450)))</formula>
    </cfRule>
    <cfRule type="containsText" dxfId="26146" priority="31404" operator="containsText" text="Glenn Gould">
      <formula>NOT(ISERROR(SEARCH("Glenn Gould",E2450)))</formula>
    </cfRule>
  </conditionalFormatting>
  <conditionalFormatting sqref="E2450:G2450">
    <cfRule type="containsText" dxfId="26145" priority="31401" operator="containsText" text="ECM">
      <formula>NOT(ISERROR(SEARCH("ECM",E2450)))</formula>
    </cfRule>
    <cfRule type="containsText" dxfId="26144" priority="31402" operator="containsText" text="Glenn Gould">
      <formula>NOT(ISERROR(SEARCH("Glenn Gould",E2450)))</formula>
    </cfRule>
  </conditionalFormatting>
  <conditionalFormatting sqref="E2450:G2450">
    <cfRule type="containsText" dxfId="26143" priority="31399" operator="containsText" text="ECM">
      <formula>NOT(ISERROR(SEARCH("ECM",E2450)))</formula>
    </cfRule>
    <cfRule type="containsText" dxfId="26142" priority="31400" operator="containsText" text="Glenn Gould">
      <formula>NOT(ISERROR(SEARCH("Glenn Gould",E2450)))</formula>
    </cfRule>
  </conditionalFormatting>
  <conditionalFormatting sqref="E2450:G2450">
    <cfRule type="containsText" dxfId="26141" priority="31397" operator="containsText" text="ECM">
      <formula>NOT(ISERROR(SEARCH("ECM",E2450)))</formula>
    </cfRule>
    <cfRule type="containsText" dxfId="26140" priority="31398" operator="containsText" text="Glenn Gould">
      <formula>NOT(ISERROR(SEARCH("Glenn Gould",E2450)))</formula>
    </cfRule>
  </conditionalFormatting>
  <conditionalFormatting sqref="E2450:G2450">
    <cfRule type="containsText" dxfId="26139" priority="31395" operator="containsText" text="ECM">
      <formula>NOT(ISERROR(SEARCH("ECM",E2450)))</formula>
    </cfRule>
    <cfRule type="containsText" dxfId="26138" priority="31396" operator="containsText" text="Glenn Gould">
      <formula>NOT(ISERROR(SEARCH("Glenn Gould",E2450)))</formula>
    </cfRule>
  </conditionalFormatting>
  <conditionalFormatting sqref="E2450:G2450">
    <cfRule type="containsText" dxfId="26137" priority="31393" operator="containsText" text="ECM">
      <formula>NOT(ISERROR(SEARCH("ECM",E2450)))</formula>
    </cfRule>
    <cfRule type="containsText" dxfId="26136" priority="31394" operator="containsText" text="Glenn Gould">
      <formula>NOT(ISERROR(SEARCH("Glenn Gould",E2450)))</formula>
    </cfRule>
  </conditionalFormatting>
  <conditionalFormatting sqref="E2450:G2450">
    <cfRule type="containsText" dxfId="26135" priority="31391" operator="containsText" text="ECM">
      <formula>NOT(ISERROR(SEARCH("ECM",E2450)))</formula>
    </cfRule>
    <cfRule type="containsText" dxfId="26134" priority="31392" operator="containsText" text="Glenn Gould">
      <formula>NOT(ISERROR(SEARCH("Glenn Gould",E2450)))</formula>
    </cfRule>
  </conditionalFormatting>
  <conditionalFormatting sqref="E2450:G2450">
    <cfRule type="containsText" dxfId="26133" priority="31389" operator="containsText" text="ECM">
      <formula>NOT(ISERROR(SEARCH("ECM",E2450)))</formula>
    </cfRule>
    <cfRule type="containsText" dxfId="26132" priority="31390" operator="containsText" text="Glenn Gould">
      <formula>NOT(ISERROR(SEARCH("Glenn Gould",E2450)))</formula>
    </cfRule>
  </conditionalFormatting>
  <conditionalFormatting sqref="E2450:G2450">
    <cfRule type="containsText" dxfId="26131" priority="31387" operator="containsText" text="ECM">
      <formula>NOT(ISERROR(SEARCH("ECM",E2450)))</formula>
    </cfRule>
    <cfRule type="containsText" dxfId="26130" priority="31388" operator="containsText" text="Glenn Gould">
      <formula>NOT(ISERROR(SEARCH("Glenn Gould",E2450)))</formula>
    </cfRule>
  </conditionalFormatting>
  <conditionalFormatting sqref="E2450:G2450">
    <cfRule type="containsText" dxfId="26129" priority="31385" operator="containsText" text="ECM">
      <formula>NOT(ISERROR(SEARCH("ECM",E2450)))</formula>
    </cfRule>
    <cfRule type="containsText" dxfId="26128" priority="31386" operator="containsText" text="Glenn Gould">
      <formula>NOT(ISERROR(SEARCH("Glenn Gould",E2450)))</formula>
    </cfRule>
  </conditionalFormatting>
  <conditionalFormatting sqref="E2450:G2450">
    <cfRule type="containsText" dxfId="26127" priority="31383" operator="containsText" text="ECM">
      <formula>NOT(ISERROR(SEARCH("ECM",E2450)))</formula>
    </cfRule>
    <cfRule type="containsText" dxfId="26126" priority="31384" operator="containsText" text="Glenn Gould">
      <formula>NOT(ISERROR(SEARCH("Glenn Gould",E2450)))</formula>
    </cfRule>
  </conditionalFormatting>
  <conditionalFormatting sqref="E2450:G2450">
    <cfRule type="containsText" dxfId="26125" priority="31381" operator="containsText" text="ECM">
      <formula>NOT(ISERROR(SEARCH("ECM",E2450)))</formula>
    </cfRule>
    <cfRule type="containsText" dxfId="26124" priority="31382" operator="containsText" text="Glenn Gould">
      <formula>NOT(ISERROR(SEARCH("Glenn Gould",E2450)))</formula>
    </cfRule>
  </conditionalFormatting>
  <conditionalFormatting sqref="E2450:G2450">
    <cfRule type="containsText" dxfId="26123" priority="31379" operator="containsText" text="ECM">
      <formula>NOT(ISERROR(SEARCH("ECM",E2450)))</formula>
    </cfRule>
    <cfRule type="containsText" dxfId="26122" priority="31380" operator="containsText" text="Glenn Gould">
      <formula>NOT(ISERROR(SEARCH("Glenn Gould",E2450)))</formula>
    </cfRule>
  </conditionalFormatting>
  <conditionalFormatting sqref="E2450:G2450">
    <cfRule type="containsText" dxfId="26121" priority="31377" operator="containsText" text="ECM">
      <formula>NOT(ISERROR(SEARCH("ECM",E2450)))</formula>
    </cfRule>
    <cfRule type="containsText" dxfId="26120" priority="31378" operator="containsText" text="Glenn Gould">
      <formula>NOT(ISERROR(SEARCH("Glenn Gould",E2450)))</formula>
    </cfRule>
  </conditionalFormatting>
  <conditionalFormatting sqref="E2450:G2450">
    <cfRule type="containsText" dxfId="26119" priority="31375" operator="containsText" text="ECM">
      <formula>NOT(ISERROR(SEARCH("ECM",E2450)))</formula>
    </cfRule>
    <cfRule type="containsText" dxfId="26118" priority="31376" operator="containsText" text="Glenn Gould">
      <formula>NOT(ISERROR(SEARCH("Glenn Gould",E2450)))</formula>
    </cfRule>
  </conditionalFormatting>
  <conditionalFormatting sqref="E2450:G2450">
    <cfRule type="containsText" dxfId="26117" priority="31373" operator="containsText" text="ECM">
      <formula>NOT(ISERROR(SEARCH("ECM",E2450)))</formula>
    </cfRule>
    <cfRule type="containsText" dxfId="26116" priority="31374" operator="containsText" text="Glenn Gould">
      <formula>NOT(ISERROR(SEARCH("Glenn Gould",E2450)))</formula>
    </cfRule>
  </conditionalFormatting>
  <conditionalFormatting sqref="E2450:G2450">
    <cfRule type="containsText" dxfId="26115" priority="31371" operator="containsText" text="ECM">
      <formula>NOT(ISERROR(SEARCH("ECM",E2450)))</formula>
    </cfRule>
    <cfRule type="containsText" dxfId="26114" priority="31372" operator="containsText" text="Glenn Gould">
      <formula>NOT(ISERROR(SEARCH("Glenn Gould",E2450)))</formula>
    </cfRule>
  </conditionalFormatting>
  <conditionalFormatting sqref="E2450:G2450">
    <cfRule type="containsText" dxfId="26113" priority="31369" operator="containsText" text="ECM">
      <formula>NOT(ISERROR(SEARCH("ECM",E2450)))</formula>
    </cfRule>
    <cfRule type="containsText" dxfId="26112" priority="31370" operator="containsText" text="Glenn Gould">
      <formula>NOT(ISERROR(SEARCH("Glenn Gould",E2450)))</formula>
    </cfRule>
  </conditionalFormatting>
  <conditionalFormatting sqref="E2450:G2450">
    <cfRule type="containsText" dxfId="26111" priority="31367" operator="containsText" text="ECM">
      <formula>NOT(ISERROR(SEARCH("ECM",E2450)))</formula>
    </cfRule>
    <cfRule type="containsText" dxfId="26110" priority="31368" operator="containsText" text="Glenn Gould">
      <formula>NOT(ISERROR(SEARCH("Glenn Gould",E2450)))</formula>
    </cfRule>
  </conditionalFormatting>
  <conditionalFormatting sqref="E2450:G2450">
    <cfRule type="containsText" dxfId="26109" priority="31365" operator="containsText" text="ECM">
      <formula>NOT(ISERROR(SEARCH("ECM",E2450)))</formula>
    </cfRule>
    <cfRule type="containsText" dxfId="26108" priority="31366" operator="containsText" text="Glenn Gould">
      <formula>NOT(ISERROR(SEARCH("Glenn Gould",E2450)))</formula>
    </cfRule>
  </conditionalFormatting>
  <conditionalFormatting sqref="E2450:G2450">
    <cfRule type="containsText" dxfId="26107" priority="31363" operator="containsText" text="ECM">
      <formula>NOT(ISERROR(SEARCH("ECM",E2450)))</formula>
    </cfRule>
    <cfRule type="containsText" dxfId="26106" priority="31364" operator="containsText" text="Glenn Gould">
      <formula>NOT(ISERROR(SEARCH("Glenn Gould",E2450)))</formula>
    </cfRule>
  </conditionalFormatting>
  <conditionalFormatting sqref="E2450:G2450">
    <cfRule type="containsText" dxfId="26105" priority="31361" operator="containsText" text="ECM">
      <formula>NOT(ISERROR(SEARCH("ECM",E2450)))</formula>
    </cfRule>
    <cfRule type="containsText" dxfId="26104" priority="31362" operator="containsText" text="Glenn Gould">
      <formula>NOT(ISERROR(SEARCH("Glenn Gould",E2450)))</formula>
    </cfRule>
  </conditionalFormatting>
  <conditionalFormatting sqref="E2450:G2450">
    <cfRule type="containsText" dxfId="26103" priority="31359" operator="containsText" text="ECM">
      <formula>NOT(ISERROR(SEARCH("ECM",E2450)))</formula>
    </cfRule>
    <cfRule type="containsText" dxfId="26102" priority="31360" operator="containsText" text="Glenn Gould">
      <formula>NOT(ISERROR(SEARCH("Glenn Gould",E2450)))</formula>
    </cfRule>
  </conditionalFormatting>
  <conditionalFormatting sqref="E2450:G2450">
    <cfRule type="containsText" dxfId="26101" priority="31357" operator="containsText" text="ECM">
      <formula>NOT(ISERROR(SEARCH("ECM",E2450)))</formula>
    </cfRule>
    <cfRule type="containsText" dxfId="26100" priority="31358" operator="containsText" text="Glenn Gould">
      <formula>NOT(ISERROR(SEARCH("Glenn Gould",E2450)))</formula>
    </cfRule>
  </conditionalFormatting>
  <conditionalFormatting sqref="E2450:G2450">
    <cfRule type="containsText" dxfId="26099" priority="31355" operator="containsText" text="ECM">
      <formula>NOT(ISERROR(SEARCH("ECM",E2450)))</formula>
    </cfRule>
    <cfRule type="containsText" dxfId="26098" priority="31356" operator="containsText" text="Glenn Gould">
      <formula>NOT(ISERROR(SEARCH("Glenn Gould",E2450)))</formula>
    </cfRule>
  </conditionalFormatting>
  <conditionalFormatting sqref="E2450:G2450">
    <cfRule type="containsText" dxfId="26097" priority="31353" operator="containsText" text="ECM">
      <formula>NOT(ISERROR(SEARCH("ECM",E2450)))</formula>
    </cfRule>
    <cfRule type="containsText" dxfId="26096" priority="31354" operator="containsText" text="Glenn Gould">
      <formula>NOT(ISERROR(SEARCH("Glenn Gould",E2450)))</formula>
    </cfRule>
  </conditionalFormatting>
  <conditionalFormatting sqref="E2450:G2450">
    <cfRule type="containsText" dxfId="26095" priority="31351" operator="containsText" text="ECM">
      <formula>NOT(ISERROR(SEARCH("ECM",E2450)))</formula>
    </cfRule>
    <cfRule type="containsText" dxfId="26094" priority="31352" operator="containsText" text="Glenn Gould">
      <formula>NOT(ISERROR(SEARCH("Glenn Gould",E2450)))</formula>
    </cfRule>
  </conditionalFormatting>
  <conditionalFormatting sqref="E2450:G2450">
    <cfRule type="containsText" dxfId="26093" priority="31349" operator="containsText" text="ECM">
      <formula>NOT(ISERROR(SEARCH("ECM",E2450)))</formula>
    </cfRule>
    <cfRule type="containsText" dxfId="26092" priority="31350" operator="containsText" text="Glenn Gould">
      <formula>NOT(ISERROR(SEARCH("Glenn Gould",E2450)))</formula>
    </cfRule>
  </conditionalFormatting>
  <conditionalFormatting sqref="E2450:G2450">
    <cfRule type="containsText" dxfId="26091" priority="31347" operator="containsText" text="ECM">
      <formula>NOT(ISERROR(SEARCH("ECM",E2450)))</formula>
    </cfRule>
    <cfRule type="containsText" dxfId="26090" priority="31348" operator="containsText" text="Glenn Gould">
      <formula>NOT(ISERROR(SEARCH("Glenn Gould",E2450)))</formula>
    </cfRule>
  </conditionalFormatting>
  <conditionalFormatting sqref="E2450:G2450">
    <cfRule type="containsText" dxfId="26089" priority="31345" operator="containsText" text="ECM">
      <formula>NOT(ISERROR(SEARCH("ECM",E2450)))</formula>
    </cfRule>
    <cfRule type="containsText" dxfId="26088" priority="31346" operator="containsText" text="Glenn Gould">
      <formula>NOT(ISERROR(SEARCH("Glenn Gould",E2450)))</formula>
    </cfRule>
  </conditionalFormatting>
  <conditionalFormatting sqref="E2450:G2450">
    <cfRule type="containsText" dxfId="26087" priority="31343" operator="containsText" text="ECM">
      <formula>NOT(ISERROR(SEARCH("ECM",E2450)))</formula>
    </cfRule>
    <cfRule type="containsText" dxfId="26086" priority="31344" operator="containsText" text="Glenn Gould">
      <formula>NOT(ISERROR(SEARCH("Glenn Gould",E2450)))</formula>
    </cfRule>
  </conditionalFormatting>
  <conditionalFormatting sqref="E2450:G2450">
    <cfRule type="containsText" dxfId="26085" priority="31341" operator="containsText" text="ECM">
      <formula>NOT(ISERROR(SEARCH("ECM",E2450)))</formula>
    </cfRule>
    <cfRule type="containsText" dxfId="26084" priority="31342" operator="containsText" text="Glenn Gould">
      <formula>NOT(ISERROR(SEARCH("Glenn Gould",E2450)))</formula>
    </cfRule>
  </conditionalFormatting>
  <conditionalFormatting sqref="E2450:G2450">
    <cfRule type="containsText" dxfId="26083" priority="31339" operator="containsText" text="ECM">
      <formula>NOT(ISERROR(SEARCH("ECM",E2450)))</formula>
    </cfRule>
    <cfRule type="containsText" dxfId="26082" priority="31340" operator="containsText" text="Glenn Gould">
      <formula>NOT(ISERROR(SEARCH("Glenn Gould",E2450)))</formula>
    </cfRule>
  </conditionalFormatting>
  <conditionalFormatting sqref="E2450:G2450">
    <cfRule type="containsText" dxfId="26081" priority="31337" operator="containsText" text="ECM">
      <formula>NOT(ISERROR(SEARCH("ECM",E2450)))</formula>
    </cfRule>
    <cfRule type="containsText" dxfId="26080" priority="31338" operator="containsText" text="Glenn Gould">
      <formula>NOT(ISERROR(SEARCH("Glenn Gould",E2450)))</formula>
    </cfRule>
  </conditionalFormatting>
  <conditionalFormatting sqref="E2450:G2450">
    <cfRule type="containsText" dxfId="26079" priority="31335" operator="containsText" text="ECM">
      <formula>NOT(ISERROR(SEARCH("ECM",E2450)))</formula>
    </cfRule>
    <cfRule type="containsText" dxfId="26078" priority="31336" operator="containsText" text="Glenn Gould">
      <formula>NOT(ISERROR(SEARCH("Glenn Gould",E2450)))</formula>
    </cfRule>
  </conditionalFormatting>
  <conditionalFormatting sqref="E2450:G2450">
    <cfRule type="containsText" dxfId="26077" priority="31333" operator="containsText" text="ECM">
      <formula>NOT(ISERROR(SEARCH("ECM",E2450)))</formula>
    </cfRule>
    <cfRule type="containsText" dxfId="26076" priority="31334" operator="containsText" text="Glenn Gould">
      <formula>NOT(ISERROR(SEARCH("Glenn Gould",E2450)))</formula>
    </cfRule>
  </conditionalFormatting>
  <conditionalFormatting sqref="E2450:G2450">
    <cfRule type="containsText" dxfId="26075" priority="31331" operator="containsText" text="ECM">
      <formula>NOT(ISERROR(SEARCH("ECM",E2450)))</formula>
    </cfRule>
    <cfRule type="containsText" dxfId="26074" priority="31332" operator="containsText" text="Glenn Gould">
      <formula>NOT(ISERROR(SEARCH("Glenn Gould",E2450)))</formula>
    </cfRule>
  </conditionalFormatting>
  <conditionalFormatting sqref="E2450:G2450">
    <cfRule type="containsText" dxfId="26073" priority="31329" operator="containsText" text="ECM">
      <formula>NOT(ISERROR(SEARCH("ECM",E2450)))</formula>
    </cfRule>
    <cfRule type="containsText" dxfId="26072" priority="31330" operator="containsText" text="Glenn Gould">
      <formula>NOT(ISERROR(SEARCH("Glenn Gould",E2450)))</formula>
    </cfRule>
  </conditionalFormatting>
  <conditionalFormatting sqref="E2450:G2450">
    <cfRule type="containsText" dxfId="26071" priority="31327" operator="containsText" text="ECM">
      <formula>NOT(ISERROR(SEARCH("ECM",E2450)))</formula>
    </cfRule>
    <cfRule type="containsText" dxfId="26070" priority="31328" operator="containsText" text="Glenn Gould">
      <formula>NOT(ISERROR(SEARCH("Glenn Gould",E2450)))</formula>
    </cfRule>
  </conditionalFormatting>
  <conditionalFormatting sqref="E2450:G2450">
    <cfRule type="containsText" dxfId="26069" priority="31325" operator="containsText" text="ECM">
      <formula>NOT(ISERROR(SEARCH("ECM",E2450)))</formula>
    </cfRule>
    <cfRule type="containsText" dxfId="26068" priority="31326" operator="containsText" text="Glenn Gould">
      <formula>NOT(ISERROR(SEARCH("Glenn Gould",E2450)))</formula>
    </cfRule>
  </conditionalFormatting>
  <conditionalFormatting sqref="E2450:G2450">
    <cfRule type="containsText" dxfId="26067" priority="31323" operator="containsText" text="ECM">
      <formula>NOT(ISERROR(SEARCH("ECM",E2450)))</formula>
    </cfRule>
    <cfRule type="containsText" dxfId="26066" priority="31324" operator="containsText" text="Glenn Gould">
      <formula>NOT(ISERROR(SEARCH("Glenn Gould",E2450)))</formula>
    </cfRule>
  </conditionalFormatting>
  <conditionalFormatting sqref="E2450:G2450">
    <cfRule type="containsText" dxfId="26065" priority="31321" operator="containsText" text="ECM">
      <formula>NOT(ISERROR(SEARCH("ECM",E2450)))</formula>
    </cfRule>
    <cfRule type="containsText" dxfId="26064" priority="31322" operator="containsText" text="Glenn Gould">
      <formula>NOT(ISERROR(SEARCH("Glenn Gould",E2450)))</formula>
    </cfRule>
  </conditionalFormatting>
  <conditionalFormatting sqref="E2450:G2450">
    <cfRule type="containsText" dxfId="26063" priority="31319" operator="containsText" text="ECM">
      <formula>NOT(ISERROR(SEARCH("ECM",E2450)))</formula>
    </cfRule>
    <cfRule type="containsText" dxfId="26062" priority="31320" operator="containsText" text="Glenn Gould">
      <formula>NOT(ISERROR(SEARCH("Glenn Gould",E2450)))</formula>
    </cfRule>
  </conditionalFormatting>
  <conditionalFormatting sqref="E2450:G2450">
    <cfRule type="containsText" dxfId="26061" priority="31317" operator="containsText" text="ECM">
      <formula>NOT(ISERROR(SEARCH("ECM",E2450)))</formula>
    </cfRule>
    <cfRule type="containsText" dxfId="26060" priority="31318" operator="containsText" text="Glenn Gould">
      <formula>NOT(ISERROR(SEARCH("Glenn Gould",E2450)))</formula>
    </cfRule>
  </conditionalFormatting>
  <conditionalFormatting sqref="E2450:G2450">
    <cfRule type="containsText" dxfId="26059" priority="31315" operator="containsText" text="ECM">
      <formula>NOT(ISERROR(SEARCH("ECM",E2450)))</formula>
    </cfRule>
    <cfRule type="containsText" dxfId="26058" priority="31316" operator="containsText" text="Glenn Gould">
      <formula>NOT(ISERROR(SEARCH("Glenn Gould",E2450)))</formula>
    </cfRule>
  </conditionalFormatting>
  <conditionalFormatting sqref="E2450:G2450">
    <cfRule type="containsText" dxfId="26057" priority="31313" operator="containsText" text="ECM">
      <formula>NOT(ISERROR(SEARCH("ECM",E2450)))</formula>
    </cfRule>
    <cfRule type="containsText" dxfId="26056" priority="31314" operator="containsText" text="Glenn Gould">
      <formula>NOT(ISERROR(SEARCH("Glenn Gould",E2450)))</formula>
    </cfRule>
  </conditionalFormatting>
  <conditionalFormatting sqref="E2450:G2450">
    <cfRule type="containsText" dxfId="26055" priority="31311" operator="containsText" text="ECM">
      <formula>NOT(ISERROR(SEARCH("ECM",E2450)))</formula>
    </cfRule>
    <cfRule type="containsText" dxfId="26054" priority="31312" operator="containsText" text="Glenn Gould">
      <formula>NOT(ISERROR(SEARCH("Glenn Gould",E2450)))</formula>
    </cfRule>
  </conditionalFormatting>
  <conditionalFormatting sqref="E2450:G2450">
    <cfRule type="containsText" dxfId="26053" priority="31309" operator="containsText" text="ECM">
      <formula>NOT(ISERROR(SEARCH("ECM",E2450)))</formula>
    </cfRule>
    <cfRule type="containsText" dxfId="26052" priority="31310" operator="containsText" text="Glenn Gould">
      <formula>NOT(ISERROR(SEARCH("Glenn Gould",E2450)))</formula>
    </cfRule>
  </conditionalFormatting>
  <conditionalFormatting sqref="E2450:G2450">
    <cfRule type="containsText" dxfId="26051" priority="31307" operator="containsText" text="ECM">
      <formula>NOT(ISERROR(SEARCH("ECM",E2450)))</formula>
    </cfRule>
    <cfRule type="containsText" dxfId="26050" priority="31308" operator="containsText" text="Glenn Gould">
      <formula>NOT(ISERROR(SEARCH("Glenn Gould",E2450)))</formula>
    </cfRule>
  </conditionalFormatting>
  <conditionalFormatting sqref="E2450:G2450">
    <cfRule type="containsText" dxfId="26049" priority="31305" operator="containsText" text="ECM">
      <formula>NOT(ISERROR(SEARCH("ECM",E2450)))</formula>
    </cfRule>
    <cfRule type="containsText" dxfId="26048" priority="31306" operator="containsText" text="Glenn Gould">
      <formula>NOT(ISERROR(SEARCH("Glenn Gould",E2450)))</formula>
    </cfRule>
  </conditionalFormatting>
  <conditionalFormatting sqref="E2450:G2450">
    <cfRule type="containsText" dxfId="26047" priority="31303" operator="containsText" text="ECM">
      <formula>NOT(ISERROR(SEARCH("ECM",E2450)))</formula>
    </cfRule>
    <cfRule type="containsText" dxfId="26046" priority="31304" operator="containsText" text="Glenn Gould">
      <formula>NOT(ISERROR(SEARCH("Glenn Gould",E2450)))</formula>
    </cfRule>
  </conditionalFormatting>
  <conditionalFormatting sqref="E2450:G2450">
    <cfRule type="containsText" dxfId="26045" priority="31301" operator="containsText" text="ECM">
      <formula>NOT(ISERROR(SEARCH("ECM",E2450)))</formula>
    </cfRule>
    <cfRule type="containsText" dxfId="26044" priority="31302" operator="containsText" text="Glenn Gould">
      <formula>NOT(ISERROR(SEARCH("Glenn Gould",E2450)))</formula>
    </cfRule>
  </conditionalFormatting>
  <conditionalFormatting sqref="E2450:G2450">
    <cfRule type="containsText" dxfId="26043" priority="31299" operator="containsText" text="ECM">
      <formula>NOT(ISERROR(SEARCH("ECM",E2450)))</formula>
    </cfRule>
    <cfRule type="containsText" dxfId="26042" priority="31300" operator="containsText" text="Glenn Gould">
      <formula>NOT(ISERROR(SEARCH("Glenn Gould",E2450)))</formula>
    </cfRule>
  </conditionalFormatting>
  <conditionalFormatting sqref="E2450:G2450">
    <cfRule type="containsText" dxfId="26041" priority="31297" operator="containsText" text="ECM">
      <formula>NOT(ISERROR(SEARCH("ECM",E2450)))</formula>
    </cfRule>
    <cfRule type="containsText" dxfId="26040" priority="31298" operator="containsText" text="Glenn Gould">
      <formula>NOT(ISERROR(SEARCH("Glenn Gould",E2450)))</formula>
    </cfRule>
  </conditionalFormatting>
  <conditionalFormatting sqref="E2450:G2450">
    <cfRule type="containsText" dxfId="26039" priority="31295" operator="containsText" text="ECM">
      <formula>NOT(ISERROR(SEARCH("ECM",E2450)))</formula>
    </cfRule>
    <cfRule type="containsText" dxfId="26038" priority="31296" operator="containsText" text="Glenn Gould">
      <formula>NOT(ISERROR(SEARCH("Glenn Gould",E2450)))</formula>
    </cfRule>
  </conditionalFormatting>
  <conditionalFormatting sqref="E2450:G2450">
    <cfRule type="containsText" dxfId="26037" priority="31293" operator="containsText" text="ECM">
      <formula>NOT(ISERROR(SEARCH("ECM",E2450)))</formula>
    </cfRule>
    <cfRule type="containsText" dxfId="26036" priority="31294" operator="containsText" text="Glenn Gould">
      <formula>NOT(ISERROR(SEARCH("Glenn Gould",E2450)))</formula>
    </cfRule>
  </conditionalFormatting>
  <conditionalFormatting sqref="E2450:G2450">
    <cfRule type="containsText" dxfId="26035" priority="31291" operator="containsText" text="ECM">
      <formula>NOT(ISERROR(SEARCH("ECM",E2450)))</formula>
    </cfRule>
    <cfRule type="containsText" dxfId="26034" priority="31292" operator="containsText" text="Glenn Gould">
      <formula>NOT(ISERROR(SEARCH("Glenn Gould",E2450)))</formula>
    </cfRule>
  </conditionalFormatting>
  <conditionalFormatting sqref="E2450:G2450">
    <cfRule type="containsText" dxfId="26033" priority="31289" operator="containsText" text="ECM">
      <formula>NOT(ISERROR(SEARCH("ECM",E2450)))</formula>
    </cfRule>
    <cfRule type="containsText" dxfId="26032" priority="31290" operator="containsText" text="Glenn Gould">
      <formula>NOT(ISERROR(SEARCH("Glenn Gould",E2450)))</formula>
    </cfRule>
  </conditionalFormatting>
  <conditionalFormatting sqref="E2450:G2450">
    <cfRule type="containsText" dxfId="26031" priority="31287" operator="containsText" text="ECM">
      <formula>NOT(ISERROR(SEARCH("ECM",E2450)))</formula>
    </cfRule>
    <cfRule type="containsText" dxfId="26030" priority="31288" operator="containsText" text="Glenn Gould">
      <formula>NOT(ISERROR(SEARCH("Glenn Gould",E2450)))</formula>
    </cfRule>
  </conditionalFormatting>
  <conditionalFormatting sqref="E2450:G2450">
    <cfRule type="containsText" dxfId="26029" priority="31285" operator="containsText" text="ECM">
      <formula>NOT(ISERROR(SEARCH("ECM",E2450)))</formula>
    </cfRule>
    <cfRule type="containsText" dxfId="26028" priority="31286" operator="containsText" text="Glenn Gould">
      <formula>NOT(ISERROR(SEARCH("Glenn Gould",E2450)))</formula>
    </cfRule>
  </conditionalFormatting>
  <conditionalFormatting sqref="E2450:G2450">
    <cfRule type="containsText" dxfId="26027" priority="31283" operator="containsText" text="ECM">
      <formula>NOT(ISERROR(SEARCH("ECM",E2450)))</formula>
    </cfRule>
    <cfRule type="containsText" dxfId="26026" priority="31284" operator="containsText" text="Glenn Gould">
      <formula>NOT(ISERROR(SEARCH("Glenn Gould",E2450)))</formula>
    </cfRule>
  </conditionalFormatting>
  <conditionalFormatting sqref="E2450:G2450">
    <cfRule type="containsText" dxfId="26025" priority="31281" operator="containsText" text="ECM">
      <formula>NOT(ISERROR(SEARCH("ECM",E2450)))</formula>
    </cfRule>
    <cfRule type="containsText" dxfId="26024" priority="31282" operator="containsText" text="Glenn Gould">
      <formula>NOT(ISERROR(SEARCH("Glenn Gould",E2450)))</formula>
    </cfRule>
  </conditionalFormatting>
  <conditionalFormatting sqref="E2450:G2450">
    <cfRule type="containsText" dxfId="26023" priority="31279" operator="containsText" text="ECM">
      <formula>NOT(ISERROR(SEARCH("ECM",E2450)))</formula>
    </cfRule>
    <cfRule type="containsText" dxfId="26022" priority="31280" operator="containsText" text="Glenn Gould">
      <formula>NOT(ISERROR(SEARCH("Glenn Gould",E2450)))</formula>
    </cfRule>
  </conditionalFormatting>
  <conditionalFormatting sqref="H2451:I2451">
    <cfRule type="containsText" dxfId="26021" priority="31277" operator="containsText" text="ECM">
      <formula>NOT(ISERROR(SEARCH("ECM",H2451)))</formula>
    </cfRule>
    <cfRule type="containsText" dxfId="26020" priority="31278" operator="containsText" text="Glenn Gould">
      <formula>NOT(ISERROR(SEARCH("Glenn Gould",H2451)))</formula>
    </cfRule>
  </conditionalFormatting>
  <conditionalFormatting sqref="E2451:G2451">
    <cfRule type="containsText" dxfId="26019" priority="31275" operator="containsText" text="ECM">
      <formula>NOT(ISERROR(SEARCH("ECM",E2451)))</formula>
    </cfRule>
    <cfRule type="containsText" dxfId="26018" priority="31276" operator="containsText" text="Glenn Gould">
      <formula>NOT(ISERROR(SEARCH("Glenn Gould",E2451)))</formula>
    </cfRule>
  </conditionalFormatting>
  <conditionalFormatting sqref="E2451:G2451">
    <cfRule type="containsText" dxfId="26017" priority="31273" operator="containsText" text="ECM">
      <formula>NOT(ISERROR(SEARCH("ECM",E2451)))</formula>
    </cfRule>
    <cfRule type="containsText" dxfId="26016" priority="31274" operator="containsText" text="Glenn Gould">
      <formula>NOT(ISERROR(SEARCH("Glenn Gould",E2451)))</formula>
    </cfRule>
  </conditionalFormatting>
  <conditionalFormatting sqref="E2451:G2451">
    <cfRule type="containsText" dxfId="26015" priority="31271" operator="containsText" text="ECM">
      <formula>NOT(ISERROR(SEARCH("ECM",E2451)))</formula>
    </cfRule>
    <cfRule type="containsText" dxfId="26014" priority="31272" operator="containsText" text="Glenn Gould">
      <formula>NOT(ISERROR(SEARCH("Glenn Gould",E2451)))</formula>
    </cfRule>
  </conditionalFormatting>
  <conditionalFormatting sqref="E2451:G2451">
    <cfRule type="containsText" dxfId="26013" priority="31269" operator="containsText" text="ECM">
      <formula>NOT(ISERROR(SEARCH("ECM",E2451)))</formula>
    </cfRule>
    <cfRule type="containsText" dxfId="26012" priority="31270" operator="containsText" text="Glenn Gould">
      <formula>NOT(ISERROR(SEARCH("Glenn Gould",E2451)))</formula>
    </cfRule>
  </conditionalFormatting>
  <conditionalFormatting sqref="E2451:G2451">
    <cfRule type="containsText" dxfId="26011" priority="31267" operator="containsText" text="ECM">
      <formula>NOT(ISERROR(SEARCH("ECM",E2451)))</formula>
    </cfRule>
    <cfRule type="containsText" dxfId="26010" priority="31268" operator="containsText" text="Glenn Gould">
      <formula>NOT(ISERROR(SEARCH("Glenn Gould",E2451)))</formula>
    </cfRule>
  </conditionalFormatting>
  <conditionalFormatting sqref="E2451:G2451">
    <cfRule type="containsText" dxfId="26009" priority="31265" operator="containsText" text="ECM">
      <formula>NOT(ISERROR(SEARCH("ECM",E2451)))</formula>
    </cfRule>
    <cfRule type="containsText" dxfId="26008" priority="31266" operator="containsText" text="Glenn Gould">
      <formula>NOT(ISERROR(SEARCH("Glenn Gould",E2451)))</formula>
    </cfRule>
  </conditionalFormatting>
  <conditionalFormatting sqref="E2451:G2451">
    <cfRule type="containsText" dxfId="26007" priority="31263" operator="containsText" text="ECM">
      <formula>NOT(ISERROR(SEARCH("ECM",E2451)))</formula>
    </cfRule>
    <cfRule type="containsText" dxfId="26006" priority="31264" operator="containsText" text="Glenn Gould">
      <formula>NOT(ISERROR(SEARCH("Glenn Gould",E2451)))</formula>
    </cfRule>
  </conditionalFormatting>
  <conditionalFormatting sqref="E2451:G2451">
    <cfRule type="containsText" dxfId="26005" priority="31261" operator="containsText" text="ECM">
      <formula>NOT(ISERROR(SEARCH("ECM",E2451)))</formula>
    </cfRule>
    <cfRule type="containsText" dxfId="26004" priority="31262" operator="containsText" text="Glenn Gould">
      <formula>NOT(ISERROR(SEARCH("Glenn Gould",E2451)))</formula>
    </cfRule>
  </conditionalFormatting>
  <conditionalFormatting sqref="E2451:G2451">
    <cfRule type="containsText" dxfId="26003" priority="31259" operator="containsText" text="ECM">
      <formula>NOT(ISERROR(SEARCH("ECM",E2451)))</formula>
    </cfRule>
    <cfRule type="containsText" dxfId="26002" priority="31260" operator="containsText" text="Glenn Gould">
      <formula>NOT(ISERROR(SEARCH("Glenn Gould",E2451)))</formula>
    </cfRule>
  </conditionalFormatting>
  <conditionalFormatting sqref="E2451:G2451">
    <cfRule type="containsText" dxfId="26001" priority="31257" operator="containsText" text="ECM">
      <formula>NOT(ISERROR(SEARCH("ECM",E2451)))</formula>
    </cfRule>
    <cfRule type="containsText" dxfId="26000" priority="31258" operator="containsText" text="Glenn Gould">
      <formula>NOT(ISERROR(SEARCH("Glenn Gould",E2451)))</formula>
    </cfRule>
  </conditionalFormatting>
  <conditionalFormatting sqref="E2451:G2451">
    <cfRule type="containsText" dxfId="25999" priority="31255" operator="containsText" text="ECM">
      <formula>NOT(ISERROR(SEARCH("ECM",E2451)))</formula>
    </cfRule>
    <cfRule type="containsText" dxfId="25998" priority="31256" operator="containsText" text="Glenn Gould">
      <formula>NOT(ISERROR(SEARCH("Glenn Gould",E2451)))</formula>
    </cfRule>
  </conditionalFormatting>
  <conditionalFormatting sqref="E2451:G2451">
    <cfRule type="containsText" dxfId="25997" priority="31253" operator="containsText" text="ECM">
      <formula>NOT(ISERROR(SEARCH("ECM",E2451)))</formula>
    </cfRule>
    <cfRule type="containsText" dxfId="25996" priority="31254" operator="containsText" text="Glenn Gould">
      <formula>NOT(ISERROR(SEARCH("Glenn Gould",E2451)))</formula>
    </cfRule>
  </conditionalFormatting>
  <conditionalFormatting sqref="E2451:G2451">
    <cfRule type="containsText" dxfId="25995" priority="31251" operator="containsText" text="ECM">
      <formula>NOT(ISERROR(SEARCH("ECM",E2451)))</formula>
    </cfRule>
    <cfRule type="containsText" dxfId="25994" priority="31252" operator="containsText" text="Glenn Gould">
      <formula>NOT(ISERROR(SEARCH("Glenn Gould",E2451)))</formula>
    </cfRule>
  </conditionalFormatting>
  <conditionalFormatting sqref="E2451:G2451">
    <cfRule type="containsText" dxfId="25993" priority="31249" operator="containsText" text="ECM">
      <formula>NOT(ISERROR(SEARCH("ECM",E2451)))</formula>
    </cfRule>
    <cfRule type="containsText" dxfId="25992" priority="31250" operator="containsText" text="Glenn Gould">
      <formula>NOT(ISERROR(SEARCH("Glenn Gould",E2451)))</formula>
    </cfRule>
  </conditionalFormatting>
  <conditionalFormatting sqref="E2451:G2451">
    <cfRule type="containsText" dxfId="25991" priority="31247" operator="containsText" text="ECM">
      <formula>NOT(ISERROR(SEARCH("ECM",E2451)))</formula>
    </cfRule>
    <cfRule type="containsText" dxfId="25990" priority="31248" operator="containsText" text="Glenn Gould">
      <formula>NOT(ISERROR(SEARCH("Glenn Gould",E2451)))</formula>
    </cfRule>
  </conditionalFormatting>
  <conditionalFormatting sqref="E2451:G2451">
    <cfRule type="containsText" dxfId="25989" priority="31245" operator="containsText" text="ECM">
      <formula>NOT(ISERROR(SEARCH("ECM",E2451)))</formula>
    </cfRule>
    <cfRule type="containsText" dxfId="25988" priority="31246" operator="containsText" text="Glenn Gould">
      <formula>NOT(ISERROR(SEARCH("Glenn Gould",E2451)))</formula>
    </cfRule>
  </conditionalFormatting>
  <conditionalFormatting sqref="E2451:G2451">
    <cfRule type="containsText" dxfId="25987" priority="31243" operator="containsText" text="ECM">
      <formula>NOT(ISERROR(SEARCH("ECM",E2451)))</formula>
    </cfRule>
    <cfRule type="containsText" dxfId="25986" priority="31244" operator="containsText" text="Glenn Gould">
      <formula>NOT(ISERROR(SEARCH("Glenn Gould",E2451)))</formula>
    </cfRule>
  </conditionalFormatting>
  <conditionalFormatting sqref="E2451:G2451">
    <cfRule type="containsText" dxfId="25985" priority="31241" operator="containsText" text="ECM">
      <formula>NOT(ISERROR(SEARCH("ECM",E2451)))</formula>
    </cfRule>
    <cfRule type="containsText" dxfId="25984" priority="31242" operator="containsText" text="Glenn Gould">
      <formula>NOT(ISERROR(SEARCH("Glenn Gould",E2451)))</formula>
    </cfRule>
  </conditionalFormatting>
  <conditionalFormatting sqref="E2451:G2451">
    <cfRule type="containsText" dxfId="25983" priority="31239" operator="containsText" text="ECM">
      <formula>NOT(ISERROR(SEARCH("ECM",E2451)))</formula>
    </cfRule>
    <cfRule type="containsText" dxfId="25982" priority="31240" operator="containsText" text="Glenn Gould">
      <formula>NOT(ISERROR(SEARCH("Glenn Gould",E2451)))</formula>
    </cfRule>
  </conditionalFormatting>
  <conditionalFormatting sqref="E2451:G2451">
    <cfRule type="containsText" dxfId="25981" priority="31237" operator="containsText" text="ECM">
      <formula>NOT(ISERROR(SEARCH("ECM",E2451)))</formula>
    </cfRule>
    <cfRule type="containsText" dxfId="25980" priority="31238" operator="containsText" text="Glenn Gould">
      <formula>NOT(ISERROR(SEARCH("Glenn Gould",E2451)))</formula>
    </cfRule>
  </conditionalFormatting>
  <conditionalFormatting sqref="E2451:G2451">
    <cfRule type="containsText" dxfId="25979" priority="31235" operator="containsText" text="ECM">
      <formula>NOT(ISERROR(SEARCH("ECM",E2451)))</formula>
    </cfRule>
    <cfRule type="containsText" dxfId="25978" priority="31236" operator="containsText" text="Glenn Gould">
      <formula>NOT(ISERROR(SEARCH("Glenn Gould",E2451)))</formula>
    </cfRule>
  </conditionalFormatting>
  <conditionalFormatting sqref="E2451:G2451">
    <cfRule type="containsText" dxfId="25977" priority="31233" operator="containsText" text="ECM">
      <formula>NOT(ISERROR(SEARCH("ECM",E2451)))</formula>
    </cfRule>
    <cfRule type="containsText" dxfId="25976" priority="31234" operator="containsText" text="Glenn Gould">
      <formula>NOT(ISERROR(SEARCH("Glenn Gould",E2451)))</formula>
    </cfRule>
  </conditionalFormatting>
  <conditionalFormatting sqref="E2451:G2451">
    <cfRule type="containsText" dxfId="25975" priority="31231" operator="containsText" text="ECM">
      <formula>NOT(ISERROR(SEARCH("ECM",E2451)))</formula>
    </cfRule>
    <cfRule type="containsText" dxfId="25974" priority="31232" operator="containsText" text="Glenn Gould">
      <formula>NOT(ISERROR(SEARCH("Glenn Gould",E2451)))</formula>
    </cfRule>
  </conditionalFormatting>
  <conditionalFormatting sqref="E2451:G2451">
    <cfRule type="containsText" dxfId="25973" priority="31229" operator="containsText" text="ECM">
      <formula>NOT(ISERROR(SEARCH("ECM",E2451)))</formula>
    </cfRule>
    <cfRule type="containsText" dxfId="25972" priority="31230" operator="containsText" text="Glenn Gould">
      <formula>NOT(ISERROR(SEARCH("Glenn Gould",E2451)))</formula>
    </cfRule>
  </conditionalFormatting>
  <conditionalFormatting sqref="E2451:G2451">
    <cfRule type="containsText" dxfId="25971" priority="31227" operator="containsText" text="ECM">
      <formula>NOT(ISERROR(SEARCH("ECM",E2451)))</formula>
    </cfRule>
    <cfRule type="containsText" dxfId="25970" priority="31228" operator="containsText" text="Glenn Gould">
      <formula>NOT(ISERROR(SEARCH("Glenn Gould",E2451)))</formula>
    </cfRule>
  </conditionalFormatting>
  <conditionalFormatting sqref="E2451:G2451">
    <cfRule type="containsText" dxfId="25969" priority="31225" operator="containsText" text="ECM">
      <formula>NOT(ISERROR(SEARCH("ECM",E2451)))</formula>
    </cfRule>
    <cfRule type="containsText" dxfId="25968" priority="31226" operator="containsText" text="Glenn Gould">
      <formula>NOT(ISERROR(SEARCH("Glenn Gould",E2451)))</formula>
    </cfRule>
  </conditionalFormatting>
  <conditionalFormatting sqref="E2451:G2451">
    <cfRule type="containsText" dxfId="25967" priority="31223" operator="containsText" text="ECM">
      <formula>NOT(ISERROR(SEARCH("ECM",E2451)))</formula>
    </cfRule>
    <cfRule type="containsText" dxfId="25966" priority="31224" operator="containsText" text="Glenn Gould">
      <formula>NOT(ISERROR(SEARCH("Glenn Gould",E2451)))</formula>
    </cfRule>
  </conditionalFormatting>
  <conditionalFormatting sqref="E2451:G2451">
    <cfRule type="containsText" dxfId="25965" priority="31221" operator="containsText" text="ECM">
      <formula>NOT(ISERROR(SEARCH("ECM",E2451)))</formula>
    </cfRule>
    <cfRule type="containsText" dxfId="25964" priority="31222" operator="containsText" text="Glenn Gould">
      <formula>NOT(ISERROR(SEARCH("Glenn Gould",E2451)))</formula>
    </cfRule>
  </conditionalFormatting>
  <conditionalFormatting sqref="E2451:G2451">
    <cfRule type="containsText" dxfId="25963" priority="31219" operator="containsText" text="ECM">
      <formula>NOT(ISERROR(SEARCH("ECM",E2451)))</formula>
    </cfRule>
    <cfRule type="containsText" dxfId="25962" priority="31220" operator="containsText" text="Glenn Gould">
      <formula>NOT(ISERROR(SEARCH("Glenn Gould",E2451)))</formula>
    </cfRule>
  </conditionalFormatting>
  <conditionalFormatting sqref="E2451:G2451">
    <cfRule type="containsText" dxfId="25961" priority="31217" operator="containsText" text="ECM">
      <formula>NOT(ISERROR(SEARCH("ECM",E2451)))</formula>
    </cfRule>
    <cfRule type="containsText" dxfId="25960" priority="31218" operator="containsText" text="Glenn Gould">
      <formula>NOT(ISERROR(SEARCH("Glenn Gould",E2451)))</formula>
    </cfRule>
  </conditionalFormatting>
  <conditionalFormatting sqref="E2451:G2451">
    <cfRule type="containsText" dxfId="25959" priority="31215" operator="containsText" text="ECM">
      <formula>NOT(ISERROR(SEARCH("ECM",E2451)))</formula>
    </cfRule>
    <cfRule type="containsText" dxfId="25958" priority="31216" operator="containsText" text="Glenn Gould">
      <formula>NOT(ISERROR(SEARCH("Glenn Gould",E2451)))</formula>
    </cfRule>
  </conditionalFormatting>
  <conditionalFormatting sqref="E2451:G2451">
    <cfRule type="containsText" dxfId="25957" priority="31213" operator="containsText" text="ECM">
      <formula>NOT(ISERROR(SEARCH("ECM",E2451)))</formula>
    </cfRule>
    <cfRule type="containsText" dxfId="25956" priority="31214" operator="containsText" text="Glenn Gould">
      <formula>NOT(ISERROR(SEARCH("Glenn Gould",E2451)))</formula>
    </cfRule>
  </conditionalFormatting>
  <conditionalFormatting sqref="E2451:G2451">
    <cfRule type="containsText" dxfId="25955" priority="31211" operator="containsText" text="ECM">
      <formula>NOT(ISERROR(SEARCH("ECM",E2451)))</formula>
    </cfRule>
    <cfRule type="containsText" dxfId="25954" priority="31212" operator="containsText" text="Glenn Gould">
      <formula>NOT(ISERROR(SEARCH("Glenn Gould",E2451)))</formula>
    </cfRule>
  </conditionalFormatting>
  <conditionalFormatting sqref="E2451:G2451">
    <cfRule type="containsText" dxfId="25953" priority="31209" operator="containsText" text="ECM">
      <formula>NOT(ISERROR(SEARCH("ECM",E2451)))</formula>
    </cfRule>
    <cfRule type="containsText" dxfId="25952" priority="31210" operator="containsText" text="Glenn Gould">
      <formula>NOT(ISERROR(SEARCH("Glenn Gould",E2451)))</formula>
    </cfRule>
  </conditionalFormatting>
  <conditionalFormatting sqref="E2451:G2451">
    <cfRule type="containsText" dxfId="25951" priority="31207" operator="containsText" text="ECM">
      <formula>NOT(ISERROR(SEARCH("ECM",E2451)))</formula>
    </cfRule>
    <cfRule type="containsText" dxfId="25950" priority="31208" operator="containsText" text="Glenn Gould">
      <formula>NOT(ISERROR(SEARCH("Glenn Gould",E2451)))</formula>
    </cfRule>
  </conditionalFormatting>
  <conditionalFormatting sqref="E2451:G2451">
    <cfRule type="containsText" dxfId="25949" priority="31205" operator="containsText" text="ECM">
      <formula>NOT(ISERROR(SEARCH("ECM",E2451)))</formula>
    </cfRule>
    <cfRule type="containsText" dxfId="25948" priority="31206" operator="containsText" text="Glenn Gould">
      <formula>NOT(ISERROR(SEARCH("Glenn Gould",E2451)))</formula>
    </cfRule>
  </conditionalFormatting>
  <conditionalFormatting sqref="E2451:G2451">
    <cfRule type="containsText" dxfId="25947" priority="31203" operator="containsText" text="ECM">
      <formula>NOT(ISERROR(SEARCH("ECM",E2451)))</formula>
    </cfRule>
    <cfRule type="containsText" dxfId="25946" priority="31204" operator="containsText" text="Glenn Gould">
      <formula>NOT(ISERROR(SEARCH("Glenn Gould",E2451)))</formula>
    </cfRule>
  </conditionalFormatting>
  <conditionalFormatting sqref="E2451:G2451">
    <cfRule type="containsText" dxfId="25945" priority="31201" operator="containsText" text="ECM">
      <formula>NOT(ISERROR(SEARCH("ECM",E2451)))</formula>
    </cfRule>
    <cfRule type="containsText" dxfId="25944" priority="31202" operator="containsText" text="Glenn Gould">
      <formula>NOT(ISERROR(SEARCH("Glenn Gould",E2451)))</formula>
    </cfRule>
  </conditionalFormatting>
  <conditionalFormatting sqref="E2451:G2451">
    <cfRule type="containsText" dxfId="25943" priority="31199" operator="containsText" text="ECM">
      <formula>NOT(ISERROR(SEARCH("ECM",E2451)))</formula>
    </cfRule>
    <cfRule type="containsText" dxfId="25942" priority="31200" operator="containsText" text="Glenn Gould">
      <formula>NOT(ISERROR(SEARCH("Glenn Gould",E2451)))</formula>
    </cfRule>
  </conditionalFormatting>
  <conditionalFormatting sqref="E2451:G2451">
    <cfRule type="containsText" dxfId="25941" priority="31197" operator="containsText" text="ECM">
      <formula>NOT(ISERROR(SEARCH("ECM",E2451)))</formula>
    </cfRule>
    <cfRule type="containsText" dxfId="25940" priority="31198" operator="containsText" text="Glenn Gould">
      <formula>NOT(ISERROR(SEARCH("Glenn Gould",E2451)))</formula>
    </cfRule>
  </conditionalFormatting>
  <conditionalFormatting sqref="E2451:G2451">
    <cfRule type="containsText" dxfId="25939" priority="31195" operator="containsText" text="ECM">
      <formula>NOT(ISERROR(SEARCH("ECM",E2451)))</formula>
    </cfRule>
    <cfRule type="containsText" dxfId="25938" priority="31196" operator="containsText" text="Glenn Gould">
      <formula>NOT(ISERROR(SEARCH("Glenn Gould",E2451)))</formula>
    </cfRule>
  </conditionalFormatting>
  <conditionalFormatting sqref="E2451:G2451">
    <cfRule type="containsText" dxfId="25937" priority="31193" operator="containsText" text="ECM">
      <formula>NOT(ISERROR(SEARCH("ECM",E2451)))</formula>
    </cfRule>
    <cfRule type="containsText" dxfId="25936" priority="31194" operator="containsText" text="Glenn Gould">
      <formula>NOT(ISERROR(SEARCH("Glenn Gould",E2451)))</formula>
    </cfRule>
  </conditionalFormatting>
  <conditionalFormatting sqref="E2451:G2451">
    <cfRule type="containsText" dxfId="25935" priority="31191" operator="containsText" text="ECM">
      <formula>NOT(ISERROR(SEARCH("ECM",E2451)))</formula>
    </cfRule>
    <cfRule type="containsText" dxfId="25934" priority="31192" operator="containsText" text="Glenn Gould">
      <formula>NOT(ISERROR(SEARCH("Glenn Gould",E2451)))</formula>
    </cfRule>
  </conditionalFormatting>
  <conditionalFormatting sqref="E2451:G2451">
    <cfRule type="containsText" dxfId="25933" priority="31189" operator="containsText" text="ECM">
      <formula>NOT(ISERROR(SEARCH("ECM",E2451)))</formula>
    </cfRule>
    <cfRule type="containsText" dxfId="25932" priority="31190" operator="containsText" text="Glenn Gould">
      <formula>NOT(ISERROR(SEARCH("Glenn Gould",E2451)))</formula>
    </cfRule>
  </conditionalFormatting>
  <conditionalFormatting sqref="E2451:G2451">
    <cfRule type="containsText" dxfId="25931" priority="31187" operator="containsText" text="ECM">
      <formula>NOT(ISERROR(SEARCH("ECM",E2451)))</formula>
    </cfRule>
    <cfRule type="containsText" dxfId="25930" priority="31188" operator="containsText" text="Glenn Gould">
      <formula>NOT(ISERROR(SEARCH("Glenn Gould",E2451)))</formula>
    </cfRule>
  </conditionalFormatting>
  <conditionalFormatting sqref="E2451:G2451">
    <cfRule type="containsText" dxfId="25929" priority="31185" operator="containsText" text="ECM">
      <formula>NOT(ISERROR(SEARCH("ECM",E2451)))</formula>
    </cfRule>
    <cfRule type="containsText" dxfId="25928" priority="31186" operator="containsText" text="Glenn Gould">
      <formula>NOT(ISERROR(SEARCH("Glenn Gould",E2451)))</formula>
    </cfRule>
  </conditionalFormatting>
  <conditionalFormatting sqref="E2451:G2451">
    <cfRule type="containsText" dxfId="25927" priority="31183" operator="containsText" text="ECM">
      <formula>NOT(ISERROR(SEARCH("ECM",E2451)))</formula>
    </cfRule>
    <cfRule type="containsText" dxfId="25926" priority="31184" operator="containsText" text="Glenn Gould">
      <formula>NOT(ISERROR(SEARCH("Glenn Gould",E2451)))</formula>
    </cfRule>
  </conditionalFormatting>
  <conditionalFormatting sqref="E2451:G2451">
    <cfRule type="containsText" dxfId="25925" priority="31181" operator="containsText" text="ECM">
      <formula>NOT(ISERROR(SEARCH("ECM",E2451)))</formula>
    </cfRule>
    <cfRule type="containsText" dxfId="25924" priority="31182" operator="containsText" text="Glenn Gould">
      <formula>NOT(ISERROR(SEARCH("Glenn Gould",E2451)))</formula>
    </cfRule>
  </conditionalFormatting>
  <conditionalFormatting sqref="E2451:G2451">
    <cfRule type="containsText" dxfId="25923" priority="31179" operator="containsText" text="ECM">
      <formula>NOT(ISERROR(SEARCH("ECM",E2451)))</formula>
    </cfRule>
    <cfRule type="containsText" dxfId="25922" priority="31180" operator="containsText" text="Glenn Gould">
      <formula>NOT(ISERROR(SEARCH("Glenn Gould",E2451)))</formula>
    </cfRule>
  </conditionalFormatting>
  <conditionalFormatting sqref="E2451:G2451">
    <cfRule type="containsText" dxfId="25921" priority="31177" operator="containsText" text="ECM">
      <formula>NOT(ISERROR(SEARCH("ECM",E2451)))</formula>
    </cfRule>
    <cfRule type="containsText" dxfId="25920" priority="31178" operator="containsText" text="Glenn Gould">
      <formula>NOT(ISERROR(SEARCH("Glenn Gould",E2451)))</formula>
    </cfRule>
  </conditionalFormatting>
  <conditionalFormatting sqref="E2451:G2451">
    <cfRule type="containsText" dxfId="25919" priority="31175" operator="containsText" text="ECM">
      <formula>NOT(ISERROR(SEARCH("ECM",E2451)))</formula>
    </cfRule>
    <cfRule type="containsText" dxfId="25918" priority="31176" operator="containsText" text="Glenn Gould">
      <formula>NOT(ISERROR(SEARCH("Glenn Gould",E2451)))</formula>
    </cfRule>
  </conditionalFormatting>
  <conditionalFormatting sqref="E2451:G2451">
    <cfRule type="containsText" dxfId="25917" priority="31173" operator="containsText" text="ECM">
      <formula>NOT(ISERROR(SEARCH("ECM",E2451)))</formula>
    </cfRule>
    <cfRule type="containsText" dxfId="25916" priority="31174" operator="containsText" text="Glenn Gould">
      <formula>NOT(ISERROR(SEARCH("Glenn Gould",E2451)))</formula>
    </cfRule>
  </conditionalFormatting>
  <conditionalFormatting sqref="E2451:G2451">
    <cfRule type="containsText" dxfId="25915" priority="31171" operator="containsText" text="ECM">
      <formula>NOT(ISERROR(SEARCH("ECM",E2451)))</formula>
    </cfRule>
    <cfRule type="containsText" dxfId="25914" priority="31172" operator="containsText" text="Glenn Gould">
      <formula>NOT(ISERROR(SEARCH("Glenn Gould",E2451)))</formula>
    </cfRule>
  </conditionalFormatting>
  <conditionalFormatting sqref="E2451:G2451">
    <cfRule type="containsText" dxfId="25913" priority="31169" operator="containsText" text="ECM">
      <formula>NOT(ISERROR(SEARCH("ECM",E2451)))</formula>
    </cfRule>
    <cfRule type="containsText" dxfId="25912" priority="31170" operator="containsText" text="Glenn Gould">
      <formula>NOT(ISERROR(SEARCH("Glenn Gould",E2451)))</formula>
    </cfRule>
  </conditionalFormatting>
  <conditionalFormatting sqref="E2451:G2451">
    <cfRule type="containsText" dxfId="25911" priority="31167" operator="containsText" text="ECM">
      <formula>NOT(ISERROR(SEARCH("ECM",E2451)))</formula>
    </cfRule>
    <cfRule type="containsText" dxfId="25910" priority="31168" operator="containsText" text="Glenn Gould">
      <formula>NOT(ISERROR(SEARCH("Glenn Gould",E2451)))</formula>
    </cfRule>
  </conditionalFormatting>
  <conditionalFormatting sqref="E2451:G2451">
    <cfRule type="containsText" dxfId="25909" priority="31165" operator="containsText" text="ECM">
      <formula>NOT(ISERROR(SEARCH("ECM",E2451)))</formula>
    </cfRule>
    <cfRule type="containsText" dxfId="25908" priority="31166" operator="containsText" text="Glenn Gould">
      <formula>NOT(ISERROR(SEARCH("Glenn Gould",E2451)))</formula>
    </cfRule>
  </conditionalFormatting>
  <conditionalFormatting sqref="E2451:G2451">
    <cfRule type="containsText" dxfId="25907" priority="31163" operator="containsText" text="ECM">
      <formula>NOT(ISERROR(SEARCH("ECM",E2451)))</formula>
    </cfRule>
    <cfRule type="containsText" dxfId="25906" priority="31164" operator="containsText" text="Glenn Gould">
      <formula>NOT(ISERROR(SEARCH("Glenn Gould",E2451)))</formula>
    </cfRule>
  </conditionalFormatting>
  <conditionalFormatting sqref="E2451:G2451">
    <cfRule type="containsText" dxfId="25905" priority="31161" operator="containsText" text="ECM">
      <formula>NOT(ISERROR(SEARCH("ECM",E2451)))</formula>
    </cfRule>
    <cfRule type="containsText" dxfId="25904" priority="31162" operator="containsText" text="Glenn Gould">
      <formula>NOT(ISERROR(SEARCH("Glenn Gould",E2451)))</formula>
    </cfRule>
  </conditionalFormatting>
  <conditionalFormatting sqref="E2451:G2451">
    <cfRule type="containsText" dxfId="25903" priority="31159" operator="containsText" text="ECM">
      <formula>NOT(ISERROR(SEARCH("ECM",E2451)))</formula>
    </cfRule>
    <cfRule type="containsText" dxfId="25902" priority="31160" operator="containsText" text="Glenn Gould">
      <formula>NOT(ISERROR(SEARCH("Glenn Gould",E2451)))</formula>
    </cfRule>
  </conditionalFormatting>
  <conditionalFormatting sqref="E2451:G2451">
    <cfRule type="containsText" dxfId="25901" priority="31157" operator="containsText" text="ECM">
      <formula>NOT(ISERROR(SEARCH("ECM",E2451)))</formula>
    </cfRule>
    <cfRule type="containsText" dxfId="25900" priority="31158" operator="containsText" text="Glenn Gould">
      <formula>NOT(ISERROR(SEARCH("Glenn Gould",E2451)))</formula>
    </cfRule>
  </conditionalFormatting>
  <conditionalFormatting sqref="E2451:G2451">
    <cfRule type="containsText" dxfId="25899" priority="31155" operator="containsText" text="ECM">
      <formula>NOT(ISERROR(SEARCH("ECM",E2451)))</formula>
    </cfRule>
    <cfRule type="containsText" dxfId="25898" priority="31156" operator="containsText" text="Glenn Gould">
      <formula>NOT(ISERROR(SEARCH("Glenn Gould",E2451)))</formula>
    </cfRule>
  </conditionalFormatting>
  <conditionalFormatting sqref="E2451:G2451">
    <cfRule type="containsText" dxfId="25897" priority="31153" operator="containsText" text="ECM">
      <formula>NOT(ISERROR(SEARCH("ECM",E2451)))</formula>
    </cfRule>
    <cfRule type="containsText" dxfId="25896" priority="31154" operator="containsText" text="Glenn Gould">
      <formula>NOT(ISERROR(SEARCH("Glenn Gould",E2451)))</formula>
    </cfRule>
  </conditionalFormatting>
  <conditionalFormatting sqref="E2451:G2451">
    <cfRule type="containsText" dxfId="25895" priority="31151" operator="containsText" text="ECM">
      <formula>NOT(ISERROR(SEARCH("ECM",E2451)))</formula>
    </cfRule>
    <cfRule type="containsText" dxfId="25894" priority="31152" operator="containsText" text="Glenn Gould">
      <formula>NOT(ISERROR(SEARCH("Glenn Gould",E2451)))</formula>
    </cfRule>
  </conditionalFormatting>
  <conditionalFormatting sqref="E2451:G2451">
    <cfRule type="containsText" dxfId="25893" priority="31149" operator="containsText" text="ECM">
      <formula>NOT(ISERROR(SEARCH("ECM",E2451)))</formula>
    </cfRule>
    <cfRule type="containsText" dxfId="25892" priority="31150" operator="containsText" text="Glenn Gould">
      <formula>NOT(ISERROR(SEARCH("Glenn Gould",E2451)))</formula>
    </cfRule>
  </conditionalFormatting>
  <conditionalFormatting sqref="E2451:G2451">
    <cfRule type="containsText" dxfId="25891" priority="31147" operator="containsText" text="ECM">
      <formula>NOT(ISERROR(SEARCH("ECM",E2451)))</formula>
    </cfRule>
    <cfRule type="containsText" dxfId="25890" priority="31148" operator="containsText" text="Glenn Gould">
      <formula>NOT(ISERROR(SEARCH("Glenn Gould",E2451)))</formula>
    </cfRule>
  </conditionalFormatting>
  <conditionalFormatting sqref="E2451:G2451">
    <cfRule type="containsText" dxfId="25889" priority="31145" operator="containsText" text="ECM">
      <formula>NOT(ISERROR(SEARCH("ECM",E2451)))</formula>
    </cfRule>
    <cfRule type="containsText" dxfId="25888" priority="31146" operator="containsText" text="Glenn Gould">
      <formula>NOT(ISERROR(SEARCH("Glenn Gould",E2451)))</formula>
    </cfRule>
  </conditionalFormatting>
  <conditionalFormatting sqref="E2451:G2451">
    <cfRule type="containsText" dxfId="25887" priority="31143" operator="containsText" text="ECM">
      <formula>NOT(ISERROR(SEARCH("ECM",E2451)))</formula>
    </cfRule>
    <cfRule type="containsText" dxfId="25886" priority="31144" operator="containsText" text="Glenn Gould">
      <formula>NOT(ISERROR(SEARCH("Glenn Gould",E2451)))</formula>
    </cfRule>
  </conditionalFormatting>
  <conditionalFormatting sqref="E2451:G2451">
    <cfRule type="containsText" dxfId="25885" priority="31141" operator="containsText" text="ECM">
      <formula>NOT(ISERROR(SEARCH("ECM",E2451)))</formula>
    </cfRule>
    <cfRule type="containsText" dxfId="25884" priority="31142" operator="containsText" text="Glenn Gould">
      <formula>NOT(ISERROR(SEARCH("Glenn Gould",E2451)))</formula>
    </cfRule>
  </conditionalFormatting>
  <conditionalFormatting sqref="E2451:G2451">
    <cfRule type="containsText" dxfId="25883" priority="31139" operator="containsText" text="ECM">
      <formula>NOT(ISERROR(SEARCH("ECM",E2451)))</formula>
    </cfRule>
    <cfRule type="containsText" dxfId="25882" priority="31140" operator="containsText" text="Glenn Gould">
      <formula>NOT(ISERROR(SEARCH("Glenn Gould",E2451)))</formula>
    </cfRule>
  </conditionalFormatting>
  <conditionalFormatting sqref="E2451:G2451">
    <cfRule type="containsText" dxfId="25881" priority="31137" operator="containsText" text="ECM">
      <formula>NOT(ISERROR(SEARCH("ECM",E2451)))</formula>
    </cfRule>
    <cfRule type="containsText" dxfId="25880" priority="31138" operator="containsText" text="Glenn Gould">
      <formula>NOT(ISERROR(SEARCH("Glenn Gould",E2451)))</formula>
    </cfRule>
  </conditionalFormatting>
  <conditionalFormatting sqref="E2451:G2451">
    <cfRule type="containsText" dxfId="25879" priority="31135" operator="containsText" text="ECM">
      <formula>NOT(ISERROR(SEARCH("ECM",E2451)))</formula>
    </cfRule>
    <cfRule type="containsText" dxfId="25878" priority="31136" operator="containsText" text="Glenn Gould">
      <formula>NOT(ISERROR(SEARCH("Glenn Gould",E2451)))</formula>
    </cfRule>
  </conditionalFormatting>
  <conditionalFormatting sqref="E2451:G2451">
    <cfRule type="containsText" dxfId="25877" priority="31133" operator="containsText" text="ECM">
      <formula>NOT(ISERROR(SEARCH("ECM",E2451)))</formula>
    </cfRule>
    <cfRule type="containsText" dxfId="25876" priority="31134" operator="containsText" text="Glenn Gould">
      <formula>NOT(ISERROR(SEARCH("Glenn Gould",E2451)))</formula>
    </cfRule>
  </conditionalFormatting>
  <conditionalFormatting sqref="E2451:G2451">
    <cfRule type="containsText" dxfId="25875" priority="31131" operator="containsText" text="ECM">
      <formula>NOT(ISERROR(SEARCH("ECM",E2451)))</formula>
    </cfRule>
    <cfRule type="containsText" dxfId="25874" priority="31132" operator="containsText" text="Glenn Gould">
      <formula>NOT(ISERROR(SEARCH("Glenn Gould",E2451)))</formula>
    </cfRule>
  </conditionalFormatting>
  <conditionalFormatting sqref="E2451:G2451">
    <cfRule type="containsText" dxfId="25873" priority="31129" operator="containsText" text="ECM">
      <formula>NOT(ISERROR(SEARCH("ECM",E2451)))</formula>
    </cfRule>
    <cfRule type="containsText" dxfId="25872" priority="31130" operator="containsText" text="Glenn Gould">
      <formula>NOT(ISERROR(SEARCH("Glenn Gould",E2451)))</formula>
    </cfRule>
  </conditionalFormatting>
  <conditionalFormatting sqref="E2451:G2451">
    <cfRule type="containsText" dxfId="25871" priority="31127" operator="containsText" text="ECM">
      <formula>NOT(ISERROR(SEARCH("ECM",E2451)))</formula>
    </cfRule>
    <cfRule type="containsText" dxfId="25870" priority="31128" operator="containsText" text="Glenn Gould">
      <formula>NOT(ISERROR(SEARCH("Glenn Gould",E2451)))</formula>
    </cfRule>
  </conditionalFormatting>
  <conditionalFormatting sqref="E2451:G2451">
    <cfRule type="containsText" dxfId="25869" priority="31125" operator="containsText" text="ECM">
      <formula>NOT(ISERROR(SEARCH("ECM",E2451)))</formula>
    </cfRule>
    <cfRule type="containsText" dxfId="25868" priority="31126" operator="containsText" text="Glenn Gould">
      <formula>NOT(ISERROR(SEARCH("Glenn Gould",E2451)))</formula>
    </cfRule>
  </conditionalFormatting>
  <conditionalFormatting sqref="E2451:G2451">
    <cfRule type="containsText" dxfId="25867" priority="31123" operator="containsText" text="ECM">
      <formula>NOT(ISERROR(SEARCH("ECM",E2451)))</formula>
    </cfRule>
    <cfRule type="containsText" dxfId="25866" priority="31124" operator="containsText" text="Glenn Gould">
      <formula>NOT(ISERROR(SEARCH("Glenn Gould",E2451)))</formula>
    </cfRule>
  </conditionalFormatting>
  <conditionalFormatting sqref="E2451:G2451">
    <cfRule type="containsText" dxfId="25865" priority="31121" operator="containsText" text="ECM">
      <formula>NOT(ISERROR(SEARCH("ECM",E2451)))</formula>
    </cfRule>
    <cfRule type="containsText" dxfId="25864" priority="31122" operator="containsText" text="Glenn Gould">
      <formula>NOT(ISERROR(SEARCH("Glenn Gould",E2451)))</formula>
    </cfRule>
  </conditionalFormatting>
  <conditionalFormatting sqref="E2451:G2451">
    <cfRule type="containsText" dxfId="25863" priority="31119" operator="containsText" text="ECM">
      <formula>NOT(ISERROR(SEARCH("ECM",E2451)))</formula>
    </cfRule>
    <cfRule type="containsText" dxfId="25862" priority="31120" operator="containsText" text="Glenn Gould">
      <formula>NOT(ISERROR(SEARCH("Glenn Gould",E2451)))</formula>
    </cfRule>
  </conditionalFormatting>
  <conditionalFormatting sqref="E2451:G2451">
    <cfRule type="containsText" dxfId="25861" priority="31117" operator="containsText" text="ECM">
      <formula>NOT(ISERROR(SEARCH("ECM",E2451)))</formula>
    </cfRule>
    <cfRule type="containsText" dxfId="25860" priority="31118" operator="containsText" text="Glenn Gould">
      <formula>NOT(ISERROR(SEARCH("Glenn Gould",E2451)))</formula>
    </cfRule>
  </conditionalFormatting>
  <conditionalFormatting sqref="E2451:G2451">
    <cfRule type="containsText" dxfId="25859" priority="31115" operator="containsText" text="ECM">
      <formula>NOT(ISERROR(SEARCH("ECM",E2451)))</formula>
    </cfRule>
    <cfRule type="containsText" dxfId="25858" priority="31116" operator="containsText" text="Glenn Gould">
      <formula>NOT(ISERROR(SEARCH("Glenn Gould",E2451)))</formula>
    </cfRule>
  </conditionalFormatting>
  <conditionalFormatting sqref="E2451:G2451">
    <cfRule type="containsText" dxfId="25857" priority="31113" operator="containsText" text="ECM">
      <formula>NOT(ISERROR(SEARCH("ECM",E2451)))</formula>
    </cfRule>
    <cfRule type="containsText" dxfId="25856" priority="31114" operator="containsText" text="Glenn Gould">
      <formula>NOT(ISERROR(SEARCH("Glenn Gould",E2451)))</formula>
    </cfRule>
  </conditionalFormatting>
  <conditionalFormatting sqref="E2451:G2451">
    <cfRule type="containsText" dxfId="25855" priority="31111" operator="containsText" text="ECM">
      <formula>NOT(ISERROR(SEARCH("ECM",E2451)))</formula>
    </cfRule>
    <cfRule type="containsText" dxfId="25854" priority="31112" operator="containsText" text="Glenn Gould">
      <formula>NOT(ISERROR(SEARCH("Glenn Gould",E2451)))</formula>
    </cfRule>
  </conditionalFormatting>
  <conditionalFormatting sqref="E2451:G2451">
    <cfRule type="containsText" dxfId="25853" priority="31109" operator="containsText" text="ECM">
      <formula>NOT(ISERROR(SEARCH("ECM",E2451)))</formula>
    </cfRule>
    <cfRule type="containsText" dxfId="25852" priority="31110" operator="containsText" text="Glenn Gould">
      <formula>NOT(ISERROR(SEARCH("Glenn Gould",E2451)))</formula>
    </cfRule>
  </conditionalFormatting>
  <conditionalFormatting sqref="E2451:G2451">
    <cfRule type="containsText" dxfId="25851" priority="31107" operator="containsText" text="ECM">
      <formula>NOT(ISERROR(SEARCH("ECM",E2451)))</formula>
    </cfRule>
    <cfRule type="containsText" dxfId="25850" priority="31108" operator="containsText" text="Glenn Gould">
      <formula>NOT(ISERROR(SEARCH("Glenn Gould",E2451)))</formula>
    </cfRule>
  </conditionalFormatting>
  <conditionalFormatting sqref="E2451:G2451">
    <cfRule type="containsText" dxfId="25849" priority="31105" operator="containsText" text="ECM">
      <formula>NOT(ISERROR(SEARCH("ECM",E2451)))</formula>
    </cfRule>
    <cfRule type="containsText" dxfId="25848" priority="31106" operator="containsText" text="Glenn Gould">
      <formula>NOT(ISERROR(SEARCH("Glenn Gould",E2451)))</formula>
    </cfRule>
  </conditionalFormatting>
  <conditionalFormatting sqref="E2451:G2451">
    <cfRule type="containsText" dxfId="25847" priority="31103" operator="containsText" text="ECM">
      <formula>NOT(ISERROR(SEARCH("ECM",E2451)))</formula>
    </cfRule>
    <cfRule type="containsText" dxfId="25846" priority="31104" operator="containsText" text="Glenn Gould">
      <formula>NOT(ISERROR(SEARCH("Glenn Gould",E2451)))</formula>
    </cfRule>
  </conditionalFormatting>
  <conditionalFormatting sqref="E2451:G2451">
    <cfRule type="containsText" dxfId="25845" priority="31101" operator="containsText" text="ECM">
      <formula>NOT(ISERROR(SEARCH("ECM",E2451)))</formula>
    </cfRule>
    <cfRule type="containsText" dxfId="25844" priority="31102" operator="containsText" text="Glenn Gould">
      <formula>NOT(ISERROR(SEARCH("Glenn Gould",E2451)))</formula>
    </cfRule>
  </conditionalFormatting>
  <conditionalFormatting sqref="E2451:G2451">
    <cfRule type="containsText" dxfId="25843" priority="31099" operator="containsText" text="ECM">
      <formula>NOT(ISERROR(SEARCH("ECM",E2451)))</formula>
    </cfRule>
    <cfRule type="containsText" dxfId="25842" priority="31100" operator="containsText" text="Glenn Gould">
      <formula>NOT(ISERROR(SEARCH("Glenn Gould",E2451)))</formula>
    </cfRule>
  </conditionalFormatting>
  <conditionalFormatting sqref="E2451:G2451">
    <cfRule type="containsText" dxfId="25841" priority="31097" operator="containsText" text="ECM">
      <formula>NOT(ISERROR(SEARCH("ECM",E2451)))</formula>
    </cfRule>
    <cfRule type="containsText" dxfId="25840" priority="31098" operator="containsText" text="Glenn Gould">
      <formula>NOT(ISERROR(SEARCH("Glenn Gould",E2451)))</formula>
    </cfRule>
  </conditionalFormatting>
  <conditionalFormatting sqref="E2451:G2451">
    <cfRule type="containsText" dxfId="25839" priority="31095" operator="containsText" text="ECM">
      <formula>NOT(ISERROR(SEARCH("ECM",E2451)))</formula>
    </cfRule>
    <cfRule type="containsText" dxfId="25838" priority="31096" operator="containsText" text="Glenn Gould">
      <formula>NOT(ISERROR(SEARCH("Glenn Gould",E2451)))</formula>
    </cfRule>
  </conditionalFormatting>
  <conditionalFormatting sqref="E2451:G2451">
    <cfRule type="containsText" dxfId="25837" priority="31093" operator="containsText" text="ECM">
      <formula>NOT(ISERROR(SEARCH("ECM",E2451)))</formula>
    </cfRule>
    <cfRule type="containsText" dxfId="25836" priority="31094" operator="containsText" text="Glenn Gould">
      <formula>NOT(ISERROR(SEARCH("Glenn Gould",E2451)))</formula>
    </cfRule>
  </conditionalFormatting>
  <conditionalFormatting sqref="E2451:G2451">
    <cfRule type="containsText" dxfId="25835" priority="31091" operator="containsText" text="ECM">
      <formula>NOT(ISERROR(SEARCH("ECM",E2451)))</formula>
    </cfRule>
    <cfRule type="containsText" dxfId="25834" priority="31092" operator="containsText" text="Glenn Gould">
      <formula>NOT(ISERROR(SEARCH("Glenn Gould",E2451)))</formula>
    </cfRule>
  </conditionalFormatting>
  <conditionalFormatting sqref="E2451:G2451">
    <cfRule type="containsText" dxfId="25833" priority="31089" operator="containsText" text="ECM">
      <formula>NOT(ISERROR(SEARCH("ECM",E2451)))</formula>
    </cfRule>
    <cfRule type="containsText" dxfId="25832" priority="31090" operator="containsText" text="Glenn Gould">
      <formula>NOT(ISERROR(SEARCH("Glenn Gould",E2451)))</formula>
    </cfRule>
  </conditionalFormatting>
  <conditionalFormatting sqref="E2451:G2451">
    <cfRule type="containsText" dxfId="25831" priority="31087" operator="containsText" text="ECM">
      <formula>NOT(ISERROR(SEARCH("ECM",E2451)))</formula>
    </cfRule>
    <cfRule type="containsText" dxfId="25830" priority="31088" operator="containsText" text="Glenn Gould">
      <formula>NOT(ISERROR(SEARCH("Glenn Gould",E2451)))</formula>
    </cfRule>
  </conditionalFormatting>
  <conditionalFormatting sqref="E2451:G2451">
    <cfRule type="containsText" dxfId="25829" priority="31085" operator="containsText" text="ECM">
      <formula>NOT(ISERROR(SEARCH("ECM",E2451)))</formula>
    </cfRule>
    <cfRule type="containsText" dxfId="25828" priority="31086" operator="containsText" text="Glenn Gould">
      <formula>NOT(ISERROR(SEARCH("Glenn Gould",E2451)))</formula>
    </cfRule>
  </conditionalFormatting>
  <conditionalFormatting sqref="E2451:G2451">
    <cfRule type="containsText" dxfId="25827" priority="31083" operator="containsText" text="ECM">
      <formula>NOT(ISERROR(SEARCH("ECM",E2451)))</formula>
    </cfRule>
    <cfRule type="containsText" dxfId="25826" priority="31084" operator="containsText" text="Glenn Gould">
      <formula>NOT(ISERROR(SEARCH("Glenn Gould",E2451)))</formula>
    </cfRule>
  </conditionalFormatting>
  <conditionalFormatting sqref="E2451:G2451">
    <cfRule type="containsText" dxfId="25825" priority="31081" operator="containsText" text="ECM">
      <formula>NOT(ISERROR(SEARCH("ECM",E2451)))</formula>
    </cfRule>
    <cfRule type="containsText" dxfId="25824" priority="31082" operator="containsText" text="Glenn Gould">
      <formula>NOT(ISERROR(SEARCH("Glenn Gould",E2451)))</formula>
    </cfRule>
  </conditionalFormatting>
  <conditionalFormatting sqref="E2451:G2451">
    <cfRule type="containsText" dxfId="25823" priority="31079" operator="containsText" text="ECM">
      <formula>NOT(ISERROR(SEARCH("ECM",E2451)))</formula>
    </cfRule>
    <cfRule type="containsText" dxfId="25822" priority="31080" operator="containsText" text="Glenn Gould">
      <formula>NOT(ISERROR(SEARCH("Glenn Gould",E2451)))</formula>
    </cfRule>
  </conditionalFormatting>
  <conditionalFormatting sqref="E2451:G2451">
    <cfRule type="containsText" dxfId="25821" priority="31077" operator="containsText" text="ECM">
      <formula>NOT(ISERROR(SEARCH("ECM",E2451)))</formula>
    </cfRule>
    <cfRule type="containsText" dxfId="25820" priority="31078" operator="containsText" text="Glenn Gould">
      <formula>NOT(ISERROR(SEARCH("Glenn Gould",E2451)))</formula>
    </cfRule>
  </conditionalFormatting>
  <conditionalFormatting sqref="E2451:G2451">
    <cfRule type="containsText" dxfId="25819" priority="31075" operator="containsText" text="ECM">
      <formula>NOT(ISERROR(SEARCH("ECM",E2451)))</formula>
    </cfRule>
    <cfRule type="containsText" dxfId="25818" priority="31076" operator="containsText" text="Glenn Gould">
      <formula>NOT(ISERROR(SEARCH("Glenn Gould",E2451)))</formula>
    </cfRule>
  </conditionalFormatting>
  <conditionalFormatting sqref="E2451:G2451">
    <cfRule type="containsText" dxfId="25817" priority="31073" operator="containsText" text="ECM">
      <formula>NOT(ISERROR(SEARCH("ECM",E2451)))</formula>
    </cfRule>
    <cfRule type="containsText" dxfId="25816" priority="31074" operator="containsText" text="Glenn Gould">
      <formula>NOT(ISERROR(SEARCH("Glenn Gould",E2451)))</formula>
    </cfRule>
  </conditionalFormatting>
  <conditionalFormatting sqref="H2452:AA2452">
    <cfRule type="containsText" dxfId="25815" priority="31071" operator="containsText" text="ECM">
      <formula>NOT(ISERROR(SEARCH("ECM",H2452)))</formula>
    </cfRule>
    <cfRule type="containsText" dxfId="25814" priority="31072" operator="containsText" text="Glenn Gould">
      <formula>NOT(ISERROR(SEARCH("Glenn Gould",H2452)))</formula>
    </cfRule>
  </conditionalFormatting>
  <conditionalFormatting sqref="E2452:G2452">
    <cfRule type="containsText" dxfId="25813" priority="31068" operator="containsText" text="ECM">
      <formula>NOT(ISERROR(SEARCH("ECM",E2452)))</formula>
    </cfRule>
    <cfRule type="containsText" dxfId="25812" priority="31069" operator="containsText" text="Glenn Gould">
      <formula>NOT(ISERROR(SEARCH("Glenn Gould",E2452)))</formula>
    </cfRule>
  </conditionalFormatting>
  <conditionalFormatting sqref="E2452:G2452">
    <cfRule type="containsText" dxfId="25811" priority="31066" operator="containsText" text="ECM">
      <formula>NOT(ISERROR(SEARCH("ECM",E2452)))</formula>
    </cfRule>
    <cfRule type="containsText" dxfId="25810" priority="31067" operator="containsText" text="Glenn Gould">
      <formula>NOT(ISERROR(SEARCH("Glenn Gould",E2452)))</formula>
    </cfRule>
  </conditionalFormatting>
  <conditionalFormatting sqref="E2452:G2452">
    <cfRule type="containsText" dxfId="25809" priority="31064" operator="containsText" text="ECM">
      <formula>NOT(ISERROR(SEARCH("ECM",E2452)))</formula>
    </cfRule>
    <cfRule type="containsText" dxfId="25808" priority="31065" operator="containsText" text="Glenn Gould">
      <formula>NOT(ISERROR(SEARCH("Glenn Gould",E2452)))</formula>
    </cfRule>
  </conditionalFormatting>
  <conditionalFormatting sqref="E2452:G2452">
    <cfRule type="containsText" dxfId="25807" priority="31062" operator="containsText" text="ECM">
      <formula>NOT(ISERROR(SEARCH("ECM",E2452)))</formula>
    </cfRule>
    <cfRule type="containsText" dxfId="25806" priority="31063" operator="containsText" text="Glenn Gould">
      <formula>NOT(ISERROR(SEARCH("Glenn Gould",E2452)))</formula>
    </cfRule>
  </conditionalFormatting>
  <conditionalFormatting sqref="E2452:G2452">
    <cfRule type="containsText" dxfId="25805" priority="31060" operator="containsText" text="ECM">
      <formula>NOT(ISERROR(SEARCH("ECM",E2452)))</formula>
    </cfRule>
    <cfRule type="containsText" dxfId="25804" priority="31061" operator="containsText" text="Glenn Gould">
      <formula>NOT(ISERROR(SEARCH("Glenn Gould",E2452)))</formula>
    </cfRule>
  </conditionalFormatting>
  <conditionalFormatting sqref="E2452:G2452">
    <cfRule type="containsText" dxfId="25803" priority="31058" operator="containsText" text="ECM">
      <formula>NOT(ISERROR(SEARCH("ECM",E2452)))</formula>
    </cfRule>
    <cfRule type="containsText" dxfId="25802" priority="31059" operator="containsText" text="Glenn Gould">
      <formula>NOT(ISERROR(SEARCH("Glenn Gould",E2452)))</formula>
    </cfRule>
  </conditionalFormatting>
  <conditionalFormatting sqref="E2452:G2452">
    <cfRule type="containsText" dxfId="25801" priority="31056" operator="containsText" text="ECM">
      <formula>NOT(ISERROR(SEARCH("ECM",E2452)))</formula>
    </cfRule>
    <cfRule type="containsText" dxfId="25800" priority="31057" operator="containsText" text="Glenn Gould">
      <formula>NOT(ISERROR(SEARCH("Glenn Gould",E2452)))</formula>
    </cfRule>
  </conditionalFormatting>
  <conditionalFormatting sqref="E2452:G2452">
    <cfRule type="containsText" dxfId="25799" priority="31054" operator="containsText" text="ECM">
      <formula>NOT(ISERROR(SEARCH("ECM",E2452)))</formula>
    </cfRule>
    <cfRule type="containsText" dxfId="25798" priority="31055" operator="containsText" text="Glenn Gould">
      <formula>NOT(ISERROR(SEARCH("Glenn Gould",E2452)))</formula>
    </cfRule>
  </conditionalFormatting>
  <conditionalFormatting sqref="E2452:G2452">
    <cfRule type="containsText" dxfId="25797" priority="31052" operator="containsText" text="ECM">
      <formula>NOT(ISERROR(SEARCH("ECM",E2452)))</formula>
    </cfRule>
    <cfRule type="containsText" dxfId="25796" priority="31053" operator="containsText" text="Glenn Gould">
      <formula>NOT(ISERROR(SEARCH("Glenn Gould",E2452)))</formula>
    </cfRule>
  </conditionalFormatting>
  <conditionalFormatting sqref="E2452:G2452">
    <cfRule type="containsText" dxfId="25795" priority="31050" operator="containsText" text="ECM">
      <formula>NOT(ISERROR(SEARCH("ECM",E2452)))</formula>
    </cfRule>
    <cfRule type="containsText" dxfId="25794" priority="31051" operator="containsText" text="Glenn Gould">
      <formula>NOT(ISERROR(SEARCH("Glenn Gould",E2452)))</formula>
    </cfRule>
  </conditionalFormatting>
  <conditionalFormatting sqref="E2452:G2452">
    <cfRule type="containsText" dxfId="25793" priority="31048" operator="containsText" text="ECM">
      <formula>NOT(ISERROR(SEARCH("ECM",E2452)))</formula>
    </cfRule>
    <cfRule type="containsText" dxfId="25792" priority="31049" operator="containsText" text="Glenn Gould">
      <formula>NOT(ISERROR(SEARCH("Glenn Gould",E2452)))</formula>
    </cfRule>
  </conditionalFormatting>
  <conditionalFormatting sqref="E2452:G2452">
    <cfRule type="containsText" dxfId="25791" priority="31046" operator="containsText" text="ECM">
      <formula>NOT(ISERROR(SEARCH("ECM",E2452)))</formula>
    </cfRule>
    <cfRule type="containsText" dxfId="25790" priority="31047" operator="containsText" text="Glenn Gould">
      <formula>NOT(ISERROR(SEARCH("Glenn Gould",E2452)))</formula>
    </cfRule>
  </conditionalFormatting>
  <conditionalFormatting sqref="E2452:G2452">
    <cfRule type="containsText" dxfId="25789" priority="31044" operator="containsText" text="ECM">
      <formula>NOT(ISERROR(SEARCH("ECM",E2452)))</formula>
    </cfRule>
    <cfRule type="containsText" dxfId="25788" priority="31045" operator="containsText" text="Glenn Gould">
      <formula>NOT(ISERROR(SEARCH("Glenn Gould",E2452)))</formula>
    </cfRule>
  </conditionalFormatting>
  <conditionalFormatting sqref="E2452:G2452">
    <cfRule type="containsText" dxfId="25787" priority="31042" operator="containsText" text="ECM">
      <formula>NOT(ISERROR(SEARCH("ECM",E2452)))</formula>
    </cfRule>
    <cfRule type="containsText" dxfId="25786" priority="31043" operator="containsText" text="Glenn Gould">
      <formula>NOT(ISERROR(SEARCH("Glenn Gould",E2452)))</formula>
    </cfRule>
  </conditionalFormatting>
  <conditionalFormatting sqref="E2452:G2452">
    <cfRule type="containsText" dxfId="25785" priority="31040" operator="containsText" text="ECM">
      <formula>NOT(ISERROR(SEARCH("ECM",E2452)))</formula>
    </cfRule>
    <cfRule type="containsText" dxfId="25784" priority="31041" operator="containsText" text="Glenn Gould">
      <formula>NOT(ISERROR(SEARCH("Glenn Gould",E2452)))</formula>
    </cfRule>
  </conditionalFormatting>
  <conditionalFormatting sqref="E2452:G2452">
    <cfRule type="containsText" dxfId="25783" priority="31038" operator="containsText" text="ECM">
      <formula>NOT(ISERROR(SEARCH("ECM",E2452)))</formula>
    </cfRule>
    <cfRule type="containsText" dxfId="25782" priority="31039" operator="containsText" text="Glenn Gould">
      <formula>NOT(ISERROR(SEARCH("Glenn Gould",E2452)))</formula>
    </cfRule>
  </conditionalFormatting>
  <conditionalFormatting sqref="E2452:G2452">
    <cfRule type="containsText" dxfId="25781" priority="31036" operator="containsText" text="ECM">
      <formula>NOT(ISERROR(SEARCH("ECM",E2452)))</formula>
    </cfRule>
    <cfRule type="containsText" dxfId="25780" priority="31037" operator="containsText" text="Glenn Gould">
      <formula>NOT(ISERROR(SEARCH("Glenn Gould",E2452)))</formula>
    </cfRule>
  </conditionalFormatting>
  <conditionalFormatting sqref="E2452:G2452">
    <cfRule type="containsText" dxfId="25779" priority="31034" operator="containsText" text="ECM">
      <formula>NOT(ISERROR(SEARCH("ECM",E2452)))</formula>
    </cfRule>
    <cfRule type="containsText" dxfId="25778" priority="31035" operator="containsText" text="Glenn Gould">
      <formula>NOT(ISERROR(SEARCH("Glenn Gould",E2452)))</formula>
    </cfRule>
  </conditionalFormatting>
  <conditionalFormatting sqref="E2452:G2452">
    <cfRule type="containsText" dxfId="25777" priority="31032" operator="containsText" text="ECM">
      <formula>NOT(ISERROR(SEARCH("ECM",E2452)))</formula>
    </cfRule>
    <cfRule type="containsText" dxfId="25776" priority="31033" operator="containsText" text="Glenn Gould">
      <formula>NOT(ISERROR(SEARCH("Glenn Gould",E2452)))</formula>
    </cfRule>
  </conditionalFormatting>
  <conditionalFormatting sqref="E2452:G2452">
    <cfRule type="containsText" dxfId="25775" priority="31030" operator="containsText" text="ECM">
      <formula>NOT(ISERROR(SEARCH("ECM",E2452)))</formula>
    </cfRule>
    <cfRule type="containsText" dxfId="25774" priority="31031" operator="containsText" text="Glenn Gould">
      <formula>NOT(ISERROR(SEARCH("Glenn Gould",E2452)))</formula>
    </cfRule>
  </conditionalFormatting>
  <conditionalFormatting sqref="E2452:G2452">
    <cfRule type="containsText" dxfId="25773" priority="31028" operator="containsText" text="ECM">
      <formula>NOT(ISERROR(SEARCH("ECM",E2452)))</formula>
    </cfRule>
    <cfRule type="containsText" dxfId="25772" priority="31029" operator="containsText" text="Glenn Gould">
      <formula>NOT(ISERROR(SEARCH("Glenn Gould",E2452)))</formula>
    </cfRule>
  </conditionalFormatting>
  <conditionalFormatting sqref="E2452:G2452">
    <cfRule type="containsText" dxfId="25771" priority="31026" operator="containsText" text="ECM">
      <formula>NOT(ISERROR(SEARCH("ECM",E2452)))</formula>
    </cfRule>
    <cfRule type="containsText" dxfId="25770" priority="31027" operator="containsText" text="Glenn Gould">
      <formula>NOT(ISERROR(SEARCH("Glenn Gould",E2452)))</formula>
    </cfRule>
  </conditionalFormatting>
  <conditionalFormatting sqref="E2452:G2452">
    <cfRule type="containsText" dxfId="25769" priority="31024" operator="containsText" text="ECM">
      <formula>NOT(ISERROR(SEARCH("ECM",E2452)))</formula>
    </cfRule>
    <cfRule type="containsText" dxfId="25768" priority="31025" operator="containsText" text="Glenn Gould">
      <formula>NOT(ISERROR(SEARCH("Glenn Gould",E2452)))</formula>
    </cfRule>
  </conditionalFormatting>
  <conditionalFormatting sqref="E2452:G2452">
    <cfRule type="containsText" dxfId="25767" priority="31022" operator="containsText" text="ECM">
      <formula>NOT(ISERROR(SEARCH("ECM",E2452)))</formula>
    </cfRule>
    <cfRule type="containsText" dxfId="25766" priority="31023" operator="containsText" text="Glenn Gould">
      <formula>NOT(ISERROR(SEARCH("Glenn Gould",E2452)))</formula>
    </cfRule>
  </conditionalFormatting>
  <conditionalFormatting sqref="E2452:G2452">
    <cfRule type="containsText" dxfId="25765" priority="31020" operator="containsText" text="ECM">
      <formula>NOT(ISERROR(SEARCH("ECM",E2452)))</formula>
    </cfRule>
    <cfRule type="containsText" dxfId="25764" priority="31021" operator="containsText" text="Glenn Gould">
      <formula>NOT(ISERROR(SEARCH("Glenn Gould",E2452)))</formula>
    </cfRule>
  </conditionalFormatting>
  <conditionalFormatting sqref="E2452:G2452">
    <cfRule type="containsText" dxfId="25763" priority="31018" operator="containsText" text="ECM">
      <formula>NOT(ISERROR(SEARCH("ECM",E2452)))</formula>
    </cfRule>
    <cfRule type="containsText" dxfId="25762" priority="31019" operator="containsText" text="Glenn Gould">
      <formula>NOT(ISERROR(SEARCH("Glenn Gould",E2452)))</formula>
    </cfRule>
  </conditionalFormatting>
  <conditionalFormatting sqref="E2452:G2452">
    <cfRule type="containsText" dxfId="25761" priority="31016" operator="containsText" text="ECM">
      <formula>NOT(ISERROR(SEARCH("ECM",E2452)))</formula>
    </cfRule>
    <cfRule type="containsText" dxfId="25760" priority="31017" operator="containsText" text="Glenn Gould">
      <formula>NOT(ISERROR(SEARCH("Glenn Gould",E2452)))</formula>
    </cfRule>
  </conditionalFormatting>
  <conditionalFormatting sqref="E2452:G2452">
    <cfRule type="containsText" dxfId="25759" priority="31014" operator="containsText" text="ECM">
      <formula>NOT(ISERROR(SEARCH("ECM",E2452)))</formula>
    </cfRule>
    <cfRule type="containsText" dxfId="25758" priority="31015" operator="containsText" text="Glenn Gould">
      <formula>NOT(ISERROR(SEARCH("Glenn Gould",E2452)))</formula>
    </cfRule>
  </conditionalFormatting>
  <conditionalFormatting sqref="E2452:G2452">
    <cfRule type="containsText" dxfId="25757" priority="31012" operator="containsText" text="ECM">
      <formula>NOT(ISERROR(SEARCH("ECM",E2452)))</formula>
    </cfRule>
    <cfRule type="containsText" dxfId="25756" priority="31013" operator="containsText" text="Glenn Gould">
      <formula>NOT(ISERROR(SEARCH("Glenn Gould",E2452)))</formula>
    </cfRule>
  </conditionalFormatting>
  <conditionalFormatting sqref="E2452:G2452">
    <cfRule type="containsText" dxfId="25755" priority="31010" operator="containsText" text="ECM">
      <formula>NOT(ISERROR(SEARCH("ECM",E2452)))</formula>
    </cfRule>
    <cfRule type="containsText" dxfId="25754" priority="31011" operator="containsText" text="Glenn Gould">
      <formula>NOT(ISERROR(SEARCH("Glenn Gould",E2452)))</formula>
    </cfRule>
  </conditionalFormatting>
  <conditionalFormatting sqref="E2452:G2452">
    <cfRule type="containsText" dxfId="25753" priority="31008" operator="containsText" text="ECM">
      <formula>NOT(ISERROR(SEARCH("ECM",E2452)))</formula>
    </cfRule>
    <cfRule type="containsText" dxfId="25752" priority="31009" operator="containsText" text="Glenn Gould">
      <formula>NOT(ISERROR(SEARCH("Glenn Gould",E2452)))</formula>
    </cfRule>
  </conditionalFormatting>
  <conditionalFormatting sqref="E2452:G2452">
    <cfRule type="containsText" dxfId="25751" priority="31006" operator="containsText" text="ECM">
      <formula>NOT(ISERROR(SEARCH("ECM",E2452)))</formula>
    </cfRule>
    <cfRule type="containsText" dxfId="25750" priority="31007" operator="containsText" text="Glenn Gould">
      <formula>NOT(ISERROR(SEARCH("Glenn Gould",E2452)))</formula>
    </cfRule>
  </conditionalFormatting>
  <conditionalFormatting sqref="E2452:G2452">
    <cfRule type="containsText" dxfId="25749" priority="31004" operator="containsText" text="ECM">
      <formula>NOT(ISERROR(SEARCH("ECM",E2452)))</formula>
    </cfRule>
    <cfRule type="containsText" dxfId="25748" priority="31005" operator="containsText" text="Glenn Gould">
      <formula>NOT(ISERROR(SEARCH("Glenn Gould",E2452)))</formula>
    </cfRule>
  </conditionalFormatting>
  <conditionalFormatting sqref="E2452:G2452">
    <cfRule type="containsText" dxfId="25747" priority="31002" operator="containsText" text="ECM">
      <formula>NOT(ISERROR(SEARCH("ECM",E2452)))</formula>
    </cfRule>
    <cfRule type="containsText" dxfId="25746" priority="31003" operator="containsText" text="Glenn Gould">
      <formula>NOT(ISERROR(SEARCH("Glenn Gould",E2452)))</formula>
    </cfRule>
  </conditionalFormatting>
  <conditionalFormatting sqref="E2452:G2452">
    <cfRule type="containsText" dxfId="25745" priority="31000" operator="containsText" text="ECM">
      <formula>NOT(ISERROR(SEARCH("ECM",E2452)))</formula>
    </cfRule>
    <cfRule type="containsText" dxfId="25744" priority="31001" operator="containsText" text="Glenn Gould">
      <formula>NOT(ISERROR(SEARCH("Glenn Gould",E2452)))</formula>
    </cfRule>
  </conditionalFormatting>
  <conditionalFormatting sqref="E2452:G2452">
    <cfRule type="containsText" dxfId="25743" priority="30998" operator="containsText" text="ECM">
      <formula>NOT(ISERROR(SEARCH("ECM",E2452)))</formula>
    </cfRule>
    <cfRule type="containsText" dxfId="25742" priority="30999" operator="containsText" text="Glenn Gould">
      <formula>NOT(ISERROR(SEARCH("Glenn Gould",E2452)))</formula>
    </cfRule>
  </conditionalFormatting>
  <conditionalFormatting sqref="E2452:G2452">
    <cfRule type="containsText" dxfId="25741" priority="30996" operator="containsText" text="ECM">
      <formula>NOT(ISERROR(SEARCH("ECM",E2452)))</formula>
    </cfRule>
    <cfRule type="containsText" dxfId="25740" priority="30997" operator="containsText" text="Glenn Gould">
      <formula>NOT(ISERROR(SEARCH("Glenn Gould",E2452)))</formula>
    </cfRule>
  </conditionalFormatting>
  <conditionalFormatting sqref="E2452:G2452">
    <cfRule type="containsText" dxfId="25739" priority="30994" operator="containsText" text="ECM">
      <formula>NOT(ISERROR(SEARCH("ECM",E2452)))</formula>
    </cfRule>
    <cfRule type="containsText" dxfId="25738" priority="30995" operator="containsText" text="Glenn Gould">
      <formula>NOT(ISERROR(SEARCH("Glenn Gould",E2452)))</formula>
    </cfRule>
  </conditionalFormatting>
  <conditionalFormatting sqref="E2452:G2452">
    <cfRule type="containsText" dxfId="25737" priority="30992" operator="containsText" text="ECM">
      <formula>NOT(ISERROR(SEARCH("ECM",E2452)))</formula>
    </cfRule>
    <cfRule type="containsText" dxfId="25736" priority="30993" operator="containsText" text="Glenn Gould">
      <formula>NOT(ISERROR(SEARCH("Glenn Gould",E2452)))</formula>
    </cfRule>
  </conditionalFormatting>
  <conditionalFormatting sqref="E2452:G2452">
    <cfRule type="containsText" dxfId="25735" priority="30990" operator="containsText" text="ECM">
      <formula>NOT(ISERROR(SEARCH("ECM",E2452)))</formula>
    </cfRule>
    <cfRule type="containsText" dxfId="25734" priority="30991" operator="containsText" text="Glenn Gould">
      <formula>NOT(ISERROR(SEARCH("Glenn Gould",E2452)))</formula>
    </cfRule>
  </conditionalFormatting>
  <conditionalFormatting sqref="E2452:G2452">
    <cfRule type="containsText" dxfId="25733" priority="30988" operator="containsText" text="ECM">
      <formula>NOT(ISERROR(SEARCH("ECM",E2452)))</formula>
    </cfRule>
    <cfRule type="containsText" dxfId="25732" priority="30989" operator="containsText" text="Glenn Gould">
      <formula>NOT(ISERROR(SEARCH("Glenn Gould",E2452)))</formula>
    </cfRule>
  </conditionalFormatting>
  <conditionalFormatting sqref="E2452:G2452">
    <cfRule type="containsText" dxfId="25731" priority="30986" operator="containsText" text="ECM">
      <formula>NOT(ISERROR(SEARCH("ECM",E2452)))</formula>
    </cfRule>
    <cfRule type="containsText" dxfId="25730" priority="30987" operator="containsText" text="Glenn Gould">
      <formula>NOT(ISERROR(SEARCH("Glenn Gould",E2452)))</formula>
    </cfRule>
  </conditionalFormatting>
  <conditionalFormatting sqref="E2452:G2452">
    <cfRule type="containsText" dxfId="25729" priority="30984" operator="containsText" text="ECM">
      <formula>NOT(ISERROR(SEARCH("ECM",E2452)))</formula>
    </cfRule>
    <cfRule type="containsText" dxfId="25728" priority="30985" operator="containsText" text="Glenn Gould">
      <formula>NOT(ISERROR(SEARCH("Glenn Gould",E2452)))</formula>
    </cfRule>
  </conditionalFormatting>
  <conditionalFormatting sqref="E2452:G2452">
    <cfRule type="containsText" dxfId="25727" priority="30982" operator="containsText" text="ECM">
      <formula>NOT(ISERROR(SEARCH("ECM",E2452)))</formula>
    </cfRule>
    <cfRule type="containsText" dxfId="25726" priority="30983" operator="containsText" text="Glenn Gould">
      <formula>NOT(ISERROR(SEARCH("Glenn Gould",E2452)))</formula>
    </cfRule>
  </conditionalFormatting>
  <conditionalFormatting sqref="E2452:G2452">
    <cfRule type="containsText" dxfId="25725" priority="30980" operator="containsText" text="ECM">
      <formula>NOT(ISERROR(SEARCH("ECM",E2452)))</formula>
    </cfRule>
    <cfRule type="containsText" dxfId="25724" priority="30981" operator="containsText" text="Glenn Gould">
      <formula>NOT(ISERROR(SEARCH("Glenn Gould",E2452)))</formula>
    </cfRule>
  </conditionalFormatting>
  <conditionalFormatting sqref="E2452:G2452">
    <cfRule type="containsText" dxfId="25723" priority="30978" operator="containsText" text="ECM">
      <formula>NOT(ISERROR(SEARCH("ECM",E2452)))</formula>
    </cfRule>
    <cfRule type="containsText" dxfId="25722" priority="30979" operator="containsText" text="Glenn Gould">
      <formula>NOT(ISERROR(SEARCH("Glenn Gould",E2452)))</formula>
    </cfRule>
  </conditionalFormatting>
  <conditionalFormatting sqref="E2452:G2452">
    <cfRule type="containsText" dxfId="25721" priority="30976" operator="containsText" text="ECM">
      <formula>NOT(ISERROR(SEARCH("ECM",E2452)))</formula>
    </cfRule>
    <cfRule type="containsText" dxfId="25720" priority="30977" operator="containsText" text="Glenn Gould">
      <formula>NOT(ISERROR(SEARCH("Glenn Gould",E2452)))</formula>
    </cfRule>
  </conditionalFormatting>
  <conditionalFormatting sqref="E2452:G2452">
    <cfRule type="containsText" dxfId="25719" priority="30974" operator="containsText" text="ECM">
      <formula>NOT(ISERROR(SEARCH("ECM",E2452)))</formula>
    </cfRule>
    <cfRule type="containsText" dxfId="25718" priority="30975" operator="containsText" text="Glenn Gould">
      <formula>NOT(ISERROR(SEARCH("Glenn Gould",E2452)))</formula>
    </cfRule>
  </conditionalFormatting>
  <conditionalFormatting sqref="E2452:G2452">
    <cfRule type="containsText" dxfId="25717" priority="30972" operator="containsText" text="ECM">
      <formula>NOT(ISERROR(SEARCH("ECM",E2452)))</formula>
    </cfRule>
    <cfRule type="containsText" dxfId="25716" priority="30973" operator="containsText" text="Glenn Gould">
      <formula>NOT(ISERROR(SEARCH("Glenn Gould",E2452)))</formula>
    </cfRule>
  </conditionalFormatting>
  <conditionalFormatting sqref="E2452:G2452">
    <cfRule type="containsText" dxfId="25715" priority="30970" operator="containsText" text="ECM">
      <formula>NOT(ISERROR(SEARCH("ECM",E2452)))</formula>
    </cfRule>
    <cfRule type="containsText" dxfId="25714" priority="30971" operator="containsText" text="Glenn Gould">
      <formula>NOT(ISERROR(SEARCH("Glenn Gould",E2452)))</formula>
    </cfRule>
  </conditionalFormatting>
  <conditionalFormatting sqref="E2452:G2452">
    <cfRule type="containsText" dxfId="25713" priority="30968" operator="containsText" text="ECM">
      <formula>NOT(ISERROR(SEARCH("ECM",E2452)))</formula>
    </cfRule>
    <cfRule type="containsText" dxfId="25712" priority="30969" operator="containsText" text="Glenn Gould">
      <formula>NOT(ISERROR(SEARCH("Glenn Gould",E2452)))</formula>
    </cfRule>
  </conditionalFormatting>
  <conditionalFormatting sqref="E2452:G2452">
    <cfRule type="containsText" dxfId="25711" priority="30966" operator="containsText" text="ECM">
      <formula>NOT(ISERROR(SEARCH("ECM",E2452)))</formula>
    </cfRule>
    <cfRule type="containsText" dxfId="25710" priority="30967" operator="containsText" text="Glenn Gould">
      <formula>NOT(ISERROR(SEARCH("Glenn Gould",E2452)))</formula>
    </cfRule>
  </conditionalFormatting>
  <conditionalFormatting sqref="E2452:G2452">
    <cfRule type="containsText" dxfId="25709" priority="30964" operator="containsText" text="ECM">
      <formula>NOT(ISERROR(SEARCH("ECM",E2452)))</formula>
    </cfRule>
    <cfRule type="containsText" dxfId="25708" priority="30965" operator="containsText" text="Glenn Gould">
      <formula>NOT(ISERROR(SEARCH("Glenn Gould",E2452)))</formula>
    </cfRule>
  </conditionalFormatting>
  <conditionalFormatting sqref="E2452:G2452">
    <cfRule type="containsText" dxfId="25707" priority="30962" operator="containsText" text="ECM">
      <formula>NOT(ISERROR(SEARCH("ECM",E2452)))</formula>
    </cfRule>
    <cfRule type="containsText" dxfId="25706" priority="30963" operator="containsText" text="Glenn Gould">
      <formula>NOT(ISERROR(SEARCH("Glenn Gould",E2452)))</formula>
    </cfRule>
  </conditionalFormatting>
  <conditionalFormatting sqref="E2452:G2452">
    <cfRule type="containsText" dxfId="25705" priority="30960" operator="containsText" text="ECM">
      <formula>NOT(ISERROR(SEARCH("ECM",E2452)))</formula>
    </cfRule>
    <cfRule type="containsText" dxfId="25704" priority="30961" operator="containsText" text="Glenn Gould">
      <formula>NOT(ISERROR(SEARCH("Glenn Gould",E2452)))</formula>
    </cfRule>
  </conditionalFormatting>
  <conditionalFormatting sqref="E2452:G2452">
    <cfRule type="containsText" dxfId="25703" priority="30958" operator="containsText" text="ECM">
      <formula>NOT(ISERROR(SEARCH("ECM",E2452)))</formula>
    </cfRule>
    <cfRule type="containsText" dxfId="25702" priority="30959" operator="containsText" text="Glenn Gould">
      <formula>NOT(ISERROR(SEARCH("Glenn Gould",E2452)))</formula>
    </cfRule>
  </conditionalFormatting>
  <conditionalFormatting sqref="E2452:G2452">
    <cfRule type="containsText" dxfId="25701" priority="30956" operator="containsText" text="ECM">
      <formula>NOT(ISERROR(SEARCH("ECM",E2452)))</formula>
    </cfRule>
    <cfRule type="containsText" dxfId="25700" priority="30957" operator="containsText" text="Glenn Gould">
      <formula>NOT(ISERROR(SEARCH("Glenn Gould",E2452)))</formula>
    </cfRule>
  </conditionalFormatting>
  <conditionalFormatting sqref="E2452:G2452">
    <cfRule type="containsText" dxfId="25699" priority="30954" operator="containsText" text="ECM">
      <formula>NOT(ISERROR(SEARCH("ECM",E2452)))</formula>
    </cfRule>
    <cfRule type="containsText" dxfId="25698" priority="30955" operator="containsText" text="Glenn Gould">
      <formula>NOT(ISERROR(SEARCH("Glenn Gould",E2452)))</formula>
    </cfRule>
  </conditionalFormatting>
  <conditionalFormatting sqref="E2452:G2452">
    <cfRule type="containsText" dxfId="25697" priority="30952" operator="containsText" text="ECM">
      <formula>NOT(ISERROR(SEARCH("ECM",E2452)))</formula>
    </cfRule>
    <cfRule type="containsText" dxfId="25696" priority="30953" operator="containsText" text="Glenn Gould">
      <formula>NOT(ISERROR(SEARCH("Glenn Gould",E2452)))</formula>
    </cfRule>
  </conditionalFormatting>
  <conditionalFormatting sqref="E2452:G2452">
    <cfRule type="containsText" dxfId="25695" priority="30950" operator="containsText" text="ECM">
      <formula>NOT(ISERROR(SEARCH("ECM",E2452)))</formula>
    </cfRule>
    <cfRule type="containsText" dxfId="25694" priority="30951" operator="containsText" text="Glenn Gould">
      <formula>NOT(ISERROR(SEARCH("Glenn Gould",E2452)))</formula>
    </cfRule>
  </conditionalFormatting>
  <conditionalFormatting sqref="E2452:G2452">
    <cfRule type="containsText" dxfId="25693" priority="30948" operator="containsText" text="ECM">
      <formula>NOT(ISERROR(SEARCH("ECM",E2452)))</formula>
    </cfRule>
    <cfRule type="containsText" dxfId="25692" priority="30949" operator="containsText" text="Glenn Gould">
      <formula>NOT(ISERROR(SEARCH("Glenn Gould",E2452)))</formula>
    </cfRule>
  </conditionalFormatting>
  <conditionalFormatting sqref="E2452:G2452">
    <cfRule type="containsText" dxfId="25691" priority="30946" operator="containsText" text="ECM">
      <formula>NOT(ISERROR(SEARCH("ECM",E2452)))</formula>
    </cfRule>
    <cfRule type="containsText" dxfId="25690" priority="30947" operator="containsText" text="Glenn Gould">
      <formula>NOT(ISERROR(SEARCH("Glenn Gould",E2452)))</formula>
    </cfRule>
  </conditionalFormatting>
  <conditionalFormatting sqref="E2452:G2452">
    <cfRule type="containsText" dxfId="25689" priority="30944" operator="containsText" text="ECM">
      <formula>NOT(ISERROR(SEARCH("ECM",E2452)))</formula>
    </cfRule>
    <cfRule type="containsText" dxfId="25688" priority="30945" operator="containsText" text="Glenn Gould">
      <formula>NOT(ISERROR(SEARCH("Glenn Gould",E2452)))</formula>
    </cfRule>
  </conditionalFormatting>
  <conditionalFormatting sqref="E2452:G2452">
    <cfRule type="containsText" dxfId="25687" priority="30942" operator="containsText" text="ECM">
      <formula>NOT(ISERROR(SEARCH("ECM",E2452)))</formula>
    </cfRule>
    <cfRule type="containsText" dxfId="25686" priority="30943" operator="containsText" text="Glenn Gould">
      <formula>NOT(ISERROR(SEARCH("Glenn Gould",E2452)))</formula>
    </cfRule>
  </conditionalFormatting>
  <conditionalFormatting sqref="E2452:G2452">
    <cfRule type="containsText" dxfId="25685" priority="30940" operator="containsText" text="ECM">
      <formula>NOT(ISERROR(SEARCH("ECM",E2452)))</formula>
    </cfRule>
    <cfRule type="containsText" dxfId="25684" priority="30941" operator="containsText" text="Glenn Gould">
      <formula>NOT(ISERROR(SEARCH("Glenn Gould",E2452)))</formula>
    </cfRule>
  </conditionalFormatting>
  <conditionalFormatting sqref="E2452:G2452">
    <cfRule type="containsText" dxfId="25683" priority="30938" operator="containsText" text="ECM">
      <formula>NOT(ISERROR(SEARCH("ECM",E2452)))</formula>
    </cfRule>
    <cfRule type="containsText" dxfId="25682" priority="30939" operator="containsText" text="Glenn Gould">
      <formula>NOT(ISERROR(SEARCH("Glenn Gould",E2452)))</formula>
    </cfRule>
  </conditionalFormatting>
  <conditionalFormatting sqref="E2452:G2452">
    <cfRule type="containsText" dxfId="25681" priority="30936" operator="containsText" text="ECM">
      <formula>NOT(ISERROR(SEARCH("ECM",E2452)))</formula>
    </cfRule>
    <cfRule type="containsText" dxfId="25680" priority="30937" operator="containsText" text="Glenn Gould">
      <formula>NOT(ISERROR(SEARCH("Glenn Gould",E2452)))</formula>
    </cfRule>
  </conditionalFormatting>
  <conditionalFormatting sqref="E2452:G2452">
    <cfRule type="containsText" dxfId="25679" priority="30934" operator="containsText" text="ECM">
      <formula>NOT(ISERROR(SEARCH("ECM",E2452)))</formula>
    </cfRule>
    <cfRule type="containsText" dxfId="25678" priority="30935" operator="containsText" text="Glenn Gould">
      <formula>NOT(ISERROR(SEARCH("Glenn Gould",E2452)))</formula>
    </cfRule>
  </conditionalFormatting>
  <conditionalFormatting sqref="E2452:G2452">
    <cfRule type="containsText" dxfId="25677" priority="30932" operator="containsText" text="ECM">
      <formula>NOT(ISERROR(SEARCH("ECM",E2452)))</formula>
    </cfRule>
    <cfRule type="containsText" dxfId="25676" priority="30933" operator="containsText" text="Glenn Gould">
      <formula>NOT(ISERROR(SEARCH("Glenn Gould",E2452)))</formula>
    </cfRule>
  </conditionalFormatting>
  <conditionalFormatting sqref="E2452:G2452">
    <cfRule type="containsText" dxfId="25675" priority="30930" operator="containsText" text="ECM">
      <formula>NOT(ISERROR(SEARCH("ECM",E2452)))</formula>
    </cfRule>
    <cfRule type="containsText" dxfId="25674" priority="30931" operator="containsText" text="Glenn Gould">
      <formula>NOT(ISERROR(SEARCH("Glenn Gould",E2452)))</formula>
    </cfRule>
  </conditionalFormatting>
  <conditionalFormatting sqref="E2452:G2452">
    <cfRule type="containsText" dxfId="25673" priority="30928" operator="containsText" text="ECM">
      <formula>NOT(ISERROR(SEARCH("ECM",E2452)))</formula>
    </cfRule>
    <cfRule type="containsText" dxfId="25672" priority="30929" operator="containsText" text="Glenn Gould">
      <formula>NOT(ISERROR(SEARCH("Glenn Gould",E2452)))</formula>
    </cfRule>
  </conditionalFormatting>
  <conditionalFormatting sqref="E2452:G2452">
    <cfRule type="containsText" dxfId="25671" priority="30926" operator="containsText" text="ECM">
      <formula>NOT(ISERROR(SEARCH("ECM",E2452)))</formula>
    </cfRule>
    <cfRule type="containsText" dxfId="25670" priority="30927" operator="containsText" text="Glenn Gould">
      <formula>NOT(ISERROR(SEARCH("Glenn Gould",E2452)))</formula>
    </cfRule>
  </conditionalFormatting>
  <conditionalFormatting sqref="E2452:G2452">
    <cfRule type="containsText" dxfId="25669" priority="30924" operator="containsText" text="ECM">
      <formula>NOT(ISERROR(SEARCH("ECM",E2452)))</formula>
    </cfRule>
    <cfRule type="containsText" dxfId="25668" priority="30925" operator="containsText" text="Glenn Gould">
      <formula>NOT(ISERROR(SEARCH("Glenn Gould",E2452)))</formula>
    </cfRule>
  </conditionalFormatting>
  <conditionalFormatting sqref="E2452:G2452">
    <cfRule type="containsText" dxfId="25667" priority="30922" operator="containsText" text="ECM">
      <formula>NOT(ISERROR(SEARCH("ECM",E2452)))</formula>
    </cfRule>
    <cfRule type="containsText" dxfId="25666" priority="30923" operator="containsText" text="Glenn Gould">
      <formula>NOT(ISERROR(SEARCH("Glenn Gould",E2452)))</formula>
    </cfRule>
  </conditionalFormatting>
  <conditionalFormatting sqref="E2452:G2452">
    <cfRule type="containsText" dxfId="25665" priority="30920" operator="containsText" text="ECM">
      <formula>NOT(ISERROR(SEARCH("ECM",E2452)))</formula>
    </cfRule>
    <cfRule type="containsText" dxfId="25664" priority="30921" operator="containsText" text="Glenn Gould">
      <formula>NOT(ISERROR(SEARCH("Glenn Gould",E2452)))</formula>
    </cfRule>
  </conditionalFormatting>
  <conditionalFormatting sqref="E2452:G2452">
    <cfRule type="containsText" dxfId="25663" priority="30918" operator="containsText" text="ECM">
      <formula>NOT(ISERROR(SEARCH("ECM",E2452)))</formula>
    </cfRule>
    <cfRule type="containsText" dxfId="25662" priority="30919" operator="containsText" text="Glenn Gould">
      <formula>NOT(ISERROR(SEARCH("Glenn Gould",E2452)))</formula>
    </cfRule>
  </conditionalFormatting>
  <conditionalFormatting sqref="E2452:G2452">
    <cfRule type="containsText" dxfId="25661" priority="30916" operator="containsText" text="ECM">
      <formula>NOT(ISERROR(SEARCH("ECM",E2452)))</formula>
    </cfRule>
    <cfRule type="containsText" dxfId="25660" priority="30917" operator="containsText" text="Glenn Gould">
      <formula>NOT(ISERROR(SEARCH("Glenn Gould",E2452)))</formula>
    </cfRule>
  </conditionalFormatting>
  <conditionalFormatting sqref="E2452:G2452">
    <cfRule type="containsText" dxfId="25659" priority="30914" operator="containsText" text="ECM">
      <formula>NOT(ISERROR(SEARCH("ECM",E2452)))</formula>
    </cfRule>
    <cfRule type="containsText" dxfId="25658" priority="30915" operator="containsText" text="Glenn Gould">
      <formula>NOT(ISERROR(SEARCH("Glenn Gould",E2452)))</formula>
    </cfRule>
  </conditionalFormatting>
  <conditionalFormatting sqref="E2452:G2452">
    <cfRule type="containsText" dxfId="25657" priority="30912" operator="containsText" text="ECM">
      <formula>NOT(ISERROR(SEARCH("ECM",E2452)))</formula>
    </cfRule>
    <cfRule type="containsText" dxfId="25656" priority="30913" operator="containsText" text="Glenn Gould">
      <formula>NOT(ISERROR(SEARCH("Glenn Gould",E2452)))</formula>
    </cfRule>
  </conditionalFormatting>
  <conditionalFormatting sqref="E2452:G2452">
    <cfRule type="containsText" dxfId="25655" priority="30910" operator="containsText" text="ECM">
      <formula>NOT(ISERROR(SEARCH("ECM",E2452)))</formula>
    </cfRule>
    <cfRule type="containsText" dxfId="25654" priority="30911" operator="containsText" text="Glenn Gould">
      <formula>NOT(ISERROR(SEARCH("Glenn Gould",E2452)))</formula>
    </cfRule>
  </conditionalFormatting>
  <conditionalFormatting sqref="E2452:G2452">
    <cfRule type="containsText" dxfId="25653" priority="30908" operator="containsText" text="ECM">
      <formula>NOT(ISERROR(SEARCH("ECM",E2452)))</formula>
    </cfRule>
    <cfRule type="containsText" dxfId="25652" priority="30909" operator="containsText" text="Glenn Gould">
      <formula>NOT(ISERROR(SEARCH("Glenn Gould",E2452)))</formula>
    </cfRule>
  </conditionalFormatting>
  <conditionalFormatting sqref="E2452:G2452">
    <cfRule type="containsText" dxfId="25651" priority="30906" operator="containsText" text="ECM">
      <formula>NOT(ISERROR(SEARCH("ECM",E2452)))</formula>
    </cfRule>
    <cfRule type="containsText" dxfId="25650" priority="30907" operator="containsText" text="Glenn Gould">
      <formula>NOT(ISERROR(SEARCH("Glenn Gould",E2452)))</formula>
    </cfRule>
  </conditionalFormatting>
  <conditionalFormatting sqref="E2452:G2452">
    <cfRule type="containsText" dxfId="25649" priority="30904" operator="containsText" text="ECM">
      <formula>NOT(ISERROR(SEARCH("ECM",E2452)))</formula>
    </cfRule>
    <cfRule type="containsText" dxfId="25648" priority="30905" operator="containsText" text="Glenn Gould">
      <formula>NOT(ISERROR(SEARCH("Glenn Gould",E2452)))</formula>
    </cfRule>
  </conditionalFormatting>
  <conditionalFormatting sqref="E2452:G2452">
    <cfRule type="containsText" dxfId="25647" priority="30902" operator="containsText" text="ECM">
      <formula>NOT(ISERROR(SEARCH("ECM",E2452)))</formula>
    </cfRule>
    <cfRule type="containsText" dxfId="25646" priority="30903" operator="containsText" text="Glenn Gould">
      <formula>NOT(ISERROR(SEARCH("Glenn Gould",E2452)))</formula>
    </cfRule>
  </conditionalFormatting>
  <conditionalFormatting sqref="E2452:G2452">
    <cfRule type="containsText" dxfId="25645" priority="30900" operator="containsText" text="ECM">
      <formula>NOT(ISERROR(SEARCH("ECM",E2452)))</formula>
    </cfRule>
    <cfRule type="containsText" dxfId="25644" priority="30901" operator="containsText" text="Glenn Gould">
      <formula>NOT(ISERROR(SEARCH("Glenn Gould",E2452)))</formula>
    </cfRule>
  </conditionalFormatting>
  <conditionalFormatting sqref="E2452:G2452">
    <cfRule type="containsText" dxfId="25643" priority="30898" operator="containsText" text="ECM">
      <formula>NOT(ISERROR(SEARCH("ECM",E2452)))</formula>
    </cfRule>
    <cfRule type="containsText" dxfId="25642" priority="30899" operator="containsText" text="Glenn Gould">
      <formula>NOT(ISERROR(SEARCH("Glenn Gould",E2452)))</formula>
    </cfRule>
  </conditionalFormatting>
  <conditionalFormatting sqref="E2452:G2452">
    <cfRule type="containsText" dxfId="25641" priority="30896" operator="containsText" text="ECM">
      <formula>NOT(ISERROR(SEARCH("ECM",E2452)))</formula>
    </cfRule>
    <cfRule type="containsText" dxfId="25640" priority="30897" operator="containsText" text="Glenn Gould">
      <formula>NOT(ISERROR(SEARCH("Glenn Gould",E2452)))</formula>
    </cfRule>
  </conditionalFormatting>
  <conditionalFormatting sqref="E2452:G2452">
    <cfRule type="containsText" dxfId="25639" priority="30894" operator="containsText" text="ECM">
      <formula>NOT(ISERROR(SEARCH("ECM",E2452)))</formula>
    </cfRule>
    <cfRule type="containsText" dxfId="25638" priority="30895" operator="containsText" text="Glenn Gould">
      <formula>NOT(ISERROR(SEARCH("Glenn Gould",E2452)))</formula>
    </cfRule>
  </conditionalFormatting>
  <conditionalFormatting sqref="E2452:G2452">
    <cfRule type="containsText" dxfId="25637" priority="30892" operator="containsText" text="ECM">
      <formula>NOT(ISERROR(SEARCH("ECM",E2452)))</formula>
    </cfRule>
    <cfRule type="containsText" dxfId="25636" priority="30893" operator="containsText" text="Glenn Gould">
      <formula>NOT(ISERROR(SEARCH("Glenn Gould",E2452)))</formula>
    </cfRule>
  </conditionalFormatting>
  <conditionalFormatting sqref="E2452:G2452">
    <cfRule type="containsText" dxfId="25635" priority="30890" operator="containsText" text="ECM">
      <formula>NOT(ISERROR(SEARCH("ECM",E2452)))</formula>
    </cfRule>
    <cfRule type="containsText" dxfId="25634" priority="30891" operator="containsText" text="Glenn Gould">
      <formula>NOT(ISERROR(SEARCH("Glenn Gould",E2452)))</formula>
    </cfRule>
  </conditionalFormatting>
  <conditionalFormatting sqref="E2452:G2452">
    <cfRule type="containsText" dxfId="25633" priority="30888" operator="containsText" text="ECM">
      <formula>NOT(ISERROR(SEARCH("ECM",E2452)))</formula>
    </cfRule>
    <cfRule type="containsText" dxfId="25632" priority="30889" operator="containsText" text="Glenn Gould">
      <formula>NOT(ISERROR(SEARCH("Glenn Gould",E2452)))</formula>
    </cfRule>
  </conditionalFormatting>
  <conditionalFormatting sqref="E2452:G2452">
    <cfRule type="containsText" dxfId="25631" priority="30886" operator="containsText" text="ECM">
      <formula>NOT(ISERROR(SEARCH("ECM",E2452)))</formula>
    </cfRule>
    <cfRule type="containsText" dxfId="25630" priority="30887" operator="containsText" text="Glenn Gould">
      <formula>NOT(ISERROR(SEARCH("Glenn Gould",E2452)))</formula>
    </cfRule>
  </conditionalFormatting>
  <conditionalFormatting sqref="E2452:G2452">
    <cfRule type="containsText" dxfId="25629" priority="30884" operator="containsText" text="ECM">
      <formula>NOT(ISERROR(SEARCH("ECM",E2452)))</formula>
    </cfRule>
    <cfRule type="containsText" dxfId="25628" priority="30885" operator="containsText" text="Glenn Gould">
      <formula>NOT(ISERROR(SEARCH("Glenn Gould",E2452)))</formula>
    </cfRule>
  </conditionalFormatting>
  <conditionalFormatting sqref="E2452:G2452">
    <cfRule type="containsText" dxfId="25627" priority="30882" operator="containsText" text="ECM">
      <formula>NOT(ISERROR(SEARCH("ECM",E2452)))</formula>
    </cfRule>
    <cfRule type="containsText" dxfId="25626" priority="30883" operator="containsText" text="Glenn Gould">
      <formula>NOT(ISERROR(SEARCH("Glenn Gould",E2452)))</formula>
    </cfRule>
  </conditionalFormatting>
  <conditionalFormatting sqref="E2452:G2452">
    <cfRule type="containsText" dxfId="25625" priority="30880" operator="containsText" text="ECM">
      <formula>NOT(ISERROR(SEARCH("ECM",E2452)))</formula>
    </cfRule>
    <cfRule type="containsText" dxfId="25624" priority="30881" operator="containsText" text="Glenn Gould">
      <formula>NOT(ISERROR(SEARCH("Glenn Gould",E2452)))</formula>
    </cfRule>
  </conditionalFormatting>
  <conditionalFormatting sqref="E2452:G2452">
    <cfRule type="containsText" dxfId="25623" priority="30878" operator="containsText" text="ECM">
      <formula>NOT(ISERROR(SEARCH("ECM",E2452)))</formula>
    </cfRule>
    <cfRule type="containsText" dxfId="25622" priority="30879" operator="containsText" text="Glenn Gould">
      <formula>NOT(ISERROR(SEARCH("Glenn Gould",E2452)))</formula>
    </cfRule>
  </conditionalFormatting>
  <conditionalFormatting sqref="E2452:G2452">
    <cfRule type="containsText" dxfId="25621" priority="30876" operator="containsText" text="ECM">
      <formula>NOT(ISERROR(SEARCH("ECM",E2452)))</formula>
    </cfRule>
    <cfRule type="containsText" dxfId="25620" priority="30877" operator="containsText" text="Glenn Gould">
      <formula>NOT(ISERROR(SEARCH("Glenn Gould",E2452)))</formula>
    </cfRule>
  </conditionalFormatting>
  <conditionalFormatting sqref="E2452:G2452">
    <cfRule type="containsText" dxfId="25619" priority="30874" operator="containsText" text="ECM">
      <formula>NOT(ISERROR(SEARCH("ECM",E2452)))</formula>
    </cfRule>
    <cfRule type="containsText" dxfId="25618" priority="30875" operator="containsText" text="Glenn Gould">
      <formula>NOT(ISERROR(SEARCH("Glenn Gould",E2452)))</formula>
    </cfRule>
  </conditionalFormatting>
  <conditionalFormatting sqref="E2452:G2452">
    <cfRule type="containsText" dxfId="25617" priority="30872" operator="containsText" text="ECM">
      <formula>NOT(ISERROR(SEARCH("ECM",E2452)))</formula>
    </cfRule>
    <cfRule type="containsText" dxfId="25616" priority="30873" operator="containsText" text="Glenn Gould">
      <formula>NOT(ISERROR(SEARCH("Glenn Gould",E2452)))</formula>
    </cfRule>
  </conditionalFormatting>
  <conditionalFormatting sqref="E2452:G2452">
    <cfRule type="containsText" dxfId="25615" priority="30870" operator="containsText" text="ECM">
      <formula>NOT(ISERROR(SEARCH("ECM",E2452)))</formula>
    </cfRule>
    <cfRule type="containsText" dxfId="25614" priority="30871" operator="containsText" text="Glenn Gould">
      <formula>NOT(ISERROR(SEARCH("Glenn Gould",E2452)))</formula>
    </cfRule>
  </conditionalFormatting>
  <conditionalFormatting sqref="E2452:G2452">
    <cfRule type="containsText" dxfId="25613" priority="30868" operator="containsText" text="ECM">
      <formula>NOT(ISERROR(SEARCH("ECM",E2452)))</formula>
    </cfRule>
    <cfRule type="containsText" dxfId="25612" priority="30869" operator="containsText" text="Glenn Gould">
      <formula>NOT(ISERROR(SEARCH("Glenn Gould",E2452)))</formula>
    </cfRule>
  </conditionalFormatting>
  <conditionalFormatting sqref="E2452:G2452">
    <cfRule type="containsText" dxfId="25611" priority="30866" operator="containsText" text="ECM">
      <formula>NOT(ISERROR(SEARCH("ECM",E2452)))</formula>
    </cfRule>
    <cfRule type="containsText" dxfId="25610" priority="30867" operator="containsText" text="Glenn Gould">
      <formula>NOT(ISERROR(SEARCH("Glenn Gould",E2452)))</formula>
    </cfRule>
  </conditionalFormatting>
  <conditionalFormatting sqref="N206">
    <cfRule type="containsText" dxfId="25609" priority="30864" operator="containsText" text="ECM">
      <formula>NOT(ISERROR(SEARCH("ECM",N206)))</formula>
    </cfRule>
    <cfRule type="containsText" dxfId="25608" priority="30865" operator="containsText" text="Glenn Gould">
      <formula>NOT(ISERROR(SEARCH("Glenn Gould",N206)))</formula>
    </cfRule>
  </conditionalFormatting>
  <conditionalFormatting sqref="H2453:I2475">
    <cfRule type="containsText" dxfId="25607" priority="30862" operator="containsText" text="ECM">
      <formula>NOT(ISERROR(SEARCH("ECM",H2453)))</formula>
    </cfRule>
    <cfRule type="containsText" dxfId="25606" priority="30863" operator="containsText" text="Glenn Gould">
      <formula>NOT(ISERROR(SEARCH("Glenn Gould",H2453)))</formula>
    </cfRule>
  </conditionalFormatting>
  <conditionalFormatting sqref="A2463:C2463 J2463:AA2463">
    <cfRule type="containsText" dxfId="25605" priority="30860" operator="containsText" text="ECM">
      <formula>NOT(ISERROR(SEARCH("ECM",A2463)))</formula>
    </cfRule>
    <cfRule type="containsText" dxfId="25604" priority="30861" operator="containsText" text="Glenn Gould">
      <formula>NOT(ISERROR(SEARCH("Glenn Gould",A2463)))</formula>
    </cfRule>
  </conditionalFormatting>
  <conditionalFormatting sqref="E2463:G2463">
    <cfRule type="containsText" dxfId="25603" priority="30858" operator="containsText" text="ECM">
      <formula>NOT(ISERROR(SEARCH("ECM",E2463)))</formula>
    </cfRule>
    <cfRule type="containsText" dxfId="25602" priority="30859" operator="containsText" text="Glenn Gould">
      <formula>NOT(ISERROR(SEARCH("Glenn Gould",E2463)))</formula>
    </cfRule>
  </conditionalFormatting>
  <conditionalFormatting sqref="E2463:G2463">
    <cfRule type="containsText" dxfId="25601" priority="30856" operator="containsText" text="ECM">
      <formula>NOT(ISERROR(SEARCH("ECM",E2463)))</formula>
    </cfRule>
    <cfRule type="containsText" dxfId="25600" priority="30857" operator="containsText" text="Glenn Gould">
      <formula>NOT(ISERROR(SEARCH("Glenn Gould",E2463)))</formula>
    </cfRule>
  </conditionalFormatting>
  <conditionalFormatting sqref="E2463:G2463">
    <cfRule type="containsText" dxfId="25599" priority="30854" operator="containsText" text="ECM">
      <formula>NOT(ISERROR(SEARCH("ECM",E2463)))</formula>
    </cfRule>
    <cfRule type="containsText" dxfId="25598" priority="30855" operator="containsText" text="Glenn Gould">
      <formula>NOT(ISERROR(SEARCH("Glenn Gould",E2463)))</formula>
    </cfRule>
  </conditionalFormatting>
  <conditionalFormatting sqref="E2463:G2463">
    <cfRule type="containsText" dxfId="25597" priority="30852" operator="containsText" text="ECM">
      <formula>NOT(ISERROR(SEARCH("ECM",E2463)))</formula>
    </cfRule>
    <cfRule type="containsText" dxfId="25596" priority="30853" operator="containsText" text="Glenn Gould">
      <formula>NOT(ISERROR(SEARCH("Glenn Gould",E2463)))</formula>
    </cfRule>
  </conditionalFormatting>
  <conditionalFormatting sqref="E2463:G2463">
    <cfRule type="containsText" dxfId="25595" priority="30850" operator="containsText" text="ECM">
      <formula>NOT(ISERROR(SEARCH("ECM",E2463)))</formula>
    </cfRule>
    <cfRule type="containsText" dxfId="25594" priority="30851" operator="containsText" text="Glenn Gould">
      <formula>NOT(ISERROR(SEARCH("Glenn Gould",E2463)))</formula>
    </cfRule>
  </conditionalFormatting>
  <conditionalFormatting sqref="E2463:G2463">
    <cfRule type="containsText" dxfId="25593" priority="30848" operator="containsText" text="ECM">
      <formula>NOT(ISERROR(SEARCH("ECM",E2463)))</formula>
    </cfRule>
    <cfRule type="containsText" dxfId="25592" priority="30849" operator="containsText" text="Glenn Gould">
      <formula>NOT(ISERROR(SEARCH("Glenn Gould",E2463)))</formula>
    </cfRule>
  </conditionalFormatting>
  <conditionalFormatting sqref="E2463:G2463">
    <cfRule type="containsText" dxfId="25591" priority="30846" operator="containsText" text="ECM">
      <formula>NOT(ISERROR(SEARCH("ECM",E2463)))</formula>
    </cfRule>
    <cfRule type="containsText" dxfId="25590" priority="30847" operator="containsText" text="Glenn Gould">
      <formula>NOT(ISERROR(SEARCH("Glenn Gould",E2463)))</formula>
    </cfRule>
  </conditionalFormatting>
  <conditionalFormatting sqref="E2463:G2463">
    <cfRule type="containsText" dxfId="25589" priority="30844" operator="containsText" text="ECM">
      <formula>NOT(ISERROR(SEARCH("ECM",E2463)))</formula>
    </cfRule>
    <cfRule type="containsText" dxfId="25588" priority="30845" operator="containsText" text="Glenn Gould">
      <formula>NOT(ISERROR(SEARCH("Glenn Gould",E2463)))</formula>
    </cfRule>
  </conditionalFormatting>
  <conditionalFormatting sqref="E2463:G2463">
    <cfRule type="containsText" dxfId="25587" priority="30842" operator="containsText" text="ECM">
      <formula>NOT(ISERROR(SEARCH("ECM",E2463)))</formula>
    </cfRule>
    <cfRule type="containsText" dxfId="25586" priority="30843" operator="containsText" text="Glenn Gould">
      <formula>NOT(ISERROR(SEARCH("Glenn Gould",E2463)))</formula>
    </cfRule>
  </conditionalFormatting>
  <conditionalFormatting sqref="E2463:G2463">
    <cfRule type="containsText" dxfId="25585" priority="30840" operator="containsText" text="ECM">
      <formula>NOT(ISERROR(SEARCH("ECM",E2463)))</formula>
    </cfRule>
    <cfRule type="containsText" dxfId="25584" priority="30841" operator="containsText" text="Glenn Gould">
      <formula>NOT(ISERROR(SEARCH("Glenn Gould",E2463)))</formula>
    </cfRule>
  </conditionalFormatting>
  <conditionalFormatting sqref="E2463:G2463">
    <cfRule type="containsText" dxfId="25583" priority="30838" operator="containsText" text="ECM">
      <formula>NOT(ISERROR(SEARCH("ECM",E2463)))</formula>
    </cfRule>
    <cfRule type="containsText" dxfId="25582" priority="30839" operator="containsText" text="Glenn Gould">
      <formula>NOT(ISERROR(SEARCH("Glenn Gould",E2463)))</formula>
    </cfRule>
  </conditionalFormatting>
  <conditionalFormatting sqref="E2463:G2463">
    <cfRule type="containsText" dxfId="25581" priority="30836" operator="containsText" text="ECM">
      <formula>NOT(ISERROR(SEARCH("ECM",E2463)))</formula>
    </cfRule>
    <cfRule type="containsText" dxfId="25580" priority="30837" operator="containsText" text="Glenn Gould">
      <formula>NOT(ISERROR(SEARCH("Glenn Gould",E2463)))</formula>
    </cfRule>
  </conditionalFormatting>
  <conditionalFormatting sqref="E2463:G2463">
    <cfRule type="containsText" dxfId="25579" priority="30834" operator="containsText" text="ECM">
      <formula>NOT(ISERROR(SEARCH("ECM",E2463)))</formula>
    </cfRule>
    <cfRule type="containsText" dxfId="25578" priority="30835" operator="containsText" text="Glenn Gould">
      <formula>NOT(ISERROR(SEARCH("Glenn Gould",E2463)))</formula>
    </cfRule>
  </conditionalFormatting>
  <conditionalFormatting sqref="E2463:G2463">
    <cfRule type="containsText" dxfId="25577" priority="30832" operator="containsText" text="ECM">
      <formula>NOT(ISERROR(SEARCH("ECM",E2463)))</formula>
    </cfRule>
    <cfRule type="containsText" dxfId="25576" priority="30833" operator="containsText" text="Glenn Gould">
      <formula>NOT(ISERROR(SEARCH("Glenn Gould",E2463)))</formula>
    </cfRule>
  </conditionalFormatting>
  <conditionalFormatting sqref="E2463:G2463">
    <cfRule type="containsText" dxfId="25575" priority="30830" operator="containsText" text="ECM">
      <formula>NOT(ISERROR(SEARCH("ECM",E2463)))</formula>
    </cfRule>
    <cfRule type="containsText" dxfId="25574" priority="30831" operator="containsText" text="Glenn Gould">
      <formula>NOT(ISERROR(SEARCH("Glenn Gould",E2463)))</formula>
    </cfRule>
  </conditionalFormatting>
  <conditionalFormatting sqref="E2463:G2463">
    <cfRule type="containsText" dxfId="25573" priority="30828" operator="containsText" text="ECM">
      <formula>NOT(ISERROR(SEARCH("ECM",E2463)))</formula>
    </cfRule>
    <cfRule type="containsText" dxfId="25572" priority="30829" operator="containsText" text="Glenn Gould">
      <formula>NOT(ISERROR(SEARCH("Glenn Gould",E2463)))</formula>
    </cfRule>
  </conditionalFormatting>
  <conditionalFormatting sqref="E2463:G2463">
    <cfRule type="containsText" dxfId="25571" priority="30826" operator="containsText" text="ECM">
      <formula>NOT(ISERROR(SEARCH("ECM",E2463)))</formula>
    </cfRule>
    <cfRule type="containsText" dxfId="25570" priority="30827" operator="containsText" text="Glenn Gould">
      <formula>NOT(ISERROR(SEARCH("Glenn Gould",E2463)))</formula>
    </cfRule>
  </conditionalFormatting>
  <conditionalFormatting sqref="E2463:G2463">
    <cfRule type="containsText" dxfId="25569" priority="30824" operator="containsText" text="ECM">
      <formula>NOT(ISERROR(SEARCH("ECM",E2463)))</formula>
    </cfRule>
    <cfRule type="containsText" dxfId="25568" priority="30825" operator="containsText" text="Glenn Gould">
      <formula>NOT(ISERROR(SEARCH("Glenn Gould",E2463)))</formula>
    </cfRule>
  </conditionalFormatting>
  <conditionalFormatting sqref="E2463:G2463">
    <cfRule type="containsText" dxfId="25567" priority="30822" operator="containsText" text="ECM">
      <formula>NOT(ISERROR(SEARCH("ECM",E2463)))</formula>
    </cfRule>
    <cfRule type="containsText" dxfId="25566" priority="30823" operator="containsText" text="Glenn Gould">
      <formula>NOT(ISERROR(SEARCH("Glenn Gould",E2463)))</formula>
    </cfRule>
  </conditionalFormatting>
  <conditionalFormatting sqref="E2463:G2463">
    <cfRule type="containsText" dxfId="25565" priority="30820" operator="containsText" text="ECM">
      <formula>NOT(ISERROR(SEARCH("ECM",E2463)))</formula>
    </cfRule>
    <cfRule type="containsText" dxfId="25564" priority="30821" operator="containsText" text="Glenn Gould">
      <formula>NOT(ISERROR(SEARCH("Glenn Gould",E2463)))</formula>
    </cfRule>
  </conditionalFormatting>
  <conditionalFormatting sqref="E2463:G2463">
    <cfRule type="containsText" dxfId="25563" priority="30818" operator="containsText" text="ECM">
      <formula>NOT(ISERROR(SEARCH("ECM",E2463)))</formula>
    </cfRule>
    <cfRule type="containsText" dxfId="25562" priority="30819" operator="containsText" text="Glenn Gould">
      <formula>NOT(ISERROR(SEARCH("Glenn Gould",E2463)))</formula>
    </cfRule>
  </conditionalFormatting>
  <conditionalFormatting sqref="E2463:G2463">
    <cfRule type="containsText" dxfId="25561" priority="30816" operator="containsText" text="ECM">
      <formula>NOT(ISERROR(SEARCH("ECM",E2463)))</formula>
    </cfRule>
    <cfRule type="containsText" dxfId="25560" priority="30817" operator="containsText" text="Glenn Gould">
      <formula>NOT(ISERROR(SEARCH("Glenn Gould",E2463)))</formula>
    </cfRule>
  </conditionalFormatting>
  <conditionalFormatting sqref="E2463:G2463">
    <cfRule type="containsText" dxfId="25559" priority="30814" operator="containsText" text="ECM">
      <formula>NOT(ISERROR(SEARCH("ECM",E2463)))</formula>
    </cfRule>
    <cfRule type="containsText" dxfId="25558" priority="30815" operator="containsText" text="Glenn Gould">
      <formula>NOT(ISERROR(SEARCH("Glenn Gould",E2463)))</formula>
    </cfRule>
  </conditionalFormatting>
  <conditionalFormatting sqref="E2463:G2463">
    <cfRule type="containsText" dxfId="25557" priority="30812" operator="containsText" text="ECM">
      <formula>NOT(ISERROR(SEARCH("ECM",E2463)))</formula>
    </cfRule>
    <cfRule type="containsText" dxfId="25556" priority="30813" operator="containsText" text="Glenn Gould">
      <formula>NOT(ISERROR(SEARCH("Glenn Gould",E2463)))</formula>
    </cfRule>
  </conditionalFormatting>
  <conditionalFormatting sqref="E2463:G2463">
    <cfRule type="containsText" dxfId="25555" priority="30810" operator="containsText" text="ECM">
      <formula>NOT(ISERROR(SEARCH("ECM",E2463)))</formula>
    </cfRule>
    <cfRule type="containsText" dxfId="25554" priority="30811" operator="containsText" text="Glenn Gould">
      <formula>NOT(ISERROR(SEARCH("Glenn Gould",E2463)))</formula>
    </cfRule>
  </conditionalFormatting>
  <conditionalFormatting sqref="E2463:G2463">
    <cfRule type="containsText" dxfId="25553" priority="30808" operator="containsText" text="ECM">
      <formula>NOT(ISERROR(SEARCH("ECM",E2463)))</formula>
    </cfRule>
    <cfRule type="containsText" dxfId="25552" priority="30809" operator="containsText" text="Glenn Gould">
      <formula>NOT(ISERROR(SEARCH("Glenn Gould",E2463)))</formula>
    </cfRule>
  </conditionalFormatting>
  <conditionalFormatting sqref="E2463:G2463">
    <cfRule type="containsText" dxfId="25551" priority="30806" operator="containsText" text="ECM">
      <formula>NOT(ISERROR(SEARCH("ECM",E2463)))</formula>
    </cfRule>
    <cfRule type="containsText" dxfId="25550" priority="30807" operator="containsText" text="Glenn Gould">
      <formula>NOT(ISERROR(SEARCH("Glenn Gould",E2463)))</formula>
    </cfRule>
  </conditionalFormatting>
  <conditionalFormatting sqref="E2463:G2463">
    <cfRule type="containsText" dxfId="25549" priority="30804" operator="containsText" text="ECM">
      <formula>NOT(ISERROR(SEARCH("ECM",E2463)))</formula>
    </cfRule>
    <cfRule type="containsText" dxfId="25548" priority="30805" operator="containsText" text="Glenn Gould">
      <formula>NOT(ISERROR(SEARCH("Glenn Gould",E2463)))</formula>
    </cfRule>
  </conditionalFormatting>
  <conditionalFormatting sqref="E2463:G2463">
    <cfRule type="containsText" dxfId="25547" priority="30802" operator="containsText" text="ECM">
      <formula>NOT(ISERROR(SEARCH("ECM",E2463)))</formula>
    </cfRule>
    <cfRule type="containsText" dxfId="25546" priority="30803" operator="containsText" text="Glenn Gould">
      <formula>NOT(ISERROR(SEARCH("Glenn Gould",E2463)))</formula>
    </cfRule>
  </conditionalFormatting>
  <conditionalFormatting sqref="E2463:G2463">
    <cfRule type="containsText" dxfId="25545" priority="30800" operator="containsText" text="ECM">
      <formula>NOT(ISERROR(SEARCH("ECM",E2463)))</formula>
    </cfRule>
    <cfRule type="containsText" dxfId="25544" priority="30801" operator="containsText" text="Glenn Gould">
      <formula>NOT(ISERROR(SEARCH("Glenn Gould",E2463)))</formula>
    </cfRule>
  </conditionalFormatting>
  <conditionalFormatting sqref="E2463:G2463">
    <cfRule type="containsText" dxfId="25543" priority="30798" operator="containsText" text="ECM">
      <formula>NOT(ISERROR(SEARCH("ECM",E2463)))</formula>
    </cfRule>
    <cfRule type="containsText" dxfId="25542" priority="30799" operator="containsText" text="Glenn Gould">
      <formula>NOT(ISERROR(SEARCH("Glenn Gould",E2463)))</formula>
    </cfRule>
  </conditionalFormatting>
  <conditionalFormatting sqref="E2463:G2463">
    <cfRule type="containsText" dxfId="25541" priority="30796" operator="containsText" text="ECM">
      <formula>NOT(ISERROR(SEARCH("ECM",E2463)))</formula>
    </cfRule>
    <cfRule type="containsText" dxfId="25540" priority="30797" operator="containsText" text="Glenn Gould">
      <formula>NOT(ISERROR(SEARCH("Glenn Gould",E2463)))</formula>
    </cfRule>
  </conditionalFormatting>
  <conditionalFormatting sqref="E2463:G2463">
    <cfRule type="containsText" dxfId="25539" priority="30794" operator="containsText" text="ECM">
      <formula>NOT(ISERROR(SEARCH("ECM",E2463)))</formula>
    </cfRule>
    <cfRule type="containsText" dxfId="25538" priority="30795" operator="containsText" text="Glenn Gould">
      <formula>NOT(ISERROR(SEARCH("Glenn Gould",E2463)))</formula>
    </cfRule>
  </conditionalFormatting>
  <conditionalFormatting sqref="E2463:G2463">
    <cfRule type="containsText" dxfId="25537" priority="30792" operator="containsText" text="ECM">
      <formula>NOT(ISERROR(SEARCH("ECM",E2463)))</formula>
    </cfRule>
    <cfRule type="containsText" dxfId="25536" priority="30793" operator="containsText" text="Glenn Gould">
      <formula>NOT(ISERROR(SEARCH("Glenn Gould",E2463)))</formula>
    </cfRule>
  </conditionalFormatting>
  <conditionalFormatting sqref="E2463:G2463">
    <cfRule type="containsText" dxfId="25535" priority="30790" operator="containsText" text="ECM">
      <formula>NOT(ISERROR(SEARCH("ECM",E2463)))</formula>
    </cfRule>
    <cfRule type="containsText" dxfId="25534" priority="30791" operator="containsText" text="Glenn Gould">
      <formula>NOT(ISERROR(SEARCH("Glenn Gould",E2463)))</formula>
    </cfRule>
  </conditionalFormatting>
  <conditionalFormatting sqref="E2463:G2463">
    <cfRule type="containsText" dxfId="25533" priority="30788" operator="containsText" text="ECM">
      <formula>NOT(ISERROR(SEARCH("ECM",E2463)))</formula>
    </cfRule>
    <cfRule type="containsText" dxfId="25532" priority="30789" operator="containsText" text="Glenn Gould">
      <formula>NOT(ISERROR(SEARCH("Glenn Gould",E2463)))</formula>
    </cfRule>
  </conditionalFormatting>
  <conditionalFormatting sqref="E2463:G2463">
    <cfRule type="containsText" dxfId="25531" priority="30786" operator="containsText" text="ECM">
      <formula>NOT(ISERROR(SEARCH("ECM",E2463)))</formula>
    </cfRule>
    <cfRule type="containsText" dxfId="25530" priority="30787" operator="containsText" text="Glenn Gould">
      <formula>NOT(ISERROR(SEARCH("Glenn Gould",E2463)))</formula>
    </cfRule>
  </conditionalFormatting>
  <conditionalFormatting sqref="E2463:G2463">
    <cfRule type="containsText" dxfId="25529" priority="30784" operator="containsText" text="ECM">
      <formula>NOT(ISERROR(SEARCH("ECM",E2463)))</formula>
    </cfRule>
    <cfRule type="containsText" dxfId="25528" priority="30785" operator="containsText" text="Glenn Gould">
      <formula>NOT(ISERROR(SEARCH("Glenn Gould",E2463)))</formula>
    </cfRule>
  </conditionalFormatting>
  <conditionalFormatting sqref="E2463:G2463">
    <cfRule type="containsText" dxfId="25527" priority="30782" operator="containsText" text="ECM">
      <formula>NOT(ISERROR(SEARCH("ECM",E2463)))</formula>
    </cfRule>
    <cfRule type="containsText" dxfId="25526" priority="30783" operator="containsText" text="Glenn Gould">
      <formula>NOT(ISERROR(SEARCH("Glenn Gould",E2463)))</formula>
    </cfRule>
  </conditionalFormatting>
  <conditionalFormatting sqref="E2463:G2463">
    <cfRule type="containsText" dxfId="25525" priority="30780" operator="containsText" text="ECM">
      <formula>NOT(ISERROR(SEARCH("ECM",E2463)))</formula>
    </cfRule>
    <cfRule type="containsText" dxfId="25524" priority="30781" operator="containsText" text="Glenn Gould">
      <formula>NOT(ISERROR(SEARCH("Glenn Gould",E2463)))</formula>
    </cfRule>
  </conditionalFormatting>
  <conditionalFormatting sqref="E2463:G2463">
    <cfRule type="containsText" dxfId="25523" priority="30778" operator="containsText" text="ECM">
      <formula>NOT(ISERROR(SEARCH("ECM",E2463)))</formula>
    </cfRule>
    <cfRule type="containsText" dxfId="25522" priority="30779" operator="containsText" text="Glenn Gould">
      <formula>NOT(ISERROR(SEARCH("Glenn Gould",E2463)))</formula>
    </cfRule>
  </conditionalFormatting>
  <conditionalFormatting sqref="E2463:G2463">
    <cfRule type="containsText" dxfId="25521" priority="30776" operator="containsText" text="ECM">
      <formula>NOT(ISERROR(SEARCH("ECM",E2463)))</formula>
    </cfRule>
    <cfRule type="containsText" dxfId="25520" priority="30777" operator="containsText" text="Glenn Gould">
      <formula>NOT(ISERROR(SEARCH("Glenn Gould",E2463)))</formula>
    </cfRule>
  </conditionalFormatting>
  <conditionalFormatting sqref="E2463:G2463">
    <cfRule type="containsText" dxfId="25519" priority="30774" operator="containsText" text="ECM">
      <formula>NOT(ISERROR(SEARCH("ECM",E2463)))</formula>
    </cfRule>
    <cfRule type="containsText" dxfId="25518" priority="30775" operator="containsText" text="Glenn Gould">
      <formula>NOT(ISERROR(SEARCH("Glenn Gould",E2463)))</formula>
    </cfRule>
  </conditionalFormatting>
  <conditionalFormatting sqref="E2463:G2463">
    <cfRule type="containsText" dxfId="25517" priority="30772" operator="containsText" text="ECM">
      <formula>NOT(ISERROR(SEARCH("ECM",E2463)))</formula>
    </cfRule>
    <cfRule type="containsText" dxfId="25516" priority="30773" operator="containsText" text="Glenn Gould">
      <formula>NOT(ISERROR(SEARCH("Glenn Gould",E2463)))</formula>
    </cfRule>
  </conditionalFormatting>
  <conditionalFormatting sqref="E2463:G2463">
    <cfRule type="containsText" dxfId="25515" priority="30770" operator="containsText" text="ECM">
      <formula>NOT(ISERROR(SEARCH("ECM",E2463)))</formula>
    </cfRule>
    <cfRule type="containsText" dxfId="25514" priority="30771" operator="containsText" text="Glenn Gould">
      <formula>NOT(ISERROR(SEARCH("Glenn Gould",E2463)))</formula>
    </cfRule>
  </conditionalFormatting>
  <conditionalFormatting sqref="E2463:G2463">
    <cfRule type="containsText" dxfId="25513" priority="30768" operator="containsText" text="ECM">
      <formula>NOT(ISERROR(SEARCH("ECM",E2463)))</formula>
    </cfRule>
    <cfRule type="containsText" dxfId="25512" priority="30769" operator="containsText" text="Glenn Gould">
      <formula>NOT(ISERROR(SEARCH("Glenn Gould",E2463)))</formula>
    </cfRule>
  </conditionalFormatting>
  <conditionalFormatting sqref="E2463:G2463">
    <cfRule type="containsText" dxfId="25511" priority="30766" operator="containsText" text="ECM">
      <formula>NOT(ISERROR(SEARCH("ECM",E2463)))</formula>
    </cfRule>
    <cfRule type="containsText" dxfId="25510" priority="30767" operator="containsText" text="Glenn Gould">
      <formula>NOT(ISERROR(SEARCH("Glenn Gould",E2463)))</formula>
    </cfRule>
  </conditionalFormatting>
  <conditionalFormatting sqref="E2463:G2463">
    <cfRule type="containsText" dxfId="25509" priority="30764" operator="containsText" text="ECM">
      <formula>NOT(ISERROR(SEARCH("ECM",E2463)))</formula>
    </cfRule>
    <cfRule type="containsText" dxfId="25508" priority="30765" operator="containsText" text="Glenn Gould">
      <formula>NOT(ISERROR(SEARCH("Glenn Gould",E2463)))</formula>
    </cfRule>
  </conditionalFormatting>
  <conditionalFormatting sqref="E2463:G2463">
    <cfRule type="containsText" dxfId="25507" priority="30762" operator="containsText" text="ECM">
      <formula>NOT(ISERROR(SEARCH("ECM",E2463)))</formula>
    </cfRule>
    <cfRule type="containsText" dxfId="25506" priority="30763" operator="containsText" text="Glenn Gould">
      <formula>NOT(ISERROR(SEARCH("Glenn Gould",E2463)))</formula>
    </cfRule>
  </conditionalFormatting>
  <conditionalFormatting sqref="E2463:G2463">
    <cfRule type="containsText" dxfId="25505" priority="30760" operator="containsText" text="ECM">
      <formula>NOT(ISERROR(SEARCH("ECM",E2463)))</formula>
    </cfRule>
    <cfRule type="containsText" dxfId="25504" priority="30761" operator="containsText" text="Glenn Gould">
      <formula>NOT(ISERROR(SEARCH("Glenn Gould",E2463)))</formula>
    </cfRule>
  </conditionalFormatting>
  <conditionalFormatting sqref="E2463:G2463">
    <cfRule type="containsText" dxfId="25503" priority="30758" operator="containsText" text="ECM">
      <formula>NOT(ISERROR(SEARCH("ECM",E2463)))</formula>
    </cfRule>
    <cfRule type="containsText" dxfId="25502" priority="30759" operator="containsText" text="Glenn Gould">
      <formula>NOT(ISERROR(SEARCH("Glenn Gould",E2463)))</formula>
    </cfRule>
  </conditionalFormatting>
  <conditionalFormatting sqref="E2463:G2463">
    <cfRule type="containsText" dxfId="25501" priority="30756" operator="containsText" text="ECM">
      <formula>NOT(ISERROR(SEARCH("ECM",E2463)))</formula>
    </cfRule>
    <cfRule type="containsText" dxfId="25500" priority="30757" operator="containsText" text="Glenn Gould">
      <formula>NOT(ISERROR(SEARCH("Glenn Gould",E2463)))</formula>
    </cfRule>
  </conditionalFormatting>
  <conditionalFormatting sqref="E2463:G2463">
    <cfRule type="containsText" dxfId="25499" priority="30754" operator="containsText" text="ECM">
      <formula>NOT(ISERROR(SEARCH("ECM",E2463)))</formula>
    </cfRule>
    <cfRule type="containsText" dxfId="25498" priority="30755" operator="containsText" text="Glenn Gould">
      <formula>NOT(ISERROR(SEARCH("Glenn Gould",E2463)))</formula>
    </cfRule>
  </conditionalFormatting>
  <conditionalFormatting sqref="E2463:G2463">
    <cfRule type="containsText" dxfId="25497" priority="30752" operator="containsText" text="ECM">
      <formula>NOT(ISERROR(SEARCH("ECM",E2463)))</formula>
    </cfRule>
    <cfRule type="containsText" dxfId="25496" priority="30753" operator="containsText" text="Glenn Gould">
      <formula>NOT(ISERROR(SEARCH("Glenn Gould",E2463)))</formula>
    </cfRule>
  </conditionalFormatting>
  <conditionalFormatting sqref="E2463:G2463">
    <cfRule type="containsText" dxfId="25495" priority="30750" operator="containsText" text="ECM">
      <formula>NOT(ISERROR(SEARCH("ECM",E2463)))</formula>
    </cfRule>
    <cfRule type="containsText" dxfId="25494" priority="30751" operator="containsText" text="Glenn Gould">
      <formula>NOT(ISERROR(SEARCH("Glenn Gould",E2463)))</formula>
    </cfRule>
  </conditionalFormatting>
  <conditionalFormatting sqref="E2463:G2463">
    <cfRule type="containsText" dxfId="25493" priority="30748" operator="containsText" text="ECM">
      <formula>NOT(ISERROR(SEARCH("ECM",E2463)))</formula>
    </cfRule>
    <cfRule type="containsText" dxfId="25492" priority="30749" operator="containsText" text="Glenn Gould">
      <formula>NOT(ISERROR(SEARCH("Glenn Gould",E2463)))</formula>
    </cfRule>
  </conditionalFormatting>
  <conditionalFormatting sqref="E2463:G2463">
    <cfRule type="containsText" dxfId="25491" priority="30746" operator="containsText" text="ECM">
      <formula>NOT(ISERROR(SEARCH("ECM",E2463)))</formula>
    </cfRule>
    <cfRule type="containsText" dxfId="25490" priority="30747" operator="containsText" text="Glenn Gould">
      <formula>NOT(ISERROR(SEARCH("Glenn Gould",E2463)))</formula>
    </cfRule>
  </conditionalFormatting>
  <conditionalFormatting sqref="E2463:G2463">
    <cfRule type="containsText" dxfId="25489" priority="30744" operator="containsText" text="ECM">
      <formula>NOT(ISERROR(SEARCH("ECM",E2463)))</formula>
    </cfRule>
    <cfRule type="containsText" dxfId="25488" priority="30745" operator="containsText" text="Glenn Gould">
      <formula>NOT(ISERROR(SEARCH("Glenn Gould",E2463)))</formula>
    </cfRule>
  </conditionalFormatting>
  <conditionalFormatting sqref="E2463:G2463">
    <cfRule type="containsText" dxfId="25487" priority="30742" operator="containsText" text="ECM">
      <formula>NOT(ISERROR(SEARCH("ECM",E2463)))</formula>
    </cfRule>
    <cfRule type="containsText" dxfId="25486" priority="30743" operator="containsText" text="Glenn Gould">
      <formula>NOT(ISERROR(SEARCH("Glenn Gould",E2463)))</formula>
    </cfRule>
  </conditionalFormatting>
  <conditionalFormatting sqref="E2463:G2463">
    <cfRule type="containsText" dxfId="25485" priority="30740" operator="containsText" text="ECM">
      <formula>NOT(ISERROR(SEARCH("ECM",E2463)))</formula>
    </cfRule>
    <cfRule type="containsText" dxfId="25484" priority="30741" operator="containsText" text="Glenn Gould">
      <formula>NOT(ISERROR(SEARCH("Glenn Gould",E2463)))</formula>
    </cfRule>
  </conditionalFormatting>
  <conditionalFormatting sqref="E2463:G2463">
    <cfRule type="containsText" dxfId="25483" priority="30738" operator="containsText" text="ECM">
      <formula>NOT(ISERROR(SEARCH("ECM",E2463)))</formula>
    </cfRule>
    <cfRule type="containsText" dxfId="25482" priority="30739" operator="containsText" text="Glenn Gould">
      <formula>NOT(ISERROR(SEARCH("Glenn Gould",E2463)))</formula>
    </cfRule>
  </conditionalFormatting>
  <conditionalFormatting sqref="E2463:G2463">
    <cfRule type="containsText" dxfId="25481" priority="30736" operator="containsText" text="ECM">
      <formula>NOT(ISERROR(SEARCH("ECM",E2463)))</formula>
    </cfRule>
    <cfRule type="containsText" dxfId="25480" priority="30737" operator="containsText" text="Glenn Gould">
      <formula>NOT(ISERROR(SEARCH("Glenn Gould",E2463)))</formula>
    </cfRule>
  </conditionalFormatting>
  <conditionalFormatting sqref="E2463:G2463">
    <cfRule type="containsText" dxfId="25479" priority="30734" operator="containsText" text="ECM">
      <formula>NOT(ISERROR(SEARCH("ECM",E2463)))</formula>
    </cfRule>
    <cfRule type="containsText" dxfId="25478" priority="30735" operator="containsText" text="Glenn Gould">
      <formula>NOT(ISERROR(SEARCH("Glenn Gould",E2463)))</formula>
    </cfRule>
  </conditionalFormatting>
  <conditionalFormatting sqref="E2463:G2463">
    <cfRule type="containsText" dxfId="25477" priority="30732" operator="containsText" text="ECM">
      <formula>NOT(ISERROR(SEARCH("ECM",E2463)))</formula>
    </cfRule>
    <cfRule type="containsText" dxfId="25476" priority="30733" operator="containsText" text="Glenn Gould">
      <formula>NOT(ISERROR(SEARCH("Glenn Gould",E2463)))</formula>
    </cfRule>
  </conditionalFormatting>
  <conditionalFormatting sqref="E2463:G2463">
    <cfRule type="containsText" dxfId="25475" priority="30730" operator="containsText" text="ECM">
      <formula>NOT(ISERROR(SEARCH("ECM",E2463)))</formula>
    </cfRule>
    <cfRule type="containsText" dxfId="25474" priority="30731" operator="containsText" text="Glenn Gould">
      <formula>NOT(ISERROR(SEARCH("Glenn Gould",E2463)))</formula>
    </cfRule>
  </conditionalFormatting>
  <conditionalFormatting sqref="E2463:G2463">
    <cfRule type="containsText" dxfId="25473" priority="30728" operator="containsText" text="ECM">
      <formula>NOT(ISERROR(SEARCH("ECM",E2463)))</formula>
    </cfRule>
    <cfRule type="containsText" dxfId="25472" priority="30729" operator="containsText" text="Glenn Gould">
      <formula>NOT(ISERROR(SEARCH("Glenn Gould",E2463)))</formula>
    </cfRule>
  </conditionalFormatting>
  <conditionalFormatting sqref="E2463:G2463">
    <cfRule type="containsText" dxfId="25471" priority="30726" operator="containsText" text="ECM">
      <formula>NOT(ISERROR(SEARCH("ECM",E2463)))</formula>
    </cfRule>
    <cfRule type="containsText" dxfId="25470" priority="30727" operator="containsText" text="Glenn Gould">
      <formula>NOT(ISERROR(SEARCH("Glenn Gould",E2463)))</formula>
    </cfRule>
  </conditionalFormatting>
  <conditionalFormatting sqref="E2463:G2463">
    <cfRule type="containsText" dxfId="25469" priority="30724" operator="containsText" text="ECM">
      <formula>NOT(ISERROR(SEARCH("ECM",E2463)))</formula>
    </cfRule>
    <cfRule type="containsText" dxfId="25468" priority="30725" operator="containsText" text="Glenn Gould">
      <formula>NOT(ISERROR(SEARCH("Glenn Gould",E2463)))</formula>
    </cfRule>
  </conditionalFormatting>
  <conditionalFormatting sqref="E2463:G2463">
    <cfRule type="containsText" dxfId="25467" priority="30722" operator="containsText" text="ECM">
      <formula>NOT(ISERROR(SEARCH("ECM",E2463)))</formula>
    </cfRule>
    <cfRule type="containsText" dxfId="25466" priority="30723" operator="containsText" text="Glenn Gould">
      <formula>NOT(ISERROR(SEARCH("Glenn Gould",E2463)))</formula>
    </cfRule>
  </conditionalFormatting>
  <conditionalFormatting sqref="E2463:G2463">
    <cfRule type="containsText" dxfId="25465" priority="30720" operator="containsText" text="ECM">
      <formula>NOT(ISERROR(SEARCH("ECM",E2463)))</formula>
    </cfRule>
    <cfRule type="containsText" dxfId="25464" priority="30721" operator="containsText" text="Glenn Gould">
      <formula>NOT(ISERROR(SEARCH("Glenn Gould",E2463)))</formula>
    </cfRule>
  </conditionalFormatting>
  <conditionalFormatting sqref="E2463:G2463">
    <cfRule type="containsText" dxfId="25463" priority="30718" operator="containsText" text="ECM">
      <formula>NOT(ISERROR(SEARCH("ECM",E2463)))</formula>
    </cfRule>
    <cfRule type="containsText" dxfId="25462" priority="30719" operator="containsText" text="Glenn Gould">
      <formula>NOT(ISERROR(SEARCH("Glenn Gould",E2463)))</formula>
    </cfRule>
  </conditionalFormatting>
  <conditionalFormatting sqref="E2463:G2463">
    <cfRule type="containsText" dxfId="25461" priority="30716" operator="containsText" text="ECM">
      <formula>NOT(ISERROR(SEARCH("ECM",E2463)))</formula>
    </cfRule>
    <cfRule type="containsText" dxfId="25460" priority="30717" operator="containsText" text="Glenn Gould">
      <formula>NOT(ISERROR(SEARCH("Glenn Gould",E2463)))</formula>
    </cfRule>
  </conditionalFormatting>
  <conditionalFormatting sqref="E2463:G2463">
    <cfRule type="containsText" dxfId="25459" priority="30714" operator="containsText" text="ECM">
      <formula>NOT(ISERROR(SEARCH("ECM",E2463)))</formula>
    </cfRule>
    <cfRule type="containsText" dxfId="25458" priority="30715" operator="containsText" text="Glenn Gould">
      <formula>NOT(ISERROR(SEARCH("Glenn Gould",E2463)))</formula>
    </cfRule>
  </conditionalFormatting>
  <conditionalFormatting sqref="E2463:G2463">
    <cfRule type="containsText" dxfId="25457" priority="30712" operator="containsText" text="ECM">
      <formula>NOT(ISERROR(SEARCH("ECM",E2463)))</formula>
    </cfRule>
    <cfRule type="containsText" dxfId="25456" priority="30713" operator="containsText" text="Glenn Gould">
      <formula>NOT(ISERROR(SEARCH("Glenn Gould",E2463)))</formula>
    </cfRule>
  </conditionalFormatting>
  <conditionalFormatting sqref="E2463:G2463">
    <cfRule type="containsText" dxfId="25455" priority="30710" operator="containsText" text="ECM">
      <formula>NOT(ISERROR(SEARCH("ECM",E2463)))</formula>
    </cfRule>
    <cfRule type="containsText" dxfId="25454" priority="30711" operator="containsText" text="Glenn Gould">
      <formula>NOT(ISERROR(SEARCH("Glenn Gould",E2463)))</formula>
    </cfRule>
  </conditionalFormatting>
  <conditionalFormatting sqref="E2463:G2463">
    <cfRule type="containsText" dxfId="25453" priority="30708" operator="containsText" text="ECM">
      <formula>NOT(ISERROR(SEARCH("ECM",E2463)))</formula>
    </cfRule>
    <cfRule type="containsText" dxfId="25452" priority="30709" operator="containsText" text="Glenn Gould">
      <formula>NOT(ISERROR(SEARCH("Glenn Gould",E2463)))</formula>
    </cfRule>
  </conditionalFormatting>
  <conditionalFormatting sqref="E2463:G2463">
    <cfRule type="containsText" dxfId="25451" priority="30706" operator="containsText" text="ECM">
      <formula>NOT(ISERROR(SEARCH("ECM",E2463)))</formula>
    </cfRule>
    <cfRule type="containsText" dxfId="25450" priority="30707" operator="containsText" text="Glenn Gould">
      <formula>NOT(ISERROR(SEARCH("Glenn Gould",E2463)))</formula>
    </cfRule>
  </conditionalFormatting>
  <conditionalFormatting sqref="E2463:G2463">
    <cfRule type="containsText" dxfId="25449" priority="30704" operator="containsText" text="ECM">
      <formula>NOT(ISERROR(SEARCH("ECM",E2463)))</formula>
    </cfRule>
    <cfRule type="containsText" dxfId="25448" priority="30705" operator="containsText" text="Glenn Gould">
      <formula>NOT(ISERROR(SEARCH("Glenn Gould",E2463)))</formula>
    </cfRule>
  </conditionalFormatting>
  <conditionalFormatting sqref="E2463:G2463">
    <cfRule type="containsText" dxfId="25447" priority="30702" operator="containsText" text="ECM">
      <formula>NOT(ISERROR(SEARCH("ECM",E2463)))</formula>
    </cfRule>
    <cfRule type="containsText" dxfId="25446" priority="30703" operator="containsText" text="Glenn Gould">
      <formula>NOT(ISERROR(SEARCH("Glenn Gould",E2463)))</formula>
    </cfRule>
  </conditionalFormatting>
  <conditionalFormatting sqref="E2463:G2463">
    <cfRule type="containsText" dxfId="25445" priority="30700" operator="containsText" text="ECM">
      <formula>NOT(ISERROR(SEARCH("ECM",E2463)))</formula>
    </cfRule>
    <cfRule type="containsText" dxfId="25444" priority="30701" operator="containsText" text="Glenn Gould">
      <formula>NOT(ISERROR(SEARCH("Glenn Gould",E2463)))</formula>
    </cfRule>
  </conditionalFormatting>
  <conditionalFormatting sqref="E2463:G2463">
    <cfRule type="containsText" dxfId="25443" priority="30698" operator="containsText" text="ECM">
      <formula>NOT(ISERROR(SEARCH("ECM",E2463)))</formula>
    </cfRule>
    <cfRule type="containsText" dxfId="25442" priority="30699" operator="containsText" text="Glenn Gould">
      <formula>NOT(ISERROR(SEARCH("Glenn Gould",E2463)))</formula>
    </cfRule>
  </conditionalFormatting>
  <conditionalFormatting sqref="E2463:G2463">
    <cfRule type="containsText" dxfId="25441" priority="30696" operator="containsText" text="ECM">
      <formula>NOT(ISERROR(SEARCH("ECM",E2463)))</formula>
    </cfRule>
    <cfRule type="containsText" dxfId="25440" priority="30697" operator="containsText" text="Glenn Gould">
      <formula>NOT(ISERROR(SEARCH("Glenn Gould",E2463)))</formula>
    </cfRule>
  </conditionalFormatting>
  <conditionalFormatting sqref="E2463:G2463">
    <cfRule type="containsText" dxfId="25439" priority="30694" operator="containsText" text="ECM">
      <formula>NOT(ISERROR(SEARCH("ECM",E2463)))</formula>
    </cfRule>
    <cfRule type="containsText" dxfId="25438" priority="30695" operator="containsText" text="Glenn Gould">
      <formula>NOT(ISERROR(SEARCH("Glenn Gould",E2463)))</formula>
    </cfRule>
  </conditionalFormatting>
  <conditionalFormatting sqref="E2463:G2463">
    <cfRule type="containsText" dxfId="25437" priority="30692" operator="containsText" text="ECM">
      <formula>NOT(ISERROR(SEARCH("ECM",E2463)))</formula>
    </cfRule>
    <cfRule type="containsText" dxfId="25436" priority="30693" operator="containsText" text="Glenn Gould">
      <formula>NOT(ISERROR(SEARCH("Glenn Gould",E2463)))</formula>
    </cfRule>
  </conditionalFormatting>
  <conditionalFormatting sqref="E2463:G2463">
    <cfRule type="containsText" dxfId="25435" priority="30690" operator="containsText" text="ECM">
      <formula>NOT(ISERROR(SEARCH("ECM",E2463)))</formula>
    </cfRule>
    <cfRule type="containsText" dxfId="25434" priority="30691" operator="containsText" text="Glenn Gould">
      <formula>NOT(ISERROR(SEARCH("Glenn Gould",E2463)))</formula>
    </cfRule>
  </conditionalFormatting>
  <conditionalFormatting sqref="E2463:G2463">
    <cfRule type="containsText" dxfId="25433" priority="30688" operator="containsText" text="ECM">
      <formula>NOT(ISERROR(SEARCH("ECM",E2463)))</formula>
    </cfRule>
    <cfRule type="containsText" dxfId="25432" priority="30689" operator="containsText" text="Glenn Gould">
      <formula>NOT(ISERROR(SEARCH("Glenn Gould",E2463)))</formula>
    </cfRule>
  </conditionalFormatting>
  <conditionalFormatting sqref="E2463:G2463">
    <cfRule type="containsText" dxfId="25431" priority="30686" operator="containsText" text="ECM">
      <formula>NOT(ISERROR(SEARCH("ECM",E2463)))</formula>
    </cfRule>
    <cfRule type="containsText" dxfId="25430" priority="30687" operator="containsText" text="Glenn Gould">
      <formula>NOT(ISERROR(SEARCH("Glenn Gould",E2463)))</formula>
    </cfRule>
  </conditionalFormatting>
  <conditionalFormatting sqref="E2463:G2463">
    <cfRule type="containsText" dxfId="25429" priority="30684" operator="containsText" text="ECM">
      <formula>NOT(ISERROR(SEARCH("ECM",E2463)))</formula>
    </cfRule>
    <cfRule type="containsText" dxfId="25428" priority="30685" operator="containsText" text="Glenn Gould">
      <formula>NOT(ISERROR(SEARCH("Glenn Gould",E2463)))</formula>
    </cfRule>
  </conditionalFormatting>
  <conditionalFormatting sqref="E2463:G2463">
    <cfRule type="containsText" dxfId="25427" priority="30682" operator="containsText" text="ECM">
      <formula>NOT(ISERROR(SEARCH("ECM",E2463)))</formula>
    </cfRule>
    <cfRule type="containsText" dxfId="25426" priority="30683" operator="containsText" text="Glenn Gould">
      <formula>NOT(ISERROR(SEARCH("Glenn Gould",E2463)))</formula>
    </cfRule>
  </conditionalFormatting>
  <conditionalFormatting sqref="E2463:G2463">
    <cfRule type="containsText" dxfId="25425" priority="30680" operator="containsText" text="ECM">
      <formula>NOT(ISERROR(SEARCH("ECM",E2463)))</formula>
    </cfRule>
    <cfRule type="containsText" dxfId="25424" priority="30681" operator="containsText" text="Glenn Gould">
      <formula>NOT(ISERROR(SEARCH("Glenn Gould",E2463)))</formula>
    </cfRule>
  </conditionalFormatting>
  <conditionalFormatting sqref="E2463:G2463">
    <cfRule type="containsText" dxfId="25423" priority="30678" operator="containsText" text="ECM">
      <formula>NOT(ISERROR(SEARCH("ECM",E2463)))</formula>
    </cfRule>
    <cfRule type="containsText" dxfId="25422" priority="30679" operator="containsText" text="Glenn Gould">
      <formula>NOT(ISERROR(SEARCH("Glenn Gould",E2463)))</formula>
    </cfRule>
  </conditionalFormatting>
  <conditionalFormatting sqref="E2463:G2463">
    <cfRule type="containsText" dxfId="25421" priority="30676" operator="containsText" text="ECM">
      <formula>NOT(ISERROR(SEARCH("ECM",E2463)))</formula>
    </cfRule>
    <cfRule type="containsText" dxfId="25420" priority="30677" operator="containsText" text="Glenn Gould">
      <formula>NOT(ISERROR(SEARCH("Glenn Gould",E2463)))</formula>
    </cfRule>
  </conditionalFormatting>
  <conditionalFormatting sqref="E2463:G2463">
    <cfRule type="containsText" dxfId="25419" priority="30674" operator="containsText" text="ECM">
      <formula>NOT(ISERROR(SEARCH("ECM",E2463)))</formula>
    </cfRule>
    <cfRule type="containsText" dxfId="25418" priority="30675" operator="containsText" text="Glenn Gould">
      <formula>NOT(ISERROR(SEARCH("Glenn Gould",E2463)))</formula>
    </cfRule>
  </conditionalFormatting>
  <conditionalFormatting sqref="E2463:G2463">
    <cfRule type="containsText" dxfId="25417" priority="30672" operator="containsText" text="ECM">
      <formula>NOT(ISERROR(SEARCH("ECM",E2463)))</formula>
    </cfRule>
    <cfRule type="containsText" dxfId="25416" priority="30673" operator="containsText" text="Glenn Gould">
      <formula>NOT(ISERROR(SEARCH("Glenn Gould",E2463)))</formula>
    </cfRule>
  </conditionalFormatting>
  <conditionalFormatting sqref="E2463:G2463">
    <cfRule type="containsText" dxfId="25415" priority="30670" operator="containsText" text="ECM">
      <formula>NOT(ISERROR(SEARCH("ECM",E2463)))</formula>
    </cfRule>
    <cfRule type="containsText" dxfId="25414" priority="30671" operator="containsText" text="Glenn Gould">
      <formula>NOT(ISERROR(SEARCH("Glenn Gould",E2463)))</formula>
    </cfRule>
  </conditionalFormatting>
  <conditionalFormatting sqref="E2463:G2463">
    <cfRule type="containsText" dxfId="25413" priority="30668" operator="containsText" text="ECM">
      <formula>NOT(ISERROR(SEARCH("ECM",E2463)))</formula>
    </cfRule>
    <cfRule type="containsText" dxfId="25412" priority="30669" operator="containsText" text="Glenn Gould">
      <formula>NOT(ISERROR(SEARCH("Glenn Gould",E2463)))</formula>
    </cfRule>
  </conditionalFormatting>
  <conditionalFormatting sqref="E2463:G2463">
    <cfRule type="containsText" dxfId="25411" priority="30666" operator="containsText" text="ECM">
      <formula>NOT(ISERROR(SEARCH("ECM",E2463)))</formula>
    </cfRule>
    <cfRule type="containsText" dxfId="25410" priority="30667" operator="containsText" text="Glenn Gould">
      <formula>NOT(ISERROR(SEARCH("Glenn Gould",E2463)))</formula>
    </cfRule>
  </conditionalFormatting>
  <conditionalFormatting sqref="E2463:G2463">
    <cfRule type="containsText" dxfId="25409" priority="30664" operator="containsText" text="ECM">
      <formula>NOT(ISERROR(SEARCH("ECM",E2463)))</formula>
    </cfRule>
    <cfRule type="containsText" dxfId="25408" priority="30665" operator="containsText" text="Glenn Gould">
      <formula>NOT(ISERROR(SEARCH("Glenn Gould",E2463)))</formula>
    </cfRule>
  </conditionalFormatting>
  <conditionalFormatting sqref="E2463:G2463">
    <cfRule type="containsText" dxfId="25407" priority="30662" operator="containsText" text="ECM">
      <formula>NOT(ISERROR(SEARCH("ECM",E2463)))</formula>
    </cfRule>
    <cfRule type="containsText" dxfId="25406" priority="30663" operator="containsText" text="Glenn Gould">
      <formula>NOT(ISERROR(SEARCH("Glenn Gould",E2463)))</formula>
    </cfRule>
  </conditionalFormatting>
  <conditionalFormatting sqref="E2463:G2463">
    <cfRule type="containsText" dxfId="25405" priority="30660" operator="containsText" text="ECM">
      <formula>NOT(ISERROR(SEARCH("ECM",E2463)))</formula>
    </cfRule>
    <cfRule type="containsText" dxfId="25404" priority="30661" operator="containsText" text="Glenn Gould">
      <formula>NOT(ISERROR(SEARCH("Glenn Gould",E2463)))</formula>
    </cfRule>
  </conditionalFormatting>
  <conditionalFormatting sqref="E2463:G2463">
    <cfRule type="containsText" dxfId="25403" priority="30658" operator="containsText" text="ECM">
      <formula>NOT(ISERROR(SEARCH("ECM",E2463)))</formula>
    </cfRule>
    <cfRule type="containsText" dxfId="25402" priority="30659" operator="containsText" text="Glenn Gould">
      <formula>NOT(ISERROR(SEARCH("Glenn Gould",E2463)))</formula>
    </cfRule>
  </conditionalFormatting>
  <conditionalFormatting sqref="E2463:G2463">
    <cfRule type="containsText" dxfId="25401" priority="30656" operator="containsText" text="ECM">
      <formula>NOT(ISERROR(SEARCH("ECM",E2463)))</formula>
    </cfRule>
    <cfRule type="containsText" dxfId="25400" priority="30657" operator="containsText" text="Glenn Gould">
      <formula>NOT(ISERROR(SEARCH("Glenn Gould",E2463)))</formula>
    </cfRule>
  </conditionalFormatting>
  <conditionalFormatting sqref="H2463:I2463">
    <cfRule type="containsText" dxfId="25399" priority="30654" operator="containsText" text="ECM">
      <formula>NOT(ISERROR(SEARCH("ECM",H2463)))</formula>
    </cfRule>
    <cfRule type="containsText" dxfId="25398" priority="30655" operator="containsText" text="Glenn Gould">
      <formula>NOT(ISERROR(SEARCH("Glenn Gould",H2463)))</formula>
    </cfRule>
  </conditionalFormatting>
  <conditionalFormatting sqref="H2468:I2472">
    <cfRule type="containsText" dxfId="25397" priority="30652" operator="containsText" text="ECM">
      <formula>NOT(ISERROR(SEARCH("ECM",H2468)))</formula>
    </cfRule>
    <cfRule type="containsText" dxfId="25396" priority="30653" operator="containsText" text="Glenn Gould">
      <formula>NOT(ISERROR(SEARCH("Glenn Gould",H2468)))</formula>
    </cfRule>
  </conditionalFormatting>
  <conditionalFormatting sqref="U2468:X2472">
    <cfRule type="containsText" dxfId="25395" priority="30650" operator="containsText" text="ECM">
      <formula>NOT(ISERROR(SEARCH("ECM",U2468)))</formula>
    </cfRule>
    <cfRule type="containsText" dxfId="25394" priority="30651" operator="containsText" text="Glenn Gould">
      <formula>NOT(ISERROR(SEARCH("Glenn Gould",U2468)))</formula>
    </cfRule>
  </conditionalFormatting>
  <conditionalFormatting sqref="E2453:G2453">
    <cfRule type="containsText" dxfId="25393" priority="30648" operator="containsText" text="ECM">
      <formula>NOT(ISERROR(SEARCH("ECM",E2453)))</formula>
    </cfRule>
    <cfRule type="containsText" dxfId="25392" priority="30649" operator="containsText" text="Glenn Gould">
      <formula>NOT(ISERROR(SEARCH("Glenn Gould",E2453)))</formula>
    </cfRule>
  </conditionalFormatting>
  <conditionalFormatting sqref="E2453:G2453">
    <cfRule type="containsText" dxfId="25391" priority="30646" operator="containsText" text="ECM">
      <formula>NOT(ISERROR(SEARCH("ECM",E2453)))</formula>
    </cfRule>
    <cfRule type="containsText" dxfId="25390" priority="30647" operator="containsText" text="Glenn Gould">
      <formula>NOT(ISERROR(SEARCH("Glenn Gould",E2453)))</formula>
    </cfRule>
  </conditionalFormatting>
  <conditionalFormatting sqref="E2453:G2453">
    <cfRule type="containsText" dxfId="25389" priority="30644" operator="containsText" text="ECM">
      <formula>NOT(ISERROR(SEARCH("ECM",E2453)))</formula>
    </cfRule>
    <cfRule type="containsText" dxfId="25388" priority="30645" operator="containsText" text="Glenn Gould">
      <formula>NOT(ISERROR(SEARCH("Glenn Gould",E2453)))</formula>
    </cfRule>
  </conditionalFormatting>
  <conditionalFormatting sqref="E2453:G2453">
    <cfRule type="containsText" dxfId="25387" priority="30642" operator="containsText" text="ECM">
      <formula>NOT(ISERROR(SEARCH("ECM",E2453)))</formula>
    </cfRule>
    <cfRule type="containsText" dxfId="25386" priority="30643" operator="containsText" text="Glenn Gould">
      <formula>NOT(ISERROR(SEARCH("Glenn Gould",E2453)))</formula>
    </cfRule>
  </conditionalFormatting>
  <conditionalFormatting sqref="E2453:G2453">
    <cfRule type="containsText" dxfId="25385" priority="30640" operator="containsText" text="ECM">
      <formula>NOT(ISERROR(SEARCH("ECM",E2453)))</formula>
    </cfRule>
    <cfRule type="containsText" dxfId="25384" priority="30641" operator="containsText" text="Glenn Gould">
      <formula>NOT(ISERROR(SEARCH("Glenn Gould",E2453)))</formula>
    </cfRule>
  </conditionalFormatting>
  <conditionalFormatting sqref="E2453:G2453">
    <cfRule type="containsText" dxfId="25383" priority="30638" operator="containsText" text="ECM">
      <formula>NOT(ISERROR(SEARCH("ECM",E2453)))</formula>
    </cfRule>
    <cfRule type="containsText" dxfId="25382" priority="30639" operator="containsText" text="Glenn Gould">
      <formula>NOT(ISERROR(SEARCH("Glenn Gould",E2453)))</formula>
    </cfRule>
  </conditionalFormatting>
  <conditionalFormatting sqref="E2453:G2453">
    <cfRule type="containsText" dxfId="25381" priority="30636" operator="containsText" text="ECM">
      <formula>NOT(ISERROR(SEARCH("ECM",E2453)))</formula>
    </cfRule>
    <cfRule type="containsText" dxfId="25380" priority="30637" operator="containsText" text="Glenn Gould">
      <formula>NOT(ISERROR(SEARCH("Glenn Gould",E2453)))</formula>
    </cfRule>
  </conditionalFormatting>
  <conditionalFormatting sqref="E2453:G2453">
    <cfRule type="containsText" dxfId="25379" priority="30634" operator="containsText" text="ECM">
      <formula>NOT(ISERROR(SEARCH("ECM",E2453)))</formula>
    </cfRule>
    <cfRule type="containsText" dxfId="25378" priority="30635" operator="containsText" text="Glenn Gould">
      <formula>NOT(ISERROR(SEARCH("Glenn Gould",E2453)))</formula>
    </cfRule>
  </conditionalFormatting>
  <conditionalFormatting sqref="E2453:G2453">
    <cfRule type="containsText" dxfId="25377" priority="30632" operator="containsText" text="ECM">
      <formula>NOT(ISERROR(SEARCH("ECM",E2453)))</formula>
    </cfRule>
    <cfRule type="containsText" dxfId="25376" priority="30633" operator="containsText" text="Glenn Gould">
      <formula>NOT(ISERROR(SEARCH("Glenn Gould",E2453)))</formula>
    </cfRule>
  </conditionalFormatting>
  <conditionalFormatting sqref="E2453:G2453">
    <cfRule type="containsText" dxfId="25375" priority="30630" operator="containsText" text="ECM">
      <formula>NOT(ISERROR(SEARCH("ECM",E2453)))</formula>
    </cfRule>
    <cfRule type="containsText" dxfId="25374" priority="30631" operator="containsText" text="Glenn Gould">
      <formula>NOT(ISERROR(SEARCH("Glenn Gould",E2453)))</formula>
    </cfRule>
  </conditionalFormatting>
  <conditionalFormatting sqref="E2453:G2453">
    <cfRule type="containsText" dxfId="25373" priority="30628" operator="containsText" text="ECM">
      <formula>NOT(ISERROR(SEARCH("ECM",E2453)))</formula>
    </cfRule>
    <cfRule type="containsText" dxfId="25372" priority="30629" operator="containsText" text="Glenn Gould">
      <formula>NOT(ISERROR(SEARCH("Glenn Gould",E2453)))</formula>
    </cfRule>
  </conditionalFormatting>
  <conditionalFormatting sqref="E2453:G2453">
    <cfRule type="containsText" dxfId="25371" priority="30626" operator="containsText" text="ECM">
      <formula>NOT(ISERROR(SEARCH("ECM",E2453)))</formula>
    </cfRule>
    <cfRule type="containsText" dxfId="25370" priority="30627" operator="containsText" text="Glenn Gould">
      <formula>NOT(ISERROR(SEARCH("Glenn Gould",E2453)))</formula>
    </cfRule>
  </conditionalFormatting>
  <conditionalFormatting sqref="E2453:G2453">
    <cfRule type="containsText" dxfId="25369" priority="30624" operator="containsText" text="ECM">
      <formula>NOT(ISERROR(SEARCH("ECM",E2453)))</formula>
    </cfRule>
    <cfRule type="containsText" dxfId="25368" priority="30625" operator="containsText" text="Glenn Gould">
      <formula>NOT(ISERROR(SEARCH("Glenn Gould",E2453)))</formula>
    </cfRule>
  </conditionalFormatting>
  <conditionalFormatting sqref="E2453:G2453">
    <cfRule type="containsText" dxfId="25367" priority="30622" operator="containsText" text="ECM">
      <formula>NOT(ISERROR(SEARCH("ECM",E2453)))</formula>
    </cfRule>
    <cfRule type="containsText" dxfId="25366" priority="30623" operator="containsText" text="Glenn Gould">
      <formula>NOT(ISERROR(SEARCH("Glenn Gould",E2453)))</formula>
    </cfRule>
  </conditionalFormatting>
  <conditionalFormatting sqref="E2453:G2453">
    <cfRule type="containsText" dxfId="25365" priority="30620" operator="containsText" text="ECM">
      <formula>NOT(ISERROR(SEARCH("ECM",E2453)))</formula>
    </cfRule>
    <cfRule type="containsText" dxfId="25364" priority="30621" operator="containsText" text="Glenn Gould">
      <formula>NOT(ISERROR(SEARCH("Glenn Gould",E2453)))</formula>
    </cfRule>
  </conditionalFormatting>
  <conditionalFormatting sqref="E2453:G2453">
    <cfRule type="containsText" dxfId="25363" priority="30618" operator="containsText" text="ECM">
      <formula>NOT(ISERROR(SEARCH("ECM",E2453)))</formula>
    </cfRule>
    <cfRule type="containsText" dxfId="25362" priority="30619" operator="containsText" text="Glenn Gould">
      <formula>NOT(ISERROR(SEARCH("Glenn Gould",E2453)))</formula>
    </cfRule>
  </conditionalFormatting>
  <conditionalFormatting sqref="E2453:G2453">
    <cfRule type="containsText" dxfId="25361" priority="30616" operator="containsText" text="ECM">
      <formula>NOT(ISERROR(SEARCH("ECM",E2453)))</formula>
    </cfRule>
    <cfRule type="containsText" dxfId="25360" priority="30617" operator="containsText" text="Glenn Gould">
      <formula>NOT(ISERROR(SEARCH("Glenn Gould",E2453)))</formula>
    </cfRule>
  </conditionalFormatting>
  <conditionalFormatting sqref="E2453:G2453">
    <cfRule type="containsText" dxfId="25359" priority="30614" operator="containsText" text="ECM">
      <formula>NOT(ISERROR(SEARCH("ECM",E2453)))</formula>
    </cfRule>
    <cfRule type="containsText" dxfId="25358" priority="30615" operator="containsText" text="Glenn Gould">
      <formula>NOT(ISERROR(SEARCH("Glenn Gould",E2453)))</formula>
    </cfRule>
  </conditionalFormatting>
  <conditionalFormatting sqref="E2453:G2453">
    <cfRule type="containsText" dxfId="25357" priority="30612" operator="containsText" text="ECM">
      <formula>NOT(ISERROR(SEARCH("ECM",E2453)))</formula>
    </cfRule>
    <cfRule type="containsText" dxfId="25356" priority="30613" operator="containsText" text="Glenn Gould">
      <formula>NOT(ISERROR(SEARCH("Glenn Gould",E2453)))</formula>
    </cfRule>
  </conditionalFormatting>
  <conditionalFormatting sqref="E2453:G2453">
    <cfRule type="containsText" dxfId="25355" priority="30610" operator="containsText" text="ECM">
      <formula>NOT(ISERROR(SEARCH("ECM",E2453)))</formula>
    </cfRule>
    <cfRule type="containsText" dxfId="25354" priority="30611" operator="containsText" text="Glenn Gould">
      <formula>NOT(ISERROR(SEARCH("Glenn Gould",E2453)))</formula>
    </cfRule>
  </conditionalFormatting>
  <conditionalFormatting sqref="E2453:G2453">
    <cfRule type="containsText" dxfId="25353" priority="30608" operator="containsText" text="ECM">
      <formula>NOT(ISERROR(SEARCH("ECM",E2453)))</formula>
    </cfRule>
    <cfRule type="containsText" dxfId="25352" priority="30609" operator="containsText" text="Glenn Gould">
      <formula>NOT(ISERROR(SEARCH("Glenn Gould",E2453)))</formula>
    </cfRule>
  </conditionalFormatting>
  <conditionalFormatting sqref="E2453:G2453">
    <cfRule type="containsText" dxfId="25351" priority="30606" operator="containsText" text="ECM">
      <formula>NOT(ISERROR(SEARCH("ECM",E2453)))</formula>
    </cfRule>
    <cfRule type="containsText" dxfId="25350" priority="30607" operator="containsText" text="Glenn Gould">
      <formula>NOT(ISERROR(SEARCH("Glenn Gould",E2453)))</formula>
    </cfRule>
  </conditionalFormatting>
  <conditionalFormatting sqref="E2453:G2453">
    <cfRule type="containsText" dxfId="25349" priority="30604" operator="containsText" text="ECM">
      <formula>NOT(ISERROR(SEARCH("ECM",E2453)))</formula>
    </cfRule>
    <cfRule type="containsText" dxfId="25348" priority="30605" operator="containsText" text="Glenn Gould">
      <formula>NOT(ISERROR(SEARCH("Glenn Gould",E2453)))</formula>
    </cfRule>
  </conditionalFormatting>
  <conditionalFormatting sqref="E2453:G2453">
    <cfRule type="containsText" dxfId="25347" priority="30602" operator="containsText" text="ECM">
      <formula>NOT(ISERROR(SEARCH("ECM",E2453)))</formula>
    </cfRule>
    <cfRule type="containsText" dxfId="25346" priority="30603" operator="containsText" text="Glenn Gould">
      <formula>NOT(ISERROR(SEARCH("Glenn Gould",E2453)))</formula>
    </cfRule>
  </conditionalFormatting>
  <conditionalFormatting sqref="E2453:G2453">
    <cfRule type="containsText" dxfId="25345" priority="30600" operator="containsText" text="ECM">
      <formula>NOT(ISERROR(SEARCH("ECM",E2453)))</formula>
    </cfRule>
    <cfRule type="containsText" dxfId="25344" priority="30601" operator="containsText" text="Glenn Gould">
      <formula>NOT(ISERROR(SEARCH("Glenn Gould",E2453)))</formula>
    </cfRule>
  </conditionalFormatting>
  <conditionalFormatting sqref="E2453:G2453">
    <cfRule type="containsText" dxfId="25343" priority="30598" operator="containsText" text="ECM">
      <formula>NOT(ISERROR(SEARCH("ECM",E2453)))</formula>
    </cfRule>
    <cfRule type="containsText" dxfId="25342" priority="30599" operator="containsText" text="Glenn Gould">
      <formula>NOT(ISERROR(SEARCH("Glenn Gould",E2453)))</formula>
    </cfRule>
  </conditionalFormatting>
  <conditionalFormatting sqref="E2453:G2453">
    <cfRule type="containsText" dxfId="25341" priority="30596" operator="containsText" text="ECM">
      <formula>NOT(ISERROR(SEARCH("ECM",E2453)))</formula>
    </cfRule>
    <cfRule type="containsText" dxfId="25340" priority="30597" operator="containsText" text="Glenn Gould">
      <formula>NOT(ISERROR(SEARCH("Glenn Gould",E2453)))</formula>
    </cfRule>
  </conditionalFormatting>
  <conditionalFormatting sqref="E2453:G2453">
    <cfRule type="containsText" dxfId="25339" priority="30594" operator="containsText" text="ECM">
      <formula>NOT(ISERROR(SEARCH("ECM",E2453)))</formula>
    </cfRule>
    <cfRule type="containsText" dxfId="25338" priority="30595" operator="containsText" text="Glenn Gould">
      <formula>NOT(ISERROR(SEARCH("Glenn Gould",E2453)))</formula>
    </cfRule>
  </conditionalFormatting>
  <conditionalFormatting sqref="E2453:G2453">
    <cfRule type="containsText" dxfId="25337" priority="30592" operator="containsText" text="ECM">
      <formula>NOT(ISERROR(SEARCH("ECM",E2453)))</formula>
    </cfRule>
    <cfRule type="containsText" dxfId="25336" priority="30593" operator="containsText" text="Glenn Gould">
      <formula>NOT(ISERROR(SEARCH("Glenn Gould",E2453)))</formula>
    </cfRule>
  </conditionalFormatting>
  <conditionalFormatting sqref="E2453:G2453">
    <cfRule type="containsText" dxfId="25335" priority="30590" operator="containsText" text="ECM">
      <formula>NOT(ISERROR(SEARCH("ECM",E2453)))</formula>
    </cfRule>
    <cfRule type="containsText" dxfId="25334" priority="30591" operator="containsText" text="Glenn Gould">
      <formula>NOT(ISERROR(SEARCH("Glenn Gould",E2453)))</formula>
    </cfRule>
  </conditionalFormatting>
  <conditionalFormatting sqref="E2453:G2453">
    <cfRule type="containsText" dxfId="25333" priority="30588" operator="containsText" text="ECM">
      <formula>NOT(ISERROR(SEARCH("ECM",E2453)))</formula>
    </cfRule>
    <cfRule type="containsText" dxfId="25332" priority="30589" operator="containsText" text="Glenn Gould">
      <formula>NOT(ISERROR(SEARCH("Glenn Gould",E2453)))</formula>
    </cfRule>
  </conditionalFormatting>
  <conditionalFormatting sqref="E2453:G2453">
    <cfRule type="containsText" dxfId="25331" priority="30586" operator="containsText" text="ECM">
      <formula>NOT(ISERROR(SEARCH("ECM",E2453)))</formula>
    </cfRule>
    <cfRule type="containsText" dxfId="25330" priority="30587" operator="containsText" text="Glenn Gould">
      <formula>NOT(ISERROR(SEARCH("Glenn Gould",E2453)))</formula>
    </cfRule>
  </conditionalFormatting>
  <conditionalFormatting sqref="E2453:G2453">
    <cfRule type="containsText" dxfId="25329" priority="30584" operator="containsText" text="ECM">
      <formula>NOT(ISERROR(SEARCH("ECM",E2453)))</formula>
    </cfRule>
    <cfRule type="containsText" dxfId="25328" priority="30585" operator="containsText" text="Glenn Gould">
      <formula>NOT(ISERROR(SEARCH("Glenn Gould",E2453)))</formula>
    </cfRule>
  </conditionalFormatting>
  <conditionalFormatting sqref="E2453:G2453">
    <cfRule type="containsText" dxfId="25327" priority="30582" operator="containsText" text="ECM">
      <formula>NOT(ISERROR(SEARCH("ECM",E2453)))</formula>
    </cfRule>
    <cfRule type="containsText" dxfId="25326" priority="30583" operator="containsText" text="Glenn Gould">
      <formula>NOT(ISERROR(SEARCH("Glenn Gould",E2453)))</formula>
    </cfRule>
  </conditionalFormatting>
  <conditionalFormatting sqref="E2453:G2453">
    <cfRule type="containsText" dxfId="25325" priority="30580" operator="containsText" text="ECM">
      <formula>NOT(ISERROR(SEARCH("ECM",E2453)))</formula>
    </cfRule>
    <cfRule type="containsText" dxfId="25324" priority="30581" operator="containsText" text="Glenn Gould">
      <formula>NOT(ISERROR(SEARCH("Glenn Gould",E2453)))</formula>
    </cfRule>
  </conditionalFormatting>
  <conditionalFormatting sqref="E2453:G2453">
    <cfRule type="containsText" dxfId="25323" priority="30578" operator="containsText" text="ECM">
      <formula>NOT(ISERROR(SEARCH("ECM",E2453)))</formula>
    </cfRule>
    <cfRule type="containsText" dxfId="25322" priority="30579" operator="containsText" text="Glenn Gould">
      <formula>NOT(ISERROR(SEARCH("Glenn Gould",E2453)))</formula>
    </cfRule>
  </conditionalFormatting>
  <conditionalFormatting sqref="E2453:G2453">
    <cfRule type="containsText" dxfId="25321" priority="30576" operator="containsText" text="ECM">
      <formula>NOT(ISERROR(SEARCH("ECM",E2453)))</formula>
    </cfRule>
    <cfRule type="containsText" dxfId="25320" priority="30577" operator="containsText" text="Glenn Gould">
      <formula>NOT(ISERROR(SEARCH("Glenn Gould",E2453)))</formula>
    </cfRule>
  </conditionalFormatting>
  <conditionalFormatting sqref="E2453:G2453">
    <cfRule type="containsText" dxfId="25319" priority="30574" operator="containsText" text="ECM">
      <formula>NOT(ISERROR(SEARCH("ECM",E2453)))</formula>
    </cfRule>
    <cfRule type="containsText" dxfId="25318" priority="30575" operator="containsText" text="Glenn Gould">
      <formula>NOT(ISERROR(SEARCH("Glenn Gould",E2453)))</formula>
    </cfRule>
  </conditionalFormatting>
  <conditionalFormatting sqref="E2453:G2453">
    <cfRule type="containsText" dxfId="25317" priority="30572" operator="containsText" text="ECM">
      <formula>NOT(ISERROR(SEARCH("ECM",E2453)))</formula>
    </cfRule>
    <cfRule type="containsText" dxfId="25316" priority="30573" operator="containsText" text="Glenn Gould">
      <formula>NOT(ISERROR(SEARCH("Glenn Gould",E2453)))</formula>
    </cfRule>
  </conditionalFormatting>
  <conditionalFormatting sqref="E2453:G2453">
    <cfRule type="containsText" dxfId="25315" priority="30570" operator="containsText" text="ECM">
      <formula>NOT(ISERROR(SEARCH("ECM",E2453)))</formula>
    </cfRule>
    <cfRule type="containsText" dxfId="25314" priority="30571" operator="containsText" text="Glenn Gould">
      <formula>NOT(ISERROR(SEARCH("Glenn Gould",E2453)))</formula>
    </cfRule>
  </conditionalFormatting>
  <conditionalFormatting sqref="E2453:G2453">
    <cfRule type="containsText" dxfId="25313" priority="30568" operator="containsText" text="ECM">
      <formula>NOT(ISERROR(SEARCH("ECM",E2453)))</formula>
    </cfRule>
    <cfRule type="containsText" dxfId="25312" priority="30569" operator="containsText" text="Glenn Gould">
      <formula>NOT(ISERROR(SEARCH("Glenn Gould",E2453)))</formula>
    </cfRule>
  </conditionalFormatting>
  <conditionalFormatting sqref="E2453:G2453">
    <cfRule type="containsText" dxfId="25311" priority="30566" operator="containsText" text="ECM">
      <formula>NOT(ISERROR(SEARCH("ECM",E2453)))</formula>
    </cfRule>
    <cfRule type="containsText" dxfId="25310" priority="30567" operator="containsText" text="Glenn Gould">
      <formula>NOT(ISERROR(SEARCH("Glenn Gould",E2453)))</formula>
    </cfRule>
  </conditionalFormatting>
  <conditionalFormatting sqref="E2453:G2453">
    <cfRule type="containsText" dxfId="25309" priority="30564" operator="containsText" text="ECM">
      <formula>NOT(ISERROR(SEARCH("ECM",E2453)))</formula>
    </cfRule>
    <cfRule type="containsText" dxfId="25308" priority="30565" operator="containsText" text="Glenn Gould">
      <formula>NOT(ISERROR(SEARCH("Glenn Gould",E2453)))</formula>
    </cfRule>
  </conditionalFormatting>
  <conditionalFormatting sqref="E2453:G2453">
    <cfRule type="containsText" dxfId="25307" priority="30562" operator="containsText" text="ECM">
      <formula>NOT(ISERROR(SEARCH("ECM",E2453)))</formula>
    </cfRule>
    <cfRule type="containsText" dxfId="25306" priority="30563" operator="containsText" text="Glenn Gould">
      <formula>NOT(ISERROR(SEARCH("Glenn Gould",E2453)))</formula>
    </cfRule>
  </conditionalFormatting>
  <conditionalFormatting sqref="E2453:G2453">
    <cfRule type="containsText" dxfId="25305" priority="30560" operator="containsText" text="ECM">
      <formula>NOT(ISERROR(SEARCH("ECM",E2453)))</formula>
    </cfRule>
    <cfRule type="containsText" dxfId="25304" priority="30561" operator="containsText" text="Glenn Gould">
      <formula>NOT(ISERROR(SEARCH("Glenn Gould",E2453)))</formula>
    </cfRule>
  </conditionalFormatting>
  <conditionalFormatting sqref="E2453:G2453">
    <cfRule type="containsText" dxfId="25303" priority="30558" operator="containsText" text="ECM">
      <formula>NOT(ISERROR(SEARCH("ECM",E2453)))</formula>
    </cfRule>
    <cfRule type="containsText" dxfId="25302" priority="30559" operator="containsText" text="Glenn Gould">
      <formula>NOT(ISERROR(SEARCH("Glenn Gould",E2453)))</formula>
    </cfRule>
  </conditionalFormatting>
  <conditionalFormatting sqref="E2453:G2453">
    <cfRule type="containsText" dxfId="25301" priority="30556" operator="containsText" text="ECM">
      <formula>NOT(ISERROR(SEARCH("ECM",E2453)))</formula>
    </cfRule>
    <cfRule type="containsText" dxfId="25300" priority="30557" operator="containsText" text="Glenn Gould">
      <formula>NOT(ISERROR(SEARCH("Glenn Gould",E2453)))</formula>
    </cfRule>
  </conditionalFormatting>
  <conditionalFormatting sqref="E2453:G2453">
    <cfRule type="containsText" dxfId="25299" priority="30554" operator="containsText" text="ECM">
      <formula>NOT(ISERROR(SEARCH("ECM",E2453)))</formula>
    </cfRule>
    <cfRule type="containsText" dxfId="25298" priority="30555" operator="containsText" text="Glenn Gould">
      <formula>NOT(ISERROR(SEARCH("Glenn Gould",E2453)))</formula>
    </cfRule>
  </conditionalFormatting>
  <conditionalFormatting sqref="E2453:G2453">
    <cfRule type="containsText" dxfId="25297" priority="30552" operator="containsText" text="ECM">
      <formula>NOT(ISERROR(SEARCH("ECM",E2453)))</formula>
    </cfRule>
    <cfRule type="containsText" dxfId="25296" priority="30553" operator="containsText" text="Glenn Gould">
      <formula>NOT(ISERROR(SEARCH("Glenn Gould",E2453)))</formula>
    </cfRule>
  </conditionalFormatting>
  <conditionalFormatting sqref="E2453:G2453">
    <cfRule type="containsText" dxfId="25295" priority="30550" operator="containsText" text="ECM">
      <formula>NOT(ISERROR(SEARCH("ECM",E2453)))</formula>
    </cfRule>
    <cfRule type="containsText" dxfId="25294" priority="30551" operator="containsText" text="Glenn Gould">
      <formula>NOT(ISERROR(SEARCH("Glenn Gould",E2453)))</formula>
    </cfRule>
  </conditionalFormatting>
  <conditionalFormatting sqref="E2453:G2453">
    <cfRule type="containsText" dxfId="25293" priority="30548" operator="containsText" text="ECM">
      <formula>NOT(ISERROR(SEARCH("ECM",E2453)))</formula>
    </cfRule>
    <cfRule type="containsText" dxfId="25292" priority="30549" operator="containsText" text="Glenn Gould">
      <formula>NOT(ISERROR(SEARCH("Glenn Gould",E2453)))</formula>
    </cfRule>
  </conditionalFormatting>
  <conditionalFormatting sqref="E2453:G2453">
    <cfRule type="containsText" dxfId="25291" priority="30546" operator="containsText" text="ECM">
      <formula>NOT(ISERROR(SEARCH("ECM",E2453)))</formula>
    </cfRule>
    <cfRule type="containsText" dxfId="25290" priority="30547" operator="containsText" text="Glenn Gould">
      <formula>NOT(ISERROR(SEARCH("Glenn Gould",E2453)))</formula>
    </cfRule>
  </conditionalFormatting>
  <conditionalFormatting sqref="E2453:G2453">
    <cfRule type="containsText" dxfId="25289" priority="30544" operator="containsText" text="ECM">
      <formula>NOT(ISERROR(SEARCH("ECM",E2453)))</formula>
    </cfRule>
    <cfRule type="containsText" dxfId="25288" priority="30545" operator="containsText" text="Glenn Gould">
      <formula>NOT(ISERROR(SEARCH("Glenn Gould",E2453)))</formula>
    </cfRule>
  </conditionalFormatting>
  <conditionalFormatting sqref="E2453:G2453">
    <cfRule type="containsText" dxfId="25287" priority="30542" operator="containsText" text="ECM">
      <formula>NOT(ISERROR(SEARCH("ECM",E2453)))</formula>
    </cfRule>
    <cfRule type="containsText" dxfId="25286" priority="30543" operator="containsText" text="Glenn Gould">
      <formula>NOT(ISERROR(SEARCH("Glenn Gould",E2453)))</formula>
    </cfRule>
  </conditionalFormatting>
  <conditionalFormatting sqref="E2453:G2453">
    <cfRule type="containsText" dxfId="25285" priority="30540" operator="containsText" text="ECM">
      <formula>NOT(ISERROR(SEARCH("ECM",E2453)))</formula>
    </cfRule>
    <cfRule type="containsText" dxfId="25284" priority="30541" operator="containsText" text="Glenn Gould">
      <formula>NOT(ISERROR(SEARCH("Glenn Gould",E2453)))</formula>
    </cfRule>
  </conditionalFormatting>
  <conditionalFormatting sqref="E2453:G2453">
    <cfRule type="containsText" dxfId="25283" priority="30538" operator="containsText" text="ECM">
      <formula>NOT(ISERROR(SEARCH("ECM",E2453)))</formula>
    </cfRule>
    <cfRule type="containsText" dxfId="25282" priority="30539" operator="containsText" text="Glenn Gould">
      <formula>NOT(ISERROR(SEARCH("Glenn Gould",E2453)))</formula>
    </cfRule>
  </conditionalFormatting>
  <conditionalFormatting sqref="E2453:G2453">
    <cfRule type="containsText" dxfId="25281" priority="30536" operator="containsText" text="ECM">
      <formula>NOT(ISERROR(SEARCH("ECM",E2453)))</formula>
    </cfRule>
    <cfRule type="containsText" dxfId="25280" priority="30537" operator="containsText" text="Glenn Gould">
      <formula>NOT(ISERROR(SEARCH("Glenn Gould",E2453)))</formula>
    </cfRule>
  </conditionalFormatting>
  <conditionalFormatting sqref="E2453:G2453">
    <cfRule type="containsText" dxfId="25279" priority="30534" operator="containsText" text="ECM">
      <formula>NOT(ISERROR(SEARCH("ECM",E2453)))</formula>
    </cfRule>
    <cfRule type="containsText" dxfId="25278" priority="30535" operator="containsText" text="Glenn Gould">
      <formula>NOT(ISERROR(SEARCH("Glenn Gould",E2453)))</formula>
    </cfRule>
  </conditionalFormatting>
  <conditionalFormatting sqref="E2453:G2453">
    <cfRule type="containsText" dxfId="25277" priority="30532" operator="containsText" text="ECM">
      <formula>NOT(ISERROR(SEARCH("ECM",E2453)))</formula>
    </cfRule>
    <cfRule type="containsText" dxfId="25276" priority="30533" operator="containsText" text="Glenn Gould">
      <formula>NOT(ISERROR(SEARCH("Glenn Gould",E2453)))</formula>
    </cfRule>
  </conditionalFormatting>
  <conditionalFormatting sqref="E2453:G2453">
    <cfRule type="containsText" dxfId="25275" priority="30530" operator="containsText" text="ECM">
      <formula>NOT(ISERROR(SEARCH("ECM",E2453)))</formula>
    </cfRule>
    <cfRule type="containsText" dxfId="25274" priority="30531" operator="containsText" text="Glenn Gould">
      <formula>NOT(ISERROR(SEARCH("Glenn Gould",E2453)))</formula>
    </cfRule>
  </conditionalFormatting>
  <conditionalFormatting sqref="E2453:G2453">
    <cfRule type="containsText" dxfId="25273" priority="30528" operator="containsText" text="ECM">
      <formula>NOT(ISERROR(SEARCH("ECM",E2453)))</formula>
    </cfRule>
    <cfRule type="containsText" dxfId="25272" priority="30529" operator="containsText" text="Glenn Gould">
      <formula>NOT(ISERROR(SEARCH("Glenn Gould",E2453)))</formula>
    </cfRule>
  </conditionalFormatting>
  <conditionalFormatting sqref="E2453:G2453">
    <cfRule type="containsText" dxfId="25271" priority="30526" operator="containsText" text="ECM">
      <formula>NOT(ISERROR(SEARCH("ECM",E2453)))</formula>
    </cfRule>
    <cfRule type="containsText" dxfId="25270" priority="30527" operator="containsText" text="Glenn Gould">
      <formula>NOT(ISERROR(SEARCH("Glenn Gould",E2453)))</formula>
    </cfRule>
  </conditionalFormatting>
  <conditionalFormatting sqref="E2453:G2453">
    <cfRule type="containsText" dxfId="25269" priority="30524" operator="containsText" text="ECM">
      <formula>NOT(ISERROR(SEARCH("ECM",E2453)))</formula>
    </cfRule>
    <cfRule type="containsText" dxfId="25268" priority="30525" operator="containsText" text="Glenn Gould">
      <formula>NOT(ISERROR(SEARCH("Glenn Gould",E2453)))</formula>
    </cfRule>
  </conditionalFormatting>
  <conditionalFormatting sqref="E2453:G2453">
    <cfRule type="containsText" dxfId="25267" priority="30522" operator="containsText" text="ECM">
      <formula>NOT(ISERROR(SEARCH("ECM",E2453)))</formula>
    </cfRule>
    <cfRule type="containsText" dxfId="25266" priority="30523" operator="containsText" text="Glenn Gould">
      <formula>NOT(ISERROR(SEARCH("Glenn Gould",E2453)))</formula>
    </cfRule>
  </conditionalFormatting>
  <conditionalFormatting sqref="E2453:G2453">
    <cfRule type="containsText" dxfId="25265" priority="30520" operator="containsText" text="ECM">
      <formula>NOT(ISERROR(SEARCH("ECM",E2453)))</formula>
    </cfRule>
    <cfRule type="containsText" dxfId="25264" priority="30521" operator="containsText" text="Glenn Gould">
      <formula>NOT(ISERROR(SEARCH("Glenn Gould",E2453)))</formula>
    </cfRule>
  </conditionalFormatting>
  <conditionalFormatting sqref="E2453:G2453">
    <cfRule type="containsText" dxfId="25263" priority="30518" operator="containsText" text="ECM">
      <formula>NOT(ISERROR(SEARCH("ECM",E2453)))</formula>
    </cfRule>
    <cfRule type="containsText" dxfId="25262" priority="30519" operator="containsText" text="Glenn Gould">
      <formula>NOT(ISERROR(SEARCH("Glenn Gould",E2453)))</formula>
    </cfRule>
  </conditionalFormatting>
  <conditionalFormatting sqref="E2453:G2453">
    <cfRule type="containsText" dxfId="25261" priority="30516" operator="containsText" text="ECM">
      <formula>NOT(ISERROR(SEARCH("ECM",E2453)))</formula>
    </cfRule>
    <cfRule type="containsText" dxfId="25260" priority="30517" operator="containsText" text="Glenn Gould">
      <formula>NOT(ISERROR(SEARCH("Glenn Gould",E2453)))</formula>
    </cfRule>
  </conditionalFormatting>
  <conditionalFormatting sqref="E2453:G2453">
    <cfRule type="containsText" dxfId="25259" priority="30514" operator="containsText" text="ECM">
      <formula>NOT(ISERROR(SEARCH("ECM",E2453)))</formula>
    </cfRule>
    <cfRule type="containsText" dxfId="25258" priority="30515" operator="containsText" text="Glenn Gould">
      <formula>NOT(ISERROR(SEARCH("Glenn Gould",E2453)))</formula>
    </cfRule>
  </conditionalFormatting>
  <conditionalFormatting sqref="E2453:G2453">
    <cfRule type="containsText" dxfId="25257" priority="30512" operator="containsText" text="ECM">
      <formula>NOT(ISERROR(SEARCH("ECM",E2453)))</formula>
    </cfRule>
    <cfRule type="containsText" dxfId="25256" priority="30513" operator="containsText" text="Glenn Gould">
      <formula>NOT(ISERROR(SEARCH("Glenn Gould",E2453)))</formula>
    </cfRule>
  </conditionalFormatting>
  <conditionalFormatting sqref="E2453:G2453">
    <cfRule type="containsText" dxfId="25255" priority="30510" operator="containsText" text="ECM">
      <formula>NOT(ISERROR(SEARCH("ECM",E2453)))</formula>
    </cfRule>
    <cfRule type="containsText" dxfId="25254" priority="30511" operator="containsText" text="Glenn Gould">
      <formula>NOT(ISERROR(SEARCH("Glenn Gould",E2453)))</formula>
    </cfRule>
  </conditionalFormatting>
  <conditionalFormatting sqref="E2453:G2453">
    <cfRule type="containsText" dxfId="25253" priority="30508" operator="containsText" text="ECM">
      <formula>NOT(ISERROR(SEARCH("ECM",E2453)))</formula>
    </cfRule>
    <cfRule type="containsText" dxfId="25252" priority="30509" operator="containsText" text="Glenn Gould">
      <formula>NOT(ISERROR(SEARCH("Glenn Gould",E2453)))</formula>
    </cfRule>
  </conditionalFormatting>
  <conditionalFormatting sqref="E2453:G2453">
    <cfRule type="containsText" dxfId="25251" priority="30506" operator="containsText" text="ECM">
      <formula>NOT(ISERROR(SEARCH("ECM",E2453)))</formula>
    </cfRule>
    <cfRule type="containsText" dxfId="25250" priority="30507" operator="containsText" text="Glenn Gould">
      <formula>NOT(ISERROR(SEARCH("Glenn Gould",E2453)))</formula>
    </cfRule>
  </conditionalFormatting>
  <conditionalFormatting sqref="E2453:G2453">
    <cfRule type="containsText" dxfId="25249" priority="30504" operator="containsText" text="ECM">
      <formula>NOT(ISERROR(SEARCH("ECM",E2453)))</formula>
    </cfRule>
    <cfRule type="containsText" dxfId="25248" priority="30505" operator="containsText" text="Glenn Gould">
      <formula>NOT(ISERROR(SEARCH("Glenn Gould",E2453)))</formula>
    </cfRule>
  </conditionalFormatting>
  <conditionalFormatting sqref="E2453:G2453">
    <cfRule type="containsText" dxfId="25247" priority="30502" operator="containsText" text="ECM">
      <formula>NOT(ISERROR(SEARCH("ECM",E2453)))</formula>
    </cfRule>
    <cfRule type="containsText" dxfId="25246" priority="30503" operator="containsText" text="Glenn Gould">
      <formula>NOT(ISERROR(SEARCH("Glenn Gould",E2453)))</formula>
    </cfRule>
  </conditionalFormatting>
  <conditionalFormatting sqref="E2453:G2453">
    <cfRule type="containsText" dxfId="25245" priority="30500" operator="containsText" text="ECM">
      <formula>NOT(ISERROR(SEARCH("ECM",E2453)))</formula>
    </cfRule>
    <cfRule type="containsText" dxfId="25244" priority="30501" operator="containsText" text="Glenn Gould">
      <formula>NOT(ISERROR(SEARCH("Glenn Gould",E2453)))</formula>
    </cfRule>
  </conditionalFormatting>
  <conditionalFormatting sqref="E2453:G2453">
    <cfRule type="containsText" dxfId="25243" priority="30498" operator="containsText" text="ECM">
      <formula>NOT(ISERROR(SEARCH("ECM",E2453)))</formula>
    </cfRule>
    <cfRule type="containsText" dxfId="25242" priority="30499" operator="containsText" text="Glenn Gould">
      <formula>NOT(ISERROR(SEARCH("Glenn Gould",E2453)))</formula>
    </cfRule>
  </conditionalFormatting>
  <conditionalFormatting sqref="E2453:G2453">
    <cfRule type="containsText" dxfId="25241" priority="30496" operator="containsText" text="ECM">
      <formula>NOT(ISERROR(SEARCH("ECM",E2453)))</formula>
    </cfRule>
    <cfRule type="containsText" dxfId="25240" priority="30497" operator="containsText" text="Glenn Gould">
      <formula>NOT(ISERROR(SEARCH("Glenn Gould",E2453)))</formula>
    </cfRule>
  </conditionalFormatting>
  <conditionalFormatting sqref="E2453:G2453">
    <cfRule type="containsText" dxfId="25239" priority="30494" operator="containsText" text="ECM">
      <formula>NOT(ISERROR(SEARCH("ECM",E2453)))</formula>
    </cfRule>
    <cfRule type="containsText" dxfId="25238" priority="30495" operator="containsText" text="Glenn Gould">
      <formula>NOT(ISERROR(SEARCH("Glenn Gould",E2453)))</formula>
    </cfRule>
  </conditionalFormatting>
  <conditionalFormatting sqref="E2453:G2453">
    <cfRule type="containsText" dxfId="25237" priority="30492" operator="containsText" text="ECM">
      <formula>NOT(ISERROR(SEARCH("ECM",E2453)))</formula>
    </cfRule>
    <cfRule type="containsText" dxfId="25236" priority="30493" operator="containsText" text="Glenn Gould">
      <formula>NOT(ISERROR(SEARCH("Glenn Gould",E2453)))</formula>
    </cfRule>
  </conditionalFormatting>
  <conditionalFormatting sqref="E2453:G2453">
    <cfRule type="containsText" dxfId="25235" priority="30490" operator="containsText" text="ECM">
      <formula>NOT(ISERROR(SEARCH("ECM",E2453)))</formula>
    </cfRule>
    <cfRule type="containsText" dxfId="25234" priority="30491" operator="containsText" text="Glenn Gould">
      <formula>NOT(ISERROR(SEARCH("Glenn Gould",E2453)))</formula>
    </cfRule>
  </conditionalFormatting>
  <conditionalFormatting sqref="E2453:G2453">
    <cfRule type="containsText" dxfId="25233" priority="30488" operator="containsText" text="ECM">
      <formula>NOT(ISERROR(SEARCH("ECM",E2453)))</formula>
    </cfRule>
    <cfRule type="containsText" dxfId="25232" priority="30489" operator="containsText" text="Glenn Gould">
      <formula>NOT(ISERROR(SEARCH("Glenn Gould",E2453)))</formula>
    </cfRule>
  </conditionalFormatting>
  <conditionalFormatting sqref="E2453:G2453">
    <cfRule type="containsText" dxfId="25231" priority="30486" operator="containsText" text="ECM">
      <formula>NOT(ISERROR(SEARCH("ECM",E2453)))</formula>
    </cfRule>
    <cfRule type="containsText" dxfId="25230" priority="30487" operator="containsText" text="Glenn Gould">
      <formula>NOT(ISERROR(SEARCH("Glenn Gould",E2453)))</formula>
    </cfRule>
  </conditionalFormatting>
  <conditionalFormatting sqref="E2453:G2453">
    <cfRule type="containsText" dxfId="25229" priority="30484" operator="containsText" text="ECM">
      <formula>NOT(ISERROR(SEARCH("ECM",E2453)))</formula>
    </cfRule>
    <cfRule type="containsText" dxfId="25228" priority="30485" operator="containsText" text="Glenn Gould">
      <formula>NOT(ISERROR(SEARCH("Glenn Gould",E2453)))</formula>
    </cfRule>
  </conditionalFormatting>
  <conditionalFormatting sqref="E2453:G2453">
    <cfRule type="containsText" dxfId="25227" priority="30482" operator="containsText" text="ECM">
      <formula>NOT(ISERROR(SEARCH("ECM",E2453)))</formula>
    </cfRule>
    <cfRule type="containsText" dxfId="25226" priority="30483" operator="containsText" text="Glenn Gould">
      <formula>NOT(ISERROR(SEARCH("Glenn Gould",E2453)))</formula>
    </cfRule>
  </conditionalFormatting>
  <conditionalFormatting sqref="E2453:G2453">
    <cfRule type="containsText" dxfId="25225" priority="30480" operator="containsText" text="ECM">
      <formula>NOT(ISERROR(SEARCH("ECM",E2453)))</formula>
    </cfRule>
    <cfRule type="containsText" dxfId="25224" priority="30481" operator="containsText" text="Glenn Gould">
      <formula>NOT(ISERROR(SEARCH("Glenn Gould",E2453)))</formula>
    </cfRule>
  </conditionalFormatting>
  <conditionalFormatting sqref="E2453:G2453">
    <cfRule type="containsText" dxfId="25223" priority="30478" operator="containsText" text="ECM">
      <formula>NOT(ISERROR(SEARCH("ECM",E2453)))</formula>
    </cfRule>
    <cfRule type="containsText" dxfId="25222" priority="30479" operator="containsText" text="Glenn Gould">
      <formula>NOT(ISERROR(SEARCH("Glenn Gould",E2453)))</formula>
    </cfRule>
  </conditionalFormatting>
  <conditionalFormatting sqref="E2453:G2453">
    <cfRule type="containsText" dxfId="25221" priority="30476" operator="containsText" text="ECM">
      <formula>NOT(ISERROR(SEARCH("ECM",E2453)))</formula>
    </cfRule>
    <cfRule type="containsText" dxfId="25220" priority="30477" operator="containsText" text="Glenn Gould">
      <formula>NOT(ISERROR(SEARCH("Glenn Gould",E2453)))</formula>
    </cfRule>
  </conditionalFormatting>
  <conditionalFormatting sqref="E2453:G2453">
    <cfRule type="containsText" dxfId="25219" priority="30474" operator="containsText" text="ECM">
      <formula>NOT(ISERROR(SEARCH("ECM",E2453)))</formula>
    </cfRule>
    <cfRule type="containsText" dxfId="25218" priority="30475" operator="containsText" text="Glenn Gould">
      <formula>NOT(ISERROR(SEARCH("Glenn Gould",E2453)))</formula>
    </cfRule>
  </conditionalFormatting>
  <conditionalFormatting sqref="E2453:G2453">
    <cfRule type="containsText" dxfId="25217" priority="30472" operator="containsText" text="ECM">
      <formula>NOT(ISERROR(SEARCH("ECM",E2453)))</formula>
    </cfRule>
    <cfRule type="containsText" dxfId="25216" priority="30473" operator="containsText" text="Glenn Gould">
      <formula>NOT(ISERROR(SEARCH("Glenn Gould",E2453)))</formula>
    </cfRule>
  </conditionalFormatting>
  <conditionalFormatting sqref="E2453:G2453">
    <cfRule type="containsText" dxfId="25215" priority="30470" operator="containsText" text="ECM">
      <formula>NOT(ISERROR(SEARCH("ECM",E2453)))</formula>
    </cfRule>
    <cfRule type="containsText" dxfId="25214" priority="30471" operator="containsText" text="Glenn Gould">
      <formula>NOT(ISERROR(SEARCH("Glenn Gould",E2453)))</formula>
    </cfRule>
  </conditionalFormatting>
  <conditionalFormatting sqref="E2453:G2453">
    <cfRule type="containsText" dxfId="25213" priority="30468" operator="containsText" text="ECM">
      <formula>NOT(ISERROR(SEARCH("ECM",E2453)))</formula>
    </cfRule>
    <cfRule type="containsText" dxfId="25212" priority="30469" operator="containsText" text="Glenn Gould">
      <formula>NOT(ISERROR(SEARCH("Glenn Gould",E2453)))</formula>
    </cfRule>
  </conditionalFormatting>
  <conditionalFormatting sqref="E2453:G2453">
    <cfRule type="containsText" dxfId="25211" priority="30466" operator="containsText" text="ECM">
      <formula>NOT(ISERROR(SEARCH("ECM",E2453)))</formula>
    </cfRule>
    <cfRule type="containsText" dxfId="25210" priority="30467" operator="containsText" text="Glenn Gould">
      <formula>NOT(ISERROR(SEARCH("Glenn Gould",E2453)))</formula>
    </cfRule>
  </conditionalFormatting>
  <conditionalFormatting sqref="E2453:G2453">
    <cfRule type="containsText" dxfId="25209" priority="30464" operator="containsText" text="ECM">
      <formula>NOT(ISERROR(SEARCH("ECM",E2453)))</formula>
    </cfRule>
    <cfRule type="containsText" dxfId="25208" priority="30465" operator="containsText" text="Glenn Gould">
      <formula>NOT(ISERROR(SEARCH("Glenn Gould",E2453)))</formula>
    </cfRule>
  </conditionalFormatting>
  <conditionalFormatting sqref="E2453:G2453">
    <cfRule type="containsText" dxfId="25207" priority="30462" operator="containsText" text="ECM">
      <formula>NOT(ISERROR(SEARCH("ECM",E2453)))</formula>
    </cfRule>
    <cfRule type="containsText" dxfId="25206" priority="30463" operator="containsText" text="Glenn Gould">
      <formula>NOT(ISERROR(SEARCH("Glenn Gould",E2453)))</formula>
    </cfRule>
  </conditionalFormatting>
  <conditionalFormatting sqref="E2453:G2453">
    <cfRule type="containsText" dxfId="25205" priority="30460" operator="containsText" text="ECM">
      <formula>NOT(ISERROR(SEARCH("ECM",E2453)))</formula>
    </cfRule>
    <cfRule type="containsText" dxfId="25204" priority="30461" operator="containsText" text="Glenn Gould">
      <formula>NOT(ISERROR(SEARCH("Glenn Gould",E2453)))</formula>
    </cfRule>
  </conditionalFormatting>
  <conditionalFormatting sqref="E2453:G2453">
    <cfRule type="containsText" dxfId="25203" priority="30458" operator="containsText" text="ECM">
      <formula>NOT(ISERROR(SEARCH("ECM",E2453)))</formula>
    </cfRule>
    <cfRule type="containsText" dxfId="25202" priority="30459" operator="containsText" text="Glenn Gould">
      <formula>NOT(ISERROR(SEARCH("Glenn Gould",E2453)))</formula>
    </cfRule>
  </conditionalFormatting>
  <conditionalFormatting sqref="E2453:G2453">
    <cfRule type="containsText" dxfId="25201" priority="30456" operator="containsText" text="ECM">
      <formula>NOT(ISERROR(SEARCH("ECM",E2453)))</formula>
    </cfRule>
    <cfRule type="containsText" dxfId="25200" priority="30457" operator="containsText" text="Glenn Gould">
      <formula>NOT(ISERROR(SEARCH("Glenn Gould",E2453)))</formula>
    </cfRule>
  </conditionalFormatting>
  <conditionalFormatting sqref="E2453:G2453">
    <cfRule type="containsText" dxfId="25199" priority="30454" operator="containsText" text="ECM">
      <formula>NOT(ISERROR(SEARCH("ECM",E2453)))</formula>
    </cfRule>
    <cfRule type="containsText" dxfId="25198" priority="30455" operator="containsText" text="Glenn Gould">
      <formula>NOT(ISERROR(SEARCH("Glenn Gould",E2453)))</formula>
    </cfRule>
  </conditionalFormatting>
  <conditionalFormatting sqref="E2453:G2453">
    <cfRule type="containsText" dxfId="25197" priority="30452" operator="containsText" text="ECM">
      <formula>NOT(ISERROR(SEARCH("ECM",E2453)))</formula>
    </cfRule>
    <cfRule type="containsText" dxfId="25196" priority="30453" operator="containsText" text="Glenn Gould">
      <formula>NOT(ISERROR(SEARCH("Glenn Gould",E2453)))</formula>
    </cfRule>
  </conditionalFormatting>
  <conditionalFormatting sqref="E2453:G2453">
    <cfRule type="containsText" dxfId="25195" priority="30450" operator="containsText" text="ECM">
      <formula>NOT(ISERROR(SEARCH("ECM",E2453)))</formula>
    </cfRule>
    <cfRule type="containsText" dxfId="25194" priority="30451" operator="containsText" text="Glenn Gould">
      <formula>NOT(ISERROR(SEARCH("Glenn Gould",E2453)))</formula>
    </cfRule>
  </conditionalFormatting>
  <conditionalFormatting sqref="E2453:G2453">
    <cfRule type="containsText" dxfId="25193" priority="30448" operator="containsText" text="ECM">
      <formula>NOT(ISERROR(SEARCH("ECM",E2453)))</formula>
    </cfRule>
    <cfRule type="containsText" dxfId="25192" priority="30449" operator="containsText" text="Glenn Gould">
      <formula>NOT(ISERROR(SEARCH("Glenn Gould",E2453)))</formula>
    </cfRule>
  </conditionalFormatting>
  <conditionalFormatting sqref="E2453:G2453">
    <cfRule type="containsText" dxfId="25191" priority="30446" operator="containsText" text="ECM">
      <formula>NOT(ISERROR(SEARCH("ECM",E2453)))</formula>
    </cfRule>
    <cfRule type="containsText" dxfId="25190" priority="30447" operator="containsText" text="Glenn Gould">
      <formula>NOT(ISERROR(SEARCH("Glenn Gould",E2453)))</formula>
    </cfRule>
  </conditionalFormatting>
  <conditionalFormatting sqref="E2454:G2455">
    <cfRule type="containsText" dxfId="25189" priority="30444" operator="containsText" text="ECM">
      <formula>NOT(ISERROR(SEARCH("ECM",E2454)))</formula>
    </cfRule>
    <cfRule type="containsText" dxfId="25188" priority="30445" operator="containsText" text="Glenn Gould">
      <formula>NOT(ISERROR(SEARCH("Glenn Gould",E2454)))</formula>
    </cfRule>
  </conditionalFormatting>
  <conditionalFormatting sqref="E2454:G2455">
    <cfRule type="containsText" dxfId="25187" priority="30442" operator="containsText" text="ECM">
      <formula>NOT(ISERROR(SEARCH("ECM",E2454)))</formula>
    </cfRule>
    <cfRule type="containsText" dxfId="25186" priority="30443" operator="containsText" text="Glenn Gould">
      <formula>NOT(ISERROR(SEARCH("Glenn Gould",E2454)))</formula>
    </cfRule>
  </conditionalFormatting>
  <conditionalFormatting sqref="E2454:G2455">
    <cfRule type="containsText" dxfId="25185" priority="30440" operator="containsText" text="ECM">
      <formula>NOT(ISERROR(SEARCH("ECM",E2454)))</formula>
    </cfRule>
    <cfRule type="containsText" dxfId="25184" priority="30441" operator="containsText" text="Glenn Gould">
      <formula>NOT(ISERROR(SEARCH("Glenn Gould",E2454)))</formula>
    </cfRule>
  </conditionalFormatting>
  <conditionalFormatting sqref="E2454:G2455">
    <cfRule type="containsText" dxfId="25183" priority="30438" operator="containsText" text="ECM">
      <formula>NOT(ISERROR(SEARCH("ECM",E2454)))</formula>
    </cfRule>
    <cfRule type="containsText" dxfId="25182" priority="30439" operator="containsText" text="Glenn Gould">
      <formula>NOT(ISERROR(SEARCH("Glenn Gould",E2454)))</formula>
    </cfRule>
  </conditionalFormatting>
  <conditionalFormatting sqref="E2454:G2455">
    <cfRule type="containsText" dxfId="25181" priority="30436" operator="containsText" text="ECM">
      <formula>NOT(ISERROR(SEARCH("ECM",E2454)))</formula>
    </cfRule>
    <cfRule type="containsText" dxfId="25180" priority="30437" operator="containsText" text="Glenn Gould">
      <formula>NOT(ISERROR(SEARCH("Glenn Gould",E2454)))</formula>
    </cfRule>
  </conditionalFormatting>
  <conditionalFormatting sqref="E2454:G2455">
    <cfRule type="containsText" dxfId="25179" priority="30434" operator="containsText" text="ECM">
      <formula>NOT(ISERROR(SEARCH("ECM",E2454)))</formula>
    </cfRule>
    <cfRule type="containsText" dxfId="25178" priority="30435" operator="containsText" text="Glenn Gould">
      <formula>NOT(ISERROR(SEARCH("Glenn Gould",E2454)))</formula>
    </cfRule>
  </conditionalFormatting>
  <conditionalFormatting sqref="E2454:G2455">
    <cfRule type="containsText" dxfId="25177" priority="30432" operator="containsText" text="ECM">
      <formula>NOT(ISERROR(SEARCH("ECM",E2454)))</formula>
    </cfRule>
    <cfRule type="containsText" dxfId="25176" priority="30433" operator="containsText" text="Glenn Gould">
      <formula>NOT(ISERROR(SEARCH("Glenn Gould",E2454)))</formula>
    </cfRule>
  </conditionalFormatting>
  <conditionalFormatting sqref="E2454:G2455">
    <cfRule type="containsText" dxfId="25175" priority="30430" operator="containsText" text="ECM">
      <formula>NOT(ISERROR(SEARCH("ECM",E2454)))</formula>
    </cfRule>
    <cfRule type="containsText" dxfId="25174" priority="30431" operator="containsText" text="Glenn Gould">
      <formula>NOT(ISERROR(SEARCH("Glenn Gould",E2454)))</formula>
    </cfRule>
  </conditionalFormatting>
  <conditionalFormatting sqref="E2454:G2455">
    <cfRule type="containsText" dxfId="25173" priority="30428" operator="containsText" text="ECM">
      <formula>NOT(ISERROR(SEARCH("ECM",E2454)))</formula>
    </cfRule>
    <cfRule type="containsText" dxfId="25172" priority="30429" operator="containsText" text="Glenn Gould">
      <formula>NOT(ISERROR(SEARCH("Glenn Gould",E2454)))</formula>
    </cfRule>
  </conditionalFormatting>
  <conditionalFormatting sqref="E2454:G2455">
    <cfRule type="containsText" dxfId="25171" priority="30426" operator="containsText" text="ECM">
      <formula>NOT(ISERROR(SEARCH("ECM",E2454)))</formula>
    </cfRule>
    <cfRule type="containsText" dxfId="25170" priority="30427" operator="containsText" text="Glenn Gould">
      <formula>NOT(ISERROR(SEARCH("Glenn Gould",E2454)))</formula>
    </cfRule>
  </conditionalFormatting>
  <conditionalFormatting sqref="E2454:G2455">
    <cfRule type="containsText" dxfId="25169" priority="30424" operator="containsText" text="ECM">
      <formula>NOT(ISERROR(SEARCH("ECM",E2454)))</formula>
    </cfRule>
    <cfRule type="containsText" dxfId="25168" priority="30425" operator="containsText" text="Glenn Gould">
      <formula>NOT(ISERROR(SEARCH("Glenn Gould",E2454)))</formula>
    </cfRule>
  </conditionalFormatting>
  <conditionalFormatting sqref="E2454:G2455">
    <cfRule type="containsText" dxfId="25167" priority="30422" operator="containsText" text="ECM">
      <formula>NOT(ISERROR(SEARCH("ECM",E2454)))</formula>
    </cfRule>
    <cfRule type="containsText" dxfId="25166" priority="30423" operator="containsText" text="Glenn Gould">
      <formula>NOT(ISERROR(SEARCH("Glenn Gould",E2454)))</formula>
    </cfRule>
  </conditionalFormatting>
  <conditionalFormatting sqref="E2454:G2455">
    <cfRule type="containsText" dxfId="25165" priority="30420" operator="containsText" text="ECM">
      <formula>NOT(ISERROR(SEARCH("ECM",E2454)))</formula>
    </cfRule>
    <cfRule type="containsText" dxfId="25164" priority="30421" operator="containsText" text="Glenn Gould">
      <formula>NOT(ISERROR(SEARCH("Glenn Gould",E2454)))</formula>
    </cfRule>
  </conditionalFormatting>
  <conditionalFormatting sqref="E2454:G2455">
    <cfRule type="containsText" dxfId="25163" priority="30418" operator="containsText" text="ECM">
      <formula>NOT(ISERROR(SEARCH("ECM",E2454)))</formula>
    </cfRule>
    <cfRule type="containsText" dxfId="25162" priority="30419" operator="containsText" text="Glenn Gould">
      <formula>NOT(ISERROR(SEARCH("Glenn Gould",E2454)))</formula>
    </cfRule>
  </conditionalFormatting>
  <conditionalFormatting sqref="E2454:G2455">
    <cfRule type="containsText" dxfId="25161" priority="30416" operator="containsText" text="ECM">
      <formula>NOT(ISERROR(SEARCH("ECM",E2454)))</formula>
    </cfRule>
    <cfRule type="containsText" dxfId="25160" priority="30417" operator="containsText" text="Glenn Gould">
      <formula>NOT(ISERROR(SEARCH("Glenn Gould",E2454)))</formula>
    </cfRule>
  </conditionalFormatting>
  <conditionalFormatting sqref="E2454:G2455">
    <cfRule type="containsText" dxfId="25159" priority="30414" operator="containsText" text="ECM">
      <formula>NOT(ISERROR(SEARCH("ECM",E2454)))</formula>
    </cfRule>
    <cfRule type="containsText" dxfId="25158" priority="30415" operator="containsText" text="Glenn Gould">
      <formula>NOT(ISERROR(SEARCH("Glenn Gould",E2454)))</formula>
    </cfRule>
  </conditionalFormatting>
  <conditionalFormatting sqref="E2454:G2455">
    <cfRule type="containsText" dxfId="25157" priority="30412" operator="containsText" text="ECM">
      <formula>NOT(ISERROR(SEARCH("ECM",E2454)))</formula>
    </cfRule>
    <cfRule type="containsText" dxfId="25156" priority="30413" operator="containsText" text="Glenn Gould">
      <formula>NOT(ISERROR(SEARCH("Glenn Gould",E2454)))</formula>
    </cfRule>
  </conditionalFormatting>
  <conditionalFormatting sqref="E2454:G2455">
    <cfRule type="containsText" dxfId="25155" priority="30410" operator="containsText" text="ECM">
      <formula>NOT(ISERROR(SEARCH("ECM",E2454)))</formula>
    </cfRule>
    <cfRule type="containsText" dxfId="25154" priority="30411" operator="containsText" text="Glenn Gould">
      <formula>NOT(ISERROR(SEARCH("Glenn Gould",E2454)))</formula>
    </cfRule>
  </conditionalFormatting>
  <conditionalFormatting sqref="E2454:G2455">
    <cfRule type="containsText" dxfId="25153" priority="30408" operator="containsText" text="ECM">
      <formula>NOT(ISERROR(SEARCH("ECM",E2454)))</formula>
    </cfRule>
    <cfRule type="containsText" dxfId="25152" priority="30409" operator="containsText" text="Glenn Gould">
      <formula>NOT(ISERROR(SEARCH("Glenn Gould",E2454)))</formula>
    </cfRule>
  </conditionalFormatting>
  <conditionalFormatting sqref="E2454:G2455">
    <cfRule type="containsText" dxfId="25151" priority="30406" operator="containsText" text="ECM">
      <formula>NOT(ISERROR(SEARCH("ECM",E2454)))</formula>
    </cfRule>
    <cfRule type="containsText" dxfId="25150" priority="30407" operator="containsText" text="Glenn Gould">
      <formula>NOT(ISERROR(SEARCH("Glenn Gould",E2454)))</formula>
    </cfRule>
  </conditionalFormatting>
  <conditionalFormatting sqref="E2454:G2455">
    <cfRule type="containsText" dxfId="25149" priority="30404" operator="containsText" text="ECM">
      <formula>NOT(ISERROR(SEARCH("ECM",E2454)))</formula>
    </cfRule>
    <cfRule type="containsText" dxfId="25148" priority="30405" operator="containsText" text="Glenn Gould">
      <formula>NOT(ISERROR(SEARCH("Glenn Gould",E2454)))</formula>
    </cfRule>
  </conditionalFormatting>
  <conditionalFormatting sqref="E2454:G2455">
    <cfRule type="containsText" dxfId="25147" priority="30402" operator="containsText" text="ECM">
      <formula>NOT(ISERROR(SEARCH("ECM",E2454)))</formula>
    </cfRule>
    <cfRule type="containsText" dxfId="25146" priority="30403" operator="containsText" text="Glenn Gould">
      <formula>NOT(ISERROR(SEARCH("Glenn Gould",E2454)))</formula>
    </cfRule>
  </conditionalFormatting>
  <conditionalFormatting sqref="E2454:G2455">
    <cfRule type="containsText" dxfId="25145" priority="30400" operator="containsText" text="ECM">
      <formula>NOT(ISERROR(SEARCH("ECM",E2454)))</formula>
    </cfRule>
    <cfRule type="containsText" dxfId="25144" priority="30401" operator="containsText" text="Glenn Gould">
      <formula>NOT(ISERROR(SEARCH("Glenn Gould",E2454)))</formula>
    </cfRule>
  </conditionalFormatting>
  <conditionalFormatting sqref="E2454:G2455">
    <cfRule type="containsText" dxfId="25143" priority="30398" operator="containsText" text="ECM">
      <formula>NOT(ISERROR(SEARCH("ECM",E2454)))</formula>
    </cfRule>
    <cfRule type="containsText" dxfId="25142" priority="30399" operator="containsText" text="Glenn Gould">
      <formula>NOT(ISERROR(SEARCH("Glenn Gould",E2454)))</formula>
    </cfRule>
  </conditionalFormatting>
  <conditionalFormatting sqref="E2454:G2455">
    <cfRule type="containsText" dxfId="25141" priority="30396" operator="containsText" text="ECM">
      <formula>NOT(ISERROR(SEARCH("ECM",E2454)))</formula>
    </cfRule>
    <cfRule type="containsText" dxfId="25140" priority="30397" operator="containsText" text="Glenn Gould">
      <formula>NOT(ISERROR(SEARCH("Glenn Gould",E2454)))</formula>
    </cfRule>
  </conditionalFormatting>
  <conditionalFormatting sqref="E2454:G2455">
    <cfRule type="containsText" dxfId="25139" priority="30394" operator="containsText" text="ECM">
      <formula>NOT(ISERROR(SEARCH("ECM",E2454)))</formula>
    </cfRule>
    <cfRule type="containsText" dxfId="25138" priority="30395" operator="containsText" text="Glenn Gould">
      <formula>NOT(ISERROR(SEARCH("Glenn Gould",E2454)))</formula>
    </cfRule>
  </conditionalFormatting>
  <conditionalFormatting sqref="E2454:G2455">
    <cfRule type="containsText" dxfId="25137" priority="30392" operator="containsText" text="ECM">
      <formula>NOT(ISERROR(SEARCH("ECM",E2454)))</formula>
    </cfRule>
    <cfRule type="containsText" dxfId="25136" priority="30393" operator="containsText" text="Glenn Gould">
      <formula>NOT(ISERROR(SEARCH("Glenn Gould",E2454)))</formula>
    </cfRule>
  </conditionalFormatting>
  <conditionalFormatting sqref="E2454:G2455">
    <cfRule type="containsText" dxfId="25135" priority="30390" operator="containsText" text="ECM">
      <formula>NOT(ISERROR(SEARCH("ECM",E2454)))</formula>
    </cfRule>
    <cfRule type="containsText" dxfId="25134" priority="30391" operator="containsText" text="Glenn Gould">
      <formula>NOT(ISERROR(SEARCH("Glenn Gould",E2454)))</formula>
    </cfRule>
  </conditionalFormatting>
  <conditionalFormatting sqref="E2454:G2455">
    <cfRule type="containsText" dxfId="25133" priority="30388" operator="containsText" text="ECM">
      <formula>NOT(ISERROR(SEARCH("ECM",E2454)))</formula>
    </cfRule>
    <cfRule type="containsText" dxfId="25132" priority="30389" operator="containsText" text="Glenn Gould">
      <formula>NOT(ISERROR(SEARCH("Glenn Gould",E2454)))</formula>
    </cfRule>
  </conditionalFormatting>
  <conditionalFormatting sqref="E2454:G2455">
    <cfRule type="containsText" dxfId="25131" priority="30386" operator="containsText" text="ECM">
      <formula>NOT(ISERROR(SEARCH("ECM",E2454)))</formula>
    </cfRule>
    <cfRule type="containsText" dxfId="25130" priority="30387" operator="containsText" text="Glenn Gould">
      <formula>NOT(ISERROR(SEARCH("Glenn Gould",E2454)))</formula>
    </cfRule>
  </conditionalFormatting>
  <conditionalFormatting sqref="E2454:G2455">
    <cfRule type="containsText" dxfId="25129" priority="30384" operator="containsText" text="ECM">
      <formula>NOT(ISERROR(SEARCH("ECM",E2454)))</formula>
    </cfRule>
    <cfRule type="containsText" dxfId="25128" priority="30385" operator="containsText" text="Glenn Gould">
      <formula>NOT(ISERROR(SEARCH("Glenn Gould",E2454)))</formula>
    </cfRule>
  </conditionalFormatting>
  <conditionalFormatting sqref="E2454:G2455">
    <cfRule type="containsText" dxfId="25127" priority="30382" operator="containsText" text="ECM">
      <formula>NOT(ISERROR(SEARCH("ECM",E2454)))</formula>
    </cfRule>
    <cfRule type="containsText" dxfId="25126" priority="30383" operator="containsText" text="Glenn Gould">
      <formula>NOT(ISERROR(SEARCH("Glenn Gould",E2454)))</formula>
    </cfRule>
  </conditionalFormatting>
  <conditionalFormatting sqref="E2454:G2455">
    <cfRule type="containsText" dxfId="25125" priority="30380" operator="containsText" text="ECM">
      <formula>NOT(ISERROR(SEARCH("ECM",E2454)))</formula>
    </cfRule>
    <cfRule type="containsText" dxfId="25124" priority="30381" operator="containsText" text="Glenn Gould">
      <formula>NOT(ISERROR(SEARCH("Glenn Gould",E2454)))</formula>
    </cfRule>
  </conditionalFormatting>
  <conditionalFormatting sqref="E2454:G2455">
    <cfRule type="containsText" dxfId="25123" priority="30378" operator="containsText" text="ECM">
      <formula>NOT(ISERROR(SEARCH("ECM",E2454)))</formula>
    </cfRule>
    <cfRule type="containsText" dxfId="25122" priority="30379" operator="containsText" text="Glenn Gould">
      <formula>NOT(ISERROR(SEARCH("Glenn Gould",E2454)))</formula>
    </cfRule>
  </conditionalFormatting>
  <conditionalFormatting sqref="E2454:G2455">
    <cfRule type="containsText" dxfId="25121" priority="30376" operator="containsText" text="ECM">
      <formula>NOT(ISERROR(SEARCH("ECM",E2454)))</formula>
    </cfRule>
    <cfRule type="containsText" dxfId="25120" priority="30377" operator="containsText" text="Glenn Gould">
      <formula>NOT(ISERROR(SEARCH("Glenn Gould",E2454)))</formula>
    </cfRule>
  </conditionalFormatting>
  <conditionalFormatting sqref="E2454:G2455">
    <cfRule type="containsText" dxfId="25119" priority="30374" operator="containsText" text="ECM">
      <formula>NOT(ISERROR(SEARCH("ECM",E2454)))</formula>
    </cfRule>
    <cfRule type="containsText" dxfId="25118" priority="30375" operator="containsText" text="Glenn Gould">
      <formula>NOT(ISERROR(SEARCH("Glenn Gould",E2454)))</formula>
    </cfRule>
  </conditionalFormatting>
  <conditionalFormatting sqref="E2454:G2455">
    <cfRule type="containsText" dxfId="25117" priority="30372" operator="containsText" text="ECM">
      <formula>NOT(ISERROR(SEARCH("ECM",E2454)))</formula>
    </cfRule>
    <cfRule type="containsText" dxfId="25116" priority="30373" operator="containsText" text="Glenn Gould">
      <formula>NOT(ISERROR(SEARCH("Glenn Gould",E2454)))</formula>
    </cfRule>
  </conditionalFormatting>
  <conditionalFormatting sqref="E2454:G2455">
    <cfRule type="containsText" dxfId="25115" priority="30370" operator="containsText" text="ECM">
      <formula>NOT(ISERROR(SEARCH("ECM",E2454)))</formula>
    </cfRule>
    <cfRule type="containsText" dxfId="25114" priority="30371" operator="containsText" text="Glenn Gould">
      <formula>NOT(ISERROR(SEARCH("Glenn Gould",E2454)))</formula>
    </cfRule>
  </conditionalFormatting>
  <conditionalFormatting sqref="E2454:G2455">
    <cfRule type="containsText" dxfId="25113" priority="30368" operator="containsText" text="ECM">
      <formula>NOT(ISERROR(SEARCH("ECM",E2454)))</formula>
    </cfRule>
    <cfRule type="containsText" dxfId="25112" priority="30369" operator="containsText" text="Glenn Gould">
      <formula>NOT(ISERROR(SEARCH("Glenn Gould",E2454)))</formula>
    </cfRule>
  </conditionalFormatting>
  <conditionalFormatting sqref="E2454:G2455">
    <cfRule type="containsText" dxfId="25111" priority="30366" operator="containsText" text="ECM">
      <formula>NOT(ISERROR(SEARCH("ECM",E2454)))</formula>
    </cfRule>
    <cfRule type="containsText" dxfId="25110" priority="30367" operator="containsText" text="Glenn Gould">
      <formula>NOT(ISERROR(SEARCH("Glenn Gould",E2454)))</formula>
    </cfRule>
  </conditionalFormatting>
  <conditionalFormatting sqref="E2454:G2455">
    <cfRule type="containsText" dxfId="25109" priority="30364" operator="containsText" text="ECM">
      <formula>NOT(ISERROR(SEARCH("ECM",E2454)))</formula>
    </cfRule>
    <cfRule type="containsText" dxfId="25108" priority="30365" operator="containsText" text="Glenn Gould">
      <formula>NOT(ISERROR(SEARCH("Glenn Gould",E2454)))</formula>
    </cfRule>
  </conditionalFormatting>
  <conditionalFormatting sqref="E2454:G2455">
    <cfRule type="containsText" dxfId="25107" priority="30362" operator="containsText" text="ECM">
      <formula>NOT(ISERROR(SEARCH("ECM",E2454)))</formula>
    </cfRule>
    <cfRule type="containsText" dxfId="25106" priority="30363" operator="containsText" text="Glenn Gould">
      <formula>NOT(ISERROR(SEARCH("Glenn Gould",E2454)))</formula>
    </cfRule>
  </conditionalFormatting>
  <conditionalFormatting sqref="E2454:G2455">
    <cfRule type="containsText" dxfId="25105" priority="30360" operator="containsText" text="ECM">
      <formula>NOT(ISERROR(SEARCH("ECM",E2454)))</formula>
    </cfRule>
    <cfRule type="containsText" dxfId="25104" priority="30361" operator="containsText" text="Glenn Gould">
      <formula>NOT(ISERROR(SEARCH("Glenn Gould",E2454)))</formula>
    </cfRule>
  </conditionalFormatting>
  <conditionalFormatting sqref="E2454:G2455">
    <cfRule type="containsText" dxfId="25103" priority="30358" operator="containsText" text="ECM">
      <formula>NOT(ISERROR(SEARCH("ECM",E2454)))</formula>
    </cfRule>
    <cfRule type="containsText" dxfId="25102" priority="30359" operator="containsText" text="Glenn Gould">
      <formula>NOT(ISERROR(SEARCH("Glenn Gould",E2454)))</formula>
    </cfRule>
  </conditionalFormatting>
  <conditionalFormatting sqref="E2454:G2455">
    <cfRule type="containsText" dxfId="25101" priority="30356" operator="containsText" text="ECM">
      <formula>NOT(ISERROR(SEARCH("ECM",E2454)))</formula>
    </cfRule>
    <cfRule type="containsText" dxfId="25100" priority="30357" operator="containsText" text="Glenn Gould">
      <formula>NOT(ISERROR(SEARCH("Glenn Gould",E2454)))</formula>
    </cfRule>
  </conditionalFormatting>
  <conditionalFormatting sqref="E2454:G2455">
    <cfRule type="containsText" dxfId="25099" priority="30354" operator="containsText" text="ECM">
      <formula>NOT(ISERROR(SEARCH("ECM",E2454)))</formula>
    </cfRule>
    <cfRule type="containsText" dxfId="25098" priority="30355" operator="containsText" text="Glenn Gould">
      <formula>NOT(ISERROR(SEARCH("Glenn Gould",E2454)))</formula>
    </cfRule>
  </conditionalFormatting>
  <conditionalFormatting sqref="E2454:G2455">
    <cfRule type="containsText" dxfId="25097" priority="30352" operator="containsText" text="ECM">
      <formula>NOT(ISERROR(SEARCH("ECM",E2454)))</formula>
    </cfRule>
    <cfRule type="containsText" dxfId="25096" priority="30353" operator="containsText" text="Glenn Gould">
      <formula>NOT(ISERROR(SEARCH("Glenn Gould",E2454)))</formula>
    </cfRule>
  </conditionalFormatting>
  <conditionalFormatting sqref="E2454:G2455">
    <cfRule type="containsText" dxfId="25095" priority="30350" operator="containsText" text="ECM">
      <formula>NOT(ISERROR(SEARCH("ECM",E2454)))</formula>
    </cfRule>
    <cfRule type="containsText" dxfId="25094" priority="30351" operator="containsText" text="Glenn Gould">
      <formula>NOT(ISERROR(SEARCH("Glenn Gould",E2454)))</formula>
    </cfRule>
  </conditionalFormatting>
  <conditionalFormatting sqref="E2454:G2455">
    <cfRule type="containsText" dxfId="25093" priority="30348" operator="containsText" text="ECM">
      <formula>NOT(ISERROR(SEARCH("ECM",E2454)))</formula>
    </cfRule>
    <cfRule type="containsText" dxfId="25092" priority="30349" operator="containsText" text="Glenn Gould">
      <formula>NOT(ISERROR(SEARCH("Glenn Gould",E2454)))</formula>
    </cfRule>
  </conditionalFormatting>
  <conditionalFormatting sqref="E2454:G2455">
    <cfRule type="containsText" dxfId="25091" priority="30346" operator="containsText" text="ECM">
      <formula>NOT(ISERROR(SEARCH("ECM",E2454)))</formula>
    </cfRule>
    <cfRule type="containsText" dxfId="25090" priority="30347" operator="containsText" text="Glenn Gould">
      <formula>NOT(ISERROR(SEARCH("Glenn Gould",E2454)))</formula>
    </cfRule>
  </conditionalFormatting>
  <conditionalFormatting sqref="E2454:G2455">
    <cfRule type="containsText" dxfId="25089" priority="30344" operator="containsText" text="ECM">
      <formula>NOT(ISERROR(SEARCH("ECM",E2454)))</formula>
    </cfRule>
    <cfRule type="containsText" dxfId="25088" priority="30345" operator="containsText" text="Glenn Gould">
      <formula>NOT(ISERROR(SEARCH("Glenn Gould",E2454)))</formula>
    </cfRule>
  </conditionalFormatting>
  <conditionalFormatting sqref="E2454:G2455">
    <cfRule type="containsText" dxfId="25087" priority="30342" operator="containsText" text="ECM">
      <formula>NOT(ISERROR(SEARCH("ECM",E2454)))</formula>
    </cfRule>
    <cfRule type="containsText" dxfId="25086" priority="30343" operator="containsText" text="Glenn Gould">
      <formula>NOT(ISERROR(SEARCH("Glenn Gould",E2454)))</formula>
    </cfRule>
  </conditionalFormatting>
  <conditionalFormatting sqref="E2454:G2455">
    <cfRule type="containsText" dxfId="25085" priority="30340" operator="containsText" text="ECM">
      <formula>NOT(ISERROR(SEARCH("ECM",E2454)))</formula>
    </cfRule>
    <cfRule type="containsText" dxfId="25084" priority="30341" operator="containsText" text="Glenn Gould">
      <formula>NOT(ISERROR(SEARCH("Glenn Gould",E2454)))</formula>
    </cfRule>
  </conditionalFormatting>
  <conditionalFormatting sqref="E2454:G2455">
    <cfRule type="containsText" dxfId="25083" priority="30338" operator="containsText" text="ECM">
      <formula>NOT(ISERROR(SEARCH("ECM",E2454)))</formula>
    </cfRule>
    <cfRule type="containsText" dxfId="25082" priority="30339" operator="containsText" text="Glenn Gould">
      <formula>NOT(ISERROR(SEARCH("Glenn Gould",E2454)))</formula>
    </cfRule>
  </conditionalFormatting>
  <conditionalFormatting sqref="E2454:G2455">
    <cfRule type="containsText" dxfId="25081" priority="30336" operator="containsText" text="ECM">
      <formula>NOT(ISERROR(SEARCH("ECM",E2454)))</formula>
    </cfRule>
    <cfRule type="containsText" dxfId="25080" priority="30337" operator="containsText" text="Glenn Gould">
      <formula>NOT(ISERROR(SEARCH("Glenn Gould",E2454)))</formula>
    </cfRule>
  </conditionalFormatting>
  <conditionalFormatting sqref="E2454:G2455">
    <cfRule type="containsText" dxfId="25079" priority="30334" operator="containsText" text="ECM">
      <formula>NOT(ISERROR(SEARCH("ECM",E2454)))</formula>
    </cfRule>
    <cfRule type="containsText" dxfId="25078" priority="30335" operator="containsText" text="Glenn Gould">
      <formula>NOT(ISERROR(SEARCH("Glenn Gould",E2454)))</formula>
    </cfRule>
  </conditionalFormatting>
  <conditionalFormatting sqref="E2454:G2455">
    <cfRule type="containsText" dxfId="25077" priority="30332" operator="containsText" text="ECM">
      <formula>NOT(ISERROR(SEARCH("ECM",E2454)))</formula>
    </cfRule>
    <cfRule type="containsText" dxfId="25076" priority="30333" operator="containsText" text="Glenn Gould">
      <formula>NOT(ISERROR(SEARCH("Glenn Gould",E2454)))</formula>
    </cfRule>
  </conditionalFormatting>
  <conditionalFormatting sqref="E2454:G2455">
    <cfRule type="containsText" dxfId="25075" priority="30330" operator="containsText" text="ECM">
      <formula>NOT(ISERROR(SEARCH("ECM",E2454)))</formula>
    </cfRule>
    <cfRule type="containsText" dxfId="25074" priority="30331" operator="containsText" text="Glenn Gould">
      <formula>NOT(ISERROR(SEARCH("Glenn Gould",E2454)))</formula>
    </cfRule>
  </conditionalFormatting>
  <conditionalFormatting sqref="E2454:G2455">
    <cfRule type="containsText" dxfId="25073" priority="30328" operator="containsText" text="ECM">
      <formula>NOT(ISERROR(SEARCH("ECM",E2454)))</formula>
    </cfRule>
    <cfRule type="containsText" dxfId="25072" priority="30329" operator="containsText" text="Glenn Gould">
      <formula>NOT(ISERROR(SEARCH("Glenn Gould",E2454)))</formula>
    </cfRule>
  </conditionalFormatting>
  <conditionalFormatting sqref="E2454:G2455">
    <cfRule type="containsText" dxfId="25071" priority="30326" operator="containsText" text="ECM">
      <formula>NOT(ISERROR(SEARCH("ECM",E2454)))</formula>
    </cfRule>
    <cfRule type="containsText" dxfId="25070" priority="30327" operator="containsText" text="Glenn Gould">
      <formula>NOT(ISERROR(SEARCH("Glenn Gould",E2454)))</formula>
    </cfRule>
  </conditionalFormatting>
  <conditionalFormatting sqref="E2454:G2455">
    <cfRule type="containsText" dxfId="25069" priority="30324" operator="containsText" text="ECM">
      <formula>NOT(ISERROR(SEARCH("ECM",E2454)))</formula>
    </cfRule>
    <cfRule type="containsText" dxfId="25068" priority="30325" operator="containsText" text="Glenn Gould">
      <formula>NOT(ISERROR(SEARCH("Glenn Gould",E2454)))</formula>
    </cfRule>
  </conditionalFormatting>
  <conditionalFormatting sqref="E2454:G2455">
    <cfRule type="containsText" dxfId="25067" priority="30322" operator="containsText" text="ECM">
      <formula>NOT(ISERROR(SEARCH("ECM",E2454)))</formula>
    </cfRule>
    <cfRule type="containsText" dxfId="25066" priority="30323" operator="containsText" text="Glenn Gould">
      <formula>NOT(ISERROR(SEARCH("Glenn Gould",E2454)))</formula>
    </cfRule>
  </conditionalFormatting>
  <conditionalFormatting sqref="E2454:G2455">
    <cfRule type="containsText" dxfId="25065" priority="30320" operator="containsText" text="ECM">
      <formula>NOT(ISERROR(SEARCH("ECM",E2454)))</formula>
    </cfRule>
    <cfRule type="containsText" dxfId="25064" priority="30321" operator="containsText" text="Glenn Gould">
      <formula>NOT(ISERROR(SEARCH("Glenn Gould",E2454)))</formula>
    </cfRule>
  </conditionalFormatting>
  <conditionalFormatting sqref="E2454:G2455">
    <cfRule type="containsText" dxfId="25063" priority="30318" operator="containsText" text="ECM">
      <formula>NOT(ISERROR(SEARCH("ECM",E2454)))</formula>
    </cfRule>
    <cfRule type="containsText" dxfId="25062" priority="30319" operator="containsText" text="Glenn Gould">
      <formula>NOT(ISERROR(SEARCH("Glenn Gould",E2454)))</formula>
    </cfRule>
  </conditionalFormatting>
  <conditionalFormatting sqref="E2454:G2455">
    <cfRule type="containsText" dxfId="25061" priority="30316" operator="containsText" text="ECM">
      <formula>NOT(ISERROR(SEARCH("ECM",E2454)))</formula>
    </cfRule>
    <cfRule type="containsText" dxfId="25060" priority="30317" operator="containsText" text="Glenn Gould">
      <formula>NOT(ISERROR(SEARCH("Glenn Gould",E2454)))</formula>
    </cfRule>
  </conditionalFormatting>
  <conditionalFormatting sqref="E2454:G2455">
    <cfRule type="containsText" dxfId="25059" priority="30314" operator="containsText" text="ECM">
      <formula>NOT(ISERROR(SEARCH("ECM",E2454)))</formula>
    </cfRule>
    <cfRule type="containsText" dxfId="25058" priority="30315" operator="containsText" text="Glenn Gould">
      <formula>NOT(ISERROR(SEARCH("Glenn Gould",E2454)))</formula>
    </cfRule>
  </conditionalFormatting>
  <conditionalFormatting sqref="E2454:G2455">
    <cfRule type="containsText" dxfId="25057" priority="30312" operator="containsText" text="ECM">
      <formula>NOT(ISERROR(SEARCH("ECM",E2454)))</formula>
    </cfRule>
    <cfRule type="containsText" dxfId="25056" priority="30313" operator="containsText" text="Glenn Gould">
      <formula>NOT(ISERROR(SEARCH("Glenn Gould",E2454)))</formula>
    </cfRule>
  </conditionalFormatting>
  <conditionalFormatting sqref="E2454:G2455">
    <cfRule type="containsText" dxfId="25055" priority="30310" operator="containsText" text="ECM">
      <formula>NOT(ISERROR(SEARCH("ECM",E2454)))</formula>
    </cfRule>
    <cfRule type="containsText" dxfId="25054" priority="30311" operator="containsText" text="Glenn Gould">
      <formula>NOT(ISERROR(SEARCH("Glenn Gould",E2454)))</formula>
    </cfRule>
  </conditionalFormatting>
  <conditionalFormatting sqref="E2454:G2455">
    <cfRule type="containsText" dxfId="25053" priority="30308" operator="containsText" text="ECM">
      <formula>NOT(ISERROR(SEARCH("ECM",E2454)))</formula>
    </cfRule>
    <cfRule type="containsText" dxfId="25052" priority="30309" operator="containsText" text="Glenn Gould">
      <formula>NOT(ISERROR(SEARCH("Glenn Gould",E2454)))</formula>
    </cfRule>
  </conditionalFormatting>
  <conditionalFormatting sqref="E2454:G2455">
    <cfRule type="containsText" dxfId="25051" priority="30306" operator="containsText" text="ECM">
      <formula>NOT(ISERROR(SEARCH("ECM",E2454)))</formula>
    </cfRule>
    <cfRule type="containsText" dxfId="25050" priority="30307" operator="containsText" text="Glenn Gould">
      <formula>NOT(ISERROR(SEARCH("Glenn Gould",E2454)))</formula>
    </cfRule>
  </conditionalFormatting>
  <conditionalFormatting sqref="E2454:G2455">
    <cfRule type="containsText" dxfId="25049" priority="30304" operator="containsText" text="ECM">
      <formula>NOT(ISERROR(SEARCH("ECM",E2454)))</formula>
    </cfRule>
    <cfRule type="containsText" dxfId="25048" priority="30305" operator="containsText" text="Glenn Gould">
      <formula>NOT(ISERROR(SEARCH("Glenn Gould",E2454)))</formula>
    </cfRule>
  </conditionalFormatting>
  <conditionalFormatting sqref="E2454:G2455">
    <cfRule type="containsText" dxfId="25047" priority="30302" operator="containsText" text="ECM">
      <formula>NOT(ISERROR(SEARCH("ECM",E2454)))</formula>
    </cfRule>
    <cfRule type="containsText" dxfId="25046" priority="30303" operator="containsText" text="Glenn Gould">
      <formula>NOT(ISERROR(SEARCH("Glenn Gould",E2454)))</formula>
    </cfRule>
  </conditionalFormatting>
  <conditionalFormatting sqref="E2454:G2455">
    <cfRule type="containsText" dxfId="25045" priority="30300" operator="containsText" text="ECM">
      <formula>NOT(ISERROR(SEARCH("ECM",E2454)))</formula>
    </cfRule>
    <cfRule type="containsText" dxfId="25044" priority="30301" operator="containsText" text="Glenn Gould">
      <formula>NOT(ISERROR(SEARCH("Glenn Gould",E2454)))</formula>
    </cfRule>
  </conditionalFormatting>
  <conditionalFormatting sqref="E2454:G2455">
    <cfRule type="containsText" dxfId="25043" priority="30298" operator="containsText" text="ECM">
      <formula>NOT(ISERROR(SEARCH("ECM",E2454)))</formula>
    </cfRule>
    <cfRule type="containsText" dxfId="25042" priority="30299" operator="containsText" text="Glenn Gould">
      <formula>NOT(ISERROR(SEARCH("Glenn Gould",E2454)))</formula>
    </cfRule>
  </conditionalFormatting>
  <conditionalFormatting sqref="E2454:G2455">
    <cfRule type="containsText" dxfId="25041" priority="30296" operator="containsText" text="ECM">
      <formula>NOT(ISERROR(SEARCH("ECM",E2454)))</formula>
    </cfRule>
    <cfRule type="containsText" dxfId="25040" priority="30297" operator="containsText" text="Glenn Gould">
      <formula>NOT(ISERROR(SEARCH("Glenn Gould",E2454)))</formula>
    </cfRule>
  </conditionalFormatting>
  <conditionalFormatting sqref="E2454:G2455">
    <cfRule type="containsText" dxfId="25039" priority="30294" operator="containsText" text="ECM">
      <formula>NOT(ISERROR(SEARCH("ECM",E2454)))</formula>
    </cfRule>
    <cfRule type="containsText" dxfId="25038" priority="30295" operator="containsText" text="Glenn Gould">
      <formula>NOT(ISERROR(SEARCH("Glenn Gould",E2454)))</formula>
    </cfRule>
  </conditionalFormatting>
  <conditionalFormatting sqref="E2454:G2455">
    <cfRule type="containsText" dxfId="25037" priority="30292" operator="containsText" text="ECM">
      <formula>NOT(ISERROR(SEARCH("ECM",E2454)))</formula>
    </cfRule>
    <cfRule type="containsText" dxfId="25036" priority="30293" operator="containsText" text="Glenn Gould">
      <formula>NOT(ISERROR(SEARCH("Glenn Gould",E2454)))</formula>
    </cfRule>
  </conditionalFormatting>
  <conditionalFormatting sqref="E2454:G2455">
    <cfRule type="containsText" dxfId="25035" priority="30290" operator="containsText" text="ECM">
      <formula>NOT(ISERROR(SEARCH("ECM",E2454)))</formula>
    </cfRule>
    <cfRule type="containsText" dxfId="25034" priority="30291" operator="containsText" text="Glenn Gould">
      <formula>NOT(ISERROR(SEARCH("Glenn Gould",E2454)))</formula>
    </cfRule>
  </conditionalFormatting>
  <conditionalFormatting sqref="E2454:G2455">
    <cfRule type="containsText" dxfId="25033" priority="30288" operator="containsText" text="ECM">
      <formula>NOT(ISERROR(SEARCH("ECM",E2454)))</formula>
    </cfRule>
    <cfRule type="containsText" dxfId="25032" priority="30289" operator="containsText" text="Glenn Gould">
      <formula>NOT(ISERROR(SEARCH("Glenn Gould",E2454)))</formula>
    </cfRule>
  </conditionalFormatting>
  <conditionalFormatting sqref="E2454:G2455">
    <cfRule type="containsText" dxfId="25031" priority="30286" operator="containsText" text="ECM">
      <formula>NOT(ISERROR(SEARCH("ECM",E2454)))</formula>
    </cfRule>
    <cfRule type="containsText" dxfId="25030" priority="30287" operator="containsText" text="Glenn Gould">
      <formula>NOT(ISERROR(SEARCH("Glenn Gould",E2454)))</formula>
    </cfRule>
  </conditionalFormatting>
  <conditionalFormatting sqref="E2454:G2455">
    <cfRule type="containsText" dxfId="25029" priority="30284" operator="containsText" text="ECM">
      <formula>NOT(ISERROR(SEARCH("ECM",E2454)))</formula>
    </cfRule>
    <cfRule type="containsText" dxfId="25028" priority="30285" operator="containsText" text="Glenn Gould">
      <formula>NOT(ISERROR(SEARCH("Glenn Gould",E2454)))</formula>
    </cfRule>
  </conditionalFormatting>
  <conditionalFormatting sqref="E2454:G2455">
    <cfRule type="containsText" dxfId="25027" priority="30282" operator="containsText" text="ECM">
      <formula>NOT(ISERROR(SEARCH("ECM",E2454)))</formula>
    </cfRule>
    <cfRule type="containsText" dxfId="25026" priority="30283" operator="containsText" text="Glenn Gould">
      <formula>NOT(ISERROR(SEARCH("Glenn Gould",E2454)))</formula>
    </cfRule>
  </conditionalFormatting>
  <conditionalFormatting sqref="E2454:G2455">
    <cfRule type="containsText" dxfId="25025" priority="30280" operator="containsText" text="ECM">
      <formula>NOT(ISERROR(SEARCH("ECM",E2454)))</formula>
    </cfRule>
    <cfRule type="containsText" dxfId="25024" priority="30281" operator="containsText" text="Glenn Gould">
      <formula>NOT(ISERROR(SEARCH("Glenn Gould",E2454)))</formula>
    </cfRule>
  </conditionalFormatting>
  <conditionalFormatting sqref="E2454:G2455">
    <cfRule type="containsText" dxfId="25023" priority="30278" operator="containsText" text="ECM">
      <formula>NOT(ISERROR(SEARCH("ECM",E2454)))</formula>
    </cfRule>
    <cfRule type="containsText" dxfId="25022" priority="30279" operator="containsText" text="Glenn Gould">
      <formula>NOT(ISERROR(SEARCH("Glenn Gould",E2454)))</formula>
    </cfRule>
  </conditionalFormatting>
  <conditionalFormatting sqref="E2454:G2455">
    <cfRule type="containsText" dxfId="25021" priority="30276" operator="containsText" text="ECM">
      <formula>NOT(ISERROR(SEARCH("ECM",E2454)))</formula>
    </cfRule>
    <cfRule type="containsText" dxfId="25020" priority="30277" operator="containsText" text="Glenn Gould">
      <formula>NOT(ISERROR(SEARCH("Glenn Gould",E2454)))</formula>
    </cfRule>
  </conditionalFormatting>
  <conditionalFormatting sqref="E2454:G2455">
    <cfRule type="containsText" dxfId="25019" priority="30274" operator="containsText" text="ECM">
      <formula>NOT(ISERROR(SEARCH("ECM",E2454)))</formula>
    </cfRule>
    <cfRule type="containsText" dxfId="25018" priority="30275" operator="containsText" text="Glenn Gould">
      <formula>NOT(ISERROR(SEARCH("Glenn Gould",E2454)))</formula>
    </cfRule>
  </conditionalFormatting>
  <conditionalFormatting sqref="E2454:G2455">
    <cfRule type="containsText" dxfId="25017" priority="30272" operator="containsText" text="ECM">
      <formula>NOT(ISERROR(SEARCH("ECM",E2454)))</formula>
    </cfRule>
    <cfRule type="containsText" dxfId="25016" priority="30273" operator="containsText" text="Glenn Gould">
      <formula>NOT(ISERROR(SEARCH("Glenn Gould",E2454)))</formula>
    </cfRule>
  </conditionalFormatting>
  <conditionalFormatting sqref="E2454:G2455">
    <cfRule type="containsText" dxfId="25015" priority="30270" operator="containsText" text="ECM">
      <formula>NOT(ISERROR(SEARCH("ECM",E2454)))</formula>
    </cfRule>
    <cfRule type="containsText" dxfId="25014" priority="30271" operator="containsText" text="Glenn Gould">
      <formula>NOT(ISERROR(SEARCH("Glenn Gould",E2454)))</formula>
    </cfRule>
  </conditionalFormatting>
  <conditionalFormatting sqref="E2454:G2455">
    <cfRule type="containsText" dxfId="25013" priority="30268" operator="containsText" text="ECM">
      <formula>NOT(ISERROR(SEARCH("ECM",E2454)))</formula>
    </cfRule>
    <cfRule type="containsText" dxfId="25012" priority="30269" operator="containsText" text="Glenn Gould">
      <formula>NOT(ISERROR(SEARCH("Glenn Gould",E2454)))</formula>
    </cfRule>
  </conditionalFormatting>
  <conditionalFormatting sqref="E2454:G2455">
    <cfRule type="containsText" dxfId="25011" priority="30266" operator="containsText" text="ECM">
      <formula>NOT(ISERROR(SEARCH("ECM",E2454)))</formula>
    </cfRule>
    <cfRule type="containsText" dxfId="25010" priority="30267" operator="containsText" text="Glenn Gould">
      <formula>NOT(ISERROR(SEARCH("Glenn Gould",E2454)))</formula>
    </cfRule>
  </conditionalFormatting>
  <conditionalFormatting sqref="E2454:G2455">
    <cfRule type="containsText" dxfId="25009" priority="30264" operator="containsText" text="ECM">
      <formula>NOT(ISERROR(SEARCH("ECM",E2454)))</formula>
    </cfRule>
    <cfRule type="containsText" dxfId="25008" priority="30265" operator="containsText" text="Glenn Gould">
      <formula>NOT(ISERROR(SEARCH("Glenn Gould",E2454)))</formula>
    </cfRule>
  </conditionalFormatting>
  <conditionalFormatting sqref="E2454:G2455">
    <cfRule type="containsText" dxfId="25007" priority="30262" operator="containsText" text="ECM">
      <formula>NOT(ISERROR(SEARCH("ECM",E2454)))</formula>
    </cfRule>
    <cfRule type="containsText" dxfId="25006" priority="30263" operator="containsText" text="Glenn Gould">
      <formula>NOT(ISERROR(SEARCH("Glenn Gould",E2454)))</formula>
    </cfRule>
  </conditionalFormatting>
  <conditionalFormatting sqref="E2454:G2455">
    <cfRule type="containsText" dxfId="25005" priority="30260" operator="containsText" text="ECM">
      <formula>NOT(ISERROR(SEARCH("ECM",E2454)))</formula>
    </cfRule>
    <cfRule type="containsText" dxfId="25004" priority="30261" operator="containsText" text="Glenn Gould">
      <formula>NOT(ISERROR(SEARCH("Glenn Gould",E2454)))</formula>
    </cfRule>
  </conditionalFormatting>
  <conditionalFormatting sqref="E2454:G2455">
    <cfRule type="containsText" dxfId="25003" priority="30258" operator="containsText" text="ECM">
      <formula>NOT(ISERROR(SEARCH("ECM",E2454)))</formula>
    </cfRule>
    <cfRule type="containsText" dxfId="25002" priority="30259" operator="containsText" text="Glenn Gould">
      <formula>NOT(ISERROR(SEARCH("Glenn Gould",E2454)))</formula>
    </cfRule>
  </conditionalFormatting>
  <conditionalFormatting sqref="E2454:G2455">
    <cfRule type="containsText" dxfId="25001" priority="30256" operator="containsText" text="ECM">
      <formula>NOT(ISERROR(SEARCH("ECM",E2454)))</formula>
    </cfRule>
    <cfRule type="containsText" dxfId="25000" priority="30257" operator="containsText" text="Glenn Gould">
      <formula>NOT(ISERROR(SEARCH("Glenn Gould",E2454)))</formula>
    </cfRule>
  </conditionalFormatting>
  <conditionalFormatting sqref="E2454:G2455">
    <cfRule type="containsText" dxfId="24999" priority="30254" operator="containsText" text="ECM">
      <formula>NOT(ISERROR(SEARCH("ECM",E2454)))</formula>
    </cfRule>
    <cfRule type="containsText" dxfId="24998" priority="30255" operator="containsText" text="Glenn Gould">
      <formula>NOT(ISERROR(SEARCH("Glenn Gould",E2454)))</formula>
    </cfRule>
  </conditionalFormatting>
  <conditionalFormatting sqref="E2454:G2455">
    <cfRule type="containsText" dxfId="24997" priority="30252" operator="containsText" text="ECM">
      <formula>NOT(ISERROR(SEARCH("ECM",E2454)))</formula>
    </cfRule>
    <cfRule type="containsText" dxfId="24996" priority="30253" operator="containsText" text="Glenn Gould">
      <formula>NOT(ISERROR(SEARCH("Glenn Gould",E2454)))</formula>
    </cfRule>
  </conditionalFormatting>
  <conditionalFormatting sqref="E2454:G2455">
    <cfRule type="containsText" dxfId="24995" priority="30250" operator="containsText" text="ECM">
      <formula>NOT(ISERROR(SEARCH("ECM",E2454)))</formula>
    </cfRule>
    <cfRule type="containsText" dxfId="24994" priority="30251" operator="containsText" text="Glenn Gould">
      <formula>NOT(ISERROR(SEARCH("Glenn Gould",E2454)))</formula>
    </cfRule>
  </conditionalFormatting>
  <conditionalFormatting sqref="E2454:G2455">
    <cfRule type="containsText" dxfId="24993" priority="30248" operator="containsText" text="ECM">
      <formula>NOT(ISERROR(SEARCH("ECM",E2454)))</formula>
    </cfRule>
    <cfRule type="containsText" dxfId="24992" priority="30249" operator="containsText" text="Glenn Gould">
      <formula>NOT(ISERROR(SEARCH("Glenn Gould",E2454)))</formula>
    </cfRule>
  </conditionalFormatting>
  <conditionalFormatting sqref="E2454:G2455">
    <cfRule type="containsText" dxfId="24991" priority="30246" operator="containsText" text="ECM">
      <formula>NOT(ISERROR(SEARCH("ECM",E2454)))</formula>
    </cfRule>
    <cfRule type="containsText" dxfId="24990" priority="30247" operator="containsText" text="Glenn Gould">
      <formula>NOT(ISERROR(SEARCH("Glenn Gould",E2454)))</formula>
    </cfRule>
  </conditionalFormatting>
  <conditionalFormatting sqref="E2454:G2455">
    <cfRule type="containsText" dxfId="24989" priority="30244" operator="containsText" text="ECM">
      <formula>NOT(ISERROR(SEARCH("ECM",E2454)))</formula>
    </cfRule>
    <cfRule type="containsText" dxfId="24988" priority="30245" operator="containsText" text="Glenn Gould">
      <formula>NOT(ISERROR(SEARCH("Glenn Gould",E2454)))</formula>
    </cfRule>
  </conditionalFormatting>
  <conditionalFormatting sqref="E2454:G2455">
    <cfRule type="containsText" dxfId="24987" priority="30242" operator="containsText" text="ECM">
      <formula>NOT(ISERROR(SEARCH("ECM",E2454)))</formula>
    </cfRule>
    <cfRule type="containsText" dxfId="24986" priority="30243" operator="containsText" text="Glenn Gould">
      <formula>NOT(ISERROR(SEARCH("Glenn Gould",E2454)))</formula>
    </cfRule>
  </conditionalFormatting>
  <conditionalFormatting sqref="E2456:G2463 E2467:G2468">
    <cfRule type="containsText" dxfId="24985" priority="30240" operator="containsText" text="ECM">
      <formula>NOT(ISERROR(SEARCH("ECM",E2456)))</formula>
    </cfRule>
    <cfRule type="containsText" dxfId="24984" priority="30241" operator="containsText" text="Glenn Gould">
      <formula>NOT(ISERROR(SEARCH("Glenn Gould",E2456)))</formula>
    </cfRule>
  </conditionalFormatting>
  <conditionalFormatting sqref="E2456:G2463 E2467:G2468">
    <cfRule type="containsText" dxfId="24983" priority="30238" operator="containsText" text="ECM">
      <formula>NOT(ISERROR(SEARCH("ECM",E2456)))</formula>
    </cfRule>
    <cfRule type="containsText" dxfId="24982" priority="30239" operator="containsText" text="Glenn Gould">
      <formula>NOT(ISERROR(SEARCH("Glenn Gould",E2456)))</formula>
    </cfRule>
  </conditionalFormatting>
  <conditionalFormatting sqref="E2456:G2463 E2467:G2468">
    <cfRule type="containsText" dxfId="24981" priority="30236" operator="containsText" text="ECM">
      <formula>NOT(ISERROR(SEARCH("ECM",E2456)))</formula>
    </cfRule>
    <cfRule type="containsText" dxfId="24980" priority="30237" operator="containsText" text="Glenn Gould">
      <formula>NOT(ISERROR(SEARCH("Glenn Gould",E2456)))</formula>
    </cfRule>
  </conditionalFormatting>
  <conditionalFormatting sqref="E2456:G2463 E2467:G2468">
    <cfRule type="containsText" dxfId="24979" priority="30234" operator="containsText" text="ECM">
      <formula>NOT(ISERROR(SEARCH("ECM",E2456)))</formula>
    </cfRule>
    <cfRule type="containsText" dxfId="24978" priority="30235" operator="containsText" text="Glenn Gould">
      <formula>NOT(ISERROR(SEARCH("Glenn Gould",E2456)))</formula>
    </cfRule>
  </conditionalFormatting>
  <conditionalFormatting sqref="E2456:G2463 E2467:G2468">
    <cfRule type="containsText" dxfId="24977" priority="30232" operator="containsText" text="ECM">
      <formula>NOT(ISERROR(SEARCH("ECM",E2456)))</formula>
    </cfRule>
    <cfRule type="containsText" dxfId="24976" priority="30233" operator="containsText" text="Glenn Gould">
      <formula>NOT(ISERROR(SEARCH("Glenn Gould",E2456)))</formula>
    </cfRule>
  </conditionalFormatting>
  <conditionalFormatting sqref="E2456:G2463 E2467:G2468">
    <cfRule type="containsText" dxfId="24975" priority="30230" operator="containsText" text="ECM">
      <formula>NOT(ISERROR(SEARCH("ECM",E2456)))</formula>
    </cfRule>
    <cfRule type="containsText" dxfId="24974" priority="30231" operator="containsText" text="Glenn Gould">
      <formula>NOT(ISERROR(SEARCH("Glenn Gould",E2456)))</formula>
    </cfRule>
  </conditionalFormatting>
  <conditionalFormatting sqref="E2456:G2463 E2467:G2468">
    <cfRule type="containsText" dxfId="24973" priority="30228" operator="containsText" text="ECM">
      <formula>NOT(ISERROR(SEARCH("ECM",E2456)))</formula>
    </cfRule>
    <cfRule type="containsText" dxfId="24972" priority="30229" operator="containsText" text="Glenn Gould">
      <formula>NOT(ISERROR(SEARCH("Glenn Gould",E2456)))</formula>
    </cfRule>
  </conditionalFormatting>
  <conditionalFormatting sqref="E2456:G2463 E2467:G2468">
    <cfRule type="containsText" dxfId="24971" priority="30226" operator="containsText" text="ECM">
      <formula>NOT(ISERROR(SEARCH("ECM",E2456)))</formula>
    </cfRule>
    <cfRule type="containsText" dxfId="24970" priority="30227" operator="containsText" text="Glenn Gould">
      <formula>NOT(ISERROR(SEARCH("Glenn Gould",E2456)))</formula>
    </cfRule>
  </conditionalFormatting>
  <conditionalFormatting sqref="E2456:G2463 E2467:G2468">
    <cfRule type="containsText" dxfId="24969" priority="30224" operator="containsText" text="ECM">
      <formula>NOT(ISERROR(SEARCH("ECM",E2456)))</formula>
    </cfRule>
    <cfRule type="containsText" dxfId="24968" priority="30225" operator="containsText" text="Glenn Gould">
      <formula>NOT(ISERROR(SEARCH("Glenn Gould",E2456)))</formula>
    </cfRule>
  </conditionalFormatting>
  <conditionalFormatting sqref="E2456:G2463 E2467:G2468">
    <cfRule type="containsText" dxfId="24967" priority="30222" operator="containsText" text="ECM">
      <formula>NOT(ISERROR(SEARCH("ECM",E2456)))</formula>
    </cfRule>
    <cfRule type="containsText" dxfId="24966" priority="30223" operator="containsText" text="Glenn Gould">
      <formula>NOT(ISERROR(SEARCH("Glenn Gould",E2456)))</formula>
    </cfRule>
  </conditionalFormatting>
  <conditionalFormatting sqref="E2456:G2463 E2467:G2468">
    <cfRule type="containsText" dxfId="24965" priority="30220" operator="containsText" text="ECM">
      <formula>NOT(ISERROR(SEARCH("ECM",E2456)))</formula>
    </cfRule>
    <cfRule type="containsText" dxfId="24964" priority="30221" operator="containsText" text="Glenn Gould">
      <formula>NOT(ISERROR(SEARCH("Glenn Gould",E2456)))</formula>
    </cfRule>
  </conditionalFormatting>
  <conditionalFormatting sqref="E2456:G2463 E2467:G2468">
    <cfRule type="containsText" dxfId="24963" priority="30218" operator="containsText" text="ECM">
      <formula>NOT(ISERROR(SEARCH("ECM",E2456)))</formula>
    </cfRule>
    <cfRule type="containsText" dxfId="24962" priority="30219" operator="containsText" text="Glenn Gould">
      <formula>NOT(ISERROR(SEARCH("Glenn Gould",E2456)))</formula>
    </cfRule>
  </conditionalFormatting>
  <conditionalFormatting sqref="E2456:G2463 E2467:G2468">
    <cfRule type="containsText" dxfId="24961" priority="30216" operator="containsText" text="ECM">
      <formula>NOT(ISERROR(SEARCH("ECM",E2456)))</formula>
    </cfRule>
    <cfRule type="containsText" dxfId="24960" priority="30217" operator="containsText" text="Glenn Gould">
      <formula>NOT(ISERROR(SEARCH("Glenn Gould",E2456)))</formula>
    </cfRule>
  </conditionalFormatting>
  <conditionalFormatting sqref="E2456:G2463 E2467:G2468">
    <cfRule type="containsText" dxfId="24959" priority="30214" operator="containsText" text="ECM">
      <formula>NOT(ISERROR(SEARCH("ECM",E2456)))</formula>
    </cfRule>
    <cfRule type="containsText" dxfId="24958" priority="30215" operator="containsText" text="Glenn Gould">
      <formula>NOT(ISERROR(SEARCH("Glenn Gould",E2456)))</formula>
    </cfRule>
  </conditionalFormatting>
  <conditionalFormatting sqref="E2456:G2463 E2467:G2468">
    <cfRule type="containsText" dxfId="24957" priority="30212" operator="containsText" text="ECM">
      <formula>NOT(ISERROR(SEARCH("ECM",E2456)))</formula>
    </cfRule>
    <cfRule type="containsText" dxfId="24956" priority="30213" operator="containsText" text="Glenn Gould">
      <formula>NOT(ISERROR(SEARCH("Glenn Gould",E2456)))</formula>
    </cfRule>
  </conditionalFormatting>
  <conditionalFormatting sqref="E2456:G2463 E2467:G2468">
    <cfRule type="containsText" dxfId="24955" priority="30210" operator="containsText" text="ECM">
      <formula>NOT(ISERROR(SEARCH("ECM",E2456)))</formula>
    </cfRule>
    <cfRule type="containsText" dxfId="24954" priority="30211" operator="containsText" text="Glenn Gould">
      <formula>NOT(ISERROR(SEARCH("Glenn Gould",E2456)))</formula>
    </cfRule>
  </conditionalFormatting>
  <conditionalFormatting sqref="E2456:G2463 E2467:G2468">
    <cfRule type="containsText" dxfId="24953" priority="30208" operator="containsText" text="ECM">
      <formula>NOT(ISERROR(SEARCH("ECM",E2456)))</formula>
    </cfRule>
    <cfRule type="containsText" dxfId="24952" priority="30209" operator="containsText" text="Glenn Gould">
      <formula>NOT(ISERROR(SEARCH("Glenn Gould",E2456)))</formula>
    </cfRule>
  </conditionalFormatting>
  <conditionalFormatting sqref="E2456:G2463 E2467:G2468">
    <cfRule type="containsText" dxfId="24951" priority="30206" operator="containsText" text="ECM">
      <formula>NOT(ISERROR(SEARCH("ECM",E2456)))</formula>
    </cfRule>
    <cfRule type="containsText" dxfId="24950" priority="30207" operator="containsText" text="Glenn Gould">
      <formula>NOT(ISERROR(SEARCH("Glenn Gould",E2456)))</formula>
    </cfRule>
  </conditionalFormatting>
  <conditionalFormatting sqref="E2456:G2463 E2467:G2468">
    <cfRule type="containsText" dxfId="24949" priority="30204" operator="containsText" text="ECM">
      <formula>NOT(ISERROR(SEARCH("ECM",E2456)))</formula>
    </cfRule>
    <cfRule type="containsText" dxfId="24948" priority="30205" operator="containsText" text="Glenn Gould">
      <formula>NOT(ISERROR(SEARCH("Glenn Gould",E2456)))</formula>
    </cfRule>
  </conditionalFormatting>
  <conditionalFormatting sqref="E2456:G2463 E2467:G2468">
    <cfRule type="containsText" dxfId="24947" priority="30202" operator="containsText" text="ECM">
      <formula>NOT(ISERROR(SEARCH("ECM",E2456)))</formula>
    </cfRule>
    <cfRule type="containsText" dxfId="24946" priority="30203" operator="containsText" text="Glenn Gould">
      <formula>NOT(ISERROR(SEARCH("Glenn Gould",E2456)))</formula>
    </cfRule>
  </conditionalFormatting>
  <conditionalFormatting sqref="E2456:G2463 E2467:G2468">
    <cfRule type="containsText" dxfId="24945" priority="30200" operator="containsText" text="ECM">
      <formula>NOT(ISERROR(SEARCH("ECM",E2456)))</formula>
    </cfRule>
    <cfRule type="containsText" dxfId="24944" priority="30201" operator="containsText" text="Glenn Gould">
      <formula>NOT(ISERROR(SEARCH("Glenn Gould",E2456)))</formula>
    </cfRule>
  </conditionalFormatting>
  <conditionalFormatting sqref="E2456:G2463 E2467:G2468">
    <cfRule type="containsText" dxfId="24943" priority="30198" operator="containsText" text="ECM">
      <formula>NOT(ISERROR(SEARCH("ECM",E2456)))</formula>
    </cfRule>
    <cfRule type="containsText" dxfId="24942" priority="30199" operator="containsText" text="Glenn Gould">
      <formula>NOT(ISERROR(SEARCH("Glenn Gould",E2456)))</formula>
    </cfRule>
  </conditionalFormatting>
  <conditionalFormatting sqref="E2456:G2463 E2467:G2468">
    <cfRule type="containsText" dxfId="24941" priority="30196" operator="containsText" text="ECM">
      <formula>NOT(ISERROR(SEARCH("ECM",E2456)))</formula>
    </cfRule>
    <cfRule type="containsText" dxfId="24940" priority="30197" operator="containsText" text="Glenn Gould">
      <formula>NOT(ISERROR(SEARCH("Glenn Gould",E2456)))</formula>
    </cfRule>
  </conditionalFormatting>
  <conditionalFormatting sqref="E2456:G2463 E2467:G2468">
    <cfRule type="containsText" dxfId="24939" priority="30194" operator="containsText" text="ECM">
      <formula>NOT(ISERROR(SEARCH("ECM",E2456)))</formula>
    </cfRule>
    <cfRule type="containsText" dxfId="24938" priority="30195" operator="containsText" text="Glenn Gould">
      <formula>NOT(ISERROR(SEARCH("Glenn Gould",E2456)))</formula>
    </cfRule>
  </conditionalFormatting>
  <conditionalFormatting sqref="E2456:G2463 E2467:G2468">
    <cfRule type="containsText" dxfId="24937" priority="30192" operator="containsText" text="ECM">
      <formula>NOT(ISERROR(SEARCH("ECM",E2456)))</formula>
    </cfRule>
    <cfRule type="containsText" dxfId="24936" priority="30193" operator="containsText" text="Glenn Gould">
      <formula>NOT(ISERROR(SEARCH("Glenn Gould",E2456)))</formula>
    </cfRule>
  </conditionalFormatting>
  <conditionalFormatting sqref="E2456:G2463 E2467:G2468">
    <cfRule type="containsText" dxfId="24935" priority="30190" operator="containsText" text="ECM">
      <formula>NOT(ISERROR(SEARCH("ECM",E2456)))</formula>
    </cfRule>
    <cfRule type="containsText" dxfId="24934" priority="30191" operator="containsText" text="Glenn Gould">
      <formula>NOT(ISERROR(SEARCH("Glenn Gould",E2456)))</formula>
    </cfRule>
  </conditionalFormatting>
  <conditionalFormatting sqref="E2456:G2463 E2467:G2468">
    <cfRule type="containsText" dxfId="24933" priority="30188" operator="containsText" text="ECM">
      <formula>NOT(ISERROR(SEARCH("ECM",E2456)))</formula>
    </cfRule>
    <cfRule type="containsText" dxfId="24932" priority="30189" operator="containsText" text="Glenn Gould">
      <formula>NOT(ISERROR(SEARCH("Glenn Gould",E2456)))</formula>
    </cfRule>
  </conditionalFormatting>
  <conditionalFormatting sqref="E2456:G2463 E2467:G2468">
    <cfRule type="containsText" dxfId="24931" priority="30186" operator="containsText" text="ECM">
      <formula>NOT(ISERROR(SEARCH("ECM",E2456)))</formula>
    </cfRule>
    <cfRule type="containsText" dxfId="24930" priority="30187" operator="containsText" text="Glenn Gould">
      <formula>NOT(ISERROR(SEARCH("Glenn Gould",E2456)))</formula>
    </cfRule>
  </conditionalFormatting>
  <conditionalFormatting sqref="E2456:G2463 E2467:G2468">
    <cfRule type="containsText" dxfId="24929" priority="30184" operator="containsText" text="ECM">
      <formula>NOT(ISERROR(SEARCH("ECM",E2456)))</formula>
    </cfRule>
    <cfRule type="containsText" dxfId="24928" priority="30185" operator="containsText" text="Glenn Gould">
      <formula>NOT(ISERROR(SEARCH("Glenn Gould",E2456)))</formula>
    </cfRule>
  </conditionalFormatting>
  <conditionalFormatting sqref="E2456:G2463 E2467:G2468">
    <cfRule type="containsText" dxfId="24927" priority="30182" operator="containsText" text="ECM">
      <formula>NOT(ISERROR(SEARCH("ECM",E2456)))</formula>
    </cfRule>
    <cfRule type="containsText" dxfId="24926" priority="30183" operator="containsText" text="Glenn Gould">
      <formula>NOT(ISERROR(SEARCH("Glenn Gould",E2456)))</formula>
    </cfRule>
  </conditionalFormatting>
  <conditionalFormatting sqref="E2456:G2463 E2467:G2468">
    <cfRule type="containsText" dxfId="24925" priority="30180" operator="containsText" text="ECM">
      <formula>NOT(ISERROR(SEARCH("ECM",E2456)))</formula>
    </cfRule>
    <cfRule type="containsText" dxfId="24924" priority="30181" operator="containsText" text="Glenn Gould">
      <formula>NOT(ISERROR(SEARCH("Glenn Gould",E2456)))</formula>
    </cfRule>
  </conditionalFormatting>
  <conditionalFormatting sqref="E2456:G2463 E2467:G2468">
    <cfRule type="containsText" dxfId="24923" priority="30178" operator="containsText" text="ECM">
      <formula>NOT(ISERROR(SEARCH("ECM",E2456)))</formula>
    </cfRule>
    <cfRule type="containsText" dxfId="24922" priority="30179" operator="containsText" text="Glenn Gould">
      <formula>NOT(ISERROR(SEARCH("Glenn Gould",E2456)))</formula>
    </cfRule>
  </conditionalFormatting>
  <conditionalFormatting sqref="E2456:G2463 E2467:G2468">
    <cfRule type="containsText" dxfId="24921" priority="30176" operator="containsText" text="ECM">
      <formula>NOT(ISERROR(SEARCH("ECM",E2456)))</formula>
    </cfRule>
    <cfRule type="containsText" dxfId="24920" priority="30177" operator="containsText" text="Glenn Gould">
      <formula>NOT(ISERROR(SEARCH("Glenn Gould",E2456)))</formula>
    </cfRule>
  </conditionalFormatting>
  <conditionalFormatting sqref="E2456:G2463 E2467:G2468">
    <cfRule type="containsText" dxfId="24919" priority="30174" operator="containsText" text="ECM">
      <formula>NOT(ISERROR(SEARCH("ECM",E2456)))</formula>
    </cfRule>
    <cfRule type="containsText" dxfId="24918" priority="30175" operator="containsText" text="Glenn Gould">
      <formula>NOT(ISERROR(SEARCH("Glenn Gould",E2456)))</formula>
    </cfRule>
  </conditionalFormatting>
  <conditionalFormatting sqref="E2456:G2463 E2467:G2468">
    <cfRule type="containsText" dxfId="24917" priority="30172" operator="containsText" text="ECM">
      <formula>NOT(ISERROR(SEARCH("ECM",E2456)))</formula>
    </cfRule>
    <cfRule type="containsText" dxfId="24916" priority="30173" operator="containsText" text="Glenn Gould">
      <formula>NOT(ISERROR(SEARCH("Glenn Gould",E2456)))</formula>
    </cfRule>
  </conditionalFormatting>
  <conditionalFormatting sqref="E2456:G2463 E2467:G2468">
    <cfRule type="containsText" dxfId="24915" priority="30170" operator="containsText" text="ECM">
      <formula>NOT(ISERROR(SEARCH("ECM",E2456)))</formula>
    </cfRule>
    <cfRule type="containsText" dxfId="24914" priority="30171" operator="containsText" text="Glenn Gould">
      <formula>NOT(ISERROR(SEARCH("Glenn Gould",E2456)))</formula>
    </cfRule>
  </conditionalFormatting>
  <conditionalFormatting sqref="E2456:G2463 E2467:G2468">
    <cfRule type="containsText" dxfId="24913" priority="30168" operator="containsText" text="ECM">
      <formula>NOT(ISERROR(SEARCH("ECM",E2456)))</formula>
    </cfRule>
    <cfRule type="containsText" dxfId="24912" priority="30169" operator="containsText" text="Glenn Gould">
      <formula>NOT(ISERROR(SEARCH("Glenn Gould",E2456)))</formula>
    </cfRule>
  </conditionalFormatting>
  <conditionalFormatting sqref="E2456:G2463 E2467:G2468">
    <cfRule type="containsText" dxfId="24911" priority="30166" operator="containsText" text="ECM">
      <formula>NOT(ISERROR(SEARCH("ECM",E2456)))</formula>
    </cfRule>
    <cfRule type="containsText" dxfId="24910" priority="30167" operator="containsText" text="Glenn Gould">
      <formula>NOT(ISERROR(SEARCH("Glenn Gould",E2456)))</formula>
    </cfRule>
  </conditionalFormatting>
  <conditionalFormatting sqref="E2456:G2463 E2467:G2468">
    <cfRule type="containsText" dxfId="24909" priority="30164" operator="containsText" text="ECM">
      <formula>NOT(ISERROR(SEARCH("ECM",E2456)))</formula>
    </cfRule>
    <cfRule type="containsText" dxfId="24908" priority="30165" operator="containsText" text="Glenn Gould">
      <formula>NOT(ISERROR(SEARCH("Glenn Gould",E2456)))</formula>
    </cfRule>
  </conditionalFormatting>
  <conditionalFormatting sqref="E2456:G2463 E2467:G2468">
    <cfRule type="containsText" dxfId="24907" priority="30162" operator="containsText" text="ECM">
      <formula>NOT(ISERROR(SEARCH("ECM",E2456)))</formula>
    </cfRule>
    <cfRule type="containsText" dxfId="24906" priority="30163" operator="containsText" text="Glenn Gould">
      <formula>NOT(ISERROR(SEARCH("Glenn Gould",E2456)))</formula>
    </cfRule>
  </conditionalFormatting>
  <conditionalFormatting sqref="E2456:G2463 E2467:G2468">
    <cfRule type="containsText" dxfId="24905" priority="30160" operator="containsText" text="ECM">
      <formula>NOT(ISERROR(SEARCH("ECM",E2456)))</formula>
    </cfRule>
    <cfRule type="containsText" dxfId="24904" priority="30161" operator="containsText" text="Glenn Gould">
      <formula>NOT(ISERROR(SEARCH("Glenn Gould",E2456)))</formula>
    </cfRule>
  </conditionalFormatting>
  <conditionalFormatting sqref="E2456:G2463 E2467:G2468">
    <cfRule type="containsText" dxfId="24903" priority="30158" operator="containsText" text="ECM">
      <formula>NOT(ISERROR(SEARCH("ECM",E2456)))</formula>
    </cfRule>
    <cfRule type="containsText" dxfId="24902" priority="30159" operator="containsText" text="Glenn Gould">
      <formula>NOT(ISERROR(SEARCH("Glenn Gould",E2456)))</formula>
    </cfRule>
  </conditionalFormatting>
  <conditionalFormatting sqref="E2456:G2463 E2467:G2468">
    <cfRule type="containsText" dxfId="24901" priority="30156" operator="containsText" text="ECM">
      <formula>NOT(ISERROR(SEARCH("ECM",E2456)))</formula>
    </cfRule>
    <cfRule type="containsText" dxfId="24900" priority="30157" operator="containsText" text="Glenn Gould">
      <formula>NOT(ISERROR(SEARCH("Glenn Gould",E2456)))</formula>
    </cfRule>
  </conditionalFormatting>
  <conditionalFormatting sqref="E2456:G2463 E2467:G2468">
    <cfRule type="containsText" dxfId="24899" priority="30154" operator="containsText" text="ECM">
      <formula>NOT(ISERROR(SEARCH("ECM",E2456)))</formula>
    </cfRule>
    <cfRule type="containsText" dxfId="24898" priority="30155" operator="containsText" text="Glenn Gould">
      <formula>NOT(ISERROR(SEARCH("Glenn Gould",E2456)))</formula>
    </cfRule>
  </conditionalFormatting>
  <conditionalFormatting sqref="E2456:G2463 E2467:G2468">
    <cfRule type="containsText" dxfId="24897" priority="30152" operator="containsText" text="ECM">
      <formula>NOT(ISERROR(SEARCH("ECM",E2456)))</formula>
    </cfRule>
    <cfRule type="containsText" dxfId="24896" priority="30153" operator="containsText" text="Glenn Gould">
      <formula>NOT(ISERROR(SEARCH("Glenn Gould",E2456)))</formula>
    </cfRule>
  </conditionalFormatting>
  <conditionalFormatting sqref="E2456:G2463 E2467:G2468">
    <cfRule type="containsText" dxfId="24895" priority="30150" operator="containsText" text="ECM">
      <formula>NOT(ISERROR(SEARCH("ECM",E2456)))</formula>
    </cfRule>
    <cfRule type="containsText" dxfId="24894" priority="30151" operator="containsText" text="Glenn Gould">
      <formula>NOT(ISERROR(SEARCH("Glenn Gould",E2456)))</formula>
    </cfRule>
  </conditionalFormatting>
  <conditionalFormatting sqref="E2456:G2463 E2467:G2468">
    <cfRule type="containsText" dxfId="24893" priority="30148" operator="containsText" text="ECM">
      <formula>NOT(ISERROR(SEARCH("ECM",E2456)))</formula>
    </cfRule>
    <cfRule type="containsText" dxfId="24892" priority="30149" operator="containsText" text="Glenn Gould">
      <formula>NOT(ISERROR(SEARCH("Glenn Gould",E2456)))</formula>
    </cfRule>
  </conditionalFormatting>
  <conditionalFormatting sqref="E2456:G2463 E2467:G2468">
    <cfRule type="containsText" dxfId="24891" priority="30146" operator="containsText" text="ECM">
      <formula>NOT(ISERROR(SEARCH("ECM",E2456)))</formula>
    </cfRule>
    <cfRule type="containsText" dxfId="24890" priority="30147" operator="containsText" text="Glenn Gould">
      <formula>NOT(ISERROR(SEARCH("Glenn Gould",E2456)))</formula>
    </cfRule>
  </conditionalFormatting>
  <conditionalFormatting sqref="E2456:G2463 E2467:G2468">
    <cfRule type="containsText" dxfId="24889" priority="30144" operator="containsText" text="ECM">
      <formula>NOT(ISERROR(SEARCH("ECM",E2456)))</formula>
    </cfRule>
    <cfRule type="containsText" dxfId="24888" priority="30145" operator="containsText" text="Glenn Gould">
      <formula>NOT(ISERROR(SEARCH("Glenn Gould",E2456)))</formula>
    </cfRule>
  </conditionalFormatting>
  <conditionalFormatting sqref="E2456:G2463 E2467:G2468">
    <cfRule type="containsText" dxfId="24887" priority="30142" operator="containsText" text="ECM">
      <formula>NOT(ISERROR(SEARCH("ECM",E2456)))</formula>
    </cfRule>
    <cfRule type="containsText" dxfId="24886" priority="30143" operator="containsText" text="Glenn Gould">
      <formula>NOT(ISERROR(SEARCH("Glenn Gould",E2456)))</formula>
    </cfRule>
  </conditionalFormatting>
  <conditionalFormatting sqref="E2456:G2463 E2467:G2468">
    <cfRule type="containsText" dxfId="24885" priority="30140" operator="containsText" text="ECM">
      <formula>NOT(ISERROR(SEARCH("ECM",E2456)))</formula>
    </cfRule>
    <cfRule type="containsText" dxfId="24884" priority="30141" operator="containsText" text="Glenn Gould">
      <formula>NOT(ISERROR(SEARCH("Glenn Gould",E2456)))</formula>
    </cfRule>
  </conditionalFormatting>
  <conditionalFormatting sqref="E2456:G2463 E2467:G2468">
    <cfRule type="containsText" dxfId="24883" priority="30138" operator="containsText" text="ECM">
      <formula>NOT(ISERROR(SEARCH("ECM",E2456)))</formula>
    </cfRule>
    <cfRule type="containsText" dxfId="24882" priority="30139" operator="containsText" text="Glenn Gould">
      <formula>NOT(ISERROR(SEARCH("Glenn Gould",E2456)))</formula>
    </cfRule>
  </conditionalFormatting>
  <conditionalFormatting sqref="E2456:G2463 E2467:G2468">
    <cfRule type="containsText" dxfId="24881" priority="30136" operator="containsText" text="ECM">
      <formula>NOT(ISERROR(SEARCH("ECM",E2456)))</formula>
    </cfRule>
    <cfRule type="containsText" dxfId="24880" priority="30137" operator="containsText" text="Glenn Gould">
      <formula>NOT(ISERROR(SEARCH("Glenn Gould",E2456)))</formula>
    </cfRule>
  </conditionalFormatting>
  <conditionalFormatting sqref="E2456:G2463 E2467:G2468">
    <cfRule type="containsText" dxfId="24879" priority="30134" operator="containsText" text="ECM">
      <formula>NOT(ISERROR(SEARCH("ECM",E2456)))</formula>
    </cfRule>
    <cfRule type="containsText" dxfId="24878" priority="30135" operator="containsText" text="Glenn Gould">
      <formula>NOT(ISERROR(SEARCH("Glenn Gould",E2456)))</formula>
    </cfRule>
  </conditionalFormatting>
  <conditionalFormatting sqref="E2456:G2463 E2467:G2468">
    <cfRule type="containsText" dxfId="24877" priority="30132" operator="containsText" text="ECM">
      <formula>NOT(ISERROR(SEARCH("ECM",E2456)))</formula>
    </cfRule>
    <cfRule type="containsText" dxfId="24876" priority="30133" operator="containsText" text="Glenn Gould">
      <formula>NOT(ISERROR(SEARCH("Glenn Gould",E2456)))</formula>
    </cfRule>
  </conditionalFormatting>
  <conditionalFormatting sqref="E2456:G2463 E2467:G2468">
    <cfRule type="containsText" dxfId="24875" priority="30130" operator="containsText" text="ECM">
      <formula>NOT(ISERROR(SEARCH("ECM",E2456)))</formula>
    </cfRule>
    <cfRule type="containsText" dxfId="24874" priority="30131" operator="containsText" text="Glenn Gould">
      <formula>NOT(ISERROR(SEARCH("Glenn Gould",E2456)))</formula>
    </cfRule>
  </conditionalFormatting>
  <conditionalFormatting sqref="E2456:G2463 E2467:G2468">
    <cfRule type="containsText" dxfId="24873" priority="30128" operator="containsText" text="ECM">
      <formula>NOT(ISERROR(SEARCH("ECM",E2456)))</formula>
    </cfRule>
    <cfRule type="containsText" dxfId="24872" priority="30129" operator="containsText" text="Glenn Gould">
      <formula>NOT(ISERROR(SEARCH("Glenn Gould",E2456)))</formula>
    </cfRule>
  </conditionalFormatting>
  <conditionalFormatting sqref="E2456:G2463 E2467:G2468">
    <cfRule type="containsText" dxfId="24871" priority="30126" operator="containsText" text="ECM">
      <formula>NOT(ISERROR(SEARCH("ECM",E2456)))</formula>
    </cfRule>
    <cfRule type="containsText" dxfId="24870" priority="30127" operator="containsText" text="Glenn Gould">
      <formula>NOT(ISERROR(SEARCH("Glenn Gould",E2456)))</formula>
    </cfRule>
  </conditionalFormatting>
  <conditionalFormatting sqref="E2456:G2463 E2467:G2468">
    <cfRule type="containsText" dxfId="24869" priority="30124" operator="containsText" text="ECM">
      <formula>NOT(ISERROR(SEARCH("ECM",E2456)))</formula>
    </cfRule>
    <cfRule type="containsText" dxfId="24868" priority="30125" operator="containsText" text="Glenn Gould">
      <formula>NOT(ISERROR(SEARCH("Glenn Gould",E2456)))</formula>
    </cfRule>
  </conditionalFormatting>
  <conditionalFormatting sqref="E2456:G2463 E2467:G2468">
    <cfRule type="containsText" dxfId="24867" priority="30122" operator="containsText" text="ECM">
      <formula>NOT(ISERROR(SEARCH("ECM",E2456)))</formula>
    </cfRule>
    <cfRule type="containsText" dxfId="24866" priority="30123" operator="containsText" text="Glenn Gould">
      <formula>NOT(ISERROR(SEARCH("Glenn Gould",E2456)))</formula>
    </cfRule>
  </conditionalFormatting>
  <conditionalFormatting sqref="E2456:G2463 E2467:G2468">
    <cfRule type="containsText" dxfId="24865" priority="30120" operator="containsText" text="ECM">
      <formula>NOT(ISERROR(SEARCH("ECM",E2456)))</formula>
    </cfRule>
    <cfRule type="containsText" dxfId="24864" priority="30121" operator="containsText" text="Glenn Gould">
      <formula>NOT(ISERROR(SEARCH("Glenn Gould",E2456)))</formula>
    </cfRule>
  </conditionalFormatting>
  <conditionalFormatting sqref="E2456:G2463 E2467:G2468">
    <cfRule type="containsText" dxfId="24863" priority="30118" operator="containsText" text="ECM">
      <formula>NOT(ISERROR(SEARCH("ECM",E2456)))</formula>
    </cfRule>
    <cfRule type="containsText" dxfId="24862" priority="30119" operator="containsText" text="Glenn Gould">
      <formula>NOT(ISERROR(SEARCH("Glenn Gould",E2456)))</formula>
    </cfRule>
  </conditionalFormatting>
  <conditionalFormatting sqref="E2456:G2463 E2467:G2468">
    <cfRule type="containsText" dxfId="24861" priority="30116" operator="containsText" text="ECM">
      <formula>NOT(ISERROR(SEARCH("ECM",E2456)))</formula>
    </cfRule>
    <cfRule type="containsText" dxfId="24860" priority="30117" operator="containsText" text="Glenn Gould">
      <formula>NOT(ISERROR(SEARCH("Glenn Gould",E2456)))</formula>
    </cfRule>
  </conditionalFormatting>
  <conditionalFormatting sqref="E2456:G2463 E2467:G2468">
    <cfRule type="containsText" dxfId="24859" priority="30114" operator="containsText" text="ECM">
      <formula>NOT(ISERROR(SEARCH("ECM",E2456)))</formula>
    </cfRule>
    <cfRule type="containsText" dxfId="24858" priority="30115" operator="containsText" text="Glenn Gould">
      <formula>NOT(ISERROR(SEARCH("Glenn Gould",E2456)))</formula>
    </cfRule>
  </conditionalFormatting>
  <conditionalFormatting sqref="E2456:G2463 E2467:G2468">
    <cfRule type="containsText" dxfId="24857" priority="30112" operator="containsText" text="ECM">
      <formula>NOT(ISERROR(SEARCH("ECM",E2456)))</formula>
    </cfRule>
    <cfRule type="containsText" dxfId="24856" priority="30113" operator="containsText" text="Glenn Gould">
      <formula>NOT(ISERROR(SEARCH("Glenn Gould",E2456)))</formula>
    </cfRule>
  </conditionalFormatting>
  <conditionalFormatting sqref="E2456:G2463 E2467:G2468">
    <cfRule type="containsText" dxfId="24855" priority="30110" operator="containsText" text="ECM">
      <formula>NOT(ISERROR(SEARCH("ECM",E2456)))</formula>
    </cfRule>
    <cfRule type="containsText" dxfId="24854" priority="30111" operator="containsText" text="Glenn Gould">
      <formula>NOT(ISERROR(SEARCH("Glenn Gould",E2456)))</formula>
    </cfRule>
  </conditionalFormatting>
  <conditionalFormatting sqref="E2456:G2463 E2467:G2468">
    <cfRule type="containsText" dxfId="24853" priority="30108" operator="containsText" text="ECM">
      <formula>NOT(ISERROR(SEARCH("ECM",E2456)))</formula>
    </cfRule>
    <cfRule type="containsText" dxfId="24852" priority="30109" operator="containsText" text="Glenn Gould">
      <formula>NOT(ISERROR(SEARCH("Glenn Gould",E2456)))</formula>
    </cfRule>
  </conditionalFormatting>
  <conditionalFormatting sqref="E2456:G2463 E2467:G2468">
    <cfRule type="containsText" dxfId="24851" priority="30106" operator="containsText" text="ECM">
      <formula>NOT(ISERROR(SEARCH("ECM",E2456)))</formula>
    </cfRule>
    <cfRule type="containsText" dxfId="24850" priority="30107" operator="containsText" text="Glenn Gould">
      <formula>NOT(ISERROR(SEARCH("Glenn Gould",E2456)))</formula>
    </cfRule>
  </conditionalFormatting>
  <conditionalFormatting sqref="E2456:G2463 E2467:G2468">
    <cfRule type="containsText" dxfId="24849" priority="30104" operator="containsText" text="ECM">
      <formula>NOT(ISERROR(SEARCH("ECM",E2456)))</formula>
    </cfRule>
    <cfRule type="containsText" dxfId="24848" priority="30105" operator="containsText" text="Glenn Gould">
      <formula>NOT(ISERROR(SEARCH("Glenn Gould",E2456)))</formula>
    </cfRule>
  </conditionalFormatting>
  <conditionalFormatting sqref="E2456:G2463 E2467:G2468">
    <cfRule type="containsText" dxfId="24847" priority="30102" operator="containsText" text="ECM">
      <formula>NOT(ISERROR(SEARCH("ECM",E2456)))</formula>
    </cfRule>
    <cfRule type="containsText" dxfId="24846" priority="30103" operator="containsText" text="Glenn Gould">
      <formula>NOT(ISERROR(SEARCH("Glenn Gould",E2456)))</formula>
    </cfRule>
  </conditionalFormatting>
  <conditionalFormatting sqref="E2456:G2463 E2467:G2468">
    <cfRule type="containsText" dxfId="24845" priority="30100" operator="containsText" text="ECM">
      <formula>NOT(ISERROR(SEARCH("ECM",E2456)))</formula>
    </cfRule>
    <cfRule type="containsText" dxfId="24844" priority="30101" operator="containsText" text="Glenn Gould">
      <formula>NOT(ISERROR(SEARCH("Glenn Gould",E2456)))</formula>
    </cfRule>
  </conditionalFormatting>
  <conditionalFormatting sqref="E2456:G2463 E2467:G2468">
    <cfRule type="containsText" dxfId="24843" priority="30098" operator="containsText" text="ECM">
      <formula>NOT(ISERROR(SEARCH("ECM",E2456)))</formula>
    </cfRule>
    <cfRule type="containsText" dxfId="24842" priority="30099" operator="containsText" text="Glenn Gould">
      <formula>NOT(ISERROR(SEARCH("Glenn Gould",E2456)))</formula>
    </cfRule>
  </conditionalFormatting>
  <conditionalFormatting sqref="E2456:G2463 E2467:G2468">
    <cfRule type="containsText" dxfId="24841" priority="30096" operator="containsText" text="ECM">
      <formula>NOT(ISERROR(SEARCH("ECM",E2456)))</formula>
    </cfRule>
    <cfRule type="containsText" dxfId="24840" priority="30097" operator="containsText" text="Glenn Gould">
      <formula>NOT(ISERROR(SEARCH("Glenn Gould",E2456)))</formula>
    </cfRule>
  </conditionalFormatting>
  <conditionalFormatting sqref="E2456:G2463 E2467:G2468">
    <cfRule type="containsText" dxfId="24839" priority="30094" operator="containsText" text="ECM">
      <formula>NOT(ISERROR(SEARCH("ECM",E2456)))</formula>
    </cfRule>
    <cfRule type="containsText" dxfId="24838" priority="30095" operator="containsText" text="Glenn Gould">
      <formula>NOT(ISERROR(SEARCH("Glenn Gould",E2456)))</formula>
    </cfRule>
  </conditionalFormatting>
  <conditionalFormatting sqref="E2456:G2463 E2467:G2468">
    <cfRule type="containsText" dxfId="24837" priority="30092" operator="containsText" text="ECM">
      <formula>NOT(ISERROR(SEARCH("ECM",E2456)))</formula>
    </cfRule>
    <cfRule type="containsText" dxfId="24836" priority="30093" operator="containsText" text="Glenn Gould">
      <formula>NOT(ISERROR(SEARCH("Glenn Gould",E2456)))</formula>
    </cfRule>
  </conditionalFormatting>
  <conditionalFormatting sqref="E2456:G2463 E2467:G2468">
    <cfRule type="containsText" dxfId="24835" priority="30090" operator="containsText" text="ECM">
      <formula>NOT(ISERROR(SEARCH("ECM",E2456)))</formula>
    </cfRule>
    <cfRule type="containsText" dxfId="24834" priority="30091" operator="containsText" text="Glenn Gould">
      <formula>NOT(ISERROR(SEARCH("Glenn Gould",E2456)))</formula>
    </cfRule>
  </conditionalFormatting>
  <conditionalFormatting sqref="E2456:G2463 E2467:G2468">
    <cfRule type="containsText" dxfId="24833" priority="30088" operator="containsText" text="ECM">
      <formula>NOT(ISERROR(SEARCH("ECM",E2456)))</formula>
    </cfRule>
    <cfRule type="containsText" dxfId="24832" priority="30089" operator="containsText" text="Glenn Gould">
      <formula>NOT(ISERROR(SEARCH("Glenn Gould",E2456)))</formula>
    </cfRule>
  </conditionalFormatting>
  <conditionalFormatting sqref="E2456:G2463 E2467:G2468">
    <cfRule type="containsText" dxfId="24831" priority="30086" operator="containsText" text="ECM">
      <formula>NOT(ISERROR(SEARCH("ECM",E2456)))</formula>
    </cfRule>
    <cfRule type="containsText" dxfId="24830" priority="30087" operator="containsText" text="Glenn Gould">
      <formula>NOT(ISERROR(SEARCH("Glenn Gould",E2456)))</formula>
    </cfRule>
  </conditionalFormatting>
  <conditionalFormatting sqref="E2456:G2463 E2467:G2468">
    <cfRule type="containsText" dxfId="24829" priority="30084" operator="containsText" text="ECM">
      <formula>NOT(ISERROR(SEARCH("ECM",E2456)))</formula>
    </cfRule>
    <cfRule type="containsText" dxfId="24828" priority="30085" operator="containsText" text="Glenn Gould">
      <formula>NOT(ISERROR(SEARCH("Glenn Gould",E2456)))</formula>
    </cfRule>
  </conditionalFormatting>
  <conditionalFormatting sqref="E2456:G2463 E2467:G2468">
    <cfRule type="containsText" dxfId="24827" priority="30082" operator="containsText" text="ECM">
      <formula>NOT(ISERROR(SEARCH("ECM",E2456)))</formula>
    </cfRule>
    <cfRule type="containsText" dxfId="24826" priority="30083" operator="containsText" text="Glenn Gould">
      <formula>NOT(ISERROR(SEARCH("Glenn Gould",E2456)))</formula>
    </cfRule>
  </conditionalFormatting>
  <conditionalFormatting sqref="E2456:G2463 E2467:G2468">
    <cfRule type="containsText" dxfId="24825" priority="30080" operator="containsText" text="ECM">
      <formula>NOT(ISERROR(SEARCH("ECM",E2456)))</formula>
    </cfRule>
    <cfRule type="containsText" dxfId="24824" priority="30081" operator="containsText" text="Glenn Gould">
      <formula>NOT(ISERROR(SEARCH("Glenn Gould",E2456)))</formula>
    </cfRule>
  </conditionalFormatting>
  <conditionalFormatting sqref="E2456:G2463 E2467:G2468">
    <cfRule type="containsText" dxfId="24823" priority="30078" operator="containsText" text="ECM">
      <formula>NOT(ISERROR(SEARCH("ECM",E2456)))</formula>
    </cfRule>
    <cfRule type="containsText" dxfId="24822" priority="30079" operator="containsText" text="Glenn Gould">
      <formula>NOT(ISERROR(SEARCH("Glenn Gould",E2456)))</formula>
    </cfRule>
  </conditionalFormatting>
  <conditionalFormatting sqref="E2456:G2463 E2467:G2468">
    <cfRule type="containsText" dxfId="24821" priority="30076" operator="containsText" text="ECM">
      <formula>NOT(ISERROR(SEARCH("ECM",E2456)))</formula>
    </cfRule>
    <cfRule type="containsText" dxfId="24820" priority="30077" operator="containsText" text="Glenn Gould">
      <formula>NOT(ISERROR(SEARCH("Glenn Gould",E2456)))</formula>
    </cfRule>
  </conditionalFormatting>
  <conditionalFormatting sqref="E2456:G2463 E2467:G2468">
    <cfRule type="containsText" dxfId="24819" priority="30074" operator="containsText" text="ECM">
      <formula>NOT(ISERROR(SEARCH("ECM",E2456)))</formula>
    </cfRule>
    <cfRule type="containsText" dxfId="24818" priority="30075" operator="containsText" text="Glenn Gould">
      <formula>NOT(ISERROR(SEARCH("Glenn Gould",E2456)))</formula>
    </cfRule>
  </conditionalFormatting>
  <conditionalFormatting sqref="E2456:G2463 E2467:G2468">
    <cfRule type="containsText" dxfId="24817" priority="30072" operator="containsText" text="ECM">
      <formula>NOT(ISERROR(SEARCH("ECM",E2456)))</formula>
    </cfRule>
    <cfRule type="containsText" dxfId="24816" priority="30073" operator="containsText" text="Glenn Gould">
      <formula>NOT(ISERROR(SEARCH("Glenn Gould",E2456)))</formula>
    </cfRule>
  </conditionalFormatting>
  <conditionalFormatting sqref="E2456:G2463 E2467:G2468">
    <cfRule type="containsText" dxfId="24815" priority="30070" operator="containsText" text="ECM">
      <formula>NOT(ISERROR(SEARCH("ECM",E2456)))</formula>
    </cfRule>
    <cfRule type="containsText" dxfId="24814" priority="30071" operator="containsText" text="Glenn Gould">
      <formula>NOT(ISERROR(SEARCH("Glenn Gould",E2456)))</formula>
    </cfRule>
  </conditionalFormatting>
  <conditionalFormatting sqref="E2456:G2463 E2467:G2468">
    <cfRule type="containsText" dxfId="24813" priority="30068" operator="containsText" text="ECM">
      <formula>NOT(ISERROR(SEARCH("ECM",E2456)))</formula>
    </cfRule>
    <cfRule type="containsText" dxfId="24812" priority="30069" operator="containsText" text="Glenn Gould">
      <formula>NOT(ISERROR(SEARCH("Glenn Gould",E2456)))</formula>
    </cfRule>
  </conditionalFormatting>
  <conditionalFormatting sqref="E2456:G2463 E2467:G2468">
    <cfRule type="containsText" dxfId="24811" priority="30066" operator="containsText" text="ECM">
      <formula>NOT(ISERROR(SEARCH("ECM",E2456)))</formula>
    </cfRule>
    <cfRule type="containsText" dxfId="24810" priority="30067" operator="containsText" text="Glenn Gould">
      <formula>NOT(ISERROR(SEARCH("Glenn Gould",E2456)))</formula>
    </cfRule>
  </conditionalFormatting>
  <conditionalFormatting sqref="E2456:G2463 E2467:G2468">
    <cfRule type="containsText" dxfId="24809" priority="30064" operator="containsText" text="ECM">
      <formula>NOT(ISERROR(SEARCH("ECM",E2456)))</formula>
    </cfRule>
    <cfRule type="containsText" dxfId="24808" priority="30065" operator="containsText" text="Glenn Gould">
      <formula>NOT(ISERROR(SEARCH("Glenn Gould",E2456)))</formula>
    </cfRule>
  </conditionalFormatting>
  <conditionalFormatting sqref="E2456:G2463 E2467:G2468">
    <cfRule type="containsText" dxfId="24807" priority="30062" operator="containsText" text="ECM">
      <formula>NOT(ISERROR(SEARCH("ECM",E2456)))</formula>
    </cfRule>
    <cfRule type="containsText" dxfId="24806" priority="30063" operator="containsText" text="Glenn Gould">
      <formula>NOT(ISERROR(SEARCH("Glenn Gould",E2456)))</formula>
    </cfRule>
  </conditionalFormatting>
  <conditionalFormatting sqref="E2456:G2463 E2467:G2468">
    <cfRule type="containsText" dxfId="24805" priority="30060" operator="containsText" text="ECM">
      <formula>NOT(ISERROR(SEARCH("ECM",E2456)))</formula>
    </cfRule>
    <cfRule type="containsText" dxfId="24804" priority="30061" operator="containsText" text="Glenn Gould">
      <formula>NOT(ISERROR(SEARCH("Glenn Gould",E2456)))</formula>
    </cfRule>
  </conditionalFormatting>
  <conditionalFormatting sqref="E2456:G2463 E2467:G2468">
    <cfRule type="containsText" dxfId="24803" priority="30058" operator="containsText" text="ECM">
      <formula>NOT(ISERROR(SEARCH("ECM",E2456)))</formula>
    </cfRule>
    <cfRule type="containsText" dxfId="24802" priority="30059" operator="containsText" text="Glenn Gould">
      <formula>NOT(ISERROR(SEARCH("Glenn Gould",E2456)))</formula>
    </cfRule>
  </conditionalFormatting>
  <conditionalFormatting sqref="E2456:G2463 E2467:G2468">
    <cfRule type="containsText" dxfId="24801" priority="30056" operator="containsText" text="ECM">
      <formula>NOT(ISERROR(SEARCH("ECM",E2456)))</formula>
    </cfRule>
    <cfRule type="containsText" dxfId="24800" priority="30057" operator="containsText" text="Glenn Gould">
      <formula>NOT(ISERROR(SEARCH("Glenn Gould",E2456)))</formula>
    </cfRule>
  </conditionalFormatting>
  <conditionalFormatting sqref="E2456:G2463 E2467:G2468">
    <cfRule type="containsText" dxfId="24799" priority="30054" operator="containsText" text="ECM">
      <formula>NOT(ISERROR(SEARCH("ECM",E2456)))</formula>
    </cfRule>
    <cfRule type="containsText" dxfId="24798" priority="30055" operator="containsText" text="Glenn Gould">
      <formula>NOT(ISERROR(SEARCH("Glenn Gould",E2456)))</formula>
    </cfRule>
  </conditionalFormatting>
  <conditionalFormatting sqref="E2456:G2463 E2467:G2468">
    <cfRule type="containsText" dxfId="24797" priority="30052" operator="containsText" text="ECM">
      <formula>NOT(ISERROR(SEARCH("ECM",E2456)))</formula>
    </cfRule>
    <cfRule type="containsText" dxfId="24796" priority="30053" operator="containsText" text="Glenn Gould">
      <formula>NOT(ISERROR(SEARCH("Glenn Gould",E2456)))</formula>
    </cfRule>
  </conditionalFormatting>
  <conditionalFormatting sqref="E2456:G2463 E2467:G2468">
    <cfRule type="containsText" dxfId="24795" priority="30050" operator="containsText" text="ECM">
      <formula>NOT(ISERROR(SEARCH("ECM",E2456)))</formula>
    </cfRule>
    <cfRule type="containsText" dxfId="24794" priority="30051" operator="containsText" text="Glenn Gould">
      <formula>NOT(ISERROR(SEARCH("Glenn Gould",E2456)))</formula>
    </cfRule>
  </conditionalFormatting>
  <conditionalFormatting sqref="E2456:G2463 E2467:G2468">
    <cfRule type="containsText" dxfId="24793" priority="30048" operator="containsText" text="ECM">
      <formula>NOT(ISERROR(SEARCH("ECM",E2456)))</formula>
    </cfRule>
    <cfRule type="containsText" dxfId="24792" priority="30049" operator="containsText" text="Glenn Gould">
      <formula>NOT(ISERROR(SEARCH("Glenn Gould",E2456)))</formula>
    </cfRule>
  </conditionalFormatting>
  <conditionalFormatting sqref="E2456:G2463 E2467:G2468">
    <cfRule type="containsText" dxfId="24791" priority="30046" operator="containsText" text="ECM">
      <formula>NOT(ISERROR(SEARCH("ECM",E2456)))</formula>
    </cfRule>
    <cfRule type="containsText" dxfId="24790" priority="30047" operator="containsText" text="Glenn Gould">
      <formula>NOT(ISERROR(SEARCH("Glenn Gould",E2456)))</formula>
    </cfRule>
  </conditionalFormatting>
  <conditionalFormatting sqref="E2456:G2463 E2467:G2468">
    <cfRule type="containsText" dxfId="24789" priority="30044" operator="containsText" text="ECM">
      <formula>NOT(ISERROR(SEARCH("ECM",E2456)))</formula>
    </cfRule>
    <cfRule type="containsText" dxfId="24788" priority="30045" operator="containsText" text="Glenn Gould">
      <formula>NOT(ISERROR(SEARCH("Glenn Gould",E2456)))</formula>
    </cfRule>
  </conditionalFormatting>
  <conditionalFormatting sqref="E2456:G2463 E2467:G2468">
    <cfRule type="containsText" dxfId="24787" priority="30042" operator="containsText" text="ECM">
      <formula>NOT(ISERROR(SEARCH("ECM",E2456)))</formula>
    </cfRule>
    <cfRule type="containsText" dxfId="24786" priority="30043" operator="containsText" text="Glenn Gould">
      <formula>NOT(ISERROR(SEARCH("Glenn Gould",E2456)))</formula>
    </cfRule>
  </conditionalFormatting>
  <conditionalFormatting sqref="E2456:G2463 E2467:G2468">
    <cfRule type="containsText" dxfId="24785" priority="30040" operator="containsText" text="ECM">
      <formula>NOT(ISERROR(SEARCH("ECM",E2456)))</formula>
    </cfRule>
    <cfRule type="containsText" dxfId="24784" priority="30041" operator="containsText" text="Glenn Gould">
      <formula>NOT(ISERROR(SEARCH("Glenn Gould",E2456)))</formula>
    </cfRule>
  </conditionalFormatting>
  <conditionalFormatting sqref="E2456:G2463 E2467:G2468">
    <cfRule type="containsText" dxfId="24783" priority="30038" operator="containsText" text="ECM">
      <formula>NOT(ISERROR(SEARCH("ECM",E2456)))</formula>
    </cfRule>
    <cfRule type="containsText" dxfId="24782" priority="30039" operator="containsText" text="Glenn Gould">
      <formula>NOT(ISERROR(SEARCH("Glenn Gould",E2456)))</formula>
    </cfRule>
  </conditionalFormatting>
  <conditionalFormatting sqref="E2455:G2455">
    <cfRule type="containsText" dxfId="24781" priority="30036" operator="containsText" text="ECM">
      <formula>NOT(ISERROR(SEARCH("ECM",E2455)))</formula>
    </cfRule>
    <cfRule type="containsText" dxfId="24780" priority="30037" operator="containsText" text="Glenn Gould">
      <formula>NOT(ISERROR(SEARCH("Glenn Gould",E2455)))</formula>
    </cfRule>
  </conditionalFormatting>
  <conditionalFormatting sqref="E2455:G2455">
    <cfRule type="containsText" dxfId="24779" priority="30034" operator="containsText" text="ECM">
      <formula>NOT(ISERROR(SEARCH("ECM",E2455)))</formula>
    </cfRule>
    <cfRule type="containsText" dxfId="24778" priority="30035" operator="containsText" text="Glenn Gould">
      <formula>NOT(ISERROR(SEARCH("Glenn Gould",E2455)))</formula>
    </cfRule>
  </conditionalFormatting>
  <conditionalFormatting sqref="E2455:G2455">
    <cfRule type="containsText" dxfId="24777" priority="30032" operator="containsText" text="ECM">
      <formula>NOT(ISERROR(SEARCH("ECM",E2455)))</formula>
    </cfRule>
    <cfRule type="containsText" dxfId="24776" priority="30033" operator="containsText" text="Glenn Gould">
      <formula>NOT(ISERROR(SEARCH("Glenn Gould",E2455)))</formula>
    </cfRule>
  </conditionalFormatting>
  <conditionalFormatting sqref="E2455:G2455">
    <cfRule type="containsText" dxfId="24775" priority="30030" operator="containsText" text="ECM">
      <formula>NOT(ISERROR(SEARCH("ECM",E2455)))</formula>
    </cfRule>
    <cfRule type="containsText" dxfId="24774" priority="30031" operator="containsText" text="Glenn Gould">
      <formula>NOT(ISERROR(SEARCH("Glenn Gould",E2455)))</formula>
    </cfRule>
  </conditionalFormatting>
  <conditionalFormatting sqref="E2455:G2455">
    <cfRule type="containsText" dxfId="24773" priority="30028" operator="containsText" text="ECM">
      <formula>NOT(ISERROR(SEARCH("ECM",E2455)))</formula>
    </cfRule>
    <cfRule type="containsText" dxfId="24772" priority="30029" operator="containsText" text="Glenn Gould">
      <formula>NOT(ISERROR(SEARCH("Glenn Gould",E2455)))</formula>
    </cfRule>
  </conditionalFormatting>
  <conditionalFormatting sqref="E2455:G2455">
    <cfRule type="containsText" dxfId="24771" priority="30026" operator="containsText" text="ECM">
      <formula>NOT(ISERROR(SEARCH("ECM",E2455)))</formula>
    </cfRule>
    <cfRule type="containsText" dxfId="24770" priority="30027" operator="containsText" text="Glenn Gould">
      <formula>NOT(ISERROR(SEARCH("Glenn Gould",E2455)))</formula>
    </cfRule>
  </conditionalFormatting>
  <conditionalFormatting sqref="E2455:G2455">
    <cfRule type="containsText" dxfId="24769" priority="30024" operator="containsText" text="ECM">
      <formula>NOT(ISERROR(SEARCH("ECM",E2455)))</formula>
    </cfRule>
    <cfRule type="containsText" dxfId="24768" priority="30025" operator="containsText" text="Glenn Gould">
      <formula>NOT(ISERROR(SEARCH("Glenn Gould",E2455)))</formula>
    </cfRule>
  </conditionalFormatting>
  <conditionalFormatting sqref="E2455:G2455">
    <cfRule type="containsText" dxfId="24767" priority="30022" operator="containsText" text="ECM">
      <formula>NOT(ISERROR(SEARCH("ECM",E2455)))</formula>
    </cfRule>
    <cfRule type="containsText" dxfId="24766" priority="30023" operator="containsText" text="Glenn Gould">
      <formula>NOT(ISERROR(SEARCH("Glenn Gould",E2455)))</formula>
    </cfRule>
  </conditionalFormatting>
  <conditionalFormatting sqref="E2455:G2455">
    <cfRule type="containsText" dxfId="24765" priority="30020" operator="containsText" text="ECM">
      <formula>NOT(ISERROR(SEARCH("ECM",E2455)))</formula>
    </cfRule>
    <cfRule type="containsText" dxfId="24764" priority="30021" operator="containsText" text="Glenn Gould">
      <formula>NOT(ISERROR(SEARCH("Glenn Gould",E2455)))</formula>
    </cfRule>
  </conditionalFormatting>
  <conditionalFormatting sqref="E2455:G2455">
    <cfRule type="containsText" dxfId="24763" priority="30018" operator="containsText" text="ECM">
      <formula>NOT(ISERROR(SEARCH("ECM",E2455)))</formula>
    </cfRule>
    <cfRule type="containsText" dxfId="24762" priority="30019" operator="containsText" text="Glenn Gould">
      <formula>NOT(ISERROR(SEARCH("Glenn Gould",E2455)))</formula>
    </cfRule>
  </conditionalFormatting>
  <conditionalFormatting sqref="E2455:G2455">
    <cfRule type="containsText" dxfId="24761" priority="30016" operator="containsText" text="ECM">
      <formula>NOT(ISERROR(SEARCH("ECM",E2455)))</formula>
    </cfRule>
    <cfRule type="containsText" dxfId="24760" priority="30017" operator="containsText" text="Glenn Gould">
      <formula>NOT(ISERROR(SEARCH("Glenn Gould",E2455)))</formula>
    </cfRule>
  </conditionalFormatting>
  <conditionalFormatting sqref="E2455:G2455">
    <cfRule type="containsText" dxfId="24759" priority="30014" operator="containsText" text="ECM">
      <formula>NOT(ISERROR(SEARCH("ECM",E2455)))</formula>
    </cfRule>
    <cfRule type="containsText" dxfId="24758" priority="30015" operator="containsText" text="Glenn Gould">
      <formula>NOT(ISERROR(SEARCH("Glenn Gould",E2455)))</formula>
    </cfRule>
  </conditionalFormatting>
  <conditionalFormatting sqref="E2455:G2455">
    <cfRule type="containsText" dxfId="24757" priority="30012" operator="containsText" text="ECM">
      <formula>NOT(ISERROR(SEARCH("ECM",E2455)))</formula>
    </cfRule>
    <cfRule type="containsText" dxfId="24756" priority="30013" operator="containsText" text="Glenn Gould">
      <formula>NOT(ISERROR(SEARCH("Glenn Gould",E2455)))</formula>
    </cfRule>
  </conditionalFormatting>
  <conditionalFormatting sqref="E2455:G2455">
    <cfRule type="containsText" dxfId="24755" priority="30010" operator="containsText" text="ECM">
      <formula>NOT(ISERROR(SEARCH("ECM",E2455)))</formula>
    </cfRule>
    <cfRule type="containsText" dxfId="24754" priority="30011" operator="containsText" text="Glenn Gould">
      <formula>NOT(ISERROR(SEARCH("Glenn Gould",E2455)))</formula>
    </cfRule>
  </conditionalFormatting>
  <conditionalFormatting sqref="E2455:G2455">
    <cfRule type="containsText" dxfId="24753" priority="30008" operator="containsText" text="ECM">
      <formula>NOT(ISERROR(SEARCH("ECM",E2455)))</formula>
    </cfRule>
    <cfRule type="containsText" dxfId="24752" priority="30009" operator="containsText" text="Glenn Gould">
      <formula>NOT(ISERROR(SEARCH("Glenn Gould",E2455)))</formula>
    </cfRule>
  </conditionalFormatting>
  <conditionalFormatting sqref="E2455:G2455">
    <cfRule type="containsText" dxfId="24751" priority="30006" operator="containsText" text="ECM">
      <formula>NOT(ISERROR(SEARCH("ECM",E2455)))</formula>
    </cfRule>
    <cfRule type="containsText" dxfId="24750" priority="30007" operator="containsText" text="Glenn Gould">
      <formula>NOT(ISERROR(SEARCH("Glenn Gould",E2455)))</formula>
    </cfRule>
  </conditionalFormatting>
  <conditionalFormatting sqref="E2455:G2455">
    <cfRule type="containsText" dxfId="24749" priority="30004" operator="containsText" text="ECM">
      <formula>NOT(ISERROR(SEARCH("ECM",E2455)))</formula>
    </cfRule>
    <cfRule type="containsText" dxfId="24748" priority="30005" operator="containsText" text="Glenn Gould">
      <formula>NOT(ISERROR(SEARCH("Glenn Gould",E2455)))</formula>
    </cfRule>
  </conditionalFormatting>
  <conditionalFormatting sqref="E2455:G2455">
    <cfRule type="containsText" dxfId="24747" priority="30002" operator="containsText" text="ECM">
      <formula>NOT(ISERROR(SEARCH("ECM",E2455)))</formula>
    </cfRule>
    <cfRule type="containsText" dxfId="24746" priority="30003" operator="containsText" text="Glenn Gould">
      <formula>NOT(ISERROR(SEARCH("Glenn Gould",E2455)))</formula>
    </cfRule>
  </conditionalFormatting>
  <conditionalFormatting sqref="E2455:G2455">
    <cfRule type="containsText" dxfId="24745" priority="30000" operator="containsText" text="ECM">
      <formula>NOT(ISERROR(SEARCH("ECM",E2455)))</formula>
    </cfRule>
    <cfRule type="containsText" dxfId="24744" priority="30001" operator="containsText" text="Glenn Gould">
      <formula>NOT(ISERROR(SEARCH("Glenn Gould",E2455)))</formula>
    </cfRule>
  </conditionalFormatting>
  <conditionalFormatting sqref="E2455:G2455">
    <cfRule type="containsText" dxfId="24743" priority="29998" operator="containsText" text="ECM">
      <formula>NOT(ISERROR(SEARCH("ECM",E2455)))</formula>
    </cfRule>
    <cfRule type="containsText" dxfId="24742" priority="29999" operator="containsText" text="Glenn Gould">
      <formula>NOT(ISERROR(SEARCH("Glenn Gould",E2455)))</formula>
    </cfRule>
  </conditionalFormatting>
  <conditionalFormatting sqref="E2455:G2455">
    <cfRule type="containsText" dxfId="24741" priority="29996" operator="containsText" text="ECM">
      <formula>NOT(ISERROR(SEARCH("ECM",E2455)))</formula>
    </cfRule>
    <cfRule type="containsText" dxfId="24740" priority="29997" operator="containsText" text="Glenn Gould">
      <formula>NOT(ISERROR(SEARCH("Glenn Gould",E2455)))</formula>
    </cfRule>
  </conditionalFormatting>
  <conditionalFormatting sqref="E2455:G2455">
    <cfRule type="containsText" dxfId="24739" priority="29994" operator="containsText" text="ECM">
      <formula>NOT(ISERROR(SEARCH("ECM",E2455)))</formula>
    </cfRule>
    <cfRule type="containsText" dxfId="24738" priority="29995" operator="containsText" text="Glenn Gould">
      <formula>NOT(ISERROR(SEARCH("Glenn Gould",E2455)))</formula>
    </cfRule>
  </conditionalFormatting>
  <conditionalFormatting sqref="E2455:G2455">
    <cfRule type="containsText" dxfId="24737" priority="29992" operator="containsText" text="ECM">
      <formula>NOT(ISERROR(SEARCH("ECM",E2455)))</formula>
    </cfRule>
    <cfRule type="containsText" dxfId="24736" priority="29993" operator="containsText" text="Glenn Gould">
      <formula>NOT(ISERROR(SEARCH("Glenn Gould",E2455)))</formula>
    </cfRule>
  </conditionalFormatting>
  <conditionalFormatting sqref="E2455:G2455">
    <cfRule type="containsText" dxfId="24735" priority="29990" operator="containsText" text="ECM">
      <formula>NOT(ISERROR(SEARCH("ECM",E2455)))</formula>
    </cfRule>
    <cfRule type="containsText" dxfId="24734" priority="29991" operator="containsText" text="Glenn Gould">
      <formula>NOT(ISERROR(SEARCH("Glenn Gould",E2455)))</formula>
    </cfRule>
  </conditionalFormatting>
  <conditionalFormatting sqref="E2455:G2455">
    <cfRule type="containsText" dxfId="24733" priority="29988" operator="containsText" text="ECM">
      <formula>NOT(ISERROR(SEARCH("ECM",E2455)))</formula>
    </cfRule>
    <cfRule type="containsText" dxfId="24732" priority="29989" operator="containsText" text="Glenn Gould">
      <formula>NOT(ISERROR(SEARCH("Glenn Gould",E2455)))</formula>
    </cfRule>
  </conditionalFormatting>
  <conditionalFormatting sqref="E2455:G2455">
    <cfRule type="containsText" dxfId="24731" priority="29986" operator="containsText" text="ECM">
      <formula>NOT(ISERROR(SEARCH("ECM",E2455)))</formula>
    </cfRule>
    <cfRule type="containsText" dxfId="24730" priority="29987" operator="containsText" text="Glenn Gould">
      <formula>NOT(ISERROR(SEARCH("Glenn Gould",E2455)))</formula>
    </cfRule>
  </conditionalFormatting>
  <conditionalFormatting sqref="E2455:G2455">
    <cfRule type="containsText" dxfId="24729" priority="29984" operator="containsText" text="ECM">
      <formula>NOT(ISERROR(SEARCH("ECM",E2455)))</formula>
    </cfRule>
    <cfRule type="containsText" dxfId="24728" priority="29985" operator="containsText" text="Glenn Gould">
      <formula>NOT(ISERROR(SEARCH("Glenn Gould",E2455)))</formula>
    </cfRule>
  </conditionalFormatting>
  <conditionalFormatting sqref="E2455:G2455">
    <cfRule type="containsText" dxfId="24727" priority="29982" operator="containsText" text="ECM">
      <formula>NOT(ISERROR(SEARCH("ECM",E2455)))</formula>
    </cfRule>
    <cfRule type="containsText" dxfId="24726" priority="29983" operator="containsText" text="Glenn Gould">
      <formula>NOT(ISERROR(SEARCH("Glenn Gould",E2455)))</formula>
    </cfRule>
  </conditionalFormatting>
  <conditionalFormatting sqref="E2455:G2455">
    <cfRule type="containsText" dxfId="24725" priority="29980" operator="containsText" text="ECM">
      <formula>NOT(ISERROR(SEARCH("ECM",E2455)))</formula>
    </cfRule>
    <cfRule type="containsText" dxfId="24724" priority="29981" operator="containsText" text="Glenn Gould">
      <formula>NOT(ISERROR(SEARCH("Glenn Gould",E2455)))</formula>
    </cfRule>
  </conditionalFormatting>
  <conditionalFormatting sqref="E2455:G2455">
    <cfRule type="containsText" dxfId="24723" priority="29978" operator="containsText" text="ECM">
      <formula>NOT(ISERROR(SEARCH("ECM",E2455)))</formula>
    </cfRule>
    <cfRule type="containsText" dxfId="24722" priority="29979" operator="containsText" text="Glenn Gould">
      <formula>NOT(ISERROR(SEARCH("Glenn Gould",E2455)))</formula>
    </cfRule>
  </conditionalFormatting>
  <conditionalFormatting sqref="E2455:G2455">
    <cfRule type="containsText" dxfId="24721" priority="29976" operator="containsText" text="ECM">
      <formula>NOT(ISERROR(SEARCH("ECM",E2455)))</formula>
    </cfRule>
    <cfRule type="containsText" dxfId="24720" priority="29977" operator="containsText" text="Glenn Gould">
      <formula>NOT(ISERROR(SEARCH("Glenn Gould",E2455)))</formula>
    </cfRule>
  </conditionalFormatting>
  <conditionalFormatting sqref="E2455:G2455">
    <cfRule type="containsText" dxfId="24719" priority="29974" operator="containsText" text="ECM">
      <formula>NOT(ISERROR(SEARCH("ECM",E2455)))</formula>
    </cfRule>
    <cfRule type="containsText" dxfId="24718" priority="29975" operator="containsText" text="Glenn Gould">
      <formula>NOT(ISERROR(SEARCH("Glenn Gould",E2455)))</formula>
    </cfRule>
  </conditionalFormatting>
  <conditionalFormatting sqref="E2455:G2455">
    <cfRule type="containsText" dxfId="24717" priority="29972" operator="containsText" text="ECM">
      <formula>NOT(ISERROR(SEARCH("ECM",E2455)))</formula>
    </cfRule>
    <cfRule type="containsText" dxfId="24716" priority="29973" operator="containsText" text="Glenn Gould">
      <formula>NOT(ISERROR(SEARCH("Glenn Gould",E2455)))</formula>
    </cfRule>
  </conditionalFormatting>
  <conditionalFormatting sqref="E2455:G2455">
    <cfRule type="containsText" dxfId="24715" priority="29970" operator="containsText" text="ECM">
      <formula>NOT(ISERROR(SEARCH("ECM",E2455)))</formula>
    </cfRule>
    <cfRule type="containsText" dxfId="24714" priority="29971" operator="containsText" text="Glenn Gould">
      <formula>NOT(ISERROR(SEARCH("Glenn Gould",E2455)))</formula>
    </cfRule>
  </conditionalFormatting>
  <conditionalFormatting sqref="E2455:G2455">
    <cfRule type="containsText" dxfId="24713" priority="29968" operator="containsText" text="ECM">
      <formula>NOT(ISERROR(SEARCH("ECM",E2455)))</formula>
    </cfRule>
    <cfRule type="containsText" dxfId="24712" priority="29969" operator="containsText" text="Glenn Gould">
      <formula>NOT(ISERROR(SEARCH("Glenn Gould",E2455)))</formula>
    </cfRule>
  </conditionalFormatting>
  <conditionalFormatting sqref="E2455:G2455">
    <cfRule type="containsText" dxfId="24711" priority="29966" operator="containsText" text="ECM">
      <formula>NOT(ISERROR(SEARCH("ECM",E2455)))</formula>
    </cfRule>
    <cfRule type="containsText" dxfId="24710" priority="29967" operator="containsText" text="Glenn Gould">
      <formula>NOT(ISERROR(SEARCH("Glenn Gould",E2455)))</formula>
    </cfRule>
  </conditionalFormatting>
  <conditionalFormatting sqref="E2455:G2455">
    <cfRule type="containsText" dxfId="24709" priority="29964" operator="containsText" text="ECM">
      <formula>NOT(ISERROR(SEARCH("ECM",E2455)))</formula>
    </cfRule>
    <cfRule type="containsText" dxfId="24708" priority="29965" operator="containsText" text="Glenn Gould">
      <formula>NOT(ISERROR(SEARCH("Glenn Gould",E2455)))</formula>
    </cfRule>
  </conditionalFormatting>
  <conditionalFormatting sqref="E2455:G2455">
    <cfRule type="containsText" dxfId="24707" priority="29962" operator="containsText" text="ECM">
      <formula>NOT(ISERROR(SEARCH("ECM",E2455)))</formula>
    </cfRule>
    <cfRule type="containsText" dxfId="24706" priority="29963" operator="containsText" text="Glenn Gould">
      <formula>NOT(ISERROR(SEARCH("Glenn Gould",E2455)))</formula>
    </cfRule>
  </conditionalFormatting>
  <conditionalFormatting sqref="E2455:G2455">
    <cfRule type="containsText" dxfId="24705" priority="29960" operator="containsText" text="ECM">
      <formula>NOT(ISERROR(SEARCH("ECM",E2455)))</formula>
    </cfRule>
    <cfRule type="containsText" dxfId="24704" priority="29961" operator="containsText" text="Glenn Gould">
      <formula>NOT(ISERROR(SEARCH("Glenn Gould",E2455)))</formula>
    </cfRule>
  </conditionalFormatting>
  <conditionalFormatting sqref="E2455:G2455">
    <cfRule type="containsText" dxfId="24703" priority="29958" operator="containsText" text="ECM">
      <formula>NOT(ISERROR(SEARCH("ECM",E2455)))</formula>
    </cfRule>
    <cfRule type="containsText" dxfId="24702" priority="29959" operator="containsText" text="Glenn Gould">
      <formula>NOT(ISERROR(SEARCH("Glenn Gould",E2455)))</formula>
    </cfRule>
  </conditionalFormatting>
  <conditionalFormatting sqref="E2455:G2455">
    <cfRule type="containsText" dxfId="24701" priority="29956" operator="containsText" text="ECM">
      <formula>NOT(ISERROR(SEARCH("ECM",E2455)))</formula>
    </cfRule>
    <cfRule type="containsText" dxfId="24700" priority="29957" operator="containsText" text="Glenn Gould">
      <formula>NOT(ISERROR(SEARCH("Glenn Gould",E2455)))</formula>
    </cfRule>
  </conditionalFormatting>
  <conditionalFormatting sqref="E2455:G2455">
    <cfRule type="containsText" dxfId="24699" priority="29954" operator="containsText" text="ECM">
      <formula>NOT(ISERROR(SEARCH("ECM",E2455)))</formula>
    </cfRule>
    <cfRule type="containsText" dxfId="24698" priority="29955" operator="containsText" text="Glenn Gould">
      <formula>NOT(ISERROR(SEARCH("Glenn Gould",E2455)))</formula>
    </cfRule>
  </conditionalFormatting>
  <conditionalFormatting sqref="E2455:G2455">
    <cfRule type="containsText" dxfId="24697" priority="29952" operator="containsText" text="ECM">
      <formula>NOT(ISERROR(SEARCH("ECM",E2455)))</formula>
    </cfRule>
    <cfRule type="containsText" dxfId="24696" priority="29953" operator="containsText" text="Glenn Gould">
      <formula>NOT(ISERROR(SEARCH("Glenn Gould",E2455)))</formula>
    </cfRule>
  </conditionalFormatting>
  <conditionalFormatting sqref="E2455:G2455">
    <cfRule type="containsText" dxfId="24695" priority="29950" operator="containsText" text="ECM">
      <formula>NOT(ISERROR(SEARCH("ECM",E2455)))</formula>
    </cfRule>
    <cfRule type="containsText" dxfId="24694" priority="29951" operator="containsText" text="Glenn Gould">
      <formula>NOT(ISERROR(SEARCH("Glenn Gould",E2455)))</formula>
    </cfRule>
  </conditionalFormatting>
  <conditionalFormatting sqref="E2455:G2455">
    <cfRule type="containsText" dxfId="24693" priority="29948" operator="containsText" text="ECM">
      <formula>NOT(ISERROR(SEARCH("ECM",E2455)))</formula>
    </cfRule>
    <cfRule type="containsText" dxfId="24692" priority="29949" operator="containsText" text="Glenn Gould">
      <formula>NOT(ISERROR(SEARCH("Glenn Gould",E2455)))</formula>
    </cfRule>
  </conditionalFormatting>
  <conditionalFormatting sqref="E2455:G2455">
    <cfRule type="containsText" dxfId="24691" priority="29946" operator="containsText" text="ECM">
      <formula>NOT(ISERROR(SEARCH("ECM",E2455)))</formula>
    </cfRule>
    <cfRule type="containsText" dxfId="24690" priority="29947" operator="containsText" text="Glenn Gould">
      <formula>NOT(ISERROR(SEARCH("Glenn Gould",E2455)))</formula>
    </cfRule>
  </conditionalFormatting>
  <conditionalFormatting sqref="E2455:G2455">
    <cfRule type="containsText" dxfId="24689" priority="29944" operator="containsText" text="ECM">
      <formula>NOT(ISERROR(SEARCH("ECM",E2455)))</formula>
    </cfRule>
    <cfRule type="containsText" dxfId="24688" priority="29945" operator="containsText" text="Glenn Gould">
      <formula>NOT(ISERROR(SEARCH("Glenn Gould",E2455)))</formula>
    </cfRule>
  </conditionalFormatting>
  <conditionalFormatting sqref="E2455:G2455">
    <cfRule type="containsText" dxfId="24687" priority="29942" operator="containsText" text="ECM">
      <formula>NOT(ISERROR(SEARCH("ECM",E2455)))</formula>
    </cfRule>
    <cfRule type="containsText" dxfId="24686" priority="29943" operator="containsText" text="Glenn Gould">
      <formula>NOT(ISERROR(SEARCH("Glenn Gould",E2455)))</formula>
    </cfRule>
  </conditionalFormatting>
  <conditionalFormatting sqref="E2455:G2455">
    <cfRule type="containsText" dxfId="24685" priority="29940" operator="containsText" text="ECM">
      <formula>NOT(ISERROR(SEARCH("ECM",E2455)))</formula>
    </cfRule>
    <cfRule type="containsText" dxfId="24684" priority="29941" operator="containsText" text="Glenn Gould">
      <formula>NOT(ISERROR(SEARCH("Glenn Gould",E2455)))</formula>
    </cfRule>
  </conditionalFormatting>
  <conditionalFormatting sqref="E2455:G2455">
    <cfRule type="containsText" dxfId="24683" priority="29938" operator="containsText" text="ECM">
      <formula>NOT(ISERROR(SEARCH("ECM",E2455)))</formula>
    </cfRule>
    <cfRule type="containsText" dxfId="24682" priority="29939" operator="containsText" text="Glenn Gould">
      <formula>NOT(ISERROR(SEARCH("Glenn Gould",E2455)))</formula>
    </cfRule>
  </conditionalFormatting>
  <conditionalFormatting sqref="E2455:G2455">
    <cfRule type="containsText" dxfId="24681" priority="29936" operator="containsText" text="ECM">
      <formula>NOT(ISERROR(SEARCH("ECM",E2455)))</formula>
    </cfRule>
    <cfRule type="containsText" dxfId="24680" priority="29937" operator="containsText" text="Glenn Gould">
      <formula>NOT(ISERROR(SEARCH("Glenn Gould",E2455)))</formula>
    </cfRule>
  </conditionalFormatting>
  <conditionalFormatting sqref="E2455:G2455">
    <cfRule type="containsText" dxfId="24679" priority="29934" operator="containsText" text="ECM">
      <formula>NOT(ISERROR(SEARCH("ECM",E2455)))</formula>
    </cfRule>
    <cfRule type="containsText" dxfId="24678" priority="29935" operator="containsText" text="Glenn Gould">
      <formula>NOT(ISERROR(SEARCH("Glenn Gould",E2455)))</formula>
    </cfRule>
  </conditionalFormatting>
  <conditionalFormatting sqref="E2455:G2455">
    <cfRule type="containsText" dxfId="24677" priority="29932" operator="containsText" text="ECM">
      <formula>NOT(ISERROR(SEARCH("ECM",E2455)))</formula>
    </cfRule>
    <cfRule type="containsText" dxfId="24676" priority="29933" operator="containsText" text="Glenn Gould">
      <formula>NOT(ISERROR(SEARCH("Glenn Gould",E2455)))</formula>
    </cfRule>
  </conditionalFormatting>
  <conditionalFormatting sqref="E2455:G2455">
    <cfRule type="containsText" dxfId="24675" priority="29930" operator="containsText" text="ECM">
      <formula>NOT(ISERROR(SEARCH("ECM",E2455)))</formula>
    </cfRule>
    <cfRule type="containsText" dxfId="24674" priority="29931" operator="containsText" text="Glenn Gould">
      <formula>NOT(ISERROR(SEARCH("Glenn Gould",E2455)))</formula>
    </cfRule>
  </conditionalFormatting>
  <conditionalFormatting sqref="E2455:G2455">
    <cfRule type="containsText" dxfId="24673" priority="29928" operator="containsText" text="ECM">
      <formula>NOT(ISERROR(SEARCH("ECM",E2455)))</formula>
    </cfRule>
    <cfRule type="containsText" dxfId="24672" priority="29929" operator="containsText" text="Glenn Gould">
      <formula>NOT(ISERROR(SEARCH("Glenn Gould",E2455)))</formula>
    </cfRule>
  </conditionalFormatting>
  <conditionalFormatting sqref="E2455:G2455">
    <cfRule type="containsText" dxfId="24671" priority="29926" operator="containsText" text="ECM">
      <formula>NOT(ISERROR(SEARCH("ECM",E2455)))</formula>
    </cfRule>
    <cfRule type="containsText" dxfId="24670" priority="29927" operator="containsText" text="Glenn Gould">
      <formula>NOT(ISERROR(SEARCH("Glenn Gould",E2455)))</formula>
    </cfRule>
  </conditionalFormatting>
  <conditionalFormatting sqref="E2455:G2455">
    <cfRule type="containsText" dxfId="24669" priority="29924" operator="containsText" text="ECM">
      <formula>NOT(ISERROR(SEARCH("ECM",E2455)))</formula>
    </cfRule>
    <cfRule type="containsText" dxfId="24668" priority="29925" operator="containsText" text="Glenn Gould">
      <formula>NOT(ISERROR(SEARCH("Glenn Gould",E2455)))</formula>
    </cfRule>
  </conditionalFormatting>
  <conditionalFormatting sqref="E2455:G2455">
    <cfRule type="containsText" dxfId="24667" priority="29922" operator="containsText" text="ECM">
      <formula>NOT(ISERROR(SEARCH("ECM",E2455)))</formula>
    </cfRule>
    <cfRule type="containsText" dxfId="24666" priority="29923" operator="containsText" text="Glenn Gould">
      <formula>NOT(ISERROR(SEARCH("Glenn Gould",E2455)))</formula>
    </cfRule>
  </conditionalFormatting>
  <conditionalFormatting sqref="E2455:G2455">
    <cfRule type="containsText" dxfId="24665" priority="29920" operator="containsText" text="ECM">
      <formula>NOT(ISERROR(SEARCH("ECM",E2455)))</formula>
    </cfRule>
    <cfRule type="containsText" dxfId="24664" priority="29921" operator="containsText" text="Glenn Gould">
      <formula>NOT(ISERROR(SEARCH("Glenn Gould",E2455)))</formula>
    </cfRule>
  </conditionalFormatting>
  <conditionalFormatting sqref="E2455:G2455">
    <cfRule type="containsText" dxfId="24663" priority="29918" operator="containsText" text="ECM">
      <formula>NOT(ISERROR(SEARCH("ECM",E2455)))</formula>
    </cfRule>
    <cfRule type="containsText" dxfId="24662" priority="29919" operator="containsText" text="Glenn Gould">
      <formula>NOT(ISERROR(SEARCH("Glenn Gould",E2455)))</formula>
    </cfRule>
  </conditionalFormatting>
  <conditionalFormatting sqref="E2455:G2455">
    <cfRule type="containsText" dxfId="24661" priority="29916" operator="containsText" text="ECM">
      <formula>NOT(ISERROR(SEARCH("ECM",E2455)))</formula>
    </cfRule>
    <cfRule type="containsText" dxfId="24660" priority="29917" operator="containsText" text="Glenn Gould">
      <formula>NOT(ISERROR(SEARCH("Glenn Gould",E2455)))</formula>
    </cfRule>
  </conditionalFormatting>
  <conditionalFormatting sqref="E2455:G2455">
    <cfRule type="containsText" dxfId="24659" priority="29914" operator="containsText" text="ECM">
      <formula>NOT(ISERROR(SEARCH("ECM",E2455)))</formula>
    </cfRule>
    <cfRule type="containsText" dxfId="24658" priority="29915" operator="containsText" text="Glenn Gould">
      <formula>NOT(ISERROR(SEARCH("Glenn Gould",E2455)))</formula>
    </cfRule>
  </conditionalFormatting>
  <conditionalFormatting sqref="E2455:G2455">
    <cfRule type="containsText" dxfId="24657" priority="29912" operator="containsText" text="ECM">
      <formula>NOT(ISERROR(SEARCH("ECM",E2455)))</formula>
    </cfRule>
    <cfRule type="containsText" dxfId="24656" priority="29913" operator="containsText" text="Glenn Gould">
      <formula>NOT(ISERROR(SEARCH("Glenn Gould",E2455)))</formula>
    </cfRule>
  </conditionalFormatting>
  <conditionalFormatting sqref="E2455:G2455">
    <cfRule type="containsText" dxfId="24655" priority="29910" operator="containsText" text="ECM">
      <formula>NOT(ISERROR(SEARCH("ECM",E2455)))</formula>
    </cfRule>
    <cfRule type="containsText" dxfId="24654" priority="29911" operator="containsText" text="Glenn Gould">
      <formula>NOT(ISERROR(SEARCH("Glenn Gould",E2455)))</formula>
    </cfRule>
  </conditionalFormatting>
  <conditionalFormatting sqref="E2455:G2455">
    <cfRule type="containsText" dxfId="24653" priority="29908" operator="containsText" text="ECM">
      <formula>NOT(ISERROR(SEARCH("ECM",E2455)))</formula>
    </cfRule>
    <cfRule type="containsText" dxfId="24652" priority="29909" operator="containsText" text="Glenn Gould">
      <formula>NOT(ISERROR(SEARCH("Glenn Gould",E2455)))</formula>
    </cfRule>
  </conditionalFormatting>
  <conditionalFormatting sqref="E2455:G2455">
    <cfRule type="containsText" dxfId="24651" priority="29906" operator="containsText" text="ECM">
      <formula>NOT(ISERROR(SEARCH("ECM",E2455)))</formula>
    </cfRule>
    <cfRule type="containsText" dxfId="24650" priority="29907" operator="containsText" text="Glenn Gould">
      <formula>NOT(ISERROR(SEARCH("Glenn Gould",E2455)))</formula>
    </cfRule>
  </conditionalFormatting>
  <conditionalFormatting sqref="E2455:G2455">
    <cfRule type="containsText" dxfId="24649" priority="29904" operator="containsText" text="ECM">
      <formula>NOT(ISERROR(SEARCH("ECM",E2455)))</formula>
    </cfRule>
    <cfRule type="containsText" dxfId="24648" priority="29905" operator="containsText" text="Glenn Gould">
      <formula>NOT(ISERROR(SEARCH("Glenn Gould",E2455)))</formula>
    </cfRule>
  </conditionalFormatting>
  <conditionalFormatting sqref="E2455:G2455">
    <cfRule type="containsText" dxfId="24647" priority="29902" operator="containsText" text="ECM">
      <formula>NOT(ISERROR(SEARCH("ECM",E2455)))</formula>
    </cfRule>
    <cfRule type="containsText" dxfId="24646" priority="29903" operator="containsText" text="Glenn Gould">
      <formula>NOT(ISERROR(SEARCH("Glenn Gould",E2455)))</formula>
    </cfRule>
  </conditionalFormatting>
  <conditionalFormatting sqref="E2455:G2455">
    <cfRule type="containsText" dxfId="24645" priority="29900" operator="containsText" text="ECM">
      <formula>NOT(ISERROR(SEARCH("ECM",E2455)))</formula>
    </cfRule>
    <cfRule type="containsText" dxfId="24644" priority="29901" operator="containsText" text="Glenn Gould">
      <formula>NOT(ISERROR(SEARCH("Glenn Gould",E2455)))</formula>
    </cfRule>
  </conditionalFormatting>
  <conditionalFormatting sqref="E2455:G2455">
    <cfRule type="containsText" dxfId="24643" priority="29898" operator="containsText" text="ECM">
      <formula>NOT(ISERROR(SEARCH("ECM",E2455)))</formula>
    </cfRule>
    <cfRule type="containsText" dxfId="24642" priority="29899" operator="containsText" text="Glenn Gould">
      <formula>NOT(ISERROR(SEARCH("Glenn Gould",E2455)))</formula>
    </cfRule>
  </conditionalFormatting>
  <conditionalFormatting sqref="E2455:G2455">
    <cfRule type="containsText" dxfId="24641" priority="29896" operator="containsText" text="ECM">
      <formula>NOT(ISERROR(SEARCH("ECM",E2455)))</formula>
    </cfRule>
    <cfRule type="containsText" dxfId="24640" priority="29897" operator="containsText" text="Glenn Gould">
      <formula>NOT(ISERROR(SEARCH("Glenn Gould",E2455)))</formula>
    </cfRule>
  </conditionalFormatting>
  <conditionalFormatting sqref="E2455:G2455">
    <cfRule type="containsText" dxfId="24639" priority="29894" operator="containsText" text="ECM">
      <formula>NOT(ISERROR(SEARCH("ECM",E2455)))</formula>
    </cfRule>
    <cfRule type="containsText" dxfId="24638" priority="29895" operator="containsText" text="Glenn Gould">
      <formula>NOT(ISERROR(SEARCH("Glenn Gould",E2455)))</formula>
    </cfRule>
  </conditionalFormatting>
  <conditionalFormatting sqref="E2455:G2455">
    <cfRule type="containsText" dxfId="24637" priority="29892" operator="containsText" text="ECM">
      <formula>NOT(ISERROR(SEARCH("ECM",E2455)))</formula>
    </cfRule>
    <cfRule type="containsText" dxfId="24636" priority="29893" operator="containsText" text="Glenn Gould">
      <formula>NOT(ISERROR(SEARCH("Glenn Gould",E2455)))</formula>
    </cfRule>
  </conditionalFormatting>
  <conditionalFormatting sqref="E2455:G2455">
    <cfRule type="containsText" dxfId="24635" priority="29890" operator="containsText" text="ECM">
      <formula>NOT(ISERROR(SEARCH("ECM",E2455)))</formula>
    </cfRule>
    <cfRule type="containsText" dxfId="24634" priority="29891" operator="containsText" text="Glenn Gould">
      <formula>NOT(ISERROR(SEARCH("Glenn Gould",E2455)))</formula>
    </cfRule>
  </conditionalFormatting>
  <conditionalFormatting sqref="E2455:G2455">
    <cfRule type="containsText" dxfId="24633" priority="29888" operator="containsText" text="ECM">
      <formula>NOT(ISERROR(SEARCH("ECM",E2455)))</formula>
    </cfRule>
    <cfRule type="containsText" dxfId="24632" priority="29889" operator="containsText" text="Glenn Gould">
      <formula>NOT(ISERROR(SEARCH("Glenn Gould",E2455)))</formula>
    </cfRule>
  </conditionalFormatting>
  <conditionalFormatting sqref="E2455:G2455">
    <cfRule type="containsText" dxfId="24631" priority="29886" operator="containsText" text="ECM">
      <formula>NOT(ISERROR(SEARCH("ECM",E2455)))</formula>
    </cfRule>
    <cfRule type="containsText" dxfId="24630" priority="29887" operator="containsText" text="Glenn Gould">
      <formula>NOT(ISERROR(SEARCH("Glenn Gould",E2455)))</formula>
    </cfRule>
  </conditionalFormatting>
  <conditionalFormatting sqref="E2455:G2455">
    <cfRule type="containsText" dxfId="24629" priority="29884" operator="containsText" text="ECM">
      <formula>NOT(ISERROR(SEARCH("ECM",E2455)))</formula>
    </cfRule>
    <cfRule type="containsText" dxfId="24628" priority="29885" operator="containsText" text="Glenn Gould">
      <formula>NOT(ISERROR(SEARCH("Glenn Gould",E2455)))</formula>
    </cfRule>
  </conditionalFormatting>
  <conditionalFormatting sqref="E2455:G2455">
    <cfRule type="containsText" dxfId="24627" priority="29882" operator="containsText" text="ECM">
      <formula>NOT(ISERROR(SEARCH("ECM",E2455)))</formula>
    </cfRule>
    <cfRule type="containsText" dxfId="24626" priority="29883" operator="containsText" text="Glenn Gould">
      <formula>NOT(ISERROR(SEARCH("Glenn Gould",E2455)))</formula>
    </cfRule>
  </conditionalFormatting>
  <conditionalFormatting sqref="E2455:G2455">
    <cfRule type="containsText" dxfId="24625" priority="29880" operator="containsText" text="ECM">
      <formula>NOT(ISERROR(SEARCH("ECM",E2455)))</formula>
    </cfRule>
    <cfRule type="containsText" dxfId="24624" priority="29881" operator="containsText" text="Glenn Gould">
      <formula>NOT(ISERROR(SEARCH("Glenn Gould",E2455)))</formula>
    </cfRule>
  </conditionalFormatting>
  <conditionalFormatting sqref="E2455:G2455">
    <cfRule type="containsText" dxfId="24623" priority="29878" operator="containsText" text="ECM">
      <formula>NOT(ISERROR(SEARCH("ECM",E2455)))</formula>
    </cfRule>
    <cfRule type="containsText" dxfId="24622" priority="29879" operator="containsText" text="Glenn Gould">
      <formula>NOT(ISERROR(SEARCH("Glenn Gould",E2455)))</formula>
    </cfRule>
  </conditionalFormatting>
  <conditionalFormatting sqref="E2455:G2455">
    <cfRule type="containsText" dxfId="24621" priority="29876" operator="containsText" text="ECM">
      <formula>NOT(ISERROR(SEARCH("ECM",E2455)))</formula>
    </cfRule>
    <cfRule type="containsText" dxfId="24620" priority="29877" operator="containsText" text="Glenn Gould">
      <formula>NOT(ISERROR(SEARCH("Glenn Gould",E2455)))</formula>
    </cfRule>
  </conditionalFormatting>
  <conditionalFormatting sqref="E2455:G2455">
    <cfRule type="containsText" dxfId="24619" priority="29874" operator="containsText" text="ECM">
      <formula>NOT(ISERROR(SEARCH("ECM",E2455)))</formula>
    </cfRule>
    <cfRule type="containsText" dxfId="24618" priority="29875" operator="containsText" text="Glenn Gould">
      <formula>NOT(ISERROR(SEARCH("Glenn Gould",E2455)))</formula>
    </cfRule>
  </conditionalFormatting>
  <conditionalFormatting sqref="E2455:G2455">
    <cfRule type="containsText" dxfId="24617" priority="29872" operator="containsText" text="ECM">
      <formula>NOT(ISERROR(SEARCH("ECM",E2455)))</formula>
    </cfRule>
    <cfRule type="containsText" dxfId="24616" priority="29873" operator="containsText" text="Glenn Gould">
      <formula>NOT(ISERROR(SEARCH("Glenn Gould",E2455)))</formula>
    </cfRule>
  </conditionalFormatting>
  <conditionalFormatting sqref="E2455:G2455">
    <cfRule type="containsText" dxfId="24615" priority="29870" operator="containsText" text="ECM">
      <formula>NOT(ISERROR(SEARCH("ECM",E2455)))</formula>
    </cfRule>
    <cfRule type="containsText" dxfId="24614" priority="29871" operator="containsText" text="Glenn Gould">
      <formula>NOT(ISERROR(SEARCH("Glenn Gould",E2455)))</formula>
    </cfRule>
  </conditionalFormatting>
  <conditionalFormatting sqref="E2455:G2455">
    <cfRule type="containsText" dxfId="24613" priority="29868" operator="containsText" text="ECM">
      <formula>NOT(ISERROR(SEARCH("ECM",E2455)))</formula>
    </cfRule>
    <cfRule type="containsText" dxfId="24612" priority="29869" operator="containsText" text="Glenn Gould">
      <formula>NOT(ISERROR(SEARCH("Glenn Gould",E2455)))</formula>
    </cfRule>
  </conditionalFormatting>
  <conditionalFormatting sqref="E2455:G2455">
    <cfRule type="containsText" dxfId="24611" priority="29866" operator="containsText" text="ECM">
      <formula>NOT(ISERROR(SEARCH("ECM",E2455)))</formula>
    </cfRule>
    <cfRule type="containsText" dxfId="24610" priority="29867" operator="containsText" text="Glenn Gould">
      <formula>NOT(ISERROR(SEARCH("Glenn Gould",E2455)))</formula>
    </cfRule>
  </conditionalFormatting>
  <conditionalFormatting sqref="E2455:G2455">
    <cfRule type="containsText" dxfId="24609" priority="29864" operator="containsText" text="ECM">
      <formula>NOT(ISERROR(SEARCH("ECM",E2455)))</formula>
    </cfRule>
    <cfRule type="containsText" dxfId="24608" priority="29865" operator="containsText" text="Glenn Gould">
      <formula>NOT(ISERROR(SEARCH("Glenn Gould",E2455)))</formula>
    </cfRule>
  </conditionalFormatting>
  <conditionalFormatting sqref="E2455:G2455">
    <cfRule type="containsText" dxfId="24607" priority="29862" operator="containsText" text="ECM">
      <formula>NOT(ISERROR(SEARCH("ECM",E2455)))</formula>
    </cfRule>
    <cfRule type="containsText" dxfId="24606" priority="29863" operator="containsText" text="Glenn Gould">
      <formula>NOT(ISERROR(SEARCH("Glenn Gould",E2455)))</formula>
    </cfRule>
  </conditionalFormatting>
  <conditionalFormatting sqref="E2455:G2455">
    <cfRule type="containsText" dxfId="24605" priority="29860" operator="containsText" text="ECM">
      <formula>NOT(ISERROR(SEARCH("ECM",E2455)))</formula>
    </cfRule>
    <cfRule type="containsText" dxfId="24604" priority="29861" operator="containsText" text="Glenn Gould">
      <formula>NOT(ISERROR(SEARCH("Glenn Gould",E2455)))</formula>
    </cfRule>
  </conditionalFormatting>
  <conditionalFormatting sqref="E2455:G2455">
    <cfRule type="containsText" dxfId="24603" priority="29858" operator="containsText" text="ECM">
      <formula>NOT(ISERROR(SEARCH("ECM",E2455)))</formula>
    </cfRule>
    <cfRule type="containsText" dxfId="24602" priority="29859" operator="containsText" text="Glenn Gould">
      <formula>NOT(ISERROR(SEARCH("Glenn Gould",E2455)))</formula>
    </cfRule>
  </conditionalFormatting>
  <conditionalFormatting sqref="E2455:G2455">
    <cfRule type="containsText" dxfId="24601" priority="29856" operator="containsText" text="ECM">
      <formula>NOT(ISERROR(SEARCH("ECM",E2455)))</formula>
    </cfRule>
    <cfRule type="containsText" dxfId="24600" priority="29857" operator="containsText" text="Glenn Gould">
      <formula>NOT(ISERROR(SEARCH("Glenn Gould",E2455)))</formula>
    </cfRule>
  </conditionalFormatting>
  <conditionalFormatting sqref="E2455:G2455">
    <cfRule type="containsText" dxfId="24599" priority="29854" operator="containsText" text="ECM">
      <formula>NOT(ISERROR(SEARCH("ECM",E2455)))</formula>
    </cfRule>
    <cfRule type="containsText" dxfId="24598" priority="29855" operator="containsText" text="Glenn Gould">
      <formula>NOT(ISERROR(SEARCH("Glenn Gould",E2455)))</formula>
    </cfRule>
  </conditionalFormatting>
  <conditionalFormatting sqref="E2455:G2455">
    <cfRule type="containsText" dxfId="24597" priority="29852" operator="containsText" text="ECM">
      <formula>NOT(ISERROR(SEARCH("ECM",E2455)))</formula>
    </cfRule>
    <cfRule type="containsText" dxfId="24596" priority="29853" operator="containsText" text="Glenn Gould">
      <formula>NOT(ISERROR(SEARCH("Glenn Gould",E2455)))</formula>
    </cfRule>
  </conditionalFormatting>
  <conditionalFormatting sqref="E2455:G2455">
    <cfRule type="containsText" dxfId="24595" priority="29850" operator="containsText" text="ECM">
      <formula>NOT(ISERROR(SEARCH("ECM",E2455)))</formula>
    </cfRule>
    <cfRule type="containsText" dxfId="24594" priority="29851" operator="containsText" text="Glenn Gould">
      <formula>NOT(ISERROR(SEARCH("Glenn Gould",E2455)))</formula>
    </cfRule>
  </conditionalFormatting>
  <conditionalFormatting sqref="E2455:G2455">
    <cfRule type="containsText" dxfId="24593" priority="29848" operator="containsText" text="ECM">
      <formula>NOT(ISERROR(SEARCH("ECM",E2455)))</formula>
    </cfRule>
    <cfRule type="containsText" dxfId="24592" priority="29849" operator="containsText" text="Glenn Gould">
      <formula>NOT(ISERROR(SEARCH("Glenn Gould",E2455)))</formula>
    </cfRule>
  </conditionalFormatting>
  <conditionalFormatting sqref="E2455:G2455">
    <cfRule type="containsText" dxfId="24591" priority="29846" operator="containsText" text="ECM">
      <formula>NOT(ISERROR(SEARCH("ECM",E2455)))</formula>
    </cfRule>
    <cfRule type="containsText" dxfId="24590" priority="29847" operator="containsText" text="Glenn Gould">
      <formula>NOT(ISERROR(SEARCH("Glenn Gould",E2455)))</formula>
    </cfRule>
  </conditionalFormatting>
  <conditionalFormatting sqref="E2455:G2455">
    <cfRule type="containsText" dxfId="24589" priority="29844" operator="containsText" text="ECM">
      <formula>NOT(ISERROR(SEARCH("ECM",E2455)))</formula>
    </cfRule>
    <cfRule type="containsText" dxfId="24588" priority="29845" operator="containsText" text="Glenn Gould">
      <formula>NOT(ISERROR(SEARCH("Glenn Gould",E2455)))</formula>
    </cfRule>
  </conditionalFormatting>
  <conditionalFormatting sqref="E2455:G2455">
    <cfRule type="containsText" dxfId="24587" priority="29842" operator="containsText" text="ECM">
      <formula>NOT(ISERROR(SEARCH("ECM",E2455)))</formula>
    </cfRule>
    <cfRule type="containsText" dxfId="24586" priority="29843" operator="containsText" text="Glenn Gould">
      <formula>NOT(ISERROR(SEARCH("Glenn Gould",E2455)))</formula>
    </cfRule>
  </conditionalFormatting>
  <conditionalFormatting sqref="E2455:G2455">
    <cfRule type="containsText" dxfId="24585" priority="29840" operator="containsText" text="ECM">
      <formula>NOT(ISERROR(SEARCH("ECM",E2455)))</formula>
    </cfRule>
    <cfRule type="containsText" dxfId="24584" priority="29841" operator="containsText" text="Glenn Gould">
      <formula>NOT(ISERROR(SEARCH("Glenn Gould",E2455)))</formula>
    </cfRule>
  </conditionalFormatting>
  <conditionalFormatting sqref="E2455:G2455">
    <cfRule type="containsText" dxfId="24583" priority="29838" operator="containsText" text="ECM">
      <formula>NOT(ISERROR(SEARCH("ECM",E2455)))</formula>
    </cfRule>
    <cfRule type="containsText" dxfId="24582" priority="29839" operator="containsText" text="Glenn Gould">
      <formula>NOT(ISERROR(SEARCH("Glenn Gould",E2455)))</formula>
    </cfRule>
  </conditionalFormatting>
  <conditionalFormatting sqref="E2455:G2455">
    <cfRule type="containsText" dxfId="24581" priority="29836" operator="containsText" text="ECM">
      <formula>NOT(ISERROR(SEARCH("ECM",E2455)))</formula>
    </cfRule>
    <cfRule type="containsText" dxfId="24580" priority="29837" operator="containsText" text="Glenn Gould">
      <formula>NOT(ISERROR(SEARCH("Glenn Gould",E2455)))</formula>
    </cfRule>
  </conditionalFormatting>
  <conditionalFormatting sqref="E2455:G2455">
    <cfRule type="containsText" dxfId="24579" priority="29834" operator="containsText" text="ECM">
      <formula>NOT(ISERROR(SEARCH("ECM",E2455)))</formula>
    </cfRule>
    <cfRule type="containsText" dxfId="24578" priority="29835" operator="containsText" text="Glenn Gould">
      <formula>NOT(ISERROR(SEARCH("Glenn Gould",E2455)))</formula>
    </cfRule>
  </conditionalFormatting>
  <conditionalFormatting sqref="E2459:G2463 H2459:AA2461 E2467:G2468">
    <cfRule type="containsText" dxfId="24577" priority="29830" operator="containsText" text="ECM">
      <formula>NOT(ISERROR(SEARCH("ECM",E2459)))</formula>
    </cfRule>
    <cfRule type="containsText" dxfId="24576" priority="29831" operator="containsText" text="Glenn Gould">
      <formula>NOT(ISERROR(SEARCH("Glenn Gould",E2459)))</formula>
    </cfRule>
  </conditionalFormatting>
  <conditionalFormatting sqref="E2464:G2466">
    <cfRule type="containsText" dxfId="24575" priority="29827" operator="containsText" text="ECM">
      <formula>NOT(ISERROR(SEARCH("ECM",E2464)))</formula>
    </cfRule>
    <cfRule type="containsText" dxfId="24574" priority="29828" operator="containsText" text="Glenn Gould">
      <formula>NOT(ISERROR(SEARCH("Glenn Gould",E2464)))</formula>
    </cfRule>
  </conditionalFormatting>
  <conditionalFormatting sqref="E2464:G2466">
    <cfRule type="containsText" dxfId="24573" priority="29825" operator="containsText" text="ECM">
      <formula>NOT(ISERROR(SEARCH("ECM",E2464)))</formula>
    </cfRule>
    <cfRule type="containsText" dxfId="24572" priority="29826" operator="containsText" text="Glenn Gould">
      <formula>NOT(ISERROR(SEARCH("Glenn Gould",E2464)))</formula>
    </cfRule>
  </conditionalFormatting>
  <conditionalFormatting sqref="E2464:G2466">
    <cfRule type="containsText" dxfId="24571" priority="29823" operator="containsText" text="ECM">
      <formula>NOT(ISERROR(SEARCH("ECM",E2464)))</formula>
    </cfRule>
    <cfRule type="containsText" dxfId="24570" priority="29824" operator="containsText" text="Glenn Gould">
      <formula>NOT(ISERROR(SEARCH("Glenn Gould",E2464)))</formula>
    </cfRule>
  </conditionalFormatting>
  <conditionalFormatting sqref="E2464:G2466">
    <cfRule type="containsText" dxfId="24569" priority="29821" operator="containsText" text="ECM">
      <formula>NOT(ISERROR(SEARCH("ECM",E2464)))</formula>
    </cfRule>
    <cfRule type="containsText" dxfId="24568" priority="29822" operator="containsText" text="Glenn Gould">
      <formula>NOT(ISERROR(SEARCH("Glenn Gould",E2464)))</formula>
    </cfRule>
  </conditionalFormatting>
  <conditionalFormatting sqref="E2464:G2466">
    <cfRule type="containsText" dxfId="24567" priority="29819" operator="containsText" text="ECM">
      <formula>NOT(ISERROR(SEARCH("ECM",E2464)))</formula>
    </cfRule>
    <cfRule type="containsText" dxfId="24566" priority="29820" operator="containsText" text="Glenn Gould">
      <formula>NOT(ISERROR(SEARCH("Glenn Gould",E2464)))</formula>
    </cfRule>
  </conditionalFormatting>
  <conditionalFormatting sqref="E2464:G2466">
    <cfRule type="containsText" dxfId="24565" priority="29817" operator="containsText" text="ECM">
      <formula>NOT(ISERROR(SEARCH("ECM",E2464)))</formula>
    </cfRule>
    <cfRule type="containsText" dxfId="24564" priority="29818" operator="containsText" text="Glenn Gould">
      <formula>NOT(ISERROR(SEARCH("Glenn Gould",E2464)))</formula>
    </cfRule>
  </conditionalFormatting>
  <conditionalFormatting sqref="E2464:G2466">
    <cfRule type="containsText" dxfId="24563" priority="29815" operator="containsText" text="ECM">
      <formula>NOT(ISERROR(SEARCH("ECM",E2464)))</formula>
    </cfRule>
    <cfRule type="containsText" dxfId="24562" priority="29816" operator="containsText" text="Glenn Gould">
      <formula>NOT(ISERROR(SEARCH("Glenn Gould",E2464)))</formula>
    </cfRule>
  </conditionalFormatting>
  <conditionalFormatting sqref="E2464:G2466">
    <cfRule type="containsText" dxfId="24561" priority="29813" operator="containsText" text="ECM">
      <formula>NOT(ISERROR(SEARCH("ECM",E2464)))</formula>
    </cfRule>
    <cfRule type="containsText" dxfId="24560" priority="29814" operator="containsText" text="Glenn Gould">
      <formula>NOT(ISERROR(SEARCH("Glenn Gould",E2464)))</formula>
    </cfRule>
  </conditionalFormatting>
  <conditionalFormatting sqref="E2464:G2466">
    <cfRule type="containsText" dxfId="24559" priority="29811" operator="containsText" text="ECM">
      <formula>NOT(ISERROR(SEARCH("ECM",E2464)))</formula>
    </cfRule>
    <cfRule type="containsText" dxfId="24558" priority="29812" operator="containsText" text="Glenn Gould">
      <formula>NOT(ISERROR(SEARCH("Glenn Gould",E2464)))</formula>
    </cfRule>
  </conditionalFormatting>
  <conditionalFormatting sqref="E2464:G2466">
    <cfRule type="containsText" dxfId="24557" priority="29809" operator="containsText" text="ECM">
      <formula>NOT(ISERROR(SEARCH("ECM",E2464)))</formula>
    </cfRule>
    <cfRule type="containsText" dxfId="24556" priority="29810" operator="containsText" text="Glenn Gould">
      <formula>NOT(ISERROR(SEARCH("Glenn Gould",E2464)))</formula>
    </cfRule>
  </conditionalFormatting>
  <conditionalFormatting sqref="E2464:G2466">
    <cfRule type="containsText" dxfId="24555" priority="29807" operator="containsText" text="ECM">
      <formula>NOT(ISERROR(SEARCH("ECM",E2464)))</formula>
    </cfRule>
    <cfRule type="containsText" dxfId="24554" priority="29808" operator="containsText" text="Glenn Gould">
      <formula>NOT(ISERROR(SEARCH("Glenn Gould",E2464)))</formula>
    </cfRule>
  </conditionalFormatting>
  <conditionalFormatting sqref="E2464:G2466">
    <cfRule type="containsText" dxfId="24553" priority="29805" operator="containsText" text="ECM">
      <formula>NOT(ISERROR(SEARCH("ECM",E2464)))</formula>
    </cfRule>
    <cfRule type="containsText" dxfId="24552" priority="29806" operator="containsText" text="Glenn Gould">
      <formula>NOT(ISERROR(SEARCH("Glenn Gould",E2464)))</formula>
    </cfRule>
  </conditionalFormatting>
  <conditionalFormatting sqref="E2464:G2466">
    <cfRule type="containsText" dxfId="24551" priority="29803" operator="containsText" text="ECM">
      <formula>NOT(ISERROR(SEARCH("ECM",E2464)))</formula>
    </cfRule>
    <cfRule type="containsText" dxfId="24550" priority="29804" operator="containsText" text="Glenn Gould">
      <formula>NOT(ISERROR(SEARCH("Glenn Gould",E2464)))</formula>
    </cfRule>
  </conditionalFormatting>
  <conditionalFormatting sqref="E2464:G2466">
    <cfRule type="containsText" dxfId="24549" priority="29801" operator="containsText" text="ECM">
      <formula>NOT(ISERROR(SEARCH("ECM",E2464)))</formula>
    </cfRule>
    <cfRule type="containsText" dxfId="24548" priority="29802" operator="containsText" text="Glenn Gould">
      <formula>NOT(ISERROR(SEARCH("Glenn Gould",E2464)))</formula>
    </cfRule>
  </conditionalFormatting>
  <conditionalFormatting sqref="E2464:G2466">
    <cfRule type="containsText" dxfId="24547" priority="29799" operator="containsText" text="ECM">
      <formula>NOT(ISERROR(SEARCH("ECM",E2464)))</formula>
    </cfRule>
    <cfRule type="containsText" dxfId="24546" priority="29800" operator="containsText" text="Glenn Gould">
      <formula>NOT(ISERROR(SEARCH("Glenn Gould",E2464)))</formula>
    </cfRule>
  </conditionalFormatting>
  <conditionalFormatting sqref="E2464:G2466">
    <cfRule type="containsText" dxfId="24545" priority="29797" operator="containsText" text="ECM">
      <formula>NOT(ISERROR(SEARCH("ECM",E2464)))</formula>
    </cfRule>
    <cfRule type="containsText" dxfId="24544" priority="29798" operator="containsText" text="Glenn Gould">
      <formula>NOT(ISERROR(SEARCH("Glenn Gould",E2464)))</formula>
    </cfRule>
  </conditionalFormatting>
  <conditionalFormatting sqref="E2464:G2466">
    <cfRule type="containsText" dxfId="24543" priority="29795" operator="containsText" text="ECM">
      <formula>NOT(ISERROR(SEARCH("ECM",E2464)))</formula>
    </cfRule>
    <cfRule type="containsText" dxfId="24542" priority="29796" operator="containsText" text="Glenn Gould">
      <formula>NOT(ISERROR(SEARCH("Glenn Gould",E2464)))</formula>
    </cfRule>
  </conditionalFormatting>
  <conditionalFormatting sqref="E2464:G2466">
    <cfRule type="containsText" dxfId="24541" priority="29793" operator="containsText" text="ECM">
      <formula>NOT(ISERROR(SEARCH("ECM",E2464)))</formula>
    </cfRule>
    <cfRule type="containsText" dxfId="24540" priority="29794" operator="containsText" text="Glenn Gould">
      <formula>NOT(ISERROR(SEARCH("Glenn Gould",E2464)))</formula>
    </cfRule>
  </conditionalFormatting>
  <conditionalFormatting sqref="E2464:G2466">
    <cfRule type="containsText" dxfId="24539" priority="29791" operator="containsText" text="ECM">
      <formula>NOT(ISERROR(SEARCH("ECM",E2464)))</formula>
    </cfRule>
    <cfRule type="containsText" dxfId="24538" priority="29792" operator="containsText" text="Glenn Gould">
      <formula>NOT(ISERROR(SEARCH("Glenn Gould",E2464)))</formula>
    </cfRule>
  </conditionalFormatting>
  <conditionalFormatting sqref="E2464:G2466">
    <cfRule type="containsText" dxfId="24537" priority="29789" operator="containsText" text="ECM">
      <formula>NOT(ISERROR(SEARCH("ECM",E2464)))</formula>
    </cfRule>
    <cfRule type="containsText" dxfId="24536" priority="29790" operator="containsText" text="Glenn Gould">
      <formula>NOT(ISERROR(SEARCH("Glenn Gould",E2464)))</formula>
    </cfRule>
  </conditionalFormatting>
  <conditionalFormatting sqref="E2464:G2466">
    <cfRule type="containsText" dxfId="24535" priority="29787" operator="containsText" text="ECM">
      <formula>NOT(ISERROR(SEARCH("ECM",E2464)))</formula>
    </cfRule>
    <cfRule type="containsText" dxfId="24534" priority="29788" operator="containsText" text="Glenn Gould">
      <formula>NOT(ISERROR(SEARCH("Glenn Gould",E2464)))</formula>
    </cfRule>
  </conditionalFormatting>
  <conditionalFormatting sqref="E2464:G2466">
    <cfRule type="containsText" dxfId="24533" priority="29785" operator="containsText" text="ECM">
      <formula>NOT(ISERROR(SEARCH("ECM",E2464)))</formula>
    </cfRule>
    <cfRule type="containsText" dxfId="24532" priority="29786" operator="containsText" text="Glenn Gould">
      <formula>NOT(ISERROR(SEARCH("Glenn Gould",E2464)))</formula>
    </cfRule>
  </conditionalFormatting>
  <conditionalFormatting sqref="E2464:G2466">
    <cfRule type="containsText" dxfId="24531" priority="29783" operator="containsText" text="ECM">
      <formula>NOT(ISERROR(SEARCH("ECM",E2464)))</formula>
    </cfRule>
    <cfRule type="containsText" dxfId="24530" priority="29784" operator="containsText" text="Glenn Gould">
      <formula>NOT(ISERROR(SEARCH("Glenn Gould",E2464)))</formula>
    </cfRule>
  </conditionalFormatting>
  <conditionalFormatting sqref="E2464:G2466">
    <cfRule type="containsText" dxfId="24529" priority="29781" operator="containsText" text="ECM">
      <formula>NOT(ISERROR(SEARCH("ECM",E2464)))</formula>
    </cfRule>
    <cfRule type="containsText" dxfId="24528" priority="29782" operator="containsText" text="Glenn Gould">
      <formula>NOT(ISERROR(SEARCH("Glenn Gould",E2464)))</formula>
    </cfRule>
  </conditionalFormatting>
  <conditionalFormatting sqref="E2464:G2466">
    <cfRule type="containsText" dxfId="24527" priority="29779" operator="containsText" text="ECM">
      <formula>NOT(ISERROR(SEARCH("ECM",E2464)))</formula>
    </cfRule>
    <cfRule type="containsText" dxfId="24526" priority="29780" operator="containsText" text="Glenn Gould">
      <formula>NOT(ISERROR(SEARCH("Glenn Gould",E2464)))</formula>
    </cfRule>
  </conditionalFormatting>
  <conditionalFormatting sqref="E2464:G2466">
    <cfRule type="containsText" dxfId="24525" priority="29777" operator="containsText" text="ECM">
      <formula>NOT(ISERROR(SEARCH("ECM",E2464)))</formula>
    </cfRule>
    <cfRule type="containsText" dxfId="24524" priority="29778" operator="containsText" text="Glenn Gould">
      <formula>NOT(ISERROR(SEARCH("Glenn Gould",E2464)))</formula>
    </cfRule>
  </conditionalFormatting>
  <conditionalFormatting sqref="E2464:G2466">
    <cfRule type="containsText" dxfId="24523" priority="29775" operator="containsText" text="ECM">
      <formula>NOT(ISERROR(SEARCH("ECM",E2464)))</formula>
    </cfRule>
    <cfRule type="containsText" dxfId="24522" priority="29776" operator="containsText" text="Glenn Gould">
      <formula>NOT(ISERROR(SEARCH("Glenn Gould",E2464)))</formula>
    </cfRule>
  </conditionalFormatting>
  <conditionalFormatting sqref="E2464:G2466">
    <cfRule type="containsText" dxfId="24521" priority="29773" operator="containsText" text="ECM">
      <formula>NOT(ISERROR(SEARCH("ECM",E2464)))</formula>
    </cfRule>
    <cfRule type="containsText" dxfId="24520" priority="29774" operator="containsText" text="Glenn Gould">
      <formula>NOT(ISERROR(SEARCH("Glenn Gould",E2464)))</formula>
    </cfRule>
  </conditionalFormatting>
  <conditionalFormatting sqref="E2464:G2466">
    <cfRule type="containsText" dxfId="24519" priority="29771" operator="containsText" text="ECM">
      <formula>NOT(ISERROR(SEARCH("ECM",E2464)))</formula>
    </cfRule>
    <cfRule type="containsText" dxfId="24518" priority="29772" operator="containsText" text="Glenn Gould">
      <formula>NOT(ISERROR(SEARCH("Glenn Gould",E2464)))</formula>
    </cfRule>
  </conditionalFormatting>
  <conditionalFormatting sqref="E2464:G2466">
    <cfRule type="containsText" dxfId="24517" priority="29769" operator="containsText" text="ECM">
      <formula>NOT(ISERROR(SEARCH("ECM",E2464)))</formula>
    </cfRule>
    <cfRule type="containsText" dxfId="24516" priority="29770" operator="containsText" text="Glenn Gould">
      <formula>NOT(ISERROR(SEARCH("Glenn Gould",E2464)))</formula>
    </cfRule>
  </conditionalFormatting>
  <conditionalFormatting sqref="E2464:G2466">
    <cfRule type="containsText" dxfId="24515" priority="29767" operator="containsText" text="ECM">
      <formula>NOT(ISERROR(SEARCH("ECM",E2464)))</formula>
    </cfRule>
    <cfRule type="containsText" dxfId="24514" priority="29768" operator="containsText" text="Glenn Gould">
      <formula>NOT(ISERROR(SEARCH("Glenn Gould",E2464)))</formula>
    </cfRule>
  </conditionalFormatting>
  <conditionalFormatting sqref="E2464:G2466">
    <cfRule type="containsText" dxfId="24513" priority="29765" operator="containsText" text="ECM">
      <formula>NOT(ISERROR(SEARCH("ECM",E2464)))</formula>
    </cfRule>
    <cfRule type="containsText" dxfId="24512" priority="29766" operator="containsText" text="Glenn Gould">
      <formula>NOT(ISERROR(SEARCH("Glenn Gould",E2464)))</formula>
    </cfRule>
  </conditionalFormatting>
  <conditionalFormatting sqref="E2464:G2466">
    <cfRule type="containsText" dxfId="24511" priority="29763" operator="containsText" text="ECM">
      <formula>NOT(ISERROR(SEARCH("ECM",E2464)))</formula>
    </cfRule>
    <cfRule type="containsText" dxfId="24510" priority="29764" operator="containsText" text="Glenn Gould">
      <formula>NOT(ISERROR(SEARCH("Glenn Gould",E2464)))</formula>
    </cfRule>
  </conditionalFormatting>
  <conditionalFormatting sqref="E2464:G2466">
    <cfRule type="containsText" dxfId="24509" priority="29761" operator="containsText" text="ECM">
      <formula>NOT(ISERROR(SEARCH("ECM",E2464)))</formula>
    </cfRule>
    <cfRule type="containsText" dxfId="24508" priority="29762" operator="containsText" text="Glenn Gould">
      <formula>NOT(ISERROR(SEARCH("Glenn Gould",E2464)))</formula>
    </cfRule>
  </conditionalFormatting>
  <conditionalFormatting sqref="E2464:G2466">
    <cfRule type="containsText" dxfId="24507" priority="29759" operator="containsText" text="ECM">
      <formula>NOT(ISERROR(SEARCH("ECM",E2464)))</formula>
    </cfRule>
    <cfRule type="containsText" dxfId="24506" priority="29760" operator="containsText" text="Glenn Gould">
      <formula>NOT(ISERROR(SEARCH("Glenn Gould",E2464)))</formula>
    </cfRule>
  </conditionalFormatting>
  <conditionalFormatting sqref="E2464:G2466">
    <cfRule type="containsText" dxfId="24505" priority="29757" operator="containsText" text="ECM">
      <formula>NOT(ISERROR(SEARCH("ECM",E2464)))</formula>
    </cfRule>
    <cfRule type="containsText" dxfId="24504" priority="29758" operator="containsText" text="Glenn Gould">
      <formula>NOT(ISERROR(SEARCH("Glenn Gould",E2464)))</formula>
    </cfRule>
  </conditionalFormatting>
  <conditionalFormatting sqref="E2464:G2466">
    <cfRule type="containsText" dxfId="24503" priority="29755" operator="containsText" text="ECM">
      <formula>NOT(ISERROR(SEARCH("ECM",E2464)))</formula>
    </cfRule>
    <cfRule type="containsText" dxfId="24502" priority="29756" operator="containsText" text="Glenn Gould">
      <formula>NOT(ISERROR(SEARCH("Glenn Gould",E2464)))</formula>
    </cfRule>
  </conditionalFormatting>
  <conditionalFormatting sqref="E2464:G2466">
    <cfRule type="containsText" dxfId="24501" priority="29753" operator="containsText" text="ECM">
      <formula>NOT(ISERROR(SEARCH("ECM",E2464)))</formula>
    </cfRule>
    <cfRule type="containsText" dxfId="24500" priority="29754" operator="containsText" text="Glenn Gould">
      <formula>NOT(ISERROR(SEARCH("Glenn Gould",E2464)))</formula>
    </cfRule>
  </conditionalFormatting>
  <conditionalFormatting sqref="E2464:G2466">
    <cfRule type="containsText" dxfId="24499" priority="29751" operator="containsText" text="ECM">
      <formula>NOT(ISERROR(SEARCH("ECM",E2464)))</formula>
    </cfRule>
    <cfRule type="containsText" dxfId="24498" priority="29752" operator="containsText" text="Glenn Gould">
      <formula>NOT(ISERROR(SEARCH("Glenn Gould",E2464)))</formula>
    </cfRule>
  </conditionalFormatting>
  <conditionalFormatting sqref="E2464:G2466">
    <cfRule type="containsText" dxfId="24497" priority="29749" operator="containsText" text="ECM">
      <formula>NOT(ISERROR(SEARCH("ECM",E2464)))</formula>
    </cfRule>
    <cfRule type="containsText" dxfId="24496" priority="29750" operator="containsText" text="Glenn Gould">
      <formula>NOT(ISERROR(SEARCH("Glenn Gould",E2464)))</formula>
    </cfRule>
  </conditionalFormatting>
  <conditionalFormatting sqref="E2464:G2466">
    <cfRule type="containsText" dxfId="24495" priority="29747" operator="containsText" text="ECM">
      <formula>NOT(ISERROR(SEARCH("ECM",E2464)))</formula>
    </cfRule>
    <cfRule type="containsText" dxfId="24494" priority="29748" operator="containsText" text="Glenn Gould">
      <formula>NOT(ISERROR(SEARCH("Glenn Gould",E2464)))</formula>
    </cfRule>
  </conditionalFormatting>
  <conditionalFormatting sqref="E2464:G2466">
    <cfRule type="containsText" dxfId="24493" priority="29745" operator="containsText" text="ECM">
      <formula>NOT(ISERROR(SEARCH("ECM",E2464)))</formula>
    </cfRule>
    <cfRule type="containsText" dxfId="24492" priority="29746" operator="containsText" text="Glenn Gould">
      <formula>NOT(ISERROR(SEARCH("Glenn Gould",E2464)))</formula>
    </cfRule>
  </conditionalFormatting>
  <conditionalFormatting sqref="E2464:G2466">
    <cfRule type="containsText" dxfId="24491" priority="29743" operator="containsText" text="ECM">
      <formula>NOT(ISERROR(SEARCH("ECM",E2464)))</formula>
    </cfRule>
    <cfRule type="containsText" dxfId="24490" priority="29744" operator="containsText" text="Glenn Gould">
      <formula>NOT(ISERROR(SEARCH("Glenn Gould",E2464)))</formula>
    </cfRule>
  </conditionalFormatting>
  <conditionalFormatting sqref="E2464:G2466">
    <cfRule type="containsText" dxfId="24489" priority="29741" operator="containsText" text="ECM">
      <formula>NOT(ISERROR(SEARCH("ECM",E2464)))</formula>
    </cfRule>
    <cfRule type="containsText" dxfId="24488" priority="29742" operator="containsText" text="Glenn Gould">
      <formula>NOT(ISERROR(SEARCH("Glenn Gould",E2464)))</formula>
    </cfRule>
  </conditionalFormatting>
  <conditionalFormatting sqref="E2464:G2466">
    <cfRule type="containsText" dxfId="24487" priority="29739" operator="containsText" text="ECM">
      <formula>NOT(ISERROR(SEARCH("ECM",E2464)))</formula>
    </cfRule>
    <cfRule type="containsText" dxfId="24486" priority="29740" operator="containsText" text="Glenn Gould">
      <formula>NOT(ISERROR(SEARCH("Glenn Gould",E2464)))</formula>
    </cfRule>
  </conditionalFormatting>
  <conditionalFormatting sqref="E2464:G2466">
    <cfRule type="containsText" dxfId="24485" priority="29737" operator="containsText" text="ECM">
      <formula>NOT(ISERROR(SEARCH("ECM",E2464)))</formula>
    </cfRule>
    <cfRule type="containsText" dxfId="24484" priority="29738" operator="containsText" text="Glenn Gould">
      <formula>NOT(ISERROR(SEARCH("Glenn Gould",E2464)))</formula>
    </cfRule>
  </conditionalFormatting>
  <conditionalFormatting sqref="E2464:G2466">
    <cfRule type="containsText" dxfId="24483" priority="29735" operator="containsText" text="ECM">
      <formula>NOT(ISERROR(SEARCH("ECM",E2464)))</formula>
    </cfRule>
    <cfRule type="containsText" dxfId="24482" priority="29736" operator="containsText" text="Glenn Gould">
      <formula>NOT(ISERROR(SEARCH("Glenn Gould",E2464)))</formula>
    </cfRule>
  </conditionalFormatting>
  <conditionalFormatting sqref="E2464:G2466">
    <cfRule type="containsText" dxfId="24481" priority="29733" operator="containsText" text="ECM">
      <formula>NOT(ISERROR(SEARCH("ECM",E2464)))</formula>
    </cfRule>
    <cfRule type="containsText" dxfId="24480" priority="29734" operator="containsText" text="Glenn Gould">
      <formula>NOT(ISERROR(SEARCH("Glenn Gould",E2464)))</formula>
    </cfRule>
  </conditionalFormatting>
  <conditionalFormatting sqref="E2464:G2466">
    <cfRule type="containsText" dxfId="24479" priority="29731" operator="containsText" text="ECM">
      <formula>NOT(ISERROR(SEARCH("ECM",E2464)))</formula>
    </cfRule>
    <cfRule type="containsText" dxfId="24478" priority="29732" operator="containsText" text="Glenn Gould">
      <formula>NOT(ISERROR(SEARCH("Glenn Gould",E2464)))</formula>
    </cfRule>
  </conditionalFormatting>
  <conditionalFormatting sqref="E2464:G2466">
    <cfRule type="containsText" dxfId="24477" priority="29729" operator="containsText" text="ECM">
      <formula>NOT(ISERROR(SEARCH("ECM",E2464)))</formula>
    </cfRule>
    <cfRule type="containsText" dxfId="24476" priority="29730" operator="containsText" text="Glenn Gould">
      <formula>NOT(ISERROR(SEARCH("Glenn Gould",E2464)))</formula>
    </cfRule>
  </conditionalFormatting>
  <conditionalFormatting sqref="E2464:G2466">
    <cfRule type="containsText" dxfId="24475" priority="29727" operator="containsText" text="ECM">
      <formula>NOT(ISERROR(SEARCH("ECM",E2464)))</formula>
    </cfRule>
    <cfRule type="containsText" dxfId="24474" priority="29728" operator="containsText" text="Glenn Gould">
      <formula>NOT(ISERROR(SEARCH("Glenn Gould",E2464)))</formula>
    </cfRule>
  </conditionalFormatting>
  <conditionalFormatting sqref="E2464:G2466">
    <cfRule type="containsText" dxfId="24473" priority="29725" operator="containsText" text="ECM">
      <formula>NOT(ISERROR(SEARCH("ECM",E2464)))</formula>
    </cfRule>
    <cfRule type="containsText" dxfId="24472" priority="29726" operator="containsText" text="Glenn Gould">
      <formula>NOT(ISERROR(SEARCH("Glenn Gould",E2464)))</formula>
    </cfRule>
  </conditionalFormatting>
  <conditionalFormatting sqref="E2464:G2466">
    <cfRule type="containsText" dxfId="24471" priority="29723" operator="containsText" text="ECM">
      <formula>NOT(ISERROR(SEARCH("ECM",E2464)))</formula>
    </cfRule>
    <cfRule type="containsText" dxfId="24470" priority="29724" operator="containsText" text="Glenn Gould">
      <formula>NOT(ISERROR(SEARCH("Glenn Gould",E2464)))</formula>
    </cfRule>
  </conditionalFormatting>
  <conditionalFormatting sqref="E2464:G2466">
    <cfRule type="containsText" dxfId="24469" priority="29721" operator="containsText" text="ECM">
      <formula>NOT(ISERROR(SEARCH("ECM",E2464)))</formula>
    </cfRule>
    <cfRule type="containsText" dxfId="24468" priority="29722" operator="containsText" text="Glenn Gould">
      <formula>NOT(ISERROR(SEARCH("Glenn Gould",E2464)))</formula>
    </cfRule>
  </conditionalFormatting>
  <conditionalFormatting sqref="E2464:G2466">
    <cfRule type="containsText" dxfId="24467" priority="29719" operator="containsText" text="ECM">
      <formula>NOT(ISERROR(SEARCH("ECM",E2464)))</formula>
    </cfRule>
    <cfRule type="containsText" dxfId="24466" priority="29720" operator="containsText" text="Glenn Gould">
      <formula>NOT(ISERROR(SEARCH("Glenn Gould",E2464)))</formula>
    </cfRule>
  </conditionalFormatting>
  <conditionalFormatting sqref="E2464:G2466">
    <cfRule type="containsText" dxfId="24465" priority="29717" operator="containsText" text="ECM">
      <formula>NOT(ISERROR(SEARCH("ECM",E2464)))</formula>
    </cfRule>
    <cfRule type="containsText" dxfId="24464" priority="29718" operator="containsText" text="Glenn Gould">
      <formula>NOT(ISERROR(SEARCH("Glenn Gould",E2464)))</formula>
    </cfRule>
  </conditionalFormatting>
  <conditionalFormatting sqref="E2464:G2466">
    <cfRule type="containsText" dxfId="24463" priority="29715" operator="containsText" text="ECM">
      <formula>NOT(ISERROR(SEARCH("ECM",E2464)))</formula>
    </cfRule>
    <cfRule type="containsText" dxfId="24462" priority="29716" operator="containsText" text="Glenn Gould">
      <formula>NOT(ISERROR(SEARCH("Glenn Gould",E2464)))</formula>
    </cfRule>
  </conditionalFormatting>
  <conditionalFormatting sqref="E2464:G2466">
    <cfRule type="containsText" dxfId="24461" priority="29713" operator="containsText" text="ECM">
      <formula>NOT(ISERROR(SEARCH("ECM",E2464)))</formula>
    </cfRule>
    <cfRule type="containsText" dxfId="24460" priority="29714" operator="containsText" text="Glenn Gould">
      <formula>NOT(ISERROR(SEARCH("Glenn Gould",E2464)))</formula>
    </cfRule>
  </conditionalFormatting>
  <conditionalFormatting sqref="E2464:G2466">
    <cfRule type="containsText" dxfId="24459" priority="29711" operator="containsText" text="ECM">
      <formula>NOT(ISERROR(SEARCH("ECM",E2464)))</formula>
    </cfRule>
    <cfRule type="containsText" dxfId="24458" priority="29712" operator="containsText" text="Glenn Gould">
      <formula>NOT(ISERROR(SEARCH("Glenn Gould",E2464)))</formula>
    </cfRule>
  </conditionalFormatting>
  <conditionalFormatting sqref="E2464:G2466">
    <cfRule type="containsText" dxfId="24457" priority="29709" operator="containsText" text="ECM">
      <formula>NOT(ISERROR(SEARCH("ECM",E2464)))</formula>
    </cfRule>
    <cfRule type="containsText" dxfId="24456" priority="29710" operator="containsText" text="Glenn Gould">
      <formula>NOT(ISERROR(SEARCH("Glenn Gould",E2464)))</formula>
    </cfRule>
  </conditionalFormatting>
  <conditionalFormatting sqref="E2464:G2466">
    <cfRule type="containsText" dxfId="24455" priority="29707" operator="containsText" text="ECM">
      <formula>NOT(ISERROR(SEARCH("ECM",E2464)))</formula>
    </cfRule>
    <cfRule type="containsText" dxfId="24454" priority="29708" operator="containsText" text="Glenn Gould">
      <formula>NOT(ISERROR(SEARCH("Glenn Gould",E2464)))</formula>
    </cfRule>
  </conditionalFormatting>
  <conditionalFormatting sqref="E2464:G2466">
    <cfRule type="containsText" dxfId="24453" priority="29705" operator="containsText" text="ECM">
      <formula>NOT(ISERROR(SEARCH("ECM",E2464)))</formula>
    </cfRule>
    <cfRule type="containsText" dxfId="24452" priority="29706" operator="containsText" text="Glenn Gould">
      <formula>NOT(ISERROR(SEARCH("Glenn Gould",E2464)))</formula>
    </cfRule>
  </conditionalFormatting>
  <conditionalFormatting sqref="E2464:G2466">
    <cfRule type="containsText" dxfId="24451" priority="29703" operator="containsText" text="ECM">
      <formula>NOT(ISERROR(SEARCH("ECM",E2464)))</formula>
    </cfRule>
    <cfRule type="containsText" dxfId="24450" priority="29704" operator="containsText" text="Glenn Gould">
      <formula>NOT(ISERROR(SEARCH("Glenn Gould",E2464)))</formula>
    </cfRule>
  </conditionalFormatting>
  <conditionalFormatting sqref="E2464:G2466">
    <cfRule type="containsText" dxfId="24449" priority="29701" operator="containsText" text="ECM">
      <formula>NOT(ISERROR(SEARCH("ECM",E2464)))</formula>
    </cfRule>
    <cfRule type="containsText" dxfId="24448" priority="29702" operator="containsText" text="Glenn Gould">
      <formula>NOT(ISERROR(SEARCH("Glenn Gould",E2464)))</formula>
    </cfRule>
  </conditionalFormatting>
  <conditionalFormatting sqref="E2464:G2466">
    <cfRule type="containsText" dxfId="24447" priority="29699" operator="containsText" text="ECM">
      <formula>NOT(ISERROR(SEARCH("ECM",E2464)))</formula>
    </cfRule>
    <cfRule type="containsText" dxfId="24446" priority="29700" operator="containsText" text="Glenn Gould">
      <formula>NOT(ISERROR(SEARCH("Glenn Gould",E2464)))</formula>
    </cfRule>
  </conditionalFormatting>
  <conditionalFormatting sqref="E2464:G2466">
    <cfRule type="containsText" dxfId="24445" priority="29697" operator="containsText" text="ECM">
      <formula>NOT(ISERROR(SEARCH("ECM",E2464)))</formula>
    </cfRule>
    <cfRule type="containsText" dxfId="24444" priority="29698" operator="containsText" text="Glenn Gould">
      <formula>NOT(ISERROR(SEARCH("Glenn Gould",E2464)))</formula>
    </cfRule>
  </conditionalFormatting>
  <conditionalFormatting sqref="E2464:G2466">
    <cfRule type="containsText" dxfId="24443" priority="29695" operator="containsText" text="ECM">
      <formula>NOT(ISERROR(SEARCH("ECM",E2464)))</formula>
    </cfRule>
    <cfRule type="containsText" dxfId="24442" priority="29696" operator="containsText" text="Glenn Gould">
      <formula>NOT(ISERROR(SEARCH("Glenn Gould",E2464)))</formula>
    </cfRule>
  </conditionalFormatting>
  <conditionalFormatting sqref="E2464:G2466">
    <cfRule type="containsText" dxfId="24441" priority="29693" operator="containsText" text="ECM">
      <formula>NOT(ISERROR(SEARCH("ECM",E2464)))</formula>
    </cfRule>
    <cfRule type="containsText" dxfId="24440" priority="29694" operator="containsText" text="Glenn Gould">
      <formula>NOT(ISERROR(SEARCH("Glenn Gould",E2464)))</formula>
    </cfRule>
  </conditionalFormatting>
  <conditionalFormatting sqref="E2464:G2466">
    <cfRule type="containsText" dxfId="24439" priority="29691" operator="containsText" text="ECM">
      <formula>NOT(ISERROR(SEARCH("ECM",E2464)))</formula>
    </cfRule>
    <cfRule type="containsText" dxfId="24438" priority="29692" operator="containsText" text="Glenn Gould">
      <formula>NOT(ISERROR(SEARCH("Glenn Gould",E2464)))</formula>
    </cfRule>
  </conditionalFormatting>
  <conditionalFormatting sqref="E2464:G2466">
    <cfRule type="containsText" dxfId="24437" priority="29689" operator="containsText" text="ECM">
      <formula>NOT(ISERROR(SEARCH("ECM",E2464)))</formula>
    </cfRule>
    <cfRule type="containsText" dxfId="24436" priority="29690" operator="containsText" text="Glenn Gould">
      <formula>NOT(ISERROR(SEARCH("Glenn Gould",E2464)))</formula>
    </cfRule>
  </conditionalFormatting>
  <conditionalFormatting sqref="E2464:G2466">
    <cfRule type="containsText" dxfId="24435" priority="29687" operator="containsText" text="ECM">
      <formula>NOT(ISERROR(SEARCH("ECM",E2464)))</formula>
    </cfRule>
    <cfRule type="containsText" dxfId="24434" priority="29688" operator="containsText" text="Glenn Gould">
      <formula>NOT(ISERROR(SEARCH("Glenn Gould",E2464)))</formula>
    </cfRule>
  </conditionalFormatting>
  <conditionalFormatting sqref="E2464:G2466">
    <cfRule type="containsText" dxfId="24433" priority="29685" operator="containsText" text="ECM">
      <formula>NOT(ISERROR(SEARCH("ECM",E2464)))</formula>
    </cfRule>
    <cfRule type="containsText" dxfId="24432" priority="29686" operator="containsText" text="Glenn Gould">
      <formula>NOT(ISERROR(SEARCH("Glenn Gould",E2464)))</formula>
    </cfRule>
  </conditionalFormatting>
  <conditionalFormatting sqref="E2464:G2466">
    <cfRule type="containsText" dxfId="24431" priority="29683" operator="containsText" text="ECM">
      <formula>NOT(ISERROR(SEARCH("ECM",E2464)))</formula>
    </cfRule>
    <cfRule type="containsText" dxfId="24430" priority="29684" operator="containsText" text="Glenn Gould">
      <formula>NOT(ISERROR(SEARCH("Glenn Gould",E2464)))</formula>
    </cfRule>
  </conditionalFormatting>
  <conditionalFormatting sqref="E2464:G2466">
    <cfRule type="containsText" dxfId="24429" priority="29681" operator="containsText" text="ECM">
      <formula>NOT(ISERROR(SEARCH("ECM",E2464)))</formula>
    </cfRule>
    <cfRule type="containsText" dxfId="24428" priority="29682" operator="containsText" text="Glenn Gould">
      <formula>NOT(ISERROR(SEARCH("Glenn Gould",E2464)))</formula>
    </cfRule>
  </conditionalFormatting>
  <conditionalFormatting sqref="E2464:G2466">
    <cfRule type="containsText" dxfId="24427" priority="29679" operator="containsText" text="ECM">
      <formula>NOT(ISERROR(SEARCH("ECM",E2464)))</formula>
    </cfRule>
    <cfRule type="containsText" dxfId="24426" priority="29680" operator="containsText" text="Glenn Gould">
      <formula>NOT(ISERROR(SEARCH("Glenn Gould",E2464)))</formula>
    </cfRule>
  </conditionalFormatting>
  <conditionalFormatting sqref="E2464:G2466">
    <cfRule type="containsText" dxfId="24425" priority="29677" operator="containsText" text="ECM">
      <formula>NOT(ISERROR(SEARCH("ECM",E2464)))</formula>
    </cfRule>
    <cfRule type="containsText" dxfId="24424" priority="29678" operator="containsText" text="Glenn Gould">
      <formula>NOT(ISERROR(SEARCH("Glenn Gould",E2464)))</formula>
    </cfRule>
  </conditionalFormatting>
  <conditionalFormatting sqref="E2464:G2466">
    <cfRule type="containsText" dxfId="24423" priority="29675" operator="containsText" text="ECM">
      <formula>NOT(ISERROR(SEARCH("ECM",E2464)))</formula>
    </cfRule>
    <cfRule type="containsText" dxfId="24422" priority="29676" operator="containsText" text="Glenn Gould">
      <formula>NOT(ISERROR(SEARCH("Glenn Gould",E2464)))</formula>
    </cfRule>
  </conditionalFormatting>
  <conditionalFormatting sqref="E2464:G2466">
    <cfRule type="containsText" dxfId="24421" priority="29673" operator="containsText" text="ECM">
      <formula>NOT(ISERROR(SEARCH("ECM",E2464)))</formula>
    </cfRule>
    <cfRule type="containsText" dxfId="24420" priority="29674" operator="containsText" text="Glenn Gould">
      <formula>NOT(ISERROR(SEARCH("Glenn Gould",E2464)))</formula>
    </cfRule>
  </conditionalFormatting>
  <conditionalFormatting sqref="E2464:G2466">
    <cfRule type="containsText" dxfId="24419" priority="29671" operator="containsText" text="ECM">
      <formula>NOT(ISERROR(SEARCH("ECM",E2464)))</formula>
    </cfRule>
    <cfRule type="containsText" dxfId="24418" priority="29672" operator="containsText" text="Glenn Gould">
      <formula>NOT(ISERROR(SEARCH("Glenn Gould",E2464)))</formula>
    </cfRule>
  </conditionalFormatting>
  <conditionalFormatting sqref="E2464:G2466">
    <cfRule type="containsText" dxfId="24417" priority="29669" operator="containsText" text="ECM">
      <formula>NOT(ISERROR(SEARCH("ECM",E2464)))</formula>
    </cfRule>
    <cfRule type="containsText" dxfId="24416" priority="29670" operator="containsText" text="Glenn Gould">
      <formula>NOT(ISERROR(SEARCH("Glenn Gould",E2464)))</formula>
    </cfRule>
  </conditionalFormatting>
  <conditionalFormatting sqref="E2464:G2466">
    <cfRule type="containsText" dxfId="24415" priority="29667" operator="containsText" text="ECM">
      <formula>NOT(ISERROR(SEARCH("ECM",E2464)))</formula>
    </cfRule>
    <cfRule type="containsText" dxfId="24414" priority="29668" operator="containsText" text="Glenn Gould">
      <formula>NOT(ISERROR(SEARCH("Glenn Gould",E2464)))</formula>
    </cfRule>
  </conditionalFormatting>
  <conditionalFormatting sqref="E2464:G2466">
    <cfRule type="containsText" dxfId="24413" priority="29665" operator="containsText" text="ECM">
      <formula>NOT(ISERROR(SEARCH("ECM",E2464)))</formula>
    </cfRule>
    <cfRule type="containsText" dxfId="24412" priority="29666" operator="containsText" text="Glenn Gould">
      <formula>NOT(ISERROR(SEARCH("Glenn Gould",E2464)))</formula>
    </cfRule>
  </conditionalFormatting>
  <conditionalFormatting sqref="E2464:G2466">
    <cfRule type="containsText" dxfId="24411" priority="29663" operator="containsText" text="ECM">
      <formula>NOT(ISERROR(SEARCH("ECM",E2464)))</formula>
    </cfRule>
    <cfRule type="containsText" dxfId="24410" priority="29664" operator="containsText" text="Glenn Gould">
      <formula>NOT(ISERROR(SEARCH("Glenn Gould",E2464)))</formula>
    </cfRule>
  </conditionalFormatting>
  <conditionalFormatting sqref="E2464:G2466">
    <cfRule type="containsText" dxfId="24409" priority="29661" operator="containsText" text="ECM">
      <formula>NOT(ISERROR(SEARCH("ECM",E2464)))</formula>
    </cfRule>
    <cfRule type="containsText" dxfId="24408" priority="29662" operator="containsText" text="Glenn Gould">
      <formula>NOT(ISERROR(SEARCH("Glenn Gould",E2464)))</formula>
    </cfRule>
  </conditionalFormatting>
  <conditionalFormatting sqref="E2464:G2466">
    <cfRule type="containsText" dxfId="24407" priority="29659" operator="containsText" text="ECM">
      <formula>NOT(ISERROR(SEARCH("ECM",E2464)))</formula>
    </cfRule>
    <cfRule type="containsText" dxfId="24406" priority="29660" operator="containsText" text="Glenn Gould">
      <formula>NOT(ISERROR(SEARCH("Glenn Gould",E2464)))</formula>
    </cfRule>
  </conditionalFormatting>
  <conditionalFormatting sqref="E2464:G2466">
    <cfRule type="containsText" dxfId="24405" priority="29657" operator="containsText" text="ECM">
      <formula>NOT(ISERROR(SEARCH("ECM",E2464)))</formula>
    </cfRule>
    <cfRule type="containsText" dxfId="24404" priority="29658" operator="containsText" text="Glenn Gould">
      <formula>NOT(ISERROR(SEARCH("Glenn Gould",E2464)))</formula>
    </cfRule>
  </conditionalFormatting>
  <conditionalFormatting sqref="E2464:G2466">
    <cfRule type="containsText" dxfId="24403" priority="29655" operator="containsText" text="ECM">
      <formula>NOT(ISERROR(SEARCH("ECM",E2464)))</formula>
    </cfRule>
    <cfRule type="containsText" dxfId="24402" priority="29656" operator="containsText" text="Glenn Gould">
      <formula>NOT(ISERROR(SEARCH("Glenn Gould",E2464)))</formula>
    </cfRule>
  </conditionalFormatting>
  <conditionalFormatting sqref="E2464:G2466">
    <cfRule type="containsText" dxfId="24401" priority="29653" operator="containsText" text="ECM">
      <formula>NOT(ISERROR(SEARCH("ECM",E2464)))</formula>
    </cfRule>
    <cfRule type="containsText" dxfId="24400" priority="29654" operator="containsText" text="Glenn Gould">
      <formula>NOT(ISERROR(SEARCH("Glenn Gould",E2464)))</formula>
    </cfRule>
  </conditionalFormatting>
  <conditionalFormatting sqref="E2464:G2466">
    <cfRule type="containsText" dxfId="24399" priority="29651" operator="containsText" text="ECM">
      <formula>NOT(ISERROR(SEARCH("ECM",E2464)))</formula>
    </cfRule>
    <cfRule type="containsText" dxfId="24398" priority="29652" operator="containsText" text="Glenn Gould">
      <formula>NOT(ISERROR(SEARCH("Glenn Gould",E2464)))</formula>
    </cfRule>
  </conditionalFormatting>
  <conditionalFormatting sqref="E2464:G2466">
    <cfRule type="containsText" dxfId="24397" priority="29649" operator="containsText" text="ECM">
      <formula>NOT(ISERROR(SEARCH("ECM",E2464)))</formula>
    </cfRule>
    <cfRule type="containsText" dxfId="24396" priority="29650" operator="containsText" text="Glenn Gould">
      <formula>NOT(ISERROR(SEARCH("Glenn Gould",E2464)))</formula>
    </cfRule>
  </conditionalFormatting>
  <conditionalFormatting sqref="E2464:G2466">
    <cfRule type="containsText" dxfId="24395" priority="29647" operator="containsText" text="ECM">
      <formula>NOT(ISERROR(SEARCH("ECM",E2464)))</formula>
    </cfRule>
    <cfRule type="containsText" dxfId="24394" priority="29648" operator="containsText" text="Glenn Gould">
      <formula>NOT(ISERROR(SEARCH("Glenn Gould",E2464)))</formula>
    </cfRule>
  </conditionalFormatting>
  <conditionalFormatting sqref="E2464:G2466">
    <cfRule type="containsText" dxfId="24393" priority="29645" operator="containsText" text="ECM">
      <formula>NOT(ISERROR(SEARCH("ECM",E2464)))</formula>
    </cfRule>
    <cfRule type="containsText" dxfId="24392" priority="29646" operator="containsText" text="Glenn Gould">
      <formula>NOT(ISERROR(SEARCH("Glenn Gould",E2464)))</formula>
    </cfRule>
  </conditionalFormatting>
  <conditionalFormatting sqref="E2464:G2466">
    <cfRule type="containsText" dxfId="24391" priority="29643" operator="containsText" text="ECM">
      <formula>NOT(ISERROR(SEARCH("ECM",E2464)))</formula>
    </cfRule>
    <cfRule type="containsText" dxfId="24390" priority="29644" operator="containsText" text="Glenn Gould">
      <formula>NOT(ISERROR(SEARCH("Glenn Gould",E2464)))</formula>
    </cfRule>
  </conditionalFormatting>
  <conditionalFormatting sqref="E2464:G2466">
    <cfRule type="containsText" dxfId="24389" priority="29641" operator="containsText" text="ECM">
      <formula>NOT(ISERROR(SEARCH("ECM",E2464)))</formula>
    </cfRule>
    <cfRule type="containsText" dxfId="24388" priority="29642" operator="containsText" text="Glenn Gould">
      <formula>NOT(ISERROR(SEARCH("Glenn Gould",E2464)))</formula>
    </cfRule>
  </conditionalFormatting>
  <conditionalFormatting sqref="E2464:G2466">
    <cfRule type="containsText" dxfId="24387" priority="29639" operator="containsText" text="ECM">
      <formula>NOT(ISERROR(SEARCH("ECM",E2464)))</formula>
    </cfRule>
    <cfRule type="containsText" dxfId="24386" priority="29640" operator="containsText" text="Glenn Gould">
      <formula>NOT(ISERROR(SEARCH("Glenn Gould",E2464)))</formula>
    </cfRule>
  </conditionalFormatting>
  <conditionalFormatting sqref="E2464:G2466">
    <cfRule type="containsText" dxfId="24385" priority="29637" operator="containsText" text="ECM">
      <formula>NOT(ISERROR(SEARCH("ECM",E2464)))</formula>
    </cfRule>
    <cfRule type="containsText" dxfId="24384" priority="29638" operator="containsText" text="Glenn Gould">
      <formula>NOT(ISERROR(SEARCH("Glenn Gould",E2464)))</formula>
    </cfRule>
  </conditionalFormatting>
  <conditionalFormatting sqref="E2464:G2466">
    <cfRule type="containsText" dxfId="24383" priority="29635" operator="containsText" text="ECM">
      <formula>NOT(ISERROR(SEARCH("ECM",E2464)))</formula>
    </cfRule>
    <cfRule type="containsText" dxfId="24382" priority="29636" operator="containsText" text="Glenn Gould">
      <formula>NOT(ISERROR(SEARCH("Glenn Gould",E2464)))</formula>
    </cfRule>
  </conditionalFormatting>
  <conditionalFormatting sqref="E2464:G2466">
    <cfRule type="containsText" dxfId="24381" priority="29633" operator="containsText" text="ECM">
      <formula>NOT(ISERROR(SEARCH("ECM",E2464)))</formula>
    </cfRule>
    <cfRule type="containsText" dxfId="24380" priority="29634" operator="containsText" text="Glenn Gould">
      <formula>NOT(ISERROR(SEARCH("Glenn Gould",E2464)))</formula>
    </cfRule>
  </conditionalFormatting>
  <conditionalFormatting sqref="E2464:G2466">
    <cfRule type="containsText" dxfId="24379" priority="29631" operator="containsText" text="ECM">
      <formula>NOT(ISERROR(SEARCH("ECM",E2464)))</formula>
    </cfRule>
    <cfRule type="containsText" dxfId="24378" priority="29632" operator="containsText" text="Glenn Gould">
      <formula>NOT(ISERROR(SEARCH("Glenn Gould",E2464)))</formula>
    </cfRule>
  </conditionalFormatting>
  <conditionalFormatting sqref="E2464:G2466">
    <cfRule type="containsText" dxfId="24377" priority="29629" operator="containsText" text="ECM">
      <formula>NOT(ISERROR(SEARCH("ECM",E2464)))</formula>
    </cfRule>
    <cfRule type="containsText" dxfId="24376" priority="29630" operator="containsText" text="Glenn Gould">
      <formula>NOT(ISERROR(SEARCH("Glenn Gould",E2464)))</formula>
    </cfRule>
  </conditionalFormatting>
  <conditionalFormatting sqref="E2464:G2466">
    <cfRule type="containsText" dxfId="24375" priority="29627" operator="containsText" text="ECM">
      <formula>NOT(ISERROR(SEARCH("ECM",E2464)))</formula>
    </cfRule>
    <cfRule type="containsText" dxfId="24374" priority="29628" operator="containsText" text="Glenn Gould">
      <formula>NOT(ISERROR(SEARCH("Glenn Gould",E2464)))</formula>
    </cfRule>
  </conditionalFormatting>
  <conditionalFormatting sqref="E2464:G2466">
    <cfRule type="containsText" dxfId="24373" priority="29625" operator="containsText" text="ECM">
      <formula>NOT(ISERROR(SEARCH("ECM",E2464)))</formula>
    </cfRule>
    <cfRule type="containsText" dxfId="24372" priority="29626" operator="containsText" text="Glenn Gould">
      <formula>NOT(ISERROR(SEARCH("Glenn Gould",E2464)))</formula>
    </cfRule>
  </conditionalFormatting>
  <conditionalFormatting sqref="E2464:G2466">
    <cfRule type="containsText" dxfId="24371" priority="29623" operator="containsText" text="ECM">
      <formula>NOT(ISERROR(SEARCH("ECM",E2464)))</formula>
    </cfRule>
    <cfRule type="containsText" dxfId="24370" priority="29624" operator="containsText" text="Glenn Gould">
      <formula>NOT(ISERROR(SEARCH("Glenn Gould",E2464)))</formula>
    </cfRule>
  </conditionalFormatting>
  <conditionalFormatting sqref="E2464:G2466">
    <cfRule type="containsText" dxfId="24369" priority="29621" operator="containsText" text="ECM">
      <formula>NOT(ISERROR(SEARCH("ECM",E2464)))</formula>
    </cfRule>
    <cfRule type="containsText" dxfId="24368" priority="29622" operator="containsText" text="Glenn Gould">
      <formula>NOT(ISERROR(SEARCH("Glenn Gould",E2464)))</formula>
    </cfRule>
  </conditionalFormatting>
  <conditionalFormatting sqref="E2464:G2466">
    <cfRule type="containsText" dxfId="24367" priority="29619" operator="containsText" text="ECM">
      <formula>NOT(ISERROR(SEARCH("ECM",E2464)))</formula>
    </cfRule>
    <cfRule type="containsText" dxfId="24366" priority="29620" operator="containsText" text="Glenn Gould">
      <formula>NOT(ISERROR(SEARCH("Glenn Gould",E2464)))</formula>
    </cfRule>
  </conditionalFormatting>
  <conditionalFormatting sqref="E2464:G2466">
    <cfRule type="containsText" dxfId="24365" priority="29617" operator="containsText" text="ECM">
      <formula>NOT(ISERROR(SEARCH("ECM",E2464)))</formula>
    </cfRule>
    <cfRule type="containsText" dxfId="24364" priority="29618" operator="containsText" text="Glenn Gould">
      <formula>NOT(ISERROR(SEARCH("Glenn Gould",E2464)))</formula>
    </cfRule>
  </conditionalFormatting>
  <conditionalFormatting sqref="E2464:G2466">
    <cfRule type="containsText" dxfId="24363" priority="29615" operator="containsText" text="ECM">
      <formula>NOT(ISERROR(SEARCH("ECM",E2464)))</formula>
    </cfRule>
    <cfRule type="containsText" dxfId="24362" priority="29616" operator="containsText" text="Glenn Gould">
      <formula>NOT(ISERROR(SEARCH("Glenn Gould",E2464)))</formula>
    </cfRule>
  </conditionalFormatting>
  <conditionalFormatting sqref="E2464:G2466">
    <cfRule type="containsText" dxfId="24361" priority="29613" operator="containsText" text="ECM">
      <formula>NOT(ISERROR(SEARCH("ECM",E2464)))</formula>
    </cfRule>
    <cfRule type="containsText" dxfId="24360" priority="29614" operator="containsText" text="Glenn Gould">
      <formula>NOT(ISERROR(SEARCH("Glenn Gould",E2464)))</formula>
    </cfRule>
  </conditionalFormatting>
  <conditionalFormatting sqref="E2464:G2466">
    <cfRule type="containsText" dxfId="24359" priority="29611" operator="containsText" text="ECM">
      <formula>NOT(ISERROR(SEARCH("ECM",E2464)))</formula>
    </cfRule>
    <cfRule type="containsText" dxfId="24358" priority="29612" operator="containsText" text="Glenn Gould">
      <formula>NOT(ISERROR(SEARCH("Glenn Gould",E2464)))</formula>
    </cfRule>
  </conditionalFormatting>
  <conditionalFormatting sqref="E2464:G2466">
    <cfRule type="containsText" dxfId="24357" priority="29609" operator="containsText" text="ECM">
      <formula>NOT(ISERROR(SEARCH("ECM",E2464)))</formula>
    </cfRule>
    <cfRule type="containsText" dxfId="24356" priority="29610" operator="containsText" text="Glenn Gould">
      <formula>NOT(ISERROR(SEARCH("Glenn Gould",E2464)))</formula>
    </cfRule>
  </conditionalFormatting>
  <conditionalFormatting sqref="E2464:G2466">
    <cfRule type="containsText" dxfId="24355" priority="29607" operator="containsText" text="ECM">
      <formula>NOT(ISERROR(SEARCH("ECM",E2464)))</formula>
    </cfRule>
    <cfRule type="containsText" dxfId="24354" priority="29608" operator="containsText" text="Glenn Gould">
      <formula>NOT(ISERROR(SEARCH("Glenn Gould",E2464)))</formula>
    </cfRule>
  </conditionalFormatting>
  <conditionalFormatting sqref="E2464:G2466">
    <cfRule type="containsText" dxfId="24353" priority="29605" operator="containsText" text="ECM">
      <formula>NOT(ISERROR(SEARCH("ECM",E2464)))</formula>
    </cfRule>
    <cfRule type="containsText" dxfId="24352" priority="29606" operator="containsText" text="Glenn Gould">
      <formula>NOT(ISERROR(SEARCH("Glenn Gould",E2464)))</formula>
    </cfRule>
  </conditionalFormatting>
  <conditionalFormatting sqref="E2464:G2466">
    <cfRule type="containsText" dxfId="24351" priority="29603" operator="containsText" text="ECM">
      <formula>NOT(ISERROR(SEARCH("ECM",E2464)))</formula>
    </cfRule>
    <cfRule type="containsText" dxfId="24350" priority="29604" operator="containsText" text="Glenn Gould">
      <formula>NOT(ISERROR(SEARCH("Glenn Gould",E2464)))</formula>
    </cfRule>
  </conditionalFormatting>
  <conditionalFormatting sqref="E2464:G2466">
    <cfRule type="containsText" dxfId="24349" priority="29601" operator="containsText" text="ECM">
      <formula>NOT(ISERROR(SEARCH("ECM",E2464)))</formula>
    </cfRule>
    <cfRule type="containsText" dxfId="24348" priority="29602" operator="containsText" text="Glenn Gould">
      <formula>NOT(ISERROR(SEARCH("Glenn Gould",E2464)))</formula>
    </cfRule>
  </conditionalFormatting>
  <conditionalFormatting sqref="E2464:G2466">
    <cfRule type="containsText" dxfId="24347" priority="29599" operator="containsText" text="ECM">
      <formula>NOT(ISERROR(SEARCH("ECM",E2464)))</formula>
    </cfRule>
    <cfRule type="containsText" dxfId="24346" priority="29600" operator="containsText" text="Glenn Gould">
      <formula>NOT(ISERROR(SEARCH("Glenn Gould",E2464)))</formula>
    </cfRule>
  </conditionalFormatting>
  <conditionalFormatting sqref="E2464:G2466">
    <cfRule type="containsText" dxfId="24345" priority="29597" operator="containsText" text="ECM">
      <formula>NOT(ISERROR(SEARCH("ECM",E2464)))</formula>
    </cfRule>
    <cfRule type="containsText" dxfId="24344" priority="29598" operator="containsText" text="Glenn Gould">
      <formula>NOT(ISERROR(SEARCH("Glenn Gould",E2464)))</formula>
    </cfRule>
  </conditionalFormatting>
  <conditionalFormatting sqref="E2464:G2466">
    <cfRule type="containsText" dxfId="24343" priority="29595" operator="containsText" text="ECM">
      <formula>NOT(ISERROR(SEARCH("ECM",E2464)))</formula>
    </cfRule>
    <cfRule type="containsText" dxfId="24342" priority="29596" operator="containsText" text="Glenn Gould">
      <formula>NOT(ISERROR(SEARCH("Glenn Gould",E2464)))</formula>
    </cfRule>
  </conditionalFormatting>
  <conditionalFormatting sqref="E2464:G2466">
    <cfRule type="containsText" dxfId="24341" priority="29593" operator="containsText" text="ECM">
      <formula>NOT(ISERROR(SEARCH("ECM",E2464)))</formula>
    </cfRule>
    <cfRule type="containsText" dxfId="24340" priority="29594" operator="containsText" text="Glenn Gould">
      <formula>NOT(ISERROR(SEARCH("Glenn Gould",E2464)))</formula>
    </cfRule>
  </conditionalFormatting>
  <conditionalFormatting sqref="E2464:G2466">
    <cfRule type="containsText" dxfId="24339" priority="29591" operator="containsText" text="ECM">
      <formula>NOT(ISERROR(SEARCH("ECM",E2464)))</formula>
    </cfRule>
    <cfRule type="containsText" dxfId="24338" priority="29592" operator="containsText" text="Glenn Gould">
      <formula>NOT(ISERROR(SEARCH("Glenn Gould",E2464)))</formula>
    </cfRule>
  </conditionalFormatting>
  <conditionalFormatting sqref="E2464:G2466">
    <cfRule type="containsText" dxfId="24337" priority="29589" operator="containsText" text="ECM">
      <formula>NOT(ISERROR(SEARCH("ECM",E2464)))</formula>
    </cfRule>
    <cfRule type="containsText" dxfId="24336" priority="29590" operator="containsText" text="Glenn Gould">
      <formula>NOT(ISERROR(SEARCH("Glenn Gould",E2464)))</formula>
    </cfRule>
  </conditionalFormatting>
  <conditionalFormatting sqref="E2464:G2466">
    <cfRule type="containsText" dxfId="24335" priority="29587" operator="containsText" text="ECM">
      <formula>NOT(ISERROR(SEARCH("ECM",E2464)))</formula>
    </cfRule>
    <cfRule type="containsText" dxfId="24334" priority="29588" operator="containsText" text="Glenn Gould">
      <formula>NOT(ISERROR(SEARCH("Glenn Gould",E2464)))</formula>
    </cfRule>
  </conditionalFormatting>
  <conditionalFormatting sqref="E2464:G2466">
    <cfRule type="containsText" dxfId="24333" priority="29585" operator="containsText" text="ECM">
      <formula>NOT(ISERROR(SEARCH("ECM",E2464)))</formula>
    </cfRule>
    <cfRule type="containsText" dxfId="24332" priority="29586" operator="containsText" text="Glenn Gould">
      <formula>NOT(ISERROR(SEARCH("Glenn Gould",E2464)))</formula>
    </cfRule>
  </conditionalFormatting>
  <conditionalFormatting sqref="E2464:G2466">
    <cfRule type="containsText" dxfId="24331" priority="29583" operator="containsText" text="ECM">
      <formula>NOT(ISERROR(SEARCH("ECM",E2464)))</formula>
    </cfRule>
    <cfRule type="containsText" dxfId="24330" priority="29584" operator="containsText" text="Glenn Gould">
      <formula>NOT(ISERROR(SEARCH("Glenn Gould",E2464)))</formula>
    </cfRule>
  </conditionalFormatting>
  <conditionalFormatting sqref="E2464:G2466">
    <cfRule type="containsText" dxfId="24329" priority="29581" operator="containsText" text="ECM">
      <formula>NOT(ISERROR(SEARCH("ECM",E2464)))</formula>
    </cfRule>
    <cfRule type="containsText" dxfId="24328" priority="29582" operator="containsText" text="Glenn Gould">
      <formula>NOT(ISERROR(SEARCH("Glenn Gould",E2464)))</formula>
    </cfRule>
  </conditionalFormatting>
  <conditionalFormatting sqref="E2464:G2466">
    <cfRule type="containsText" dxfId="24327" priority="29579" operator="containsText" text="ECM">
      <formula>NOT(ISERROR(SEARCH("ECM",E2464)))</formula>
    </cfRule>
    <cfRule type="containsText" dxfId="24326" priority="29580" operator="containsText" text="Glenn Gould">
      <formula>NOT(ISERROR(SEARCH("Glenn Gould",E2464)))</formula>
    </cfRule>
  </conditionalFormatting>
  <conditionalFormatting sqref="E2464:G2466">
    <cfRule type="containsText" dxfId="24325" priority="29577" operator="containsText" text="ECM">
      <formula>NOT(ISERROR(SEARCH("ECM",E2464)))</formula>
    </cfRule>
    <cfRule type="containsText" dxfId="24324" priority="29578" operator="containsText" text="Glenn Gould">
      <formula>NOT(ISERROR(SEARCH("Glenn Gould",E2464)))</formula>
    </cfRule>
  </conditionalFormatting>
  <conditionalFormatting sqref="E2464:G2466">
    <cfRule type="containsText" dxfId="24323" priority="29575" operator="containsText" text="ECM">
      <formula>NOT(ISERROR(SEARCH("ECM",E2464)))</formula>
    </cfRule>
    <cfRule type="containsText" dxfId="24322" priority="29576" operator="containsText" text="Glenn Gould">
      <formula>NOT(ISERROR(SEARCH("Glenn Gould",E2464)))</formula>
    </cfRule>
  </conditionalFormatting>
  <conditionalFormatting sqref="E2464:G2466">
    <cfRule type="containsText" dxfId="24321" priority="29573" operator="containsText" text="ECM">
      <formula>NOT(ISERROR(SEARCH("ECM",E2464)))</formula>
    </cfRule>
    <cfRule type="containsText" dxfId="24320" priority="29574" operator="containsText" text="Glenn Gould">
      <formula>NOT(ISERROR(SEARCH("Glenn Gould",E2464)))</formula>
    </cfRule>
  </conditionalFormatting>
  <conditionalFormatting sqref="E2464:G2466">
    <cfRule type="containsText" dxfId="24319" priority="29571" operator="containsText" text="ECM">
      <formula>NOT(ISERROR(SEARCH("ECM",E2464)))</formula>
    </cfRule>
    <cfRule type="containsText" dxfId="24318" priority="29572" operator="containsText" text="Glenn Gould">
      <formula>NOT(ISERROR(SEARCH("Glenn Gould",E2464)))</formula>
    </cfRule>
  </conditionalFormatting>
  <conditionalFormatting sqref="E2464:G2466">
    <cfRule type="containsText" dxfId="24317" priority="29569" operator="containsText" text="ECM">
      <formula>NOT(ISERROR(SEARCH("ECM",E2464)))</formula>
    </cfRule>
    <cfRule type="containsText" dxfId="24316" priority="29570" operator="containsText" text="Glenn Gould">
      <formula>NOT(ISERROR(SEARCH("Glenn Gould",E2464)))</formula>
    </cfRule>
  </conditionalFormatting>
  <conditionalFormatting sqref="E2464:G2466">
    <cfRule type="containsText" dxfId="24315" priority="29567" operator="containsText" text="ECM">
      <formula>NOT(ISERROR(SEARCH("ECM",E2464)))</formula>
    </cfRule>
    <cfRule type="containsText" dxfId="24314" priority="29568" operator="containsText" text="Glenn Gould">
      <formula>NOT(ISERROR(SEARCH("Glenn Gould",E2464)))</formula>
    </cfRule>
  </conditionalFormatting>
  <conditionalFormatting sqref="E2464:G2466">
    <cfRule type="containsText" dxfId="24313" priority="29565" operator="containsText" text="ECM">
      <formula>NOT(ISERROR(SEARCH("ECM",E2464)))</formula>
    </cfRule>
    <cfRule type="containsText" dxfId="24312" priority="29566" operator="containsText" text="Glenn Gould">
      <formula>NOT(ISERROR(SEARCH("Glenn Gould",E2464)))</formula>
    </cfRule>
  </conditionalFormatting>
  <conditionalFormatting sqref="E2464:G2466">
    <cfRule type="containsText" dxfId="24311" priority="29563" operator="containsText" text="ECM">
      <formula>NOT(ISERROR(SEARCH("ECM",E2464)))</formula>
    </cfRule>
    <cfRule type="containsText" dxfId="24310" priority="29564" operator="containsText" text="Glenn Gould">
      <formula>NOT(ISERROR(SEARCH("Glenn Gould",E2464)))</formula>
    </cfRule>
  </conditionalFormatting>
  <conditionalFormatting sqref="E2464:G2466">
    <cfRule type="containsText" dxfId="24309" priority="29561" operator="containsText" text="ECM">
      <formula>NOT(ISERROR(SEARCH("ECM",E2464)))</formula>
    </cfRule>
    <cfRule type="containsText" dxfId="24308" priority="29562" operator="containsText" text="Glenn Gould">
      <formula>NOT(ISERROR(SEARCH("Glenn Gould",E2464)))</formula>
    </cfRule>
  </conditionalFormatting>
  <conditionalFormatting sqref="E2464:G2466">
    <cfRule type="containsText" dxfId="24307" priority="29559" operator="containsText" text="ECM">
      <formula>NOT(ISERROR(SEARCH("ECM",E2464)))</formula>
    </cfRule>
    <cfRule type="containsText" dxfId="24306" priority="29560" operator="containsText" text="Glenn Gould">
      <formula>NOT(ISERROR(SEARCH("Glenn Gould",E2464)))</formula>
    </cfRule>
  </conditionalFormatting>
  <conditionalFormatting sqref="E2464:G2466">
    <cfRule type="containsText" dxfId="24305" priority="29557" operator="containsText" text="ECM">
      <formula>NOT(ISERROR(SEARCH("ECM",E2464)))</formula>
    </cfRule>
    <cfRule type="containsText" dxfId="24304" priority="29558" operator="containsText" text="Glenn Gould">
      <formula>NOT(ISERROR(SEARCH("Glenn Gould",E2464)))</formula>
    </cfRule>
  </conditionalFormatting>
  <conditionalFormatting sqref="E2464:G2466">
    <cfRule type="containsText" dxfId="24303" priority="29555" operator="containsText" text="ECM">
      <formula>NOT(ISERROR(SEARCH("ECM",E2464)))</formula>
    </cfRule>
    <cfRule type="containsText" dxfId="24302" priority="29556" operator="containsText" text="Glenn Gould">
      <formula>NOT(ISERROR(SEARCH("Glenn Gould",E2464)))</formula>
    </cfRule>
  </conditionalFormatting>
  <conditionalFormatting sqref="E2464:G2466">
    <cfRule type="containsText" dxfId="24301" priority="29553" operator="containsText" text="ECM">
      <formula>NOT(ISERROR(SEARCH("ECM",E2464)))</formula>
    </cfRule>
    <cfRule type="containsText" dxfId="24300" priority="29554" operator="containsText" text="Glenn Gould">
      <formula>NOT(ISERROR(SEARCH("Glenn Gould",E2464)))</formula>
    </cfRule>
  </conditionalFormatting>
  <conditionalFormatting sqref="E2464:G2466">
    <cfRule type="containsText" dxfId="24299" priority="29551" operator="containsText" text="ECM">
      <formula>NOT(ISERROR(SEARCH("ECM",E2464)))</formula>
    </cfRule>
    <cfRule type="containsText" dxfId="24298" priority="29552" operator="containsText" text="Glenn Gould">
      <formula>NOT(ISERROR(SEARCH("Glenn Gould",E2464)))</formula>
    </cfRule>
  </conditionalFormatting>
  <conditionalFormatting sqref="E2464:G2466">
    <cfRule type="containsText" dxfId="24297" priority="29549" operator="containsText" text="ECM">
      <formula>NOT(ISERROR(SEARCH("ECM",E2464)))</formula>
    </cfRule>
    <cfRule type="containsText" dxfId="24296" priority="29550" operator="containsText" text="Glenn Gould">
      <formula>NOT(ISERROR(SEARCH("Glenn Gould",E2464)))</formula>
    </cfRule>
  </conditionalFormatting>
  <conditionalFormatting sqref="E2464:G2466">
    <cfRule type="containsText" dxfId="24295" priority="29547" operator="containsText" text="ECM">
      <formula>NOT(ISERROR(SEARCH("ECM",E2464)))</formula>
    </cfRule>
    <cfRule type="containsText" dxfId="24294" priority="29548" operator="containsText" text="Glenn Gould">
      <formula>NOT(ISERROR(SEARCH("Glenn Gould",E2464)))</formula>
    </cfRule>
  </conditionalFormatting>
  <conditionalFormatting sqref="E2464:G2466">
    <cfRule type="containsText" dxfId="24293" priority="29545" operator="containsText" text="ECM">
      <formula>NOT(ISERROR(SEARCH("ECM",E2464)))</formula>
    </cfRule>
    <cfRule type="containsText" dxfId="24292" priority="29546" operator="containsText" text="Glenn Gould">
      <formula>NOT(ISERROR(SEARCH("Glenn Gould",E2464)))</formula>
    </cfRule>
  </conditionalFormatting>
  <conditionalFormatting sqref="E2464:G2466">
    <cfRule type="containsText" dxfId="24291" priority="29543" operator="containsText" text="ECM">
      <formula>NOT(ISERROR(SEARCH("ECM",E2464)))</formula>
    </cfRule>
    <cfRule type="containsText" dxfId="24290" priority="29544" operator="containsText" text="Glenn Gould">
      <formula>NOT(ISERROR(SEARCH("Glenn Gould",E2464)))</formula>
    </cfRule>
  </conditionalFormatting>
  <conditionalFormatting sqref="E2464:G2466">
    <cfRule type="containsText" dxfId="24289" priority="29541" operator="containsText" text="ECM">
      <formula>NOT(ISERROR(SEARCH("ECM",E2464)))</formula>
    </cfRule>
    <cfRule type="containsText" dxfId="24288" priority="29542" operator="containsText" text="Glenn Gould">
      <formula>NOT(ISERROR(SEARCH("Glenn Gould",E2464)))</formula>
    </cfRule>
  </conditionalFormatting>
  <conditionalFormatting sqref="E2464:G2466">
    <cfRule type="containsText" dxfId="24287" priority="29539" operator="containsText" text="ECM">
      <formula>NOT(ISERROR(SEARCH("ECM",E2464)))</formula>
    </cfRule>
    <cfRule type="containsText" dxfId="24286" priority="29540" operator="containsText" text="Glenn Gould">
      <formula>NOT(ISERROR(SEARCH("Glenn Gould",E2464)))</formula>
    </cfRule>
  </conditionalFormatting>
  <conditionalFormatting sqref="E2464:G2466">
    <cfRule type="containsText" dxfId="24285" priority="29537" operator="containsText" text="ECM">
      <formula>NOT(ISERROR(SEARCH("ECM",E2464)))</formula>
    </cfRule>
    <cfRule type="containsText" dxfId="24284" priority="29538" operator="containsText" text="Glenn Gould">
      <formula>NOT(ISERROR(SEARCH("Glenn Gould",E2464)))</formula>
    </cfRule>
  </conditionalFormatting>
  <conditionalFormatting sqref="E2464:G2466">
    <cfRule type="containsText" dxfId="24283" priority="29535" operator="containsText" text="ECM">
      <formula>NOT(ISERROR(SEARCH("ECM",E2464)))</formula>
    </cfRule>
    <cfRule type="containsText" dxfId="24282" priority="29536" operator="containsText" text="Glenn Gould">
      <formula>NOT(ISERROR(SEARCH("Glenn Gould",E2464)))</formula>
    </cfRule>
  </conditionalFormatting>
  <conditionalFormatting sqref="E2464:G2466">
    <cfRule type="containsText" dxfId="24281" priority="29533" operator="containsText" text="ECM">
      <formula>NOT(ISERROR(SEARCH("ECM",E2464)))</formula>
    </cfRule>
    <cfRule type="containsText" dxfId="24280" priority="29534" operator="containsText" text="Glenn Gould">
      <formula>NOT(ISERROR(SEARCH("Glenn Gould",E2464)))</formula>
    </cfRule>
  </conditionalFormatting>
  <conditionalFormatting sqref="E2464:G2466">
    <cfRule type="containsText" dxfId="24279" priority="29531" operator="containsText" text="ECM">
      <formula>NOT(ISERROR(SEARCH("ECM",E2464)))</formula>
    </cfRule>
    <cfRule type="containsText" dxfId="24278" priority="29532" operator="containsText" text="Glenn Gould">
      <formula>NOT(ISERROR(SEARCH("Glenn Gould",E2464)))</formula>
    </cfRule>
  </conditionalFormatting>
  <conditionalFormatting sqref="E2464:G2466">
    <cfRule type="containsText" dxfId="24277" priority="29529" operator="containsText" text="ECM">
      <formula>NOT(ISERROR(SEARCH("ECM",E2464)))</formula>
    </cfRule>
    <cfRule type="containsText" dxfId="24276" priority="29530" operator="containsText" text="Glenn Gould">
      <formula>NOT(ISERROR(SEARCH("Glenn Gould",E2464)))</formula>
    </cfRule>
  </conditionalFormatting>
  <conditionalFormatting sqref="E2464:G2466">
    <cfRule type="containsText" dxfId="24275" priority="29527" operator="containsText" text="ECM">
      <formula>NOT(ISERROR(SEARCH("ECM",E2464)))</formula>
    </cfRule>
    <cfRule type="containsText" dxfId="24274" priority="29528" operator="containsText" text="Glenn Gould">
      <formula>NOT(ISERROR(SEARCH("Glenn Gould",E2464)))</formula>
    </cfRule>
  </conditionalFormatting>
  <conditionalFormatting sqref="E2464:G2466">
    <cfRule type="containsText" dxfId="24273" priority="29525" operator="containsText" text="ECM">
      <formula>NOT(ISERROR(SEARCH("ECM",E2464)))</formula>
    </cfRule>
    <cfRule type="containsText" dxfId="24272" priority="29526" operator="containsText" text="Glenn Gould">
      <formula>NOT(ISERROR(SEARCH("Glenn Gould",E2464)))</formula>
    </cfRule>
  </conditionalFormatting>
  <conditionalFormatting sqref="E2464:G2466">
    <cfRule type="containsText" dxfId="24271" priority="29523" operator="containsText" text="ECM">
      <formula>NOT(ISERROR(SEARCH("ECM",E2464)))</formula>
    </cfRule>
    <cfRule type="containsText" dxfId="24270" priority="29524" operator="containsText" text="Glenn Gould">
      <formula>NOT(ISERROR(SEARCH("Glenn Gould",E2464)))</formula>
    </cfRule>
  </conditionalFormatting>
  <conditionalFormatting sqref="E2464:G2466">
    <cfRule type="containsText" dxfId="24269" priority="29521" operator="containsText" text="ECM">
      <formula>NOT(ISERROR(SEARCH("ECM",E2464)))</formula>
    </cfRule>
    <cfRule type="containsText" dxfId="24268" priority="29522" operator="containsText" text="Glenn Gould">
      <formula>NOT(ISERROR(SEARCH("Glenn Gould",E2464)))</formula>
    </cfRule>
  </conditionalFormatting>
  <conditionalFormatting sqref="E2464:G2466">
    <cfRule type="containsText" dxfId="24267" priority="29519" operator="containsText" text="ECM">
      <formula>NOT(ISERROR(SEARCH("ECM",E2464)))</formula>
    </cfRule>
    <cfRule type="containsText" dxfId="24266" priority="29520" operator="containsText" text="Glenn Gould">
      <formula>NOT(ISERROR(SEARCH("Glenn Gould",E2464)))</formula>
    </cfRule>
  </conditionalFormatting>
  <conditionalFormatting sqref="E2464:G2466">
    <cfRule type="containsText" dxfId="24265" priority="29517" operator="containsText" text="ECM">
      <formula>NOT(ISERROR(SEARCH("ECM",E2464)))</formula>
    </cfRule>
    <cfRule type="containsText" dxfId="24264" priority="29518" operator="containsText" text="Glenn Gould">
      <formula>NOT(ISERROR(SEARCH("Glenn Gould",E2464)))</formula>
    </cfRule>
  </conditionalFormatting>
  <conditionalFormatting sqref="E2464:G2466">
    <cfRule type="containsText" dxfId="24263" priority="29515" operator="containsText" text="ECM">
      <formula>NOT(ISERROR(SEARCH("ECM",E2464)))</formula>
    </cfRule>
    <cfRule type="containsText" dxfId="24262" priority="29516" operator="containsText" text="Glenn Gould">
      <formula>NOT(ISERROR(SEARCH("Glenn Gould",E2464)))</formula>
    </cfRule>
  </conditionalFormatting>
  <conditionalFormatting sqref="E2464:G2466">
    <cfRule type="containsText" dxfId="24261" priority="29513" operator="containsText" text="ECM">
      <formula>NOT(ISERROR(SEARCH("ECM",E2464)))</formula>
    </cfRule>
    <cfRule type="containsText" dxfId="24260" priority="29514" operator="containsText" text="Glenn Gould">
      <formula>NOT(ISERROR(SEARCH("Glenn Gould",E2464)))</formula>
    </cfRule>
  </conditionalFormatting>
  <conditionalFormatting sqref="E2464:G2466">
    <cfRule type="containsText" dxfId="24259" priority="29511" operator="containsText" text="ECM">
      <formula>NOT(ISERROR(SEARCH("ECM",E2464)))</formula>
    </cfRule>
    <cfRule type="containsText" dxfId="24258" priority="29512" operator="containsText" text="Glenn Gould">
      <formula>NOT(ISERROR(SEARCH("Glenn Gould",E2464)))</formula>
    </cfRule>
  </conditionalFormatting>
  <conditionalFormatting sqref="E2464:G2466">
    <cfRule type="containsText" dxfId="24257" priority="29509" operator="containsText" text="ECM">
      <formula>NOT(ISERROR(SEARCH("ECM",E2464)))</formula>
    </cfRule>
    <cfRule type="containsText" dxfId="24256" priority="29510" operator="containsText" text="Glenn Gould">
      <formula>NOT(ISERROR(SEARCH("Glenn Gould",E2464)))</formula>
    </cfRule>
  </conditionalFormatting>
  <conditionalFormatting sqref="E2464:G2466">
    <cfRule type="containsText" dxfId="24255" priority="29507" operator="containsText" text="ECM">
      <formula>NOT(ISERROR(SEARCH("ECM",E2464)))</formula>
    </cfRule>
    <cfRule type="containsText" dxfId="24254" priority="29508" operator="containsText" text="Glenn Gould">
      <formula>NOT(ISERROR(SEARCH("Glenn Gould",E2464)))</formula>
    </cfRule>
  </conditionalFormatting>
  <conditionalFormatting sqref="E2464:G2466">
    <cfRule type="containsText" dxfId="24253" priority="29505" operator="containsText" text="ECM">
      <formula>NOT(ISERROR(SEARCH("ECM",E2464)))</formula>
    </cfRule>
    <cfRule type="containsText" dxfId="24252" priority="29506" operator="containsText" text="Glenn Gould">
      <formula>NOT(ISERROR(SEARCH("Glenn Gould",E2464)))</formula>
    </cfRule>
  </conditionalFormatting>
  <conditionalFormatting sqref="E2464:G2466">
    <cfRule type="containsText" dxfId="24251" priority="29503" operator="containsText" text="ECM">
      <formula>NOT(ISERROR(SEARCH("ECM",E2464)))</formula>
    </cfRule>
    <cfRule type="containsText" dxfId="24250" priority="29504" operator="containsText" text="Glenn Gould">
      <formula>NOT(ISERROR(SEARCH("Glenn Gould",E2464)))</formula>
    </cfRule>
  </conditionalFormatting>
  <conditionalFormatting sqref="E2464:G2466">
    <cfRule type="containsText" dxfId="24249" priority="29501" operator="containsText" text="ECM">
      <formula>NOT(ISERROR(SEARCH("ECM",E2464)))</formula>
    </cfRule>
    <cfRule type="containsText" dxfId="24248" priority="29502" operator="containsText" text="Glenn Gould">
      <formula>NOT(ISERROR(SEARCH("Glenn Gould",E2464)))</formula>
    </cfRule>
  </conditionalFormatting>
  <conditionalFormatting sqref="E2464:G2466">
    <cfRule type="containsText" dxfId="24247" priority="29499" operator="containsText" text="ECM">
      <formula>NOT(ISERROR(SEARCH("ECM",E2464)))</formula>
    </cfRule>
    <cfRule type="containsText" dxfId="24246" priority="29500" operator="containsText" text="Glenn Gould">
      <formula>NOT(ISERROR(SEARCH("Glenn Gould",E2464)))</formula>
    </cfRule>
  </conditionalFormatting>
  <conditionalFormatting sqref="E2464:G2466">
    <cfRule type="containsText" dxfId="24245" priority="29497" operator="containsText" text="ECM">
      <formula>NOT(ISERROR(SEARCH("ECM",E2464)))</formula>
    </cfRule>
    <cfRule type="containsText" dxfId="24244" priority="29498" operator="containsText" text="Glenn Gould">
      <formula>NOT(ISERROR(SEARCH("Glenn Gould",E2464)))</formula>
    </cfRule>
  </conditionalFormatting>
  <conditionalFormatting sqref="E2464:G2466">
    <cfRule type="containsText" dxfId="24243" priority="29495" operator="containsText" text="ECM">
      <formula>NOT(ISERROR(SEARCH("ECM",E2464)))</formula>
    </cfRule>
    <cfRule type="containsText" dxfId="24242" priority="29496" operator="containsText" text="Glenn Gould">
      <formula>NOT(ISERROR(SEARCH("Glenn Gould",E2464)))</formula>
    </cfRule>
  </conditionalFormatting>
  <conditionalFormatting sqref="E2464:G2466">
    <cfRule type="containsText" dxfId="24241" priority="29493" operator="containsText" text="ECM">
      <formula>NOT(ISERROR(SEARCH("ECM",E2464)))</formula>
    </cfRule>
    <cfRule type="containsText" dxfId="24240" priority="29494" operator="containsText" text="Glenn Gould">
      <formula>NOT(ISERROR(SEARCH("Glenn Gould",E2464)))</formula>
    </cfRule>
  </conditionalFormatting>
  <conditionalFormatting sqref="E2464:G2466">
    <cfRule type="containsText" dxfId="24239" priority="29491" operator="containsText" text="ECM">
      <formula>NOT(ISERROR(SEARCH("ECM",E2464)))</formula>
    </cfRule>
    <cfRule type="containsText" dxfId="24238" priority="29492" operator="containsText" text="Glenn Gould">
      <formula>NOT(ISERROR(SEARCH("Glenn Gould",E2464)))</formula>
    </cfRule>
  </conditionalFormatting>
  <conditionalFormatting sqref="E2464:G2466">
    <cfRule type="containsText" dxfId="24237" priority="29489" operator="containsText" text="ECM">
      <formula>NOT(ISERROR(SEARCH("ECM",E2464)))</formula>
    </cfRule>
    <cfRule type="containsText" dxfId="24236" priority="29490" operator="containsText" text="Glenn Gould">
      <formula>NOT(ISERROR(SEARCH("Glenn Gould",E2464)))</formula>
    </cfRule>
  </conditionalFormatting>
  <conditionalFormatting sqref="E2464:G2466">
    <cfRule type="containsText" dxfId="24235" priority="29487" operator="containsText" text="ECM">
      <formula>NOT(ISERROR(SEARCH("ECM",E2464)))</formula>
    </cfRule>
    <cfRule type="containsText" dxfId="24234" priority="29488" operator="containsText" text="Glenn Gould">
      <formula>NOT(ISERROR(SEARCH("Glenn Gould",E2464)))</formula>
    </cfRule>
  </conditionalFormatting>
  <conditionalFormatting sqref="E2464:G2466">
    <cfRule type="containsText" dxfId="24233" priority="29485" operator="containsText" text="ECM">
      <formula>NOT(ISERROR(SEARCH("ECM",E2464)))</formula>
    </cfRule>
    <cfRule type="containsText" dxfId="24232" priority="29486" operator="containsText" text="Glenn Gould">
      <formula>NOT(ISERROR(SEARCH("Glenn Gould",E2464)))</formula>
    </cfRule>
  </conditionalFormatting>
  <conditionalFormatting sqref="E2464:G2466">
    <cfRule type="containsText" dxfId="24231" priority="29483" operator="containsText" text="ECM">
      <formula>NOT(ISERROR(SEARCH("ECM",E2464)))</formula>
    </cfRule>
    <cfRule type="containsText" dxfId="24230" priority="29484" operator="containsText" text="Glenn Gould">
      <formula>NOT(ISERROR(SEARCH("Glenn Gould",E2464)))</formula>
    </cfRule>
  </conditionalFormatting>
  <conditionalFormatting sqref="E2464:G2466">
    <cfRule type="containsText" dxfId="24229" priority="29481" operator="containsText" text="ECM">
      <formula>NOT(ISERROR(SEARCH("ECM",E2464)))</formula>
    </cfRule>
    <cfRule type="containsText" dxfId="24228" priority="29482" operator="containsText" text="Glenn Gould">
      <formula>NOT(ISERROR(SEARCH("Glenn Gould",E2464)))</formula>
    </cfRule>
  </conditionalFormatting>
  <conditionalFormatting sqref="E2464:G2466">
    <cfRule type="containsText" dxfId="24227" priority="29479" operator="containsText" text="ECM">
      <formula>NOT(ISERROR(SEARCH("ECM",E2464)))</formula>
    </cfRule>
    <cfRule type="containsText" dxfId="24226" priority="29480" operator="containsText" text="Glenn Gould">
      <formula>NOT(ISERROR(SEARCH("Glenn Gould",E2464)))</formula>
    </cfRule>
  </conditionalFormatting>
  <conditionalFormatting sqref="E2464:G2466">
    <cfRule type="containsText" dxfId="24225" priority="29477" operator="containsText" text="ECM">
      <formula>NOT(ISERROR(SEARCH("ECM",E2464)))</formula>
    </cfRule>
    <cfRule type="containsText" dxfId="24224" priority="29478" operator="containsText" text="Glenn Gould">
      <formula>NOT(ISERROR(SEARCH("Glenn Gould",E2464)))</formula>
    </cfRule>
  </conditionalFormatting>
  <conditionalFormatting sqref="E2464:G2466">
    <cfRule type="containsText" dxfId="24223" priority="29475" operator="containsText" text="ECM">
      <formula>NOT(ISERROR(SEARCH("ECM",E2464)))</formula>
    </cfRule>
    <cfRule type="containsText" dxfId="24222" priority="29476" operator="containsText" text="Glenn Gould">
      <formula>NOT(ISERROR(SEARCH("Glenn Gould",E2464)))</formula>
    </cfRule>
  </conditionalFormatting>
  <conditionalFormatting sqref="E2464:G2466">
    <cfRule type="containsText" dxfId="24221" priority="29473" operator="containsText" text="ECM">
      <formula>NOT(ISERROR(SEARCH("ECM",E2464)))</formula>
    </cfRule>
    <cfRule type="containsText" dxfId="24220" priority="29474" operator="containsText" text="Glenn Gould">
      <formula>NOT(ISERROR(SEARCH("Glenn Gould",E2464)))</formula>
    </cfRule>
  </conditionalFormatting>
  <conditionalFormatting sqref="E2464:G2466">
    <cfRule type="containsText" dxfId="24219" priority="29471" operator="containsText" text="ECM">
      <formula>NOT(ISERROR(SEARCH("ECM",E2464)))</formula>
    </cfRule>
    <cfRule type="containsText" dxfId="24218" priority="29472" operator="containsText" text="Glenn Gould">
      <formula>NOT(ISERROR(SEARCH("Glenn Gould",E2464)))</formula>
    </cfRule>
  </conditionalFormatting>
  <conditionalFormatting sqref="E2464:G2466">
    <cfRule type="containsText" dxfId="24217" priority="29469" operator="containsText" text="ECM">
      <formula>NOT(ISERROR(SEARCH("ECM",E2464)))</formula>
    </cfRule>
    <cfRule type="containsText" dxfId="24216" priority="29470" operator="containsText" text="Glenn Gould">
      <formula>NOT(ISERROR(SEARCH("Glenn Gould",E2464)))</formula>
    </cfRule>
  </conditionalFormatting>
  <conditionalFormatting sqref="E2464:G2466">
    <cfRule type="containsText" dxfId="24215" priority="29467" operator="containsText" text="ECM">
      <formula>NOT(ISERROR(SEARCH("ECM",E2464)))</formula>
    </cfRule>
    <cfRule type="containsText" dxfId="24214" priority="29468" operator="containsText" text="Glenn Gould">
      <formula>NOT(ISERROR(SEARCH("Glenn Gould",E2464)))</formula>
    </cfRule>
  </conditionalFormatting>
  <conditionalFormatting sqref="E2464:G2466">
    <cfRule type="containsText" dxfId="24213" priority="29465" operator="containsText" text="ECM">
      <formula>NOT(ISERROR(SEARCH("ECM",E2464)))</formula>
    </cfRule>
    <cfRule type="containsText" dxfId="24212" priority="29466" operator="containsText" text="Glenn Gould">
      <formula>NOT(ISERROR(SEARCH("Glenn Gould",E2464)))</formula>
    </cfRule>
  </conditionalFormatting>
  <conditionalFormatting sqref="E2464:G2466">
    <cfRule type="containsText" dxfId="24211" priority="29463" operator="containsText" text="ECM">
      <formula>NOT(ISERROR(SEARCH("ECM",E2464)))</formula>
    </cfRule>
    <cfRule type="containsText" dxfId="24210" priority="29464" operator="containsText" text="Glenn Gould">
      <formula>NOT(ISERROR(SEARCH("Glenn Gould",E2464)))</formula>
    </cfRule>
  </conditionalFormatting>
  <conditionalFormatting sqref="E2464:G2466">
    <cfRule type="containsText" dxfId="24209" priority="29461" operator="containsText" text="ECM">
      <formula>NOT(ISERROR(SEARCH("ECM",E2464)))</formula>
    </cfRule>
    <cfRule type="containsText" dxfId="24208" priority="29462" operator="containsText" text="Glenn Gould">
      <formula>NOT(ISERROR(SEARCH("Glenn Gould",E2464)))</formula>
    </cfRule>
  </conditionalFormatting>
  <conditionalFormatting sqref="E2464:G2466">
    <cfRule type="containsText" dxfId="24207" priority="29459" operator="containsText" text="ECM">
      <formula>NOT(ISERROR(SEARCH("ECM",E2464)))</formula>
    </cfRule>
    <cfRule type="containsText" dxfId="24206" priority="29460" operator="containsText" text="Glenn Gould">
      <formula>NOT(ISERROR(SEARCH("Glenn Gould",E2464)))</formula>
    </cfRule>
  </conditionalFormatting>
  <conditionalFormatting sqref="E2464:G2466">
    <cfRule type="containsText" dxfId="24205" priority="29457" operator="containsText" text="ECM">
      <formula>NOT(ISERROR(SEARCH("ECM",E2464)))</formula>
    </cfRule>
    <cfRule type="containsText" dxfId="24204" priority="29458" operator="containsText" text="Glenn Gould">
      <formula>NOT(ISERROR(SEARCH("Glenn Gould",E2464)))</formula>
    </cfRule>
  </conditionalFormatting>
  <conditionalFormatting sqref="E2464:G2466">
    <cfRule type="containsText" dxfId="24203" priority="29455" operator="containsText" text="ECM">
      <formula>NOT(ISERROR(SEARCH("ECM",E2464)))</formula>
    </cfRule>
    <cfRule type="containsText" dxfId="24202" priority="29456" operator="containsText" text="Glenn Gould">
      <formula>NOT(ISERROR(SEARCH("Glenn Gould",E2464)))</formula>
    </cfRule>
  </conditionalFormatting>
  <conditionalFormatting sqref="E2464:G2466">
    <cfRule type="containsText" dxfId="24201" priority="29453" operator="containsText" text="ECM">
      <formula>NOT(ISERROR(SEARCH("ECM",E2464)))</formula>
    </cfRule>
    <cfRule type="containsText" dxfId="24200" priority="29454" operator="containsText" text="Glenn Gould">
      <formula>NOT(ISERROR(SEARCH("Glenn Gould",E2464)))</formula>
    </cfRule>
  </conditionalFormatting>
  <conditionalFormatting sqref="E2464:G2466">
    <cfRule type="containsText" dxfId="24199" priority="29451" operator="containsText" text="ECM">
      <formula>NOT(ISERROR(SEARCH("ECM",E2464)))</formula>
    </cfRule>
    <cfRule type="containsText" dxfId="24198" priority="29452" operator="containsText" text="Glenn Gould">
      <formula>NOT(ISERROR(SEARCH("Glenn Gould",E2464)))</formula>
    </cfRule>
  </conditionalFormatting>
  <conditionalFormatting sqref="E2464:G2466">
    <cfRule type="containsText" dxfId="24197" priority="29449" operator="containsText" text="ECM">
      <formula>NOT(ISERROR(SEARCH("ECM",E2464)))</formula>
    </cfRule>
    <cfRule type="containsText" dxfId="24196" priority="29450" operator="containsText" text="Glenn Gould">
      <formula>NOT(ISERROR(SEARCH("Glenn Gould",E2464)))</formula>
    </cfRule>
  </conditionalFormatting>
  <conditionalFormatting sqref="E2464:G2466">
    <cfRule type="containsText" dxfId="24195" priority="29447" operator="containsText" text="ECM">
      <formula>NOT(ISERROR(SEARCH("ECM",E2464)))</formula>
    </cfRule>
    <cfRule type="containsText" dxfId="24194" priority="29448" operator="containsText" text="Glenn Gould">
      <formula>NOT(ISERROR(SEARCH("Glenn Gould",E2464)))</formula>
    </cfRule>
  </conditionalFormatting>
  <conditionalFormatting sqref="E2464:G2466">
    <cfRule type="containsText" dxfId="24193" priority="29445" operator="containsText" text="ECM">
      <formula>NOT(ISERROR(SEARCH("ECM",E2464)))</formula>
    </cfRule>
    <cfRule type="containsText" dxfId="24192" priority="29446" operator="containsText" text="Glenn Gould">
      <formula>NOT(ISERROR(SEARCH("Glenn Gould",E2464)))</formula>
    </cfRule>
  </conditionalFormatting>
  <conditionalFormatting sqref="E2464:G2466">
    <cfRule type="containsText" dxfId="24191" priority="29443" operator="containsText" text="ECM">
      <formula>NOT(ISERROR(SEARCH("ECM",E2464)))</formula>
    </cfRule>
    <cfRule type="containsText" dxfId="24190" priority="29444" operator="containsText" text="Glenn Gould">
      <formula>NOT(ISERROR(SEARCH("Glenn Gould",E2464)))</formula>
    </cfRule>
  </conditionalFormatting>
  <conditionalFormatting sqref="E2464:G2466">
    <cfRule type="containsText" dxfId="24189" priority="29441" operator="containsText" text="ECM">
      <formula>NOT(ISERROR(SEARCH("ECM",E2464)))</formula>
    </cfRule>
    <cfRule type="containsText" dxfId="24188" priority="29442" operator="containsText" text="Glenn Gould">
      <formula>NOT(ISERROR(SEARCH("Glenn Gould",E2464)))</formula>
    </cfRule>
  </conditionalFormatting>
  <conditionalFormatting sqref="E2464:G2466">
    <cfRule type="containsText" dxfId="24187" priority="29439" operator="containsText" text="ECM">
      <formula>NOT(ISERROR(SEARCH("ECM",E2464)))</formula>
    </cfRule>
    <cfRule type="containsText" dxfId="24186" priority="29440" operator="containsText" text="Glenn Gould">
      <formula>NOT(ISERROR(SEARCH("Glenn Gould",E2464)))</formula>
    </cfRule>
  </conditionalFormatting>
  <conditionalFormatting sqref="E2464:G2466">
    <cfRule type="containsText" dxfId="24185" priority="29437" operator="containsText" text="ECM">
      <formula>NOT(ISERROR(SEARCH("ECM",E2464)))</formula>
    </cfRule>
    <cfRule type="containsText" dxfId="24184" priority="29438" operator="containsText" text="Glenn Gould">
      <formula>NOT(ISERROR(SEARCH("Glenn Gould",E2464)))</formula>
    </cfRule>
  </conditionalFormatting>
  <conditionalFormatting sqref="E2464:G2466">
    <cfRule type="containsText" dxfId="24183" priority="29435" operator="containsText" text="ECM">
      <formula>NOT(ISERROR(SEARCH("ECM",E2464)))</formula>
    </cfRule>
    <cfRule type="containsText" dxfId="24182" priority="29436" operator="containsText" text="Glenn Gould">
      <formula>NOT(ISERROR(SEARCH("Glenn Gould",E2464)))</formula>
    </cfRule>
  </conditionalFormatting>
  <conditionalFormatting sqref="E2464:G2466">
    <cfRule type="containsText" dxfId="24181" priority="29433" operator="containsText" text="ECM">
      <formula>NOT(ISERROR(SEARCH("ECM",E2464)))</formula>
    </cfRule>
    <cfRule type="containsText" dxfId="24180" priority="29434" operator="containsText" text="Glenn Gould">
      <formula>NOT(ISERROR(SEARCH("Glenn Gould",E2464)))</formula>
    </cfRule>
  </conditionalFormatting>
  <conditionalFormatting sqref="E2464:G2466">
    <cfRule type="containsText" dxfId="24179" priority="29431" operator="containsText" text="ECM">
      <formula>NOT(ISERROR(SEARCH("ECM",E2464)))</formula>
    </cfRule>
    <cfRule type="containsText" dxfId="24178" priority="29432" operator="containsText" text="Glenn Gould">
      <formula>NOT(ISERROR(SEARCH("Glenn Gould",E2464)))</formula>
    </cfRule>
  </conditionalFormatting>
  <conditionalFormatting sqref="E2464:G2466">
    <cfRule type="containsText" dxfId="24177" priority="29429" operator="containsText" text="ECM">
      <formula>NOT(ISERROR(SEARCH("ECM",E2464)))</formula>
    </cfRule>
    <cfRule type="containsText" dxfId="24176" priority="29430" operator="containsText" text="Glenn Gould">
      <formula>NOT(ISERROR(SEARCH("Glenn Gould",E2464)))</formula>
    </cfRule>
  </conditionalFormatting>
  <conditionalFormatting sqref="E2464:G2466">
    <cfRule type="containsText" dxfId="24175" priority="29427" operator="containsText" text="ECM">
      <formula>NOT(ISERROR(SEARCH("ECM",E2464)))</formula>
    </cfRule>
    <cfRule type="containsText" dxfId="24174" priority="29428" operator="containsText" text="Glenn Gould">
      <formula>NOT(ISERROR(SEARCH("Glenn Gould",E2464)))</formula>
    </cfRule>
  </conditionalFormatting>
  <conditionalFormatting sqref="E2464:G2466">
    <cfRule type="containsText" dxfId="24173" priority="29425" operator="containsText" text="ECM">
      <formula>NOT(ISERROR(SEARCH("ECM",E2464)))</formula>
    </cfRule>
    <cfRule type="containsText" dxfId="24172" priority="29426" operator="containsText" text="Glenn Gould">
      <formula>NOT(ISERROR(SEARCH("Glenn Gould",E2464)))</formula>
    </cfRule>
  </conditionalFormatting>
  <conditionalFormatting sqref="E2464:G2466">
    <cfRule type="containsText" dxfId="24171" priority="29423" operator="containsText" text="ECM">
      <formula>NOT(ISERROR(SEARCH("ECM",E2464)))</formula>
    </cfRule>
    <cfRule type="containsText" dxfId="24170" priority="29424" operator="containsText" text="Glenn Gould">
      <formula>NOT(ISERROR(SEARCH("Glenn Gould",E2464)))</formula>
    </cfRule>
  </conditionalFormatting>
  <conditionalFormatting sqref="E2464:G2466">
    <cfRule type="containsText" dxfId="24169" priority="29421" operator="containsText" text="ECM">
      <formula>NOT(ISERROR(SEARCH("ECM",E2464)))</formula>
    </cfRule>
    <cfRule type="containsText" dxfId="24168" priority="29422" operator="containsText" text="Glenn Gould">
      <formula>NOT(ISERROR(SEARCH("Glenn Gould",E2464)))</formula>
    </cfRule>
  </conditionalFormatting>
  <conditionalFormatting sqref="E2464:G2466">
    <cfRule type="containsText" dxfId="24167" priority="29419" operator="containsText" text="ECM">
      <formula>NOT(ISERROR(SEARCH("ECM",E2464)))</formula>
    </cfRule>
    <cfRule type="containsText" dxfId="24166" priority="29420" operator="containsText" text="Glenn Gould">
      <formula>NOT(ISERROR(SEARCH("Glenn Gould",E2464)))</formula>
    </cfRule>
  </conditionalFormatting>
  <conditionalFormatting sqref="E2464:G2466">
    <cfRule type="containsText" dxfId="24165" priority="29417" operator="containsText" text="ECM">
      <formula>NOT(ISERROR(SEARCH("ECM",E2464)))</formula>
    </cfRule>
    <cfRule type="containsText" dxfId="24164" priority="29418" operator="containsText" text="Glenn Gould">
      <formula>NOT(ISERROR(SEARCH("Glenn Gould",E2464)))</formula>
    </cfRule>
  </conditionalFormatting>
  <conditionalFormatting sqref="E2467:G2468">
    <cfRule type="containsText" dxfId="24163" priority="29415" operator="containsText" text="ECM">
      <formula>NOT(ISERROR(SEARCH("ECM",E2467)))</formula>
    </cfRule>
    <cfRule type="containsText" dxfId="24162" priority="29416" operator="containsText" text="Glenn Gould">
      <formula>NOT(ISERROR(SEARCH("Glenn Gould",E2467)))</formula>
    </cfRule>
  </conditionalFormatting>
  <conditionalFormatting sqref="E2467:G2468">
    <cfRule type="containsText" dxfId="24161" priority="29413" operator="containsText" text="ECM">
      <formula>NOT(ISERROR(SEARCH("ECM",E2467)))</formula>
    </cfRule>
    <cfRule type="containsText" dxfId="24160" priority="29414" operator="containsText" text="Glenn Gould">
      <formula>NOT(ISERROR(SEARCH("Glenn Gould",E2467)))</formula>
    </cfRule>
  </conditionalFormatting>
  <conditionalFormatting sqref="E2467:G2468">
    <cfRule type="containsText" dxfId="24159" priority="29411" operator="containsText" text="ECM">
      <formula>NOT(ISERROR(SEARCH("ECM",E2467)))</formula>
    </cfRule>
    <cfRule type="containsText" dxfId="24158" priority="29412" operator="containsText" text="Glenn Gould">
      <formula>NOT(ISERROR(SEARCH("Glenn Gould",E2467)))</formula>
    </cfRule>
  </conditionalFormatting>
  <conditionalFormatting sqref="E2467:G2468">
    <cfRule type="containsText" dxfId="24157" priority="29409" operator="containsText" text="ECM">
      <formula>NOT(ISERROR(SEARCH("ECM",E2467)))</formula>
    </cfRule>
    <cfRule type="containsText" dxfId="24156" priority="29410" operator="containsText" text="Glenn Gould">
      <formula>NOT(ISERROR(SEARCH("Glenn Gould",E2467)))</formula>
    </cfRule>
  </conditionalFormatting>
  <conditionalFormatting sqref="E2467:G2468">
    <cfRule type="containsText" dxfId="24155" priority="29407" operator="containsText" text="ECM">
      <formula>NOT(ISERROR(SEARCH("ECM",E2467)))</formula>
    </cfRule>
    <cfRule type="containsText" dxfId="24154" priority="29408" operator="containsText" text="Glenn Gould">
      <formula>NOT(ISERROR(SEARCH("Glenn Gould",E2467)))</formula>
    </cfRule>
  </conditionalFormatting>
  <conditionalFormatting sqref="E2467:G2468">
    <cfRule type="containsText" dxfId="24153" priority="29405" operator="containsText" text="ECM">
      <formula>NOT(ISERROR(SEARCH("ECM",E2467)))</formula>
    </cfRule>
    <cfRule type="containsText" dxfId="24152" priority="29406" operator="containsText" text="Glenn Gould">
      <formula>NOT(ISERROR(SEARCH("Glenn Gould",E2467)))</formula>
    </cfRule>
  </conditionalFormatting>
  <conditionalFormatting sqref="E2467:G2468">
    <cfRule type="containsText" dxfId="24151" priority="29403" operator="containsText" text="ECM">
      <formula>NOT(ISERROR(SEARCH("ECM",E2467)))</formula>
    </cfRule>
    <cfRule type="containsText" dxfId="24150" priority="29404" operator="containsText" text="Glenn Gould">
      <formula>NOT(ISERROR(SEARCH("Glenn Gould",E2467)))</formula>
    </cfRule>
  </conditionalFormatting>
  <conditionalFormatting sqref="E2467:G2468">
    <cfRule type="containsText" dxfId="24149" priority="29401" operator="containsText" text="ECM">
      <formula>NOT(ISERROR(SEARCH("ECM",E2467)))</formula>
    </cfRule>
    <cfRule type="containsText" dxfId="24148" priority="29402" operator="containsText" text="Glenn Gould">
      <formula>NOT(ISERROR(SEARCH("Glenn Gould",E2467)))</formula>
    </cfRule>
  </conditionalFormatting>
  <conditionalFormatting sqref="E2467:G2468">
    <cfRule type="containsText" dxfId="24147" priority="29399" operator="containsText" text="ECM">
      <formula>NOT(ISERROR(SEARCH("ECM",E2467)))</formula>
    </cfRule>
    <cfRule type="containsText" dxfId="24146" priority="29400" operator="containsText" text="Glenn Gould">
      <formula>NOT(ISERROR(SEARCH("Glenn Gould",E2467)))</formula>
    </cfRule>
  </conditionalFormatting>
  <conditionalFormatting sqref="E2467:G2468">
    <cfRule type="containsText" dxfId="24145" priority="29397" operator="containsText" text="ECM">
      <formula>NOT(ISERROR(SEARCH("ECM",E2467)))</formula>
    </cfRule>
    <cfRule type="containsText" dxfId="24144" priority="29398" operator="containsText" text="Glenn Gould">
      <formula>NOT(ISERROR(SEARCH("Glenn Gould",E2467)))</formula>
    </cfRule>
  </conditionalFormatting>
  <conditionalFormatting sqref="E2467:G2468">
    <cfRule type="containsText" dxfId="24143" priority="29395" operator="containsText" text="ECM">
      <formula>NOT(ISERROR(SEARCH("ECM",E2467)))</formula>
    </cfRule>
    <cfRule type="containsText" dxfId="24142" priority="29396" operator="containsText" text="Glenn Gould">
      <formula>NOT(ISERROR(SEARCH("Glenn Gould",E2467)))</formula>
    </cfRule>
  </conditionalFormatting>
  <conditionalFormatting sqref="E2467:G2468">
    <cfRule type="containsText" dxfId="24141" priority="29393" operator="containsText" text="ECM">
      <formula>NOT(ISERROR(SEARCH("ECM",E2467)))</formula>
    </cfRule>
    <cfRule type="containsText" dxfId="24140" priority="29394" operator="containsText" text="Glenn Gould">
      <formula>NOT(ISERROR(SEARCH("Glenn Gould",E2467)))</formula>
    </cfRule>
  </conditionalFormatting>
  <conditionalFormatting sqref="E2467:G2468">
    <cfRule type="containsText" dxfId="24139" priority="29391" operator="containsText" text="ECM">
      <formula>NOT(ISERROR(SEARCH("ECM",E2467)))</formula>
    </cfRule>
    <cfRule type="containsText" dxfId="24138" priority="29392" operator="containsText" text="Glenn Gould">
      <formula>NOT(ISERROR(SEARCH("Glenn Gould",E2467)))</formula>
    </cfRule>
  </conditionalFormatting>
  <conditionalFormatting sqref="E2467:G2468">
    <cfRule type="containsText" dxfId="24137" priority="29389" operator="containsText" text="ECM">
      <formula>NOT(ISERROR(SEARCH("ECM",E2467)))</formula>
    </cfRule>
    <cfRule type="containsText" dxfId="24136" priority="29390" operator="containsText" text="Glenn Gould">
      <formula>NOT(ISERROR(SEARCH("Glenn Gould",E2467)))</formula>
    </cfRule>
  </conditionalFormatting>
  <conditionalFormatting sqref="E2467:G2468">
    <cfRule type="containsText" dxfId="24135" priority="29387" operator="containsText" text="ECM">
      <formula>NOT(ISERROR(SEARCH("ECM",E2467)))</formula>
    </cfRule>
    <cfRule type="containsText" dxfId="24134" priority="29388" operator="containsText" text="Glenn Gould">
      <formula>NOT(ISERROR(SEARCH("Glenn Gould",E2467)))</formula>
    </cfRule>
  </conditionalFormatting>
  <conditionalFormatting sqref="E2467:G2468">
    <cfRule type="containsText" dxfId="24133" priority="29385" operator="containsText" text="ECM">
      <formula>NOT(ISERROR(SEARCH("ECM",E2467)))</formula>
    </cfRule>
    <cfRule type="containsText" dxfId="24132" priority="29386" operator="containsText" text="Glenn Gould">
      <formula>NOT(ISERROR(SEARCH("Glenn Gould",E2467)))</formula>
    </cfRule>
  </conditionalFormatting>
  <conditionalFormatting sqref="E2467:G2468">
    <cfRule type="containsText" dxfId="24131" priority="29383" operator="containsText" text="ECM">
      <formula>NOT(ISERROR(SEARCH("ECM",E2467)))</formula>
    </cfRule>
    <cfRule type="containsText" dxfId="24130" priority="29384" operator="containsText" text="Glenn Gould">
      <formula>NOT(ISERROR(SEARCH("Glenn Gould",E2467)))</formula>
    </cfRule>
  </conditionalFormatting>
  <conditionalFormatting sqref="E2467:G2468">
    <cfRule type="containsText" dxfId="24129" priority="29381" operator="containsText" text="ECM">
      <formula>NOT(ISERROR(SEARCH("ECM",E2467)))</formula>
    </cfRule>
    <cfRule type="containsText" dxfId="24128" priority="29382" operator="containsText" text="Glenn Gould">
      <formula>NOT(ISERROR(SEARCH("Glenn Gould",E2467)))</formula>
    </cfRule>
  </conditionalFormatting>
  <conditionalFormatting sqref="E2467:G2468">
    <cfRule type="containsText" dxfId="24127" priority="29379" operator="containsText" text="ECM">
      <formula>NOT(ISERROR(SEARCH("ECM",E2467)))</formula>
    </cfRule>
    <cfRule type="containsText" dxfId="24126" priority="29380" operator="containsText" text="Glenn Gould">
      <formula>NOT(ISERROR(SEARCH("Glenn Gould",E2467)))</formula>
    </cfRule>
  </conditionalFormatting>
  <conditionalFormatting sqref="E2467:G2468">
    <cfRule type="containsText" dxfId="24125" priority="29377" operator="containsText" text="ECM">
      <formula>NOT(ISERROR(SEARCH("ECM",E2467)))</formula>
    </cfRule>
    <cfRule type="containsText" dxfId="24124" priority="29378" operator="containsText" text="Glenn Gould">
      <formula>NOT(ISERROR(SEARCH("Glenn Gould",E2467)))</formula>
    </cfRule>
  </conditionalFormatting>
  <conditionalFormatting sqref="E2467:G2468">
    <cfRule type="containsText" dxfId="24123" priority="29375" operator="containsText" text="ECM">
      <formula>NOT(ISERROR(SEARCH("ECM",E2467)))</formula>
    </cfRule>
    <cfRule type="containsText" dxfId="24122" priority="29376" operator="containsText" text="Glenn Gould">
      <formula>NOT(ISERROR(SEARCH("Glenn Gould",E2467)))</formula>
    </cfRule>
  </conditionalFormatting>
  <conditionalFormatting sqref="E2467:G2468">
    <cfRule type="containsText" dxfId="24121" priority="29373" operator="containsText" text="ECM">
      <formula>NOT(ISERROR(SEARCH("ECM",E2467)))</formula>
    </cfRule>
    <cfRule type="containsText" dxfId="24120" priority="29374" operator="containsText" text="Glenn Gould">
      <formula>NOT(ISERROR(SEARCH("Glenn Gould",E2467)))</formula>
    </cfRule>
  </conditionalFormatting>
  <conditionalFormatting sqref="E2467:G2468">
    <cfRule type="containsText" dxfId="24119" priority="29371" operator="containsText" text="ECM">
      <formula>NOT(ISERROR(SEARCH("ECM",E2467)))</formula>
    </cfRule>
    <cfRule type="containsText" dxfId="24118" priority="29372" operator="containsText" text="Glenn Gould">
      <formula>NOT(ISERROR(SEARCH("Glenn Gould",E2467)))</formula>
    </cfRule>
  </conditionalFormatting>
  <conditionalFormatting sqref="E2467:G2468">
    <cfRule type="containsText" dxfId="24117" priority="29369" operator="containsText" text="ECM">
      <formula>NOT(ISERROR(SEARCH("ECM",E2467)))</formula>
    </cfRule>
    <cfRule type="containsText" dxfId="24116" priority="29370" operator="containsText" text="Glenn Gould">
      <formula>NOT(ISERROR(SEARCH("Glenn Gould",E2467)))</formula>
    </cfRule>
  </conditionalFormatting>
  <conditionalFormatting sqref="E2467:G2468">
    <cfRule type="containsText" dxfId="24115" priority="29367" operator="containsText" text="ECM">
      <formula>NOT(ISERROR(SEARCH("ECM",E2467)))</formula>
    </cfRule>
    <cfRule type="containsText" dxfId="24114" priority="29368" operator="containsText" text="Glenn Gould">
      <formula>NOT(ISERROR(SEARCH("Glenn Gould",E2467)))</formula>
    </cfRule>
  </conditionalFormatting>
  <conditionalFormatting sqref="E2467:G2468">
    <cfRule type="containsText" dxfId="24113" priority="29365" operator="containsText" text="ECM">
      <formula>NOT(ISERROR(SEARCH("ECM",E2467)))</formula>
    </cfRule>
    <cfRule type="containsText" dxfId="24112" priority="29366" operator="containsText" text="Glenn Gould">
      <formula>NOT(ISERROR(SEARCH("Glenn Gould",E2467)))</formula>
    </cfRule>
  </conditionalFormatting>
  <conditionalFormatting sqref="E2467:G2468">
    <cfRule type="containsText" dxfId="24111" priority="29363" operator="containsText" text="ECM">
      <formula>NOT(ISERROR(SEARCH("ECM",E2467)))</formula>
    </cfRule>
    <cfRule type="containsText" dxfId="24110" priority="29364" operator="containsText" text="Glenn Gould">
      <formula>NOT(ISERROR(SEARCH("Glenn Gould",E2467)))</formula>
    </cfRule>
  </conditionalFormatting>
  <conditionalFormatting sqref="E2467:G2468">
    <cfRule type="containsText" dxfId="24109" priority="29361" operator="containsText" text="ECM">
      <formula>NOT(ISERROR(SEARCH("ECM",E2467)))</formula>
    </cfRule>
    <cfRule type="containsText" dxfId="24108" priority="29362" operator="containsText" text="Glenn Gould">
      <formula>NOT(ISERROR(SEARCH("Glenn Gould",E2467)))</formula>
    </cfRule>
  </conditionalFormatting>
  <conditionalFormatting sqref="E2467:G2468">
    <cfRule type="containsText" dxfId="24107" priority="29359" operator="containsText" text="ECM">
      <formula>NOT(ISERROR(SEARCH("ECM",E2467)))</formula>
    </cfRule>
    <cfRule type="containsText" dxfId="24106" priority="29360" operator="containsText" text="Glenn Gould">
      <formula>NOT(ISERROR(SEARCH("Glenn Gould",E2467)))</formula>
    </cfRule>
  </conditionalFormatting>
  <conditionalFormatting sqref="E2467:G2468">
    <cfRule type="containsText" dxfId="24105" priority="29357" operator="containsText" text="ECM">
      <formula>NOT(ISERROR(SEARCH("ECM",E2467)))</formula>
    </cfRule>
    <cfRule type="containsText" dxfId="24104" priority="29358" operator="containsText" text="Glenn Gould">
      <formula>NOT(ISERROR(SEARCH("Glenn Gould",E2467)))</formula>
    </cfRule>
  </conditionalFormatting>
  <conditionalFormatting sqref="E2467:G2468">
    <cfRule type="containsText" dxfId="24103" priority="29355" operator="containsText" text="ECM">
      <formula>NOT(ISERROR(SEARCH("ECM",E2467)))</formula>
    </cfRule>
    <cfRule type="containsText" dxfId="24102" priority="29356" operator="containsText" text="Glenn Gould">
      <formula>NOT(ISERROR(SEARCH("Glenn Gould",E2467)))</formula>
    </cfRule>
  </conditionalFormatting>
  <conditionalFormatting sqref="E2467:G2468">
    <cfRule type="containsText" dxfId="24101" priority="29353" operator="containsText" text="ECM">
      <formula>NOT(ISERROR(SEARCH("ECM",E2467)))</formula>
    </cfRule>
    <cfRule type="containsText" dxfId="24100" priority="29354" operator="containsText" text="Glenn Gould">
      <formula>NOT(ISERROR(SEARCH("Glenn Gould",E2467)))</formula>
    </cfRule>
  </conditionalFormatting>
  <conditionalFormatting sqref="E2467:G2468">
    <cfRule type="containsText" dxfId="24099" priority="29351" operator="containsText" text="ECM">
      <formula>NOT(ISERROR(SEARCH("ECM",E2467)))</formula>
    </cfRule>
    <cfRule type="containsText" dxfId="24098" priority="29352" operator="containsText" text="Glenn Gould">
      <formula>NOT(ISERROR(SEARCH("Glenn Gould",E2467)))</formula>
    </cfRule>
  </conditionalFormatting>
  <conditionalFormatting sqref="E2467:G2468">
    <cfRule type="containsText" dxfId="24097" priority="29349" operator="containsText" text="ECM">
      <formula>NOT(ISERROR(SEARCH("ECM",E2467)))</formula>
    </cfRule>
    <cfRule type="containsText" dxfId="24096" priority="29350" operator="containsText" text="Glenn Gould">
      <formula>NOT(ISERROR(SEARCH("Glenn Gould",E2467)))</formula>
    </cfRule>
  </conditionalFormatting>
  <conditionalFormatting sqref="E2467:G2468">
    <cfRule type="containsText" dxfId="24095" priority="29347" operator="containsText" text="ECM">
      <formula>NOT(ISERROR(SEARCH("ECM",E2467)))</formula>
    </cfRule>
    <cfRule type="containsText" dxfId="24094" priority="29348" operator="containsText" text="Glenn Gould">
      <formula>NOT(ISERROR(SEARCH("Glenn Gould",E2467)))</formula>
    </cfRule>
  </conditionalFormatting>
  <conditionalFormatting sqref="E2467:G2468">
    <cfRule type="containsText" dxfId="24093" priority="29345" operator="containsText" text="ECM">
      <formula>NOT(ISERROR(SEARCH("ECM",E2467)))</formula>
    </cfRule>
    <cfRule type="containsText" dxfId="24092" priority="29346" operator="containsText" text="Glenn Gould">
      <formula>NOT(ISERROR(SEARCH("Glenn Gould",E2467)))</formula>
    </cfRule>
  </conditionalFormatting>
  <conditionalFormatting sqref="E2467:G2468">
    <cfRule type="containsText" dxfId="24091" priority="29343" operator="containsText" text="ECM">
      <formula>NOT(ISERROR(SEARCH("ECM",E2467)))</formula>
    </cfRule>
    <cfRule type="containsText" dxfId="24090" priority="29344" operator="containsText" text="Glenn Gould">
      <formula>NOT(ISERROR(SEARCH("Glenn Gould",E2467)))</formula>
    </cfRule>
  </conditionalFormatting>
  <conditionalFormatting sqref="E2467:G2468">
    <cfRule type="containsText" dxfId="24089" priority="29341" operator="containsText" text="ECM">
      <formula>NOT(ISERROR(SEARCH("ECM",E2467)))</formula>
    </cfRule>
    <cfRule type="containsText" dxfId="24088" priority="29342" operator="containsText" text="Glenn Gould">
      <formula>NOT(ISERROR(SEARCH("Glenn Gould",E2467)))</formula>
    </cfRule>
  </conditionalFormatting>
  <conditionalFormatting sqref="E2467:G2468">
    <cfRule type="containsText" dxfId="24087" priority="29339" operator="containsText" text="ECM">
      <formula>NOT(ISERROR(SEARCH("ECM",E2467)))</formula>
    </cfRule>
    <cfRule type="containsText" dxfId="24086" priority="29340" operator="containsText" text="Glenn Gould">
      <formula>NOT(ISERROR(SEARCH("Glenn Gould",E2467)))</formula>
    </cfRule>
  </conditionalFormatting>
  <conditionalFormatting sqref="E2467:G2468">
    <cfRule type="containsText" dxfId="24085" priority="29337" operator="containsText" text="ECM">
      <formula>NOT(ISERROR(SEARCH("ECM",E2467)))</formula>
    </cfRule>
    <cfRule type="containsText" dxfId="24084" priority="29338" operator="containsText" text="Glenn Gould">
      <formula>NOT(ISERROR(SEARCH("Glenn Gould",E2467)))</formula>
    </cfRule>
  </conditionalFormatting>
  <conditionalFormatting sqref="E2467:G2468">
    <cfRule type="containsText" dxfId="24083" priority="29335" operator="containsText" text="ECM">
      <formula>NOT(ISERROR(SEARCH("ECM",E2467)))</formula>
    </cfRule>
    <cfRule type="containsText" dxfId="24082" priority="29336" operator="containsText" text="Glenn Gould">
      <formula>NOT(ISERROR(SEARCH("Glenn Gould",E2467)))</formula>
    </cfRule>
  </conditionalFormatting>
  <conditionalFormatting sqref="E2467:G2468">
    <cfRule type="containsText" dxfId="24081" priority="29333" operator="containsText" text="ECM">
      <formula>NOT(ISERROR(SEARCH("ECM",E2467)))</formula>
    </cfRule>
    <cfRule type="containsText" dxfId="24080" priority="29334" operator="containsText" text="Glenn Gould">
      <formula>NOT(ISERROR(SEARCH("Glenn Gould",E2467)))</formula>
    </cfRule>
  </conditionalFormatting>
  <conditionalFormatting sqref="E2467:G2468">
    <cfRule type="containsText" dxfId="24079" priority="29331" operator="containsText" text="ECM">
      <formula>NOT(ISERROR(SEARCH("ECM",E2467)))</formula>
    </cfRule>
    <cfRule type="containsText" dxfId="24078" priority="29332" operator="containsText" text="Glenn Gould">
      <formula>NOT(ISERROR(SEARCH("Glenn Gould",E2467)))</formula>
    </cfRule>
  </conditionalFormatting>
  <conditionalFormatting sqref="E2467:G2468">
    <cfRule type="containsText" dxfId="24077" priority="29329" operator="containsText" text="ECM">
      <formula>NOT(ISERROR(SEARCH("ECM",E2467)))</formula>
    </cfRule>
    <cfRule type="containsText" dxfId="24076" priority="29330" operator="containsText" text="Glenn Gould">
      <formula>NOT(ISERROR(SEARCH("Glenn Gould",E2467)))</formula>
    </cfRule>
  </conditionalFormatting>
  <conditionalFormatting sqref="E2467:G2468">
    <cfRule type="containsText" dxfId="24075" priority="29327" operator="containsText" text="ECM">
      <formula>NOT(ISERROR(SEARCH("ECM",E2467)))</formula>
    </cfRule>
    <cfRule type="containsText" dxfId="24074" priority="29328" operator="containsText" text="Glenn Gould">
      <formula>NOT(ISERROR(SEARCH("Glenn Gould",E2467)))</formula>
    </cfRule>
  </conditionalFormatting>
  <conditionalFormatting sqref="E2467:G2468">
    <cfRule type="containsText" dxfId="24073" priority="29325" operator="containsText" text="ECM">
      <formula>NOT(ISERROR(SEARCH("ECM",E2467)))</formula>
    </cfRule>
    <cfRule type="containsText" dxfId="24072" priority="29326" operator="containsText" text="Glenn Gould">
      <formula>NOT(ISERROR(SEARCH("Glenn Gould",E2467)))</formula>
    </cfRule>
  </conditionalFormatting>
  <conditionalFormatting sqref="E2467:G2468">
    <cfRule type="containsText" dxfId="24071" priority="29323" operator="containsText" text="ECM">
      <formula>NOT(ISERROR(SEARCH("ECM",E2467)))</formula>
    </cfRule>
    <cfRule type="containsText" dxfId="24070" priority="29324" operator="containsText" text="Glenn Gould">
      <formula>NOT(ISERROR(SEARCH("Glenn Gould",E2467)))</formula>
    </cfRule>
  </conditionalFormatting>
  <conditionalFormatting sqref="E2467:G2468">
    <cfRule type="containsText" dxfId="24069" priority="29321" operator="containsText" text="ECM">
      <formula>NOT(ISERROR(SEARCH("ECM",E2467)))</formula>
    </cfRule>
    <cfRule type="containsText" dxfId="24068" priority="29322" operator="containsText" text="Glenn Gould">
      <formula>NOT(ISERROR(SEARCH("Glenn Gould",E2467)))</formula>
    </cfRule>
  </conditionalFormatting>
  <conditionalFormatting sqref="E2467:G2468">
    <cfRule type="containsText" dxfId="24067" priority="29319" operator="containsText" text="ECM">
      <formula>NOT(ISERROR(SEARCH("ECM",E2467)))</formula>
    </cfRule>
    <cfRule type="containsText" dxfId="24066" priority="29320" operator="containsText" text="Glenn Gould">
      <formula>NOT(ISERROR(SEARCH("Glenn Gould",E2467)))</formula>
    </cfRule>
  </conditionalFormatting>
  <conditionalFormatting sqref="E2467:G2468">
    <cfRule type="containsText" dxfId="24065" priority="29317" operator="containsText" text="ECM">
      <formula>NOT(ISERROR(SEARCH("ECM",E2467)))</formula>
    </cfRule>
    <cfRule type="containsText" dxfId="24064" priority="29318" operator="containsText" text="Glenn Gould">
      <formula>NOT(ISERROR(SEARCH("Glenn Gould",E2467)))</formula>
    </cfRule>
  </conditionalFormatting>
  <conditionalFormatting sqref="E2467:G2468">
    <cfRule type="containsText" dxfId="24063" priority="29315" operator="containsText" text="ECM">
      <formula>NOT(ISERROR(SEARCH("ECM",E2467)))</formula>
    </cfRule>
    <cfRule type="containsText" dxfId="24062" priority="29316" operator="containsText" text="Glenn Gould">
      <formula>NOT(ISERROR(SEARCH("Glenn Gould",E2467)))</formula>
    </cfRule>
  </conditionalFormatting>
  <conditionalFormatting sqref="E2467:G2468">
    <cfRule type="containsText" dxfId="24061" priority="29313" operator="containsText" text="ECM">
      <formula>NOT(ISERROR(SEARCH("ECM",E2467)))</formula>
    </cfRule>
    <cfRule type="containsText" dxfId="24060" priority="29314" operator="containsText" text="Glenn Gould">
      <formula>NOT(ISERROR(SEARCH("Glenn Gould",E2467)))</formula>
    </cfRule>
  </conditionalFormatting>
  <conditionalFormatting sqref="E2467:G2468">
    <cfRule type="containsText" dxfId="24059" priority="29311" operator="containsText" text="ECM">
      <formula>NOT(ISERROR(SEARCH("ECM",E2467)))</formula>
    </cfRule>
    <cfRule type="containsText" dxfId="24058" priority="29312" operator="containsText" text="Glenn Gould">
      <formula>NOT(ISERROR(SEARCH("Glenn Gould",E2467)))</formula>
    </cfRule>
  </conditionalFormatting>
  <conditionalFormatting sqref="E2467:G2468">
    <cfRule type="containsText" dxfId="24057" priority="29309" operator="containsText" text="ECM">
      <formula>NOT(ISERROR(SEARCH("ECM",E2467)))</formula>
    </cfRule>
    <cfRule type="containsText" dxfId="24056" priority="29310" operator="containsText" text="Glenn Gould">
      <formula>NOT(ISERROR(SEARCH("Glenn Gould",E2467)))</formula>
    </cfRule>
  </conditionalFormatting>
  <conditionalFormatting sqref="E2467:G2468">
    <cfRule type="containsText" dxfId="24055" priority="29307" operator="containsText" text="ECM">
      <formula>NOT(ISERROR(SEARCH("ECM",E2467)))</formula>
    </cfRule>
    <cfRule type="containsText" dxfId="24054" priority="29308" operator="containsText" text="Glenn Gould">
      <formula>NOT(ISERROR(SEARCH("Glenn Gould",E2467)))</formula>
    </cfRule>
  </conditionalFormatting>
  <conditionalFormatting sqref="E2467:G2468">
    <cfRule type="containsText" dxfId="24053" priority="29305" operator="containsText" text="ECM">
      <formula>NOT(ISERROR(SEARCH("ECM",E2467)))</formula>
    </cfRule>
    <cfRule type="containsText" dxfId="24052" priority="29306" operator="containsText" text="Glenn Gould">
      <formula>NOT(ISERROR(SEARCH("Glenn Gould",E2467)))</formula>
    </cfRule>
  </conditionalFormatting>
  <conditionalFormatting sqref="E2467:G2468">
    <cfRule type="containsText" dxfId="24051" priority="29303" operator="containsText" text="ECM">
      <formula>NOT(ISERROR(SEARCH("ECM",E2467)))</formula>
    </cfRule>
    <cfRule type="containsText" dxfId="24050" priority="29304" operator="containsText" text="Glenn Gould">
      <formula>NOT(ISERROR(SEARCH("Glenn Gould",E2467)))</formula>
    </cfRule>
  </conditionalFormatting>
  <conditionalFormatting sqref="E2467:G2468">
    <cfRule type="containsText" dxfId="24049" priority="29301" operator="containsText" text="ECM">
      <formula>NOT(ISERROR(SEARCH("ECM",E2467)))</formula>
    </cfRule>
    <cfRule type="containsText" dxfId="24048" priority="29302" operator="containsText" text="Glenn Gould">
      <formula>NOT(ISERROR(SEARCH("Glenn Gould",E2467)))</formula>
    </cfRule>
  </conditionalFormatting>
  <conditionalFormatting sqref="E2467:G2468">
    <cfRule type="containsText" dxfId="24047" priority="29299" operator="containsText" text="ECM">
      <formula>NOT(ISERROR(SEARCH("ECM",E2467)))</formula>
    </cfRule>
    <cfRule type="containsText" dxfId="24046" priority="29300" operator="containsText" text="Glenn Gould">
      <formula>NOT(ISERROR(SEARCH("Glenn Gould",E2467)))</formula>
    </cfRule>
  </conditionalFormatting>
  <conditionalFormatting sqref="E2467:G2468">
    <cfRule type="containsText" dxfId="24045" priority="29297" operator="containsText" text="ECM">
      <formula>NOT(ISERROR(SEARCH("ECM",E2467)))</formula>
    </cfRule>
    <cfRule type="containsText" dxfId="24044" priority="29298" operator="containsText" text="Glenn Gould">
      <formula>NOT(ISERROR(SEARCH("Glenn Gould",E2467)))</formula>
    </cfRule>
  </conditionalFormatting>
  <conditionalFormatting sqref="E2467:G2468">
    <cfRule type="containsText" dxfId="24043" priority="29295" operator="containsText" text="ECM">
      <formula>NOT(ISERROR(SEARCH("ECM",E2467)))</formula>
    </cfRule>
    <cfRule type="containsText" dxfId="24042" priority="29296" operator="containsText" text="Glenn Gould">
      <formula>NOT(ISERROR(SEARCH("Glenn Gould",E2467)))</formula>
    </cfRule>
  </conditionalFormatting>
  <conditionalFormatting sqref="E2467:G2468">
    <cfRule type="containsText" dxfId="24041" priority="29293" operator="containsText" text="ECM">
      <formula>NOT(ISERROR(SEARCH("ECM",E2467)))</formula>
    </cfRule>
    <cfRule type="containsText" dxfId="24040" priority="29294" operator="containsText" text="Glenn Gould">
      <formula>NOT(ISERROR(SEARCH("Glenn Gould",E2467)))</formula>
    </cfRule>
  </conditionalFormatting>
  <conditionalFormatting sqref="E2467:G2468">
    <cfRule type="containsText" dxfId="24039" priority="29291" operator="containsText" text="ECM">
      <formula>NOT(ISERROR(SEARCH("ECM",E2467)))</formula>
    </cfRule>
    <cfRule type="containsText" dxfId="24038" priority="29292" operator="containsText" text="Glenn Gould">
      <formula>NOT(ISERROR(SEARCH("Glenn Gould",E2467)))</formula>
    </cfRule>
  </conditionalFormatting>
  <conditionalFormatting sqref="E2467:G2468">
    <cfRule type="containsText" dxfId="24037" priority="29289" operator="containsText" text="ECM">
      <formula>NOT(ISERROR(SEARCH("ECM",E2467)))</formula>
    </cfRule>
    <cfRule type="containsText" dxfId="24036" priority="29290" operator="containsText" text="Glenn Gould">
      <formula>NOT(ISERROR(SEARCH("Glenn Gould",E2467)))</formula>
    </cfRule>
  </conditionalFormatting>
  <conditionalFormatting sqref="E2467:G2468">
    <cfRule type="containsText" dxfId="24035" priority="29287" operator="containsText" text="ECM">
      <formula>NOT(ISERROR(SEARCH("ECM",E2467)))</formula>
    </cfRule>
    <cfRule type="containsText" dxfId="24034" priority="29288" operator="containsText" text="Glenn Gould">
      <formula>NOT(ISERROR(SEARCH("Glenn Gould",E2467)))</formula>
    </cfRule>
  </conditionalFormatting>
  <conditionalFormatting sqref="E2467:G2468">
    <cfRule type="containsText" dxfId="24033" priority="29285" operator="containsText" text="ECM">
      <formula>NOT(ISERROR(SEARCH("ECM",E2467)))</formula>
    </cfRule>
    <cfRule type="containsText" dxfId="24032" priority="29286" operator="containsText" text="Glenn Gould">
      <formula>NOT(ISERROR(SEARCH("Glenn Gould",E2467)))</formula>
    </cfRule>
  </conditionalFormatting>
  <conditionalFormatting sqref="E2467:G2468">
    <cfRule type="containsText" dxfId="24031" priority="29283" operator="containsText" text="ECM">
      <formula>NOT(ISERROR(SEARCH("ECM",E2467)))</formula>
    </cfRule>
    <cfRule type="containsText" dxfId="24030" priority="29284" operator="containsText" text="Glenn Gould">
      <formula>NOT(ISERROR(SEARCH("Glenn Gould",E2467)))</formula>
    </cfRule>
  </conditionalFormatting>
  <conditionalFormatting sqref="E2467:G2468">
    <cfRule type="containsText" dxfId="24029" priority="29281" operator="containsText" text="ECM">
      <formula>NOT(ISERROR(SEARCH("ECM",E2467)))</formula>
    </cfRule>
    <cfRule type="containsText" dxfId="24028" priority="29282" operator="containsText" text="Glenn Gould">
      <formula>NOT(ISERROR(SEARCH("Glenn Gould",E2467)))</formula>
    </cfRule>
  </conditionalFormatting>
  <conditionalFormatting sqref="E2467:G2468">
    <cfRule type="containsText" dxfId="24027" priority="29279" operator="containsText" text="ECM">
      <formula>NOT(ISERROR(SEARCH("ECM",E2467)))</formula>
    </cfRule>
    <cfRule type="containsText" dxfId="24026" priority="29280" operator="containsText" text="Glenn Gould">
      <formula>NOT(ISERROR(SEARCH("Glenn Gould",E2467)))</formula>
    </cfRule>
  </conditionalFormatting>
  <conditionalFormatting sqref="E2467:G2468">
    <cfRule type="containsText" dxfId="24025" priority="29277" operator="containsText" text="ECM">
      <formula>NOT(ISERROR(SEARCH("ECM",E2467)))</formula>
    </cfRule>
    <cfRule type="containsText" dxfId="24024" priority="29278" operator="containsText" text="Glenn Gould">
      <formula>NOT(ISERROR(SEARCH("Glenn Gould",E2467)))</formula>
    </cfRule>
  </conditionalFormatting>
  <conditionalFormatting sqref="E2467:G2468">
    <cfRule type="containsText" dxfId="24023" priority="29275" operator="containsText" text="ECM">
      <formula>NOT(ISERROR(SEARCH("ECM",E2467)))</formula>
    </cfRule>
    <cfRule type="containsText" dxfId="24022" priority="29276" operator="containsText" text="Glenn Gould">
      <formula>NOT(ISERROR(SEARCH("Glenn Gould",E2467)))</formula>
    </cfRule>
  </conditionalFormatting>
  <conditionalFormatting sqref="E2467:G2468">
    <cfRule type="containsText" dxfId="24021" priority="29273" operator="containsText" text="ECM">
      <formula>NOT(ISERROR(SEARCH("ECM",E2467)))</formula>
    </cfRule>
    <cfRule type="containsText" dxfId="24020" priority="29274" operator="containsText" text="Glenn Gould">
      <formula>NOT(ISERROR(SEARCH("Glenn Gould",E2467)))</formula>
    </cfRule>
  </conditionalFormatting>
  <conditionalFormatting sqref="E2467:G2468">
    <cfRule type="containsText" dxfId="24019" priority="29271" operator="containsText" text="ECM">
      <formula>NOT(ISERROR(SEARCH("ECM",E2467)))</formula>
    </cfRule>
    <cfRule type="containsText" dxfId="24018" priority="29272" operator="containsText" text="Glenn Gould">
      <formula>NOT(ISERROR(SEARCH("Glenn Gould",E2467)))</formula>
    </cfRule>
  </conditionalFormatting>
  <conditionalFormatting sqref="E2467:G2468">
    <cfRule type="containsText" dxfId="24017" priority="29269" operator="containsText" text="ECM">
      <formula>NOT(ISERROR(SEARCH("ECM",E2467)))</formula>
    </cfRule>
    <cfRule type="containsText" dxfId="24016" priority="29270" operator="containsText" text="Glenn Gould">
      <formula>NOT(ISERROR(SEARCH("Glenn Gould",E2467)))</formula>
    </cfRule>
  </conditionalFormatting>
  <conditionalFormatting sqref="E2467:G2468">
    <cfRule type="containsText" dxfId="24015" priority="29267" operator="containsText" text="ECM">
      <formula>NOT(ISERROR(SEARCH("ECM",E2467)))</formula>
    </cfRule>
    <cfRule type="containsText" dxfId="24014" priority="29268" operator="containsText" text="Glenn Gould">
      <formula>NOT(ISERROR(SEARCH("Glenn Gould",E2467)))</formula>
    </cfRule>
  </conditionalFormatting>
  <conditionalFormatting sqref="E2467:G2468">
    <cfRule type="containsText" dxfId="24013" priority="29265" operator="containsText" text="ECM">
      <formula>NOT(ISERROR(SEARCH("ECM",E2467)))</formula>
    </cfRule>
    <cfRule type="containsText" dxfId="24012" priority="29266" operator="containsText" text="Glenn Gould">
      <formula>NOT(ISERROR(SEARCH("Glenn Gould",E2467)))</formula>
    </cfRule>
  </conditionalFormatting>
  <conditionalFormatting sqref="E2467:G2468">
    <cfRule type="containsText" dxfId="24011" priority="29263" operator="containsText" text="ECM">
      <formula>NOT(ISERROR(SEARCH("ECM",E2467)))</formula>
    </cfRule>
    <cfRule type="containsText" dxfId="24010" priority="29264" operator="containsText" text="Glenn Gould">
      <formula>NOT(ISERROR(SEARCH("Glenn Gould",E2467)))</formula>
    </cfRule>
  </conditionalFormatting>
  <conditionalFormatting sqref="E2467:G2468">
    <cfRule type="containsText" dxfId="24009" priority="29261" operator="containsText" text="ECM">
      <formula>NOT(ISERROR(SEARCH("ECM",E2467)))</formula>
    </cfRule>
    <cfRule type="containsText" dxfId="24008" priority="29262" operator="containsText" text="Glenn Gould">
      <formula>NOT(ISERROR(SEARCH("Glenn Gould",E2467)))</formula>
    </cfRule>
  </conditionalFormatting>
  <conditionalFormatting sqref="E2467:G2468">
    <cfRule type="containsText" dxfId="24007" priority="29259" operator="containsText" text="ECM">
      <formula>NOT(ISERROR(SEARCH("ECM",E2467)))</formula>
    </cfRule>
    <cfRule type="containsText" dxfId="24006" priority="29260" operator="containsText" text="Glenn Gould">
      <formula>NOT(ISERROR(SEARCH("Glenn Gould",E2467)))</formula>
    </cfRule>
  </conditionalFormatting>
  <conditionalFormatting sqref="E2467:G2468">
    <cfRule type="containsText" dxfId="24005" priority="29257" operator="containsText" text="ECM">
      <formula>NOT(ISERROR(SEARCH("ECM",E2467)))</formula>
    </cfRule>
    <cfRule type="containsText" dxfId="24004" priority="29258" operator="containsText" text="Glenn Gould">
      <formula>NOT(ISERROR(SEARCH("Glenn Gould",E2467)))</formula>
    </cfRule>
  </conditionalFormatting>
  <conditionalFormatting sqref="E2467:G2468">
    <cfRule type="containsText" dxfId="24003" priority="29255" operator="containsText" text="ECM">
      <formula>NOT(ISERROR(SEARCH("ECM",E2467)))</formula>
    </cfRule>
    <cfRule type="containsText" dxfId="24002" priority="29256" operator="containsText" text="Glenn Gould">
      <formula>NOT(ISERROR(SEARCH("Glenn Gould",E2467)))</formula>
    </cfRule>
  </conditionalFormatting>
  <conditionalFormatting sqref="E2467:G2468">
    <cfRule type="containsText" dxfId="24001" priority="29253" operator="containsText" text="ECM">
      <formula>NOT(ISERROR(SEARCH("ECM",E2467)))</formula>
    </cfRule>
    <cfRule type="containsText" dxfId="24000" priority="29254" operator="containsText" text="Glenn Gould">
      <formula>NOT(ISERROR(SEARCH("Glenn Gould",E2467)))</formula>
    </cfRule>
  </conditionalFormatting>
  <conditionalFormatting sqref="E2467:G2468">
    <cfRule type="containsText" dxfId="23999" priority="29251" operator="containsText" text="ECM">
      <formula>NOT(ISERROR(SEARCH("ECM",E2467)))</formula>
    </cfRule>
    <cfRule type="containsText" dxfId="23998" priority="29252" operator="containsText" text="Glenn Gould">
      <formula>NOT(ISERROR(SEARCH("Glenn Gould",E2467)))</formula>
    </cfRule>
  </conditionalFormatting>
  <conditionalFormatting sqref="E2467:G2468">
    <cfRule type="containsText" dxfId="23997" priority="29249" operator="containsText" text="ECM">
      <formula>NOT(ISERROR(SEARCH("ECM",E2467)))</formula>
    </cfRule>
    <cfRule type="containsText" dxfId="23996" priority="29250" operator="containsText" text="Glenn Gould">
      <formula>NOT(ISERROR(SEARCH("Glenn Gould",E2467)))</formula>
    </cfRule>
  </conditionalFormatting>
  <conditionalFormatting sqref="E2467:G2468">
    <cfRule type="containsText" dxfId="23995" priority="29247" operator="containsText" text="ECM">
      <formula>NOT(ISERROR(SEARCH("ECM",E2467)))</formula>
    </cfRule>
    <cfRule type="containsText" dxfId="23994" priority="29248" operator="containsText" text="Glenn Gould">
      <formula>NOT(ISERROR(SEARCH("Glenn Gould",E2467)))</formula>
    </cfRule>
  </conditionalFormatting>
  <conditionalFormatting sqref="E2467:G2468">
    <cfRule type="containsText" dxfId="23993" priority="29245" operator="containsText" text="ECM">
      <formula>NOT(ISERROR(SEARCH("ECM",E2467)))</formula>
    </cfRule>
    <cfRule type="containsText" dxfId="23992" priority="29246" operator="containsText" text="Glenn Gould">
      <formula>NOT(ISERROR(SEARCH("Glenn Gould",E2467)))</formula>
    </cfRule>
  </conditionalFormatting>
  <conditionalFormatting sqref="E2467:G2468">
    <cfRule type="containsText" dxfId="23991" priority="29243" operator="containsText" text="ECM">
      <formula>NOT(ISERROR(SEARCH("ECM",E2467)))</formula>
    </cfRule>
    <cfRule type="containsText" dxfId="23990" priority="29244" operator="containsText" text="Glenn Gould">
      <formula>NOT(ISERROR(SEARCH("Glenn Gould",E2467)))</formula>
    </cfRule>
  </conditionalFormatting>
  <conditionalFormatting sqref="E2467:G2468">
    <cfRule type="containsText" dxfId="23989" priority="29241" operator="containsText" text="ECM">
      <formula>NOT(ISERROR(SEARCH("ECM",E2467)))</formula>
    </cfRule>
    <cfRule type="containsText" dxfId="23988" priority="29242" operator="containsText" text="Glenn Gould">
      <formula>NOT(ISERROR(SEARCH("Glenn Gould",E2467)))</formula>
    </cfRule>
  </conditionalFormatting>
  <conditionalFormatting sqref="E2467:G2468">
    <cfRule type="containsText" dxfId="23987" priority="29239" operator="containsText" text="ECM">
      <formula>NOT(ISERROR(SEARCH("ECM",E2467)))</formula>
    </cfRule>
    <cfRule type="containsText" dxfId="23986" priority="29240" operator="containsText" text="Glenn Gould">
      <formula>NOT(ISERROR(SEARCH("Glenn Gould",E2467)))</formula>
    </cfRule>
  </conditionalFormatting>
  <conditionalFormatting sqref="E2467:G2468">
    <cfRule type="containsText" dxfId="23985" priority="29237" operator="containsText" text="ECM">
      <formula>NOT(ISERROR(SEARCH("ECM",E2467)))</formula>
    </cfRule>
    <cfRule type="containsText" dxfId="23984" priority="29238" operator="containsText" text="Glenn Gould">
      <formula>NOT(ISERROR(SEARCH("Glenn Gould",E2467)))</formula>
    </cfRule>
  </conditionalFormatting>
  <conditionalFormatting sqref="E2467:G2468">
    <cfRule type="containsText" dxfId="23983" priority="29235" operator="containsText" text="ECM">
      <formula>NOT(ISERROR(SEARCH("ECM",E2467)))</formula>
    </cfRule>
    <cfRule type="containsText" dxfId="23982" priority="29236" operator="containsText" text="Glenn Gould">
      <formula>NOT(ISERROR(SEARCH("Glenn Gould",E2467)))</formula>
    </cfRule>
  </conditionalFormatting>
  <conditionalFormatting sqref="E2467:G2468">
    <cfRule type="containsText" dxfId="23981" priority="29233" operator="containsText" text="ECM">
      <formula>NOT(ISERROR(SEARCH("ECM",E2467)))</formula>
    </cfRule>
    <cfRule type="containsText" dxfId="23980" priority="29234" operator="containsText" text="Glenn Gould">
      <formula>NOT(ISERROR(SEARCH("Glenn Gould",E2467)))</formula>
    </cfRule>
  </conditionalFormatting>
  <conditionalFormatting sqref="E2467:G2468">
    <cfRule type="containsText" dxfId="23979" priority="29231" operator="containsText" text="ECM">
      <formula>NOT(ISERROR(SEARCH("ECM",E2467)))</formula>
    </cfRule>
    <cfRule type="containsText" dxfId="23978" priority="29232" operator="containsText" text="Glenn Gould">
      <formula>NOT(ISERROR(SEARCH("Glenn Gould",E2467)))</formula>
    </cfRule>
  </conditionalFormatting>
  <conditionalFormatting sqref="E2467:G2468">
    <cfRule type="containsText" dxfId="23977" priority="29229" operator="containsText" text="ECM">
      <formula>NOT(ISERROR(SEARCH("ECM",E2467)))</formula>
    </cfRule>
    <cfRule type="containsText" dxfId="23976" priority="29230" operator="containsText" text="Glenn Gould">
      <formula>NOT(ISERROR(SEARCH("Glenn Gould",E2467)))</formula>
    </cfRule>
  </conditionalFormatting>
  <conditionalFormatting sqref="E2467:G2468">
    <cfRule type="containsText" dxfId="23975" priority="29227" operator="containsText" text="ECM">
      <formula>NOT(ISERROR(SEARCH("ECM",E2467)))</formula>
    </cfRule>
    <cfRule type="containsText" dxfId="23974" priority="29228" operator="containsText" text="Glenn Gould">
      <formula>NOT(ISERROR(SEARCH("Glenn Gould",E2467)))</formula>
    </cfRule>
  </conditionalFormatting>
  <conditionalFormatting sqref="E2467:G2468">
    <cfRule type="containsText" dxfId="23973" priority="29225" operator="containsText" text="ECM">
      <formula>NOT(ISERROR(SEARCH("ECM",E2467)))</formula>
    </cfRule>
    <cfRule type="containsText" dxfId="23972" priority="29226" operator="containsText" text="Glenn Gould">
      <formula>NOT(ISERROR(SEARCH("Glenn Gould",E2467)))</formula>
    </cfRule>
  </conditionalFormatting>
  <conditionalFormatting sqref="E2467:G2468">
    <cfRule type="containsText" dxfId="23971" priority="29223" operator="containsText" text="ECM">
      <formula>NOT(ISERROR(SEARCH("ECM",E2467)))</formula>
    </cfRule>
    <cfRule type="containsText" dxfId="23970" priority="29224" operator="containsText" text="Glenn Gould">
      <formula>NOT(ISERROR(SEARCH("Glenn Gould",E2467)))</formula>
    </cfRule>
  </conditionalFormatting>
  <conditionalFormatting sqref="E2467:G2468">
    <cfRule type="containsText" dxfId="23969" priority="29221" operator="containsText" text="ECM">
      <formula>NOT(ISERROR(SEARCH("ECM",E2467)))</formula>
    </cfRule>
    <cfRule type="containsText" dxfId="23968" priority="29222" operator="containsText" text="Glenn Gould">
      <formula>NOT(ISERROR(SEARCH("Glenn Gould",E2467)))</formula>
    </cfRule>
  </conditionalFormatting>
  <conditionalFormatting sqref="E2467:G2468">
    <cfRule type="containsText" dxfId="23967" priority="29219" operator="containsText" text="ECM">
      <formula>NOT(ISERROR(SEARCH("ECM",E2467)))</formula>
    </cfRule>
    <cfRule type="containsText" dxfId="23966" priority="29220" operator="containsText" text="Glenn Gould">
      <formula>NOT(ISERROR(SEARCH("Glenn Gould",E2467)))</formula>
    </cfRule>
  </conditionalFormatting>
  <conditionalFormatting sqref="E2467:G2468">
    <cfRule type="containsText" dxfId="23965" priority="29217" operator="containsText" text="ECM">
      <formula>NOT(ISERROR(SEARCH("ECM",E2467)))</formula>
    </cfRule>
    <cfRule type="containsText" dxfId="23964" priority="29218" operator="containsText" text="Glenn Gould">
      <formula>NOT(ISERROR(SEARCH("Glenn Gould",E2467)))</formula>
    </cfRule>
  </conditionalFormatting>
  <conditionalFormatting sqref="E2467:G2468">
    <cfRule type="containsText" dxfId="23963" priority="29215" operator="containsText" text="ECM">
      <formula>NOT(ISERROR(SEARCH("ECM",E2467)))</formula>
    </cfRule>
    <cfRule type="containsText" dxfId="23962" priority="29216" operator="containsText" text="Glenn Gould">
      <formula>NOT(ISERROR(SEARCH("Glenn Gould",E2467)))</formula>
    </cfRule>
  </conditionalFormatting>
  <conditionalFormatting sqref="E2467:G2468">
    <cfRule type="containsText" dxfId="23961" priority="29213" operator="containsText" text="ECM">
      <formula>NOT(ISERROR(SEARCH("ECM",E2467)))</formula>
    </cfRule>
    <cfRule type="containsText" dxfId="23960" priority="29214" operator="containsText" text="Glenn Gould">
      <formula>NOT(ISERROR(SEARCH("Glenn Gould",E2467)))</formula>
    </cfRule>
  </conditionalFormatting>
  <conditionalFormatting sqref="E2467:G2468">
    <cfRule type="containsText" dxfId="23959" priority="29211" operator="containsText" text="ECM">
      <formula>NOT(ISERROR(SEARCH("ECM",E2467)))</formula>
    </cfRule>
    <cfRule type="containsText" dxfId="23958" priority="29212" operator="containsText" text="Glenn Gould">
      <formula>NOT(ISERROR(SEARCH("Glenn Gould",E2467)))</formula>
    </cfRule>
  </conditionalFormatting>
  <conditionalFormatting sqref="E2467:G2468">
    <cfRule type="containsText" dxfId="23957" priority="29209" operator="containsText" text="ECM">
      <formula>NOT(ISERROR(SEARCH("ECM",E2467)))</formula>
    </cfRule>
    <cfRule type="containsText" dxfId="23956" priority="29210" operator="containsText" text="Glenn Gould">
      <formula>NOT(ISERROR(SEARCH("Glenn Gould",E2467)))</formula>
    </cfRule>
  </conditionalFormatting>
  <conditionalFormatting sqref="E2467:G2468">
    <cfRule type="containsText" dxfId="23955" priority="29207" operator="containsText" text="ECM">
      <formula>NOT(ISERROR(SEARCH("ECM",E2467)))</formula>
    </cfRule>
    <cfRule type="containsText" dxfId="23954" priority="29208" operator="containsText" text="Glenn Gould">
      <formula>NOT(ISERROR(SEARCH("Glenn Gould",E2467)))</formula>
    </cfRule>
  </conditionalFormatting>
  <conditionalFormatting sqref="E2467:G2468">
    <cfRule type="containsText" dxfId="23953" priority="29205" operator="containsText" text="ECM">
      <formula>NOT(ISERROR(SEARCH("ECM",E2467)))</formula>
    </cfRule>
    <cfRule type="containsText" dxfId="23952" priority="29206" operator="containsText" text="Glenn Gould">
      <formula>NOT(ISERROR(SEARCH("Glenn Gould",E2467)))</formula>
    </cfRule>
  </conditionalFormatting>
  <conditionalFormatting sqref="E2467:G2468">
    <cfRule type="containsText" dxfId="23951" priority="29203" operator="containsText" text="ECM">
      <formula>NOT(ISERROR(SEARCH("ECM",E2467)))</formula>
    </cfRule>
    <cfRule type="containsText" dxfId="23950" priority="29204" operator="containsText" text="Glenn Gould">
      <formula>NOT(ISERROR(SEARCH("Glenn Gould",E2467)))</formula>
    </cfRule>
  </conditionalFormatting>
  <conditionalFormatting sqref="E2467:G2468">
    <cfRule type="containsText" dxfId="23949" priority="29201" operator="containsText" text="ECM">
      <formula>NOT(ISERROR(SEARCH("ECM",E2467)))</formula>
    </cfRule>
    <cfRule type="containsText" dxfId="23948" priority="29202" operator="containsText" text="Glenn Gould">
      <formula>NOT(ISERROR(SEARCH("Glenn Gould",E2467)))</formula>
    </cfRule>
  </conditionalFormatting>
  <conditionalFormatting sqref="E2467:G2468">
    <cfRule type="containsText" dxfId="23947" priority="29199" operator="containsText" text="ECM">
      <formula>NOT(ISERROR(SEARCH("ECM",E2467)))</formula>
    </cfRule>
    <cfRule type="containsText" dxfId="23946" priority="29200" operator="containsText" text="Glenn Gould">
      <formula>NOT(ISERROR(SEARCH("Glenn Gould",E2467)))</formula>
    </cfRule>
  </conditionalFormatting>
  <conditionalFormatting sqref="E2467:G2468">
    <cfRule type="containsText" dxfId="23945" priority="29197" operator="containsText" text="ECM">
      <formula>NOT(ISERROR(SEARCH("ECM",E2467)))</formula>
    </cfRule>
    <cfRule type="containsText" dxfId="23944" priority="29198" operator="containsText" text="Glenn Gould">
      <formula>NOT(ISERROR(SEARCH("Glenn Gould",E2467)))</formula>
    </cfRule>
  </conditionalFormatting>
  <conditionalFormatting sqref="E2467:G2468">
    <cfRule type="containsText" dxfId="23943" priority="29195" operator="containsText" text="ECM">
      <formula>NOT(ISERROR(SEARCH("ECM",E2467)))</formula>
    </cfRule>
    <cfRule type="containsText" dxfId="23942" priority="29196" operator="containsText" text="Glenn Gould">
      <formula>NOT(ISERROR(SEARCH("Glenn Gould",E2467)))</formula>
    </cfRule>
  </conditionalFormatting>
  <conditionalFormatting sqref="E2467:G2468">
    <cfRule type="containsText" dxfId="23941" priority="29193" operator="containsText" text="ECM">
      <formula>NOT(ISERROR(SEARCH("ECM",E2467)))</formula>
    </cfRule>
    <cfRule type="containsText" dxfId="23940" priority="29194" operator="containsText" text="Glenn Gould">
      <formula>NOT(ISERROR(SEARCH("Glenn Gould",E2467)))</formula>
    </cfRule>
  </conditionalFormatting>
  <conditionalFormatting sqref="E2467:G2468">
    <cfRule type="containsText" dxfId="23939" priority="29191" operator="containsText" text="ECM">
      <formula>NOT(ISERROR(SEARCH("ECM",E2467)))</formula>
    </cfRule>
    <cfRule type="containsText" dxfId="23938" priority="29192" operator="containsText" text="Glenn Gould">
      <formula>NOT(ISERROR(SEARCH("Glenn Gould",E2467)))</formula>
    </cfRule>
  </conditionalFormatting>
  <conditionalFormatting sqref="E2467:G2468">
    <cfRule type="containsText" dxfId="23937" priority="29189" operator="containsText" text="ECM">
      <formula>NOT(ISERROR(SEARCH("ECM",E2467)))</formula>
    </cfRule>
    <cfRule type="containsText" dxfId="23936" priority="29190" operator="containsText" text="Glenn Gould">
      <formula>NOT(ISERROR(SEARCH("Glenn Gould",E2467)))</formula>
    </cfRule>
  </conditionalFormatting>
  <conditionalFormatting sqref="E2467:G2468">
    <cfRule type="containsText" dxfId="23935" priority="29187" operator="containsText" text="ECM">
      <formula>NOT(ISERROR(SEARCH("ECM",E2467)))</formula>
    </cfRule>
    <cfRule type="containsText" dxfId="23934" priority="29188" operator="containsText" text="Glenn Gould">
      <formula>NOT(ISERROR(SEARCH("Glenn Gould",E2467)))</formula>
    </cfRule>
  </conditionalFormatting>
  <conditionalFormatting sqref="E2467:G2468">
    <cfRule type="containsText" dxfId="23933" priority="29185" operator="containsText" text="ECM">
      <formula>NOT(ISERROR(SEARCH("ECM",E2467)))</formula>
    </cfRule>
    <cfRule type="containsText" dxfId="23932" priority="29186" operator="containsText" text="Glenn Gould">
      <formula>NOT(ISERROR(SEARCH("Glenn Gould",E2467)))</formula>
    </cfRule>
  </conditionalFormatting>
  <conditionalFormatting sqref="E2467:G2468">
    <cfRule type="containsText" dxfId="23931" priority="29183" operator="containsText" text="ECM">
      <formula>NOT(ISERROR(SEARCH("ECM",E2467)))</formula>
    </cfRule>
    <cfRule type="containsText" dxfId="23930" priority="29184" operator="containsText" text="Glenn Gould">
      <formula>NOT(ISERROR(SEARCH("Glenn Gould",E2467)))</formula>
    </cfRule>
  </conditionalFormatting>
  <conditionalFormatting sqref="E2467:G2468">
    <cfRule type="containsText" dxfId="23929" priority="29181" operator="containsText" text="ECM">
      <formula>NOT(ISERROR(SEARCH("ECM",E2467)))</formula>
    </cfRule>
    <cfRule type="containsText" dxfId="23928" priority="29182" operator="containsText" text="Glenn Gould">
      <formula>NOT(ISERROR(SEARCH("Glenn Gould",E2467)))</formula>
    </cfRule>
  </conditionalFormatting>
  <conditionalFormatting sqref="E2467:G2468">
    <cfRule type="containsText" dxfId="23927" priority="29179" operator="containsText" text="ECM">
      <formula>NOT(ISERROR(SEARCH("ECM",E2467)))</formula>
    </cfRule>
    <cfRule type="containsText" dxfId="23926" priority="29180" operator="containsText" text="Glenn Gould">
      <formula>NOT(ISERROR(SEARCH("Glenn Gould",E2467)))</formula>
    </cfRule>
  </conditionalFormatting>
  <conditionalFormatting sqref="E2467:G2468">
    <cfRule type="containsText" dxfId="23925" priority="29177" operator="containsText" text="ECM">
      <formula>NOT(ISERROR(SEARCH("ECM",E2467)))</formula>
    </cfRule>
    <cfRule type="containsText" dxfId="23924" priority="29178" operator="containsText" text="Glenn Gould">
      <formula>NOT(ISERROR(SEARCH("Glenn Gould",E2467)))</formula>
    </cfRule>
  </conditionalFormatting>
  <conditionalFormatting sqref="E2467:G2468">
    <cfRule type="containsText" dxfId="23923" priority="29175" operator="containsText" text="ECM">
      <formula>NOT(ISERROR(SEARCH("ECM",E2467)))</formula>
    </cfRule>
    <cfRule type="containsText" dxfId="23922" priority="29176" operator="containsText" text="Glenn Gould">
      <formula>NOT(ISERROR(SEARCH("Glenn Gould",E2467)))</formula>
    </cfRule>
  </conditionalFormatting>
  <conditionalFormatting sqref="E2467:G2468">
    <cfRule type="containsText" dxfId="23921" priority="29173" operator="containsText" text="ECM">
      <formula>NOT(ISERROR(SEARCH("ECM",E2467)))</formula>
    </cfRule>
    <cfRule type="containsText" dxfId="23920" priority="29174" operator="containsText" text="Glenn Gould">
      <formula>NOT(ISERROR(SEARCH("Glenn Gould",E2467)))</formula>
    </cfRule>
  </conditionalFormatting>
  <conditionalFormatting sqref="E2467:G2468">
    <cfRule type="containsText" dxfId="23919" priority="29171" operator="containsText" text="ECM">
      <formula>NOT(ISERROR(SEARCH("ECM",E2467)))</formula>
    </cfRule>
    <cfRule type="containsText" dxfId="23918" priority="29172" operator="containsText" text="Glenn Gould">
      <formula>NOT(ISERROR(SEARCH("Glenn Gould",E2467)))</formula>
    </cfRule>
  </conditionalFormatting>
  <conditionalFormatting sqref="E2467:G2468">
    <cfRule type="containsText" dxfId="23917" priority="29169" operator="containsText" text="ECM">
      <formula>NOT(ISERROR(SEARCH("ECM",E2467)))</formula>
    </cfRule>
    <cfRule type="containsText" dxfId="23916" priority="29170" operator="containsText" text="Glenn Gould">
      <formula>NOT(ISERROR(SEARCH("Glenn Gould",E2467)))</formula>
    </cfRule>
  </conditionalFormatting>
  <conditionalFormatting sqref="E2467:G2468">
    <cfRule type="containsText" dxfId="23915" priority="29167" operator="containsText" text="ECM">
      <formula>NOT(ISERROR(SEARCH("ECM",E2467)))</formula>
    </cfRule>
    <cfRule type="containsText" dxfId="23914" priority="29168" operator="containsText" text="Glenn Gould">
      <formula>NOT(ISERROR(SEARCH("Glenn Gould",E2467)))</formula>
    </cfRule>
  </conditionalFormatting>
  <conditionalFormatting sqref="E2467:G2468">
    <cfRule type="containsText" dxfId="23913" priority="29165" operator="containsText" text="ECM">
      <formula>NOT(ISERROR(SEARCH("ECM",E2467)))</formula>
    </cfRule>
    <cfRule type="containsText" dxfId="23912" priority="29166" operator="containsText" text="Glenn Gould">
      <formula>NOT(ISERROR(SEARCH("Glenn Gould",E2467)))</formula>
    </cfRule>
  </conditionalFormatting>
  <conditionalFormatting sqref="E2467:G2468">
    <cfRule type="containsText" dxfId="23911" priority="29163" operator="containsText" text="ECM">
      <formula>NOT(ISERROR(SEARCH("ECM",E2467)))</formula>
    </cfRule>
    <cfRule type="containsText" dxfId="23910" priority="29164" operator="containsText" text="Glenn Gould">
      <formula>NOT(ISERROR(SEARCH("Glenn Gould",E2467)))</formula>
    </cfRule>
  </conditionalFormatting>
  <conditionalFormatting sqref="E2467:G2468">
    <cfRule type="containsText" dxfId="23909" priority="29161" operator="containsText" text="ECM">
      <formula>NOT(ISERROR(SEARCH("ECM",E2467)))</formula>
    </cfRule>
    <cfRule type="containsText" dxfId="23908" priority="29162" operator="containsText" text="Glenn Gould">
      <formula>NOT(ISERROR(SEARCH("Glenn Gould",E2467)))</formula>
    </cfRule>
  </conditionalFormatting>
  <conditionalFormatting sqref="E2467:G2468">
    <cfRule type="containsText" dxfId="23907" priority="29159" operator="containsText" text="ECM">
      <formula>NOT(ISERROR(SEARCH("ECM",E2467)))</formula>
    </cfRule>
    <cfRule type="containsText" dxfId="23906" priority="29160" operator="containsText" text="Glenn Gould">
      <formula>NOT(ISERROR(SEARCH("Glenn Gould",E2467)))</formula>
    </cfRule>
  </conditionalFormatting>
  <conditionalFormatting sqref="E2467:G2468">
    <cfRule type="containsText" dxfId="23905" priority="29157" operator="containsText" text="ECM">
      <formula>NOT(ISERROR(SEARCH("ECM",E2467)))</formula>
    </cfRule>
    <cfRule type="containsText" dxfId="23904" priority="29158" operator="containsText" text="Glenn Gould">
      <formula>NOT(ISERROR(SEARCH("Glenn Gould",E2467)))</formula>
    </cfRule>
  </conditionalFormatting>
  <conditionalFormatting sqref="E2467:G2468">
    <cfRule type="containsText" dxfId="23903" priority="29155" operator="containsText" text="ECM">
      <formula>NOT(ISERROR(SEARCH("ECM",E2467)))</formula>
    </cfRule>
    <cfRule type="containsText" dxfId="23902" priority="29156" operator="containsText" text="Glenn Gould">
      <formula>NOT(ISERROR(SEARCH("Glenn Gould",E2467)))</formula>
    </cfRule>
  </conditionalFormatting>
  <conditionalFormatting sqref="E2467:G2468">
    <cfRule type="containsText" dxfId="23901" priority="29153" operator="containsText" text="ECM">
      <formula>NOT(ISERROR(SEARCH("ECM",E2467)))</formula>
    </cfRule>
    <cfRule type="containsText" dxfId="23900" priority="29154" operator="containsText" text="Glenn Gould">
      <formula>NOT(ISERROR(SEARCH("Glenn Gould",E2467)))</formula>
    </cfRule>
  </conditionalFormatting>
  <conditionalFormatting sqref="E2467:G2468">
    <cfRule type="containsText" dxfId="23899" priority="29151" operator="containsText" text="ECM">
      <formula>NOT(ISERROR(SEARCH("ECM",E2467)))</formula>
    </cfRule>
    <cfRule type="containsText" dxfId="23898" priority="29152" operator="containsText" text="Glenn Gould">
      <formula>NOT(ISERROR(SEARCH("Glenn Gould",E2467)))</formula>
    </cfRule>
  </conditionalFormatting>
  <conditionalFormatting sqref="E2467:G2468">
    <cfRule type="containsText" dxfId="23897" priority="29149" operator="containsText" text="ECM">
      <formula>NOT(ISERROR(SEARCH("ECM",E2467)))</formula>
    </cfRule>
    <cfRule type="containsText" dxfId="23896" priority="29150" operator="containsText" text="Glenn Gould">
      <formula>NOT(ISERROR(SEARCH("Glenn Gould",E2467)))</formula>
    </cfRule>
  </conditionalFormatting>
  <conditionalFormatting sqref="E2467:G2468">
    <cfRule type="containsText" dxfId="23895" priority="29147" operator="containsText" text="ECM">
      <formula>NOT(ISERROR(SEARCH("ECM",E2467)))</formula>
    </cfRule>
    <cfRule type="containsText" dxfId="23894" priority="29148" operator="containsText" text="Glenn Gould">
      <formula>NOT(ISERROR(SEARCH("Glenn Gould",E2467)))</formula>
    </cfRule>
  </conditionalFormatting>
  <conditionalFormatting sqref="E2467:G2468">
    <cfRule type="containsText" dxfId="23893" priority="29145" operator="containsText" text="ECM">
      <formula>NOT(ISERROR(SEARCH("ECM",E2467)))</formula>
    </cfRule>
    <cfRule type="containsText" dxfId="23892" priority="29146" operator="containsText" text="Glenn Gould">
      <formula>NOT(ISERROR(SEARCH("Glenn Gould",E2467)))</formula>
    </cfRule>
  </conditionalFormatting>
  <conditionalFormatting sqref="E2467:G2468">
    <cfRule type="containsText" dxfId="23891" priority="29143" operator="containsText" text="ECM">
      <formula>NOT(ISERROR(SEARCH("ECM",E2467)))</formula>
    </cfRule>
    <cfRule type="containsText" dxfId="23890" priority="29144" operator="containsText" text="Glenn Gould">
      <formula>NOT(ISERROR(SEARCH("Glenn Gould",E2467)))</formula>
    </cfRule>
  </conditionalFormatting>
  <conditionalFormatting sqref="E2467:G2468">
    <cfRule type="containsText" dxfId="23889" priority="29141" operator="containsText" text="ECM">
      <formula>NOT(ISERROR(SEARCH("ECM",E2467)))</formula>
    </cfRule>
    <cfRule type="containsText" dxfId="23888" priority="29142" operator="containsText" text="Glenn Gould">
      <formula>NOT(ISERROR(SEARCH("Glenn Gould",E2467)))</formula>
    </cfRule>
  </conditionalFormatting>
  <conditionalFormatting sqref="E2467:G2468">
    <cfRule type="containsText" dxfId="23887" priority="29139" operator="containsText" text="ECM">
      <formula>NOT(ISERROR(SEARCH("ECM",E2467)))</formula>
    </cfRule>
    <cfRule type="containsText" dxfId="23886" priority="29140" operator="containsText" text="Glenn Gould">
      <formula>NOT(ISERROR(SEARCH("Glenn Gould",E2467)))</formula>
    </cfRule>
  </conditionalFormatting>
  <conditionalFormatting sqref="E2467:G2468">
    <cfRule type="containsText" dxfId="23885" priority="29137" operator="containsText" text="ECM">
      <formula>NOT(ISERROR(SEARCH("ECM",E2467)))</formula>
    </cfRule>
    <cfRule type="containsText" dxfId="23884" priority="29138" operator="containsText" text="Glenn Gould">
      <formula>NOT(ISERROR(SEARCH("Glenn Gould",E2467)))</formula>
    </cfRule>
  </conditionalFormatting>
  <conditionalFormatting sqref="E2467:G2468">
    <cfRule type="containsText" dxfId="23883" priority="29135" operator="containsText" text="ECM">
      <formula>NOT(ISERROR(SEARCH("ECM",E2467)))</formula>
    </cfRule>
    <cfRule type="containsText" dxfId="23882" priority="29136" operator="containsText" text="Glenn Gould">
      <formula>NOT(ISERROR(SEARCH("Glenn Gould",E2467)))</formula>
    </cfRule>
  </conditionalFormatting>
  <conditionalFormatting sqref="E2467:G2468">
    <cfRule type="containsText" dxfId="23881" priority="29133" operator="containsText" text="ECM">
      <formula>NOT(ISERROR(SEARCH("ECM",E2467)))</formula>
    </cfRule>
    <cfRule type="containsText" dxfId="23880" priority="29134" operator="containsText" text="Glenn Gould">
      <formula>NOT(ISERROR(SEARCH("Glenn Gould",E2467)))</formula>
    </cfRule>
  </conditionalFormatting>
  <conditionalFormatting sqref="E2467:G2468">
    <cfRule type="containsText" dxfId="23879" priority="29131" operator="containsText" text="ECM">
      <formula>NOT(ISERROR(SEARCH("ECM",E2467)))</formula>
    </cfRule>
    <cfRule type="containsText" dxfId="23878" priority="29132" operator="containsText" text="Glenn Gould">
      <formula>NOT(ISERROR(SEARCH("Glenn Gould",E2467)))</formula>
    </cfRule>
  </conditionalFormatting>
  <conditionalFormatting sqref="E2467:G2468">
    <cfRule type="containsText" dxfId="23877" priority="29129" operator="containsText" text="ECM">
      <formula>NOT(ISERROR(SEARCH("ECM",E2467)))</formula>
    </cfRule>
    <cfRule type="containsText" dxfId="23876" priority="29130" operator="containsText" text="Glenn Gould">
      <formula>NOT(ISERROR(SEARCH("Glenn Gould",E2467)))</formula>
    </cfRule>
  </conditionalFormatting>
  <conditionalFormatting sqref="E2467:G2468">
    <cfRule type="containsText" dxfId="23875" priority="29127" operator="containsText" text="ECM">
      <formula>NOT(ISERROR(SEARCH("ECM",E2467)))</formula>
    </cfRule>
    <cfRule type="containsText" dxfId="23874" priority="29128" operator="containsText" text="Glenn Gould">
      <formula>NOT(ISERROR(SEARCH("Glenn Gould",E2467)))</formula>
    </cfRule>
  </conditionalFormatting>
  <conditionalFormatting sqref="E2467:G2468">
    <cfRule type="containsText" dxfId="23873" priority="29125" operator="containsText" text="ECM">
      <formula>NOT(ISERROR(SEARCH("ECM",E2467)))</formula>
    </cfRule>
    <cfRule type="containsText" dxfId="23872" priority="29126" operator="containsText" text="Glenn Gould">
      <formula>NOT(ISERROR(SEARCH("Glenn Gould",E2467)))</formula>
    </cfRule>
  </conditionalFormatting>
  <conditionalFormatting sqref="E2467:G2468">
    <cfRule type="containsText" dxfId="23871" priority="29123" operator="containsText" text="ECM">
      <formula>NOT(ISERROR(SEARCH("ECM",E2467)))</formula>
    </cfRule>
    <cfRule type="containsText" dxfId="23870" priority="29124" operator="containsText" text="Glenn Gould">
      <formula>NOT(ISERROR(SEARCH("Glenn Gould",E2467)))</formula>
    </cfRule>
  </conditionalFormatting>
  <conditionalFormatting sqref="E2467:G2468">
    <cfRule type="containsText" dxfId="23869" priority="29121" operator="containsText" text="ECM">
      <formula>NOT(ISERROR(SEARCH("ECM",E2467)))</formula>
    </cfRule>
    <cfRule type="containsText" dxfId="23868" priority="29122" operator="containsText" text="Glenn Gould">
      <formula>NOT(ISERROR(SEARCH("Glenn Gould",E2467)))</formula>
    </cfRule>
  </conditionalFormatting>
  <conditionalFormatting sqref="E2467:G2468">
    <cfRule type="containsText" dxfId="23867" priority="29119" operator="containsText" text="ECM">
      <formula>NOT(ISERROR(SEARCH("ECM",E2467)))</formula>
    </cfRule>
    <cfRule type="containsText" dxfId="23866" priority="29120" operator="containsText" text="Glenn Gould">
      <formula>NOT(ISERROR(SEARCH("Glenn Gould",E2467)))</formula>
    </cfRule>
  </conditionalFormatting>
  <conditionalFormatting sqref="E2467:G2468">
    <cfRule type="containsText" dxfId="23865" priority="29117" operator="containsText" text="ECM">
      <formula>NOT(ISERROR(SEARCH("ECM",E2467)))</formula>
    </cfRule>
    <cfRule type="containsText" dxfId="23864" priority="29118" operator="containsText" text="Glenn Gould">
      <formula>NOT(ISERROR(SEARCH("Glenn Gould",E2467)))</formula>
    </cfRule>
  </conditionalFormatting>
  <conditionalFormatting sqref="E2467:G2468">
    <cfRule type="containsText" dxfId="23863" priority="29115" operator="containsText" text="ECM">
      <formula>NOT(ISERROR(SEARCH("ECM",E2467)))</formula>
    </cfRule>
    <cfRule type="containsText" dxfId="23862" priority="29116" operator="containsText" text="Glenn Gould">
      <formula>NOT(ISERROR(SEARCH("Glenn Gould",E2467)))</formula>
    </cfRule>
  </conditionalFormatting>
  <conditionalFormatting sqref="E2467:G2468">
    <cfRule type="containsText" dxfId="23861" priority="29113" operator="containsText" text="ECM">
      <formula>NOT(ISERROR(SEARCH("ECM",E2467)))</formula>
    </cfRule>
    <cfRule type="containsText" dxfId="23860" priority="29114" operator="containsText" text="Glenn Gould">
      <formula>NOT(ISERROR(SEARCH("Glenn Gould",E2467)))</formula>
    </cfRule>
  </conditionalFormatting>
  <conditionalFormatting sqref="E2467:G2468">
    <cfRule type="containsText" dxfId="23859" priority="29111" operator="containsText" text="ECM">
      <formula>NOT(ISERROR(SEARCH("ECM",E2467)))</formula>
    </cfRule>
    <cfRule type="containsText" dxfId="23858" priority="29112" operator="containsText" text="Glenn Gould">
      <formula>NOT(ISERROR(SEARCH("Glenn Gould",E2467)))</formula>
    </cfRule>
  </conditionalFormatting>
  <conditionalFormatting sqref="E2467:G2468">
    <cfRule type="containsText" dxfId="23857" priority="29109" operator="containsText" text="ECM">
      <formula>NOT(ISERROR(SEARCH("ECM",E2467)))</formula>
    </cfRule>
    <cfRule type="containsText" dxfId="23856" priority="29110" operator="containsText" text="Glenn Gould">
      <formula>NOT(ISERROR(SEARCH("Glenn Gould",E2467)))</formula>
    </cfRule>
  </conditionalFormatting>
  <conditionalFormatting sqref="E2467:G2468">
    <cfRule type="containsText" dxfId="23855" priority="29107" operator="containsText" text="ECM">
      <formula>NOT(ISERROR(SEARCH("ECM",E2467)))</formula>
    </cfRule>
    <cfRule type="containsText" dxfId="23854" priority="29108" operator="containsText" text="Glenn Gould">
      <formula>NOT(ISERROR(SEARCH("Glenn Gould",E2467)))</formula>
    </cfRule>
  </conditionalFormatting>
  <conditionalFormatting sqref="E2467:G2468">
    <cfRule type="containsText" dxfId="23853" priority="29105" operator="containsText" text="ECM">
      <formula>NOT(ISERROR(SEARCH("ECM",E2467)))</formula>
    </cfRule>
    <cfRule type="containsText" dxfId="23852" priority="29106" operator="containsText" text="Glenn Gould">
      <formula>NOT(ISERROR(SEARCH("Glenn Gould",E2467)))</formula>
    </cfRule>
  </conditionalFormatting>
  <conditionalFormatting sqref="E2467:G2468">
    <cfRule type="containsText" dxfId="23851" priority="29103" operator="containsText" text="ECM">
      <formula>NOT(ISERROR(SEARCH("ECM",E2467)))</formula>
    </cfRule>
    <cfRule type="containsText" dxfId="23850" priority="29104" operator="containsText" text="Glenn Gould">
      <formula>NOT(ISERROR(SEARCH("Glenn Gould",E2467)))</formula>
    </cfRule>
  </conditionalFormatting>
  <conditionalFormatting sqref="E2467:G2468">
    <cfRule type="containsText" dxfId="23849" priority="29101" operator="containsText" text="ECM">
      <formula>NOT(ISERROR(SEARCH("ECM",E2467)))</formula>
    </cfRule>
    <cfRule type="containsText" dxfId="23848" priority="29102" operator="containsText" text="Glenn Gould">
      <formula>NOT(ISERROR(SEARCH("Glenn Gould",E2467)))</formula>
    </cfRule>
  </conditionalFormatting>
  <conditionalFormatting sqref="E2467:G2468">
    <cfRule type="containsText" dxfId="23847" priority="29099" operator="containsText" text="ECM">
      <formula>NOT(ISERROR(SEARCH("ECM",E2467)))</formula>
    </cfRule>
    <cfRule type="containsText" dxfId="23846" priority="29100" operator="containsText" text="Glenn Gould">
      <formula>NOT(ISERROR(SEARCH("Glenn Gould",E2467)))</formula>
    </cfRule>
  </conditionalFormatting>
  <conditionalFormatting sqref="E2467:G2468">
    <cfRule type="containsText" dxfId="23845" priority="29097" operator="containsText" text="ECM">
      <formula>NOT(ISERROR(SEARCH("ECM",E2467)))</formula>
    </cfRule>
    <cfRule type="containsText" dxfId="23844" priority="29098" operator="containsText" text="Glenn Gould">
      <formula>NOT(ISERROR(SEARCH("Glenn Gould",E2467)))</formula>
    </cfRule>
  </conditionalFormatting>
  <conditionalFormatting sqref="E2467:G2468">
    <cfRule type="containsText" dxfId="23843" priority="29095" operator="containsText" text="ECM">
      <formula>NOT(ISERROR(SEARCH("ECM",E2467)))</formula>
    </cfRule>
    <cfRule type="containsText" dxfId="23842" priority="29096" operator="containsText" text="Glenn Gould">
      <formula>NOT(ISERROR(SEARCH("Glenn Gould",E2467)))</formula>
    </cfRule>
  </conditionalFormatting>
  <conditionalFormatting sqref="E2467:G2468">
    <cfRule type="containsText" dxfId="23841" priority="29093" operator="containsText" text="ECM">
      <formula>NOT(ISERROR(SEARCH("ECM",E2467)))</formula>
    </cfRule>
    <cfRule type="containsText" dxfId="23840" priority="29094" operator="containsText" text="Glenn Gould">
      <formula>NOT(ISERROR(SEARCH("Glenn Gould",E2467)))</formula>
    </cfRule>
  </conditionalFormatting>
  <conditionalFormatting sqref="E2467:G2468">
    <cfRule type="containsText" dxfId="23839" priority="29091" operator="containsText" text="ECM">
      <formula>NOT(ISERROR(SEARCH("ECM",E2467)))</formula>
    </cfRule>
    <cfRule type="containsText" dxfId="23838" priority="29092" operator="containsText" text="Glenn Gould">
      <formula>NOT(ISERROR(SEARCH("Glenn Gould",E2467)))</formula>
    </cfRule>
  </conditionalFormatting>
  <conditionalFormatting sqref="E2467:G2468">
    <cfRule type="containsText" dxfId="23837" priority="29089" operator="containsText" text="ECM">
      <formula>NOT(ISERROR(SEARCH("ECM",E2467)))</formula>
    </cfRule>
    <cfRule type="containsText" dxfId="23836" priority="29090" operator="containsText" text="Glenn Gould">
      <formula>NOT(ISERROR(SEARCH("Glenn Gould",E2467)))</formula>
    </cfRule>
  </conditionalFormatting>
  <conditionalFormatting sqref="E2467:G2468">
    <cfRule type="containsText" dxfId="23835" priority="29087" operator="containsText" text="ECM">
      <formula>NOT(ISERROR(SEARCH("ECM",E2467)))</formula>
    </cfRule>
    <cfRule type="containsText" dxfId="23834" priority="29088" operator="containsText" text="Glenn Gould">
      <formula>NOT(ISERROR(SEARCH("Glenn Gould",E2467)))</formula>
    </cfRule>
  </conditionalFormatting>
  <conditionalFormatting sqref="E2467:G2468">
    <cfRule type="containsText" dxfId="23833" priority="29085" operator="containsText" text="ECM">
      <formula>NOT(ISERROR(SEARCH("ECM",E2467)))</formula>
    </cfRule>
    <cfRule type="containsText" dxfId="23832" priority="29086" operator="containsText" text="Glenn Gould">
      <formula>NOT(ISERROR(SEARCH("Glenn Gould",E2467)))</formula>
    </cfRule>
  </conditionalFormatting>
  <conditionalFormatting sqref="E2467:G2468">
    <cfRule type="containsText" dxfId="23831" priority="29083" operator="containsText" text="ECM">
      <formula>NOT(ISERROR(SEARCH("ECM",E2467)))</formula>
    </cfRule>
    <cfRule type="containsText" dxfId="23830" priority="29084" operator="containsText" text="Glenn Gould">
      <formula>NOT(ISERROR(SEARCH("Glenn Gould",E2467)))</formula>
    </cfRule>
  </conditionalFormatting>
  <conditionalFormatting sqref="E2467:G2468">
    <cfRule type="containsText" dxfId="23829" priority="29081" operator="containsText" text="ECM">
      <formula>NOT(ISERROR(SEARCH("ECM",E2467)))</formula>
    </cfRule>
    <cfRule type="containsText" dxfId="23828" priority="29082" operator="containsText" text="Glenn Gould">
      <formula>NOT(ISERROR(SEARCH("Glenn Gould",E2467)))</formula>
    </cfRule>
  </conditionalFormatting>
  <conditionalFormatting sqref="E2467:G2468">
    <cfRule type="containsText" dxfId="23827" priority="29079" operator="containsText" text="ECM">
      <formula>NOT(ISERROR(SEARCH("ECM",E2467)))</formula>
    </cfRule>
    <cfRule type="containsText" dxfId="23826" priority="29080" operator="containsText" text="Glenn Gould">
      <formula>NOT(ISERROR(SEARCH("Glenn Gould",E2467)))</formula>
    </cfRule>
  </conditionalFormatting>
  <conditionalFormatting sqref="E2467:G2468">
    <cfRule type="containsText" dxfId="23825" priority="29077" operator="containsText" text="ECM">
      <formula>NOT(ISERROR(SEARCH("ECM",E2467)))</formula>
    </cfRule>
    <cfRule type="containsText" dxfId="23824" priority="29078" operator="containsText" text="Glenn Gould">
      <formula>NOT(ISERROR(SEARCH("Glenn Gould",E2467)))</formula>
    </cfRule>
  </conditionalFormatting>
  <conditionalFormatting sqref="E2467:G2468">
    <cfRule type="containsText" dxfId="23823" priority="29075" operator="containsText" text="ECM">
      <formula>NOT(ISERROR(SEARCH("ECM",E2467)))</formula>
    </cfRule>
    <cfRule type="containsText" dxfId="23822" priority="29076" operator="containsText" text="Glenn Gould">
      <formula>NOT(ISERROR(SEARCH("Glenn Gould",E2467)))</formula>
    </cfRule>
  </conditionalFormatting>
  <conditionalFormatting sqref="E2467:G2468">
    <cfRule type="containsText" dxfId="23821" priority="29073" operator="containsText" text="ECM">
      <formula>NOT(ISERROR(SEARCH("ECM",E2467)))</formula>
    </cfRule>
    <cfRule type="containsText" dxfId="23820" priority="29074" operator="containsText" text="Glenn Gould">
      <formula>NOT(ISERROR(SEARCH("Glenn Gould",E2467)))</formula>
    </cfRule>
  </conditionalFormatting>
  <conditionalFormatting sqref="E2467:G2468">
    <cfRule type="containsText" dxfId="23819" priority="29071" operator="containsText" text="ECM">
      <formula>NOT(ISERROR(SEARCH("ECM",E2467)))</formula>
    </cfRule>
    <cfRule type="containsText" dxfId="23818" priority="29072" operator="containsText" text="Glenn Gould">
      <formula>NOT(ISERROR(SEARCH("Glenn Gould",E2467)))</formula>
    </cfRule>
  </conditionalFormatting>
  <conditionalFormatting sqref="E2467:G2468">
    <cfRule type="containsText" dxfId="23817" priority="29069" operator="containsText" text="ECM">
      <formula>NOT(ISERROR(SEARCH("ECM",E2467)))</formula>
    </cfRule>
    <cfRule type="containsText" dxfId="23816" priority="29070" operator="containsText" text="Glenn Gould">
      <formula>NOT(ISERROR(SEARCH("Glenn Gould",E2467)))</formula>
    </cfRule>
  </conditionalFormatting>
  <conditionalFormatting sqref="E2467:G2468">
    <cfRule type="containsText" dxfId="23815" priority="29067" operator="containsText" text="ECM">
      <formula>NOT(ISERROR(SEARCH("ECM",E2467)))</formula>
    </cfRule>
    <cfRule type="containsText" dxfId="23814" priority="29068" operator="containsText" text="Glenn Gould">
      <formula>NOT(ISERROR(SEARCH("Glenn Gould",E2467)))</formula>
    </cfRule>
  </conditionalFormatting>
  <conditionalFormatting sqref="E2467:G2468">
    <cfRule type="containsText" dxfId="23813" priority="29065" operator="containsText" text="ECM">
      <formula>NOT(ISERROR(SEARCH("ECM",E2467)))</formula>
    </cfRule>
    <cfRule type="containsText" dxfId="23812" priority="29066" operator="containsText" text="Glenn Gould">
      <formula>NOT(ISERROR(SEARCH("Glenn Gould",E2467)))</formula>
    </cfRule>
  </conditionalFormatting>
  <conditionalFormatting sqref="E2467:G2468">
    <cfRule type="containsText" dxfId="23811" priority="29063" operator="containsText" text="ECM">
      <formula>NOT(ISERROR(SEARCH("ECM",E2467)))</formula>
    </cfRule>
    <cfRule type="containsText" dxfId="23810" priority="29064" operator="containsText" text="Glenn Gould">
      <formula>NOT(ISERROR(SEARCH("Glenn Gould",E2467)))</formula>
    </cfRule>
  </conditionalFormatting>
  <conditionalFormatting sqref="E2467:G2468">
    <cfRule type="containsText" dxfId="23809" priority="29061" operator="containsText" text="ECM">
      <formula>NOT(ISERROR(SEARCH("ECM",E2467)))</formula>
    </cfRule>
    <cfRule type="containsText" dxfId="23808" priority="29062" operator="containsText" text="Glenn Gould">
      <formula>NOT(ISERROR(SEARCH("Glenn Gould",E2467)))</formula>
    </cfRule>
  </conditionalFormatting>
  <conditionalFormatting sqref="E2467:G2468">
    <cfRule type="containsText" dxfId="23807" priority="29059" operator="containsText" text="ECM">
      <formula>NOT(ISERROR(SEARCH("ECM",E2467)))</formula>
    </cfRule>
    <cfRule type="containsText" dxfId="23806" priority="29060" operator="containsText" text="Glenn Gould">
      <formula>NOT(ISERROR(SEARCH("Glenn Gould",E2467)))</formula>
    </cfRule>
  </conditionalFormatting>
  <conditionalFormatting sqref="E2467:G2468">
    <cfRule type="containsText" dxfId="23805" priority="29057" operator="containsText" text="ECM">
      <formula>NOT(ISERROR(SEARCH("ECM",E2467)))</formula>
    </cfRule>
    <cfRule type="containsText" dxfId="23804" priority="29058" operator="containsText" text="Glenn Gould">
      <formula>NOT(ISERROR(SEARCH("Glenn Gould",E2467)))</formula>
    </cfRule>
  </conditionalFormatting>
  <conditionalFormatting sqref="E2467:G2468">
    <cfRule type="containsText" dxfId="23803" priority="29055" operator="containsText" text="ECM">
      <formula>NOT(ISERROR(SEARCH("ECM",E2467)))</formula>
    </cfRule>
    <cfRule type="containsText" dxfId="23802" priority="29056" operator="containsText" text="Glenn Gould">
      <formula>NOT(ISERROR(SEARCH("Glenn Gould",E2467)))</formula>
    </cfRule>
  </conditionalFormatting>
  <conditionalFormatting sqref="E2467:G2468">
    <cfRule type="containsText" dxfId="23801" priority="29053" operator="containsText" text="ECM">
      <formula>NOT(ISERROR(SEARCH("ECM",E2467)))</formula>
    </cfRule>
    <cfRule type="containsText" dxfId="23800" priority="29054" operator="containsText" text="Glenn Gould">
      <formula>NOT(ISERROR(SEARCH("Glenn Gould",E2467)))</formula>
    </cfRule>
  </conditionalFormatting>
  <conditionalFormatting sqref="E2467:G2468">
    <cfRule type="containsText" dxfId="23799" priority="29051" operator="containsText" text="ECM">
      <formula>NOT(ISERROR(SEARCH("ECM",E2467)))</formula>
    </cfRule>
    <cfRule type="containsText" dxfId="23798" priority="29052" operator="containsText" text="Glenn Gould">
      <formula>NOT(ISERROR(SEARCH("Glenn Gould",E2467)))</formula>
    </cfRule>
  </conditionalFormatting>
  <conditionalFormatting sqref="E2467:G2468">
    <cfRule type="containsText" dxfId="23797" priority="29049" operator="containsText" text="ECM">
      <formula>NOT(ISERROR(SEARCH("ECM",E2467)))</formula>
    </cfRule>
    <cfRule type="containsText" dxfId="23796" priority="29050" operator="containsText" text="Glenn Gould">
      <formula>NOT(ISERROR(SEARCH("Glenn Gould",E2467)))</formula>
    </cfRule>
  </conditionalFormatting>
  <conditionalFormatting sqref="E2467:G2468">
    <cfRule type="containsText" dxfId="23795" priority="29047" operator="containsText" text="ECM">
      <formula>NOT(ISERROR(SEARCH("ECM",E2467)))</formula>
    </cfRule>
    <cfRule type="containsText" dxfId="23794" priority="29048" operator="containsText" text="Glenn Gould">
      <formula>NOT(ISERROR(SEARCH("Glenn Gould",E2467)))</formula>
    </cfRule>
  </conditionalFormatting>
  <conditionalFormatting sqref="E2467:G2468">
    <cfRule type="containsText" dxfId="23793" priority="29045" operator="containsText" text="ECM">
      <formula>NOT(ISERROR(SEARCH("ECM",E2467)))</formula>
    </cfRule>
    <cfRule type="containsText" dxfId="23792" priority="29046" operator="containsText" text="Glenn Gould">
      <formula>NOT(ISERROR(SEARCH("Glenn Gould",E2467)))</formula>
    </cfRule>
  </conditionalFormatting>
  <conditionalFormatting sqref="E2467:G2468">
    <cfRule type="containsText" dxfId="23791" priority="29043" operator="containsText" text="ECM">
      <formula>NOT(ISERROR(SEARCH("ECM",E2467)))</formula>
    </cfRule>
    <cfRule type="containsText" dxfId="23790" priority="29044" operator="containsText" text="Glenn Gould">
      <formula>NOT(ISERROR(SEARCH("Glenn Gould",E2467)))</formula>
    </cfRule>
  </conditionalFormatting>
  <conditionalFormatting sqref="E2467:G2468">
    <cfRule type="containsText" dxfId="23789" priority="29041" operator="containsText" text="ECM">
      <formula>NOT(ISERROR(SEARCH("ECM",E2467)))</formula>
    </cfRule>
    <cfRule type="containsText" dxfId="23788" priority="29042" operator="containsText" text="Glenn Gould">
      <formula>NOT(ISERROR(SEARCH("Glenn Gould",E2467)))</formula>
    </cfRule>
  </conditionalFormatting>
  <conditionalFormatting sqref="E2467:G2468">
    <cfRule type="containsText" dxfId="23787" priority="29039" operator="containsText" text="ECM">
      <formula>NOT(ISERROR(SEARCH("ECM",E2467)))</formula>
    </cfRule>
    <cfRule type="containsText" dxfId="23786" priority="29040" operator="containsText" text="Glenn Gould">
      <formula>NOT(ISERROR(SEARCH("Glenn Gould",E2467)))</formula>
    </cfRule>
  </conditionalFormatting>
  <conditionalFormatting sqref="E2467:G2468">
    <cfRule type="containsText" dxfId="23785" priority="29037" operator="containsText" text="ECM">
      <formula>NOT(ISERROR(SEARCH("ECM",E2467)))</formula>
    </cfRule>
    <cfRule type="containsText" dxfId="23784" priority="29038" operator="containsText" text="Glenn Gould">
      <formula>NOT(ISERROR(SEARCH("Glenn Gould",E2467)))</formula>
    </cfRule>
  </conditionalFormatting>
  <conditionalFormatting sqref="E2467:G2468">
    <cfRule type="containsText" dxfId="23783" priority="29035" operator="containsText" text="ECM">
      <formula>NOT(ISERROR(SEARCH("ECM",E2467)))</formula>
    </cfRule>
    <cfRule type="containsText" dxfId="23782" priority="29036" operator="containsText" text="Glenn Gould">
      <formula>NOT(ISERROR(SEARCH("Glenn Gould",E2467)))</formula>
    </cfRule>
  </conditionalFormatting>
  <conditionalFormatting sqref="E2467:G2468">
    <cfRule type="containsText" dxfId="23781" priority="29033" operator="containsText" text="ECM">
      <formula>NOT(ISERROR(SEARCH("ECM",E2467)))</formula>
    </cfRule>
    <cfRule type="containsText" dxfId="23780" priority="29034" operator="containsText" text="Glenn Gould">
      <formula>NOT(ISERROR(SEARCH("Glenn Gould",E2467)))</formula>
    </cfRule>
  </conditionalFormatting>
  <conditionalFormatting sqref="E2467:G2468">
    <cfRule type="containsText" dxfId="23779" priority="29031" operator="containsText" text="ECM">
      <formula>NOT(ISERROR(SEARCH("ECM",E2467)))</formula>
    </cfRule>
    <cfRule type="containsText" dxfId="23778" priority="29032" operator="containsText" text="Glenn Gould">
      <formula>NOT(ISERROR(SEARCH("Glenn Gould",E2467)))</formula>
    </cfRule>
  </conditionalFormatting>
  <conditionalFormatting sqref="E2467:G2468">
    <cfRule type="containsText" dxfId="23777" priority="29029" operator="containsText" text="ECM">
      <formula>NOT(ISERROR(SEARCH("ECM",E2467)))</formula>
    </cfRule>
    <cfRule type="containsText" dxfId="23776" priority="29030" operator="containsText" text="Glenn Gould">
      <formula>NOT(ISERROR(SEARCH("Glenn Gould",E2467)))</formula>
    </cfRule>
  </conditionalFormatting>
  <conditionalFormatting sqref="E2467:G2468">
    <cfRule type="containsText" dxfId="23775" priority="29027" operator="containsText" text="ECM">
      <formula>NOT(ISERROR(SEARCH("ECM",E2467)))</formula>
    </cfRule>
    <cfRule type="containsText" dxfId="23774" priority="29028" operator="containsText" text="Glenn Gould">
      <formula>NOT(ISERROR(SEARCH("Glenn Gould",E2467)))</formula>
    </cfRule>
  </conditionalFormatting>
  <conditionalFormatting sqref="E2467:G2468">
    <cfRule type="containsText" dxfId="23773" priority="29025" operator="containsText" text="ECM">
      <formula>NOT(ISERROR(SEARCH("ECM",E2467)))</formula>
    </cfRule>
    <cfRule type="containsText" dxfId="23772" priority="29026" operator="containsText" text="Glenn Gould">
      <formula>NOT(ISERROR(SEARCH("Glenn Gould",E2467)))</formula>
    </cfRule>
  </conditionalFormatting>
  <conditionalFormatting sqref="E2467:G2468">
    <cfRule type="containsText" dxfId="23771" priority="29023" operator="containsText" text="ECM">
      <formula>NOT(ISERROR(SEARCH("ECM",E2467)))</formula>
    </cfRule>
    <cfRule type="containsText" dxfId="23770" priority="29024" operator="containsText" text="Glenn Gould">
      <formula>NOT(ISERROR(SEARCH("Glenn Gould",E2467)))</formula>
    </cfRule>
  </conditionalFormatting>
  <conditionalFormatting sqref="E2467:G2468">
    <cfRule type="containsText" dxfId="23769" priority="29021" operator="containsText" text="ECM">
      <formula>NOT(ISERROR(SEARCH("ECM",E2467)))</formula>
    </cfRule>
    <cfRule type="containsText" dxfId="23768" priority="29022" operator="containsText" text="Glenn Gould">
      <formula>NOT(ISERROR(SEARCH("Glenn Gould",E2467)))</formula>
    </cfRule>
  </conditionalFormatting>
  <conditionalFormatting sqref="E2467:G2468">
    <cfRule type="containsText" dxfId="23767" priority="29019" operator="containsText" text="ECM">
      <formula>NOT(ISERROR(SEARCH("ECM",E2467)))</formula>
    </cfRule>
    <cfRule type="containsText" dxfId="23766" priority="29020" operator="containsText" text="Glenn Gould">
      <formula>NOT(ISERROR(SEARCH("Glenn Gould",E2467)))</formula>
    </cfRule>
  </conditionalFormatting>
  <conditionalFormatting sqref="E2467:G2468">
    <cfRule type="containsText" dxfId="23765" priority="29017" operator="containsText" text="ECM">
      <formula>NOT(ISERROR(SEARCH("ECM",E2467)))</formula>
    </cfRule>
    <cfRule type="containsText" dxfId="23764" priority="29018" operator="containsText" text="Glenn Gould">
      <formula>NOT(ISERROR(SEARCH("Glenn Gould",E2467)))</formula>
    </cfRule>
  </conditionalFormatting>
  <conditionalFormatting sqref="E2467:G2468">
    <cfRule type="containsText" dxfId="23763" priority="29015" operator="containsText" text="ECM">
      <formula>NOT(ISERROR(SEARCH("ECM",E2467)))</formula>
    </cfRule>
    <cfRule type="containsText" dxfId="23762" priority="29016" operator="containsText" text="Glenn Gould">
      <formula>NOT(ISERROR(SEARCH("Glenn Gould",E2467)))</formula>
    </cfRule>
  </conditionalFormatting>
  <conditionalFormatting sqref="E2467:G2468">
    <cfRule type="containsText" dxfId="23761" priority="29013" operator="containsText" text="ECM">
      <formula>NOT(ISERROR(SEARCH("ECM",E2467)))</formula>
    </cfRule>
    <cfRule type="containsText" dxfId="23760" priority="29014" operator="containsText" text="Glenn Gould">
      <formula>NOT(ISERROR(SEARCH("Glenn Gould",E2467)))</formula>
    </cfRule>
  </conditionalFormatting>
  <conditionalFormatting sqref="E2467:G2468">
    <cfRule type="containsText" dxfId="23759" priority="29011" operator="containsText" text="ECM">
      <formula>NOT(ISERROR(SEARCH("ECM",E2467)))</formula>
    </cfRule>
    <cfRule type="containsText" dxfId="23758" priority="29012" operator="containsText" text="Glenn Gould">
      <formula>NOT(ISERROR(SEARCH("Glenn Gould",E2467)))</formula>
    </cfRule>
  </conditionalFormatting>
  <conditionalFormatting sqref="E2467:G2468">
    <cfRule type="containsText" dxfId="23757" priority="29009" operator="containsText" text="ECM">
      <formula>NOT(ISERROR(SEARCH("ECM",E2467)))</formula>
    </cfRule>
    <cfRule type="containsText" dxfId="23756" priority="29010" operator="containsText" text="Glenn Gould">
      <formula>NOT(ISERROR(SEARCH("Glenn Gould",E2467)))</formula>
    </cfRule>
  </conditionalFormatting>
  <conditionalFormatting sqref="E2467:G2468">
    <cfRule type="containsText" dxfId="23755" priority="29007" operator="containsText" text="ECM">
      <formula>NOT(ISERROR(SEARCH("ECM",E2467)))</formula>
    </cfRule>
    <cfRule type="containsText" dxfId="23754" priority="29008" operator="containsText" text="Glenn Gould">
      <formula>NOT(ISERROR(SEARCH("Glenn Gould",E2467)))</formula>
    </cfRule>
  </conditionalFormatting>
  <conditionalFormatting sqref="E2467:G2468">
    <cfRule type="containsText" dxfId="23753" priority="29005" operator="containsText" text="ECM">
      <formula>NOT(ISERROR(SEARCH("ECM",E2467)))</formula>
    </cfRule>
    <cfRule type="containsText" dxfId="23752" priority="29006" operator="containsText" text="Glenn Gould">
      <formula>NOT(ISERROR(SEARCH("Glenn Gould",E2467)))</formula>
    </cfRule>
  </conditionalFormatting>
  <conditionalFormatting sqref="M2511:M2512">
    <cfRule type="containsText" dxfId="23751" priority="29003" operator="containsText" text="ECM">
      <formula>NOT(ISERROR(SEARCH("ECM",M2511)))</formula>
    </cfRule>
    <cfRule type="containsText" dxfId="23750" priority="29004" operator="containsText" text="Glenn Gould">
      <formula>NOT(ISERROR(SEARCH("Glenn Gould",M2511)))</formula>
    </cfRule>
  </conditionalFormatting>
  <conditionalFormatting sqref="M2511:M2512">
    <cfRule type="containsText" dxfId="23749" priority="29001" operator="containsText" text="ECM">
      <formula>NOT(ISERROR(SEARCH("ECM",M2511)))</formula>
    </cfRule>
    <cfRule type="containsText" dxfId="23748" priority="29002" operator="containsText" text="Glenn Gould">
      <formula>NOT(ISERROR(SEARCH("Glenn Gould",M2511)))</formula>
    </cfRule>
  </conditionalFormatting>
  <conditionalFormatting sqref="M2472">
    <cfRule type="containsText" dxfId="23747" priority="28999" operator="containsText" text="ECM">
      <formula>NOT(ISERROR(SEARCH("ECM",M2472)))</formula>
    </cfRule>
    <cfRule type="containsText" dxfId="23746" priority="29000" operator="containsText" text="Glenn Gould">
      <formula>NOT(ISERROR(SEARCH("Glenn Gould",M2472)))</formula>
    </cfRule>
  </conditionalFormatting>
  <conditionalFormatting sqref="M2472">
    <cfRule type="containsText" dxfId="23745" priority="28997" operator="containsText" text="ECM">
      <formula>NOT(ISERROR(SEARCH("ECM",M2472)))</formula>
    </cfRule>
    <cfRule type="containsText" dxfId="23744" priority="28998" operator="containsText" text="Glenn Gould">
      <formula>NOT(ISERROR(SEARCH("Glenn Gould",M2472)))</formula>
    </cfRule>
  </conditionalFormatting>
  <conditionalFormatting sqref="E2469:G2472">
    <cfRule type="containsText" dxfId="23743" priority="28995" operator="containsText" text="ECM">
      <formula>NOT(ISERROR(SEARCH("ECM",E2469)))</formula>
    </cfRule>
    <cfRule type="containsText" dxfId="23742" priority="28996" operator="containsText" text="Glenn Gould">
      <formula>NOT(ISERROR(SEARCH("Glenn Gould",E2469)))</formula>
    </cfRule>
  </conditionalFormatting>
  <conditionalFormatting sqref="E2469:G2472">
    <cfRule type="containsText" dxfId="23741" priority="28993" operator="containsText" text="ECM">
      <formula>NOT(ISERROR(SEARCH("ECM",E2469)))</formula>
    </cfRule>
    <cfRule type="containsText" dxfId="23740" priority="28994" operator="containsText" text="Glenn Gould">
      <formula>NOT(ISERROR(SEARCH("Glenn Gould",E2469)))</formula>
    </cfRule>
  </conditionalFormatting>
  <conditionalFormatting sqref="E2469:G2472">
    <cfRule type="containsText" dxfId="23739" priority="28991" operator="containsText" text="ECM">
      <formula>NOT(ISERROR(SEARCH("ECM",E2469)))</formula>
    </cfRule>
    <cfRule type="containsText" dxfId="23738" priority="28992" operator="containsText" text="Glenn Gould">
      <formula>NOT(ISERROR(SEARCH("Glenn Gould",E2469)))</formula>
    </cfRule>
  </conditionalFormatting>
  <conditionalFormatting sqref="E2469:G2472">
    <cfRule type="containsText" dxfId="23737" priority="28989" operator="containsText" text="ECM">
      <formula>NOT(ISERROR(SEARCH("ECM",E2469)))</formula>
    </cfRule>
    <cfRule type="containsText" dxfId="23736" priority="28990" operator="containsText" text="Glenn Gould">
      <formula>NOT(ISERROR(SEARCH("Glenn Gould",E2469)))</formula>
    </cfRule>
  </conditionalFormatting>
  <conditionalFormatting sqref="E2469:G2472">
    <cfRule type="containsText" dxfId="23735" priority="28987" operator="containsText" text="ECM">
      <formula>NOT(ISERROR(SEARCH("ECM",E2469)))</formula>
    </cfRule>
    <cfRule type="containsText" dxfId="23734" priority="28988" operator="containsText" text="Glenn Gould">
      <formula>NOT(ISERROR(SEARCH("Glenn Gould",E2469)))</formula>
    </cfRule>
  </conditionalFormatting>
  <conditionalFormatting sqref="E2469:G2472">
    <cfRule type="containsText" dxfId="23733" priority="28985" operator="containsText" text="ECM">
      <formula>NOT(ISERROR(SEARCH("ECM",E2469)))</formula>
    </cfRule>
    <cfRule type="containsText" dxfId="23732" priority="28986" operator="containsText" text="Glenn Gould">
      <formula>NOT(ISERROR(SEARCH("Glenn Gould",E2469)))</formula>
    </cfRule>
  </conditionalFormatting>
  <conditionalFormatting sqref="E2469:G2472">
    <cfRule type="containsText" dxfId="23731" priority="28983" operator="containsText" text="ECM">
      <formula>NOT(ISERROR(SEARCH("ECM",E2469)))</formula>
    </cfRule>
    <cfRule type="containsText" dxfId="23730" priority="28984" operator="containsText" text="Glenn Gould">
      <formula>NOT(ISERROR(SEARCH("Glenn Gould",E2469)))</formula>
    </cfRule>
  </conditionalFormatting>
  <conditionalFormatting sqref="E2469:G2472">
    <cfRule type="containsText" dxfId="23729" priority="28981" operator="containsText" text="ECM">
      <formula>NOT(ISERROR(SEARCH("ECM",E2469)))</formula>
    </cfRule>
    <cfRule type="containsText" dxfId="23728" priority="28982" operator="containsText" text="Glenn Gould">
      <formula>NOT(ISERROR(SEARCH("Glenn Gould",E2469)))</formula>
    </cfRule>
  </conditionalFormatting>
  <conditionalFormatting sqref="E2469:G2472">
    <cfRule type="containsText" dxfId="23727" priority="28979" operator="containsText" text="ECM">
      <formula>NOT(ISERROR(SEARCH("ECM",E2469)))</formula>
    </cfRule>
    <cfRule type="containsText" dxfId="23726" priority="28980" operator="containsText" text="Glenn Gould">
      <formula>NOT(ISERROR(SEARCH("Glenn Gould",E2469)))</formula>
    </cfRule>
  </conditionalFormatting>
  <conditionalFormatting sqref="E2469:G2472">
    <cfRule type="containsText" dxfId="23725" priority="28977" operator="containsText" text="ECM">
      <formula>NOT(ISERROR(SEARCH("ECM",E2469)))</formula>
    </cfRule>
    <cfRule type="containsText" dxfId="23724" priority="28978" operator="containsText" text="Glenn Gould">
      <formula>NOT(ISERROR(SEARCH("Glenn Gould",E2469)))</formula>
    </cfRule>
  </conditionalFormatting>
  <conditionalFormatting sqref="E2469:G2472">
    <cfRule type="containsText" dxfId="23723" priority="28975" operator="containsText" text="ECM">
      <formula>NOT(ISERROR(SEARCH("ECM",E2469)))</formula>
    </cfRule>
    <cfRule type="containsText" dxfId="23722" priority="28976" operator="containsText" text="Glenn Gould">
      <formula>NOT(ISERROR(SEARCH("Glenn Gould",E2469)))</formula>
    </cfRule>
  </conditionalFormatting>
  <conditionalFormatting sqref="E2469:G2472">
    <cfRule type="containsText" dxfId="23721" priority="28973" operator="containsText" text="ECM">
      <formula>NOT(ISERROR(SEARCH("ECM",E2469)))</formula>
    </cfRule>
    <cfRule type="containsText" dxfId="23720" priority="28974" operator="containsText" text="Glenn Gould">
      <formula>NOT(ISERROR(SEARCH("Glenn Gould",E2469)))</formula>
    </cfRule>
  </conditionalFormatting>
  <conditionalFormatting sqref="E2469:G2472">
    <cfRule type="containsText" dxfId="23719" priority="28971" operator="containsText" text="ECM">
      <formula>NOT(ISERROR(SEARCH("ECM",E2469)))</formula>
    </cfRule>
    <cfRule type="containsText" dxfId="23718" priority="28972" operator="containsText" text="Glenn Gould">
      <formula>NOT(ISERROR(SEARCH("Glenn Gould",E2469)))</formula>
    </cfRule>
  </conditionalFormatting>
  <conditionalFormatting sqref="E2469:G2472">
    <cfRule type="containsText" dxfId="23717" priority="28969" operator="containsText" text="ECM">
      <formula>NOT(ISERROR(SEARCH("ECM",E2469)))</formula>
    </cfRule>
    <cfRule type="containsText" dxfId="23716" priority="28970" operator="containsText" text="Glenn Gould">
      <formula>NOT(ISERROR(SEARCH("Glenn Gould",E2469)))</formula>
    </cfRule>
  </conditionalFormatting>
  <conditionalFormatting sqref="E2469:G2472">
    <cfRule type="containsText" dxfId="23715" priority="28967" operator="containsText" text="ECM">
      <formula>NOT(ISERROR(SEARCH("ECM",E2469)))</formula>
    </cfRule>
    <cfRule type="containsText" dxfId="23714" priority="28968" operator="containsText" text="Glenn Gould">
      <formula>NOT(ISERROR(SEARCH("Glenn Gould",E2469)))</formula>
    </cfRule>
  </conditionalFormatting>
  <conditionalFormatting sqref="E2469:G2472">
    <cfRule type="containsText" dxfId="23713" priority="28965" operator="containsText" text="ECM">
      <formula>NOT(ISERROR(SEARCH("ECM",E2469)))</formula>
    </cfRule>
    <cfRule type="containsText" dxfId="23712" priority="28966" operator="containsText" text="Glenn Gould">
      <formula>NOT(ISERROR(SEARCH("Glenn Gould",E2469)))</formula>
    </cfRule>
  </conditionalFormatting>
  <conditionalFormatting sqref="E2469:G2472">
    <cfRule type="containsText" dxfId="23711" priority="28963" operator="containsText" text="ECM">
      <formula>NOT(ISERROR(SEARCH("ECM",E2469)))</formula>
    </cfRule>
    <cfRule type="containsText" dxfId="23710" priority="28964" operator="containsText" text="Glenn Gould">
      <formula>NOT(ISERROR(SEARCH("Glenn Gould",E2469)))</formula>
    </cfRule>
  </conditionalFormatting>
  <conditionalFormatting sqref="E2469:G2472">
    <cfRule type="containsText" dxfId="23709" priority="28961" operator="containsText" text="ECM">
      <formula>NOT(ISERROR(SEARCH("ECM",E2469)))</formula>
    </cfRule>
    <cfRule type="containsText" dxfId="23708" priority="28962" operator="containsText" text="Glenn Gould">
      <formula>NOT(ISERROR(SEARCH("Glenn Gould",E2469)))</formula>
    </cfRule>
  </conditionalFormatting>
  <conditionalFormatting sqref="E2469:G2472">
    <cfRule type="containsText" dxfId="23707" priority="28959" operator="containsText" text="ECM">
      <formula>NOT(ISERROR(SEARCH("ECM",E2469)))</formula>
    </cfRule>
    <cfRule type="containsText" dxfId="23706" priority="28960" operator="containsText" text="Glenn Gould">
      <formula>NOT(ISERROR(SEARCH("Glenn Gould",E2469)))</formula>
    </cfRule>
  </conditionalFormatting>
  <conditionalFormatting sqref="E2469:G2472">
    <cfRule type="containsText" dxfId="23705" priority="28957" operator="containsText" text="ECM">
      <formula>NOT(ISERROR(SEARCH("ECM",E2469)))</formula>
    </cfRule>
    <cfRule type="containsText" dxfId="23704" priority="28958" operator="containsText" text="Glenn Gould">
      <formula>NOT(ISERROR(SEARCH("Glenn Gould",E2469)))</formula>
    </cfRule>
  </conditionalFormatting>
  <conditionalFormatting sqref="E2469:G2472">
    <cfRule type="containsText" dxfId="23703" priority="28955" operator="containsText" text="ECM">
      <formula>NOT(ISERROR(SEARCH("ECM",E2469)))</formula>
    </cfRule>
    <cfRule type="containsText" dxfId="23702" priority="28956" operator="containsText" text="Glenn Gould">
      <formula>NOT(ISERROR(SEARCH("Glenn Gould",E2469)))</formula>
    </cfRule>
  </conditionalFormatting>
  <conditionalFormatting sqref="E2469:G2472">
    <cfRule type="containsText" dxfId="23701" priority="28953" operator="containsText" text="ECM">
      <formula>NOT(ISERROR(SEARCH("ECM",E2469)))</formula>
    </cfRule>
    <cfRule type="containsText" dxfId="23700" priority="28954" operator="containsText" text="Glenn Gould">
      <formula>NOT(ISERROR(SEARCH("Glenn Gould",E2469)))</formula>
    </cfRule>
  </conditionalFormatting>
  <conditionalFormatting sqref="E2469:G2472">
    <cfRule type="containsText" dxfId="23699" priority="28951" operator="containsText" text="ECM">
      <formula>NOT(ISERROR(SEARCH("ECM",E2469)))</formula>
    </cfRule>
    <cfRule type="containsText" dxfId="23698" priority="28952" operator="containsText" text="Glenn Gould">
      <formula>NOT(ISERROR(SEARCH("Glenn Gould",E2469)))</formula>
    </cfRule>
  </conditionalFormatting>
  <conditionalFormatting sqref="E2469:G2472">
    <cfRule type="containsText" dxfId="23697" priority="28949" operator="containsText" text="ECM">
      <formula>NOT(ISERROR(SEARCH("ECM",E2469)))</formula>
    </cfRule>
    <cfRule type="containsText" dxfId="23696" priority="28950" operator="containsText" text="Glenn Gould">
      <formula>NOT(ISERROR(SEARCH("Glenn Gould",E2469)))</formula>
    </cfRule>
  </conditionalFormatting>
  <conditionalFormatting sqref="E2469:G2472">
    <cfRule type="containsText" dxfId="23695" priority="28947" operator="containsText" text="ECM">
      <formula>NOT(ISERROR(SEARCH("ECM",E2469)))</formula>
    </cfRule>
    <cfRule type="containsText" dxfId="23694" priority="28948" operator="containsText" text="Glenn Gould">
      <formula>NOT(ISERROR(SEARCH("Glenn Gould",E2469)))</formula>
    </cfRule>
  </conditionalFormatting>
  <conditionalFormatting sqref="E2469:G2472">
    <cfRule type="containsText" dxfId="23693" priority="28945" operator="containsText" text="ECM">
      <formula>NOT(ISERROR(SEARCH("ECM",E2469)))</formula>
    </cfRule>
    <cfRule type="containsText" dxfId="23692" priority="28946" operator="containsText" text="Glenn Gould">
      <formula>NOT(ISERROR(SEARCH("Glenn Gould",E2469)))</formula>
    </cfRule>
  </conditionalFormatting>
  <conditionalFormatting sqref="E2469:G2472">
    <cfRule type="containsText" dxfId="23691" priority="28943" operator="containsText" text="ECM">
      <formula>NOT(ISERROR(SEARCH("ECM",E2469)))</formula>
    </cfRule>
    <cfRule type="containsText" dxfId="23690" priority="28944" operator="containsText" text="Glenn Gould">
      <formula>NOT(ISERROR(SEARCH("Glenn Gould",E2469)))</formula>
    </cfRule>
  </conditionalFormatting>
  <conditionalFormatting sqref="E2469:G2472">
    <cfRule type="containsText" dxfId="23689" priority="28941" operator="containsText" text="ECM">
      <formula>NOT(ISERROR(SEARCH("ECM",E2469)))</formula>
    </cfRule>
    <cfRule type="containsText" dxfId="23688" priority="28942" operator="containsText" text="Glenn Gould">
      <formula>NOT(ISERROR(SEARCH("Glenn Gould",E2469)))</formula>
    </cfRule>
  </conditionalFormatting>
  <conditionalFormatting sqref="E2469:G2472">
    <cfRule type="containsText" dxfId="23687" priority="28939" operator="containsText" text="ECM">
      <formula>NOT(ISERROR(SEARCH("ECM",E2469)))</formula>
    </cfRule>
    <cfRule type="containsText" dxfId="23686" priority="28940" operator="containsText" text="Glenn Gould">
      <formula>NOT(ISERROR(SEARCH("Glenn Gould",E2469)))</formula>
    </cfRule>
  </conditionalFormatting>
  <conditionalFormatting sqref="E2469:G2472">
    <cfRule type="containsText" dxfId="23685" priority="28937" operator="containsText" text="ECM">
      <formula>NOT(ISERROR(SEARCH("ECM",E2469)))</formula>
    </cfRule>
    <cfRule type="containsText" dxfId="23684" priority="28938" operator="containsText" text="Glenn Gould">
      <formula>NOT(ISERROR(SEARCH("Glenn Gould",E2469)))</formula>
    </cfRule>
  </conditionalFormatting>
  <conditionalFormatting sqref="E2469:G2472">
    <cfRule type="containsText" dxfId="23683" priority="28935" operator="containsText" text="ECM">
      <formula>NOT(ISERROR(SEARCH("ECM",E2469)))</formula>
    </cfRule>
    <cfRule type="containsText" dxfId="23682" priority="28936" operator="containsText" text="Glenn Gould">
      <formula>NOT(ISERROR(SEARCH("Glenn Gould",E2469)))</formula>
    </cfRule>
  </conditionalFormatting>
  <conditionalFormatting sqref="E2469:G2472">
    <cfRule type="containsText" dxfId="23681" priority="28933" operator="containsText" text="ECM">
      <formula>NOT(ISERROR(SEARCH("ECM",E2469)))</formula>
    </cfRule>
    <cfRule type="containsText" dxfId="23680" priority="28934" operator="containsText" text="Glenn Gould">
      <formula>NOT(ISERROR(SEARCH("Glenn Gould",E2469)))</formula>
    </cfRule>
  </conditionalFormatting>
  <conditionalFormatting sqref="E2469:G2472">
    <cfRule type="containsText" dxfId="23679" priority="28931" operator="containsText" text="ECM">
      <formula>NOT(ISERROR(SEARCH("ECM",E2469)))</formula>
    </cfRule>
    <cfRule type="containsText" dxfId="23678" priority="28932" operator="containsText" text="Glenn Gould">
      <formula>NOT(ISERROR(SEARCH("Glenn Gould",E2469)))</formula>
    </cfRule>
  </conditionalFormatting>
  <conditionalFormatting sqref="E2469:G2472">
    <cfRule type="containsText" dxfId="23677" priority="28929" operator="containsText" text="ECM">
      <formula>NOT(ISERROR(SEARCH("ECM",E2469)))</formula>
    </cfRule>
    <cfRule type="containsText" dxfId="23676" priority="28930" operator="containsText" text="Glenn Gould">
      <formula>NOT(ISERROR(SEARCH("Glenn Gould",E2469)))</formula>
    </cfRule>
  </conditionalFormatting>
  <conditionalFormatting sqref="E2469:G2472">
    <cfRule type="containsText" dxfId="23675" priority="28927" operator="containsText" text="ECM">
      <formula>NOT(ISERROR(SEARCH("ECM",E2469)))</formula>
    </cfRule>
    <cfRule type="containsText" dxfId="23674" priority="28928" operator="containsText" text="Glenn Gould">
      <formula>NOT(ISERROR(SEARCH("Glenn Gould",E2469)))</formula>
    </cfRule>
  </conditionalFormatting>
  <conditionalFormatting sqref="E2469:G2472">
    <cfRule type="containsText" dxfId="23673" priority="28925" operator="containsText" text="ECM">
      <formula>NOT(ISERROR(SEARCH("ECM",E2469)))</formula>
    </cfRule>
    <cfRule type="containsText" dxfId="23672" priority="28926" operator="containsText" text="Glenn Gould">
      <formula>NOT(ISERROR(SEARCH("Glenn Gould",E2469)))</formula>
    </cfRule>
  </conditionalFormatting>
  <conditionalFormatting sqref="E2469:G2472">
    <cfRule type="containsText" dxfId="23671" priority="28923" operator="containsText" text="ECM">
      <formula>NOT(ISERROR(SEARCH("ECM",E2469)))</formula>
    </cfRule>
    <cfRule type="containsText" dxfId="23670" priority="28924" operator="containsText" text="Glenn Gould">
      <formula>NOT(ISERROR(SEARCH("Glenn Gould",E2469)))</formula>
    </cfRule>
  </conditionalFormatting>
  <conditionalFormatting sqref="E2469:G2472">
    <cfRule type="containsText" dxfId="23669" priority="28921" operator="containsText" text="ECM">
      <formula>NOT(ISERROR(SEARCH("ECM",E2469)))</formula>
    </cfRule>
    <cfRule type="containsText" dxfId="23668" priority="28922" operator="containsText" text="Glenn Gould">
      <formula>NOT(ISERROR(SEARCH("Glenn Gould",E2469)))</formula>
    </cfRule>
  </conditionalFormatting>
  <conditionalFormatting sqref="E2469:G2472">
    <cfRule type="containsText" dxfId="23667" priority="28919" operator="containsText" text="ECM">
      <formula>NOT(ISERROR(SEARCH("ECM",E2469)))</formula>
    </cfRule>
    <cfRule type="containsText" dxfId="23666" priority="28920" operator="containsText" text="Glenn Gould">
      <formula>NOT(ISERROR(SEARCH("Glenn Gould",E2469)))</formula>
    </cfRule>
  </conditionalFormatting>
  <conditionalFormatting sqref="E2469:G2472">
    <cfRule type="containsText" dxfId="23665" priority="28917" operator="containsText" text="ECM">
      <formula>NOT(ISERROR(SEARCH("ECM",E2469)))</formula>
    </cfRule>
    <cfRule type="containsText" dxfId="23664" priority="28918" operator="containsText" text="Glenn Gould">
      <formula>NOT(ISERROR(SEARCH("Glenn Gould",E2469)))</formula>
    </cfRule>
  </conditionalFormatting>
  <conditionalFormatting sqref="E2469:G2472">
    <cfRule type="containsText" dxfId="23663" priority="28915" operator="containsText" text="ECM">
      <formula>NOT(ISERROR(SEARCH("ECM",E2469)))</formula>
    </cfRule>
    <cfRule type="containsText" dxfId="23662" priority="28916" operator="containsText" text="Glenn Gould">
      <formula>NOT(ISERROR(SEARCH("Glenn Gould",E2469)))</formula>
    </cfRule>
  </conditionalFormatting>
  <conditionalFormatting sqref="E2469:G2472">
    <cfRule type="containsText" dxfId="23661" priority="28913" operator="containsText" text="ECM">
      <formula>NOT(ISERROR(SEARCH("ECM",E2469)))</formula>
    </cfRule>
    <cfRule type="containsText" dxfId="23660" priority="28914" operator="containsText" text="Glenn Gould">
      <formula>NOT(ISERROR(SEARCH("Glenn Gould",E2469)))</formula>
    </cfRule>
  </conditionalFormatting>
  <conditionalFormatting sqref="E2469:G2472">
    <cfRule type="containsText" dxfId="23659" priority="28911" operator="containsText" text="ECM">
      <formula>NOT(ISERROR(SEARCH("ECM",E2469)))</formula>
    </cfRule>
    <cfRule type="containsText" dxfId="23658" priority="28912" operator="containsText" text="Glenn Gould">
      <formula>NOT(ISERROR(SEARCH("Glenn Gould",E2469)))</formula>
    </cfRule>
  </conditionalFormatting>
  <conditionalFormatting sqref="E2469:G2472">
    <cfRule type="containsText" dxfId="23657" priority="28909" operator="containsText" text="ECM">
      <formula>NOT(ISERROR(SEARCH("ECM",E2469)))</formula>
    </cfRule>
    <cfRule type="containsText" dxfId="23656" priority="28910" operator="containsText" text="Glenn Gould">
      <formula>NOT(ISERROR(SEARCH("Glenn Gould",E2469)))</formula>
    </cfRule>
  </conditionalFormatting>
  <conditionalFormatting sqref="E2469:G2472">
    <cfRule type="containsText" dxfId="23655" priority="28907" operator="containsText" text="ECM">
      <formula>NOT(ISERROR(SEARCH("ECM",E2469)))</formula>
    </cfRule>
    <cfRule type="containsText" dxfId="23654" priority="28908" operator="containsText" text="Glenn Gould">
      <formula>NOT(ISERROR(SEARCH("Glenn Gould",E2469)))</formula>
    </cfRule>
  </conditionalFormatting>
  <conditionalFormatting sqref="E2469:G2472">
    <cfRule type="containsText" dxfId="23653" priority="28905" operator="containsText" text="ECM">
      <formula>NOT(ISERROR(SEARCH("ECM",E2469)))</formula>
    </cfRule>
    <cfRule type="containsText" dxfId="23652" priority="28906" operator="containsText" text="Glenn Gould">
      <formula>NOT(ISERROR(SEARCH("Glenn Gould",E2469)))</formula>
    </cfRule>
  </conditionalFormatting>
  <conditionalFormatting sqref="E2469:G2472">
    <cfRule type="containsText" dxfId="23651" priority="28903" operator="containsText" text="ECM">
      <formula>NOT(ISERROR(SEARCH("ECM",E2469)))</formula>
    </cfRule>
    <cfRule type="containsText" dxfId="23650" priority="28904" operator="containsText" text="Glenn Gould">
      <formula>NOT(ISERROR(SEARCH("Glenn Gould",E2469)))</formula>
    </cfRule>
  </conditionalFormatting>
  <conditionalFormatting sqref="E2469:G2472">
    <cfRule type="containsText" dxfId="23649" priority="28901" operator="containsText" text="ECM">
      <formula>NOT(ISERROR(SEARCH("ECM",E2469)))</formula>
    </cfRule>
    <cfRule type="containsText" dxfId="23648" priority="28902" operator="containsText" text="Glenn Gould">
      <formula>NOT(ISERROR(SEARCH("Glenn Gould",E2469)))</formula>
    </cfRule>
  </conditionalFormatting>
  <conditionalFormatting sqref="E2469:G2472">
    <cfRule type="containsText" dxfId="23647" priority="28899" operator="containsText" text="ECM">
      <formula>NOT(ISERROR(SEARCH("ECM",E2469)))</formula>
    </cfRule>
    <cfRule type="containsText" dxfId="23646" priority="28900" operator="containsText" text="Glenn Gould">
      <formula>NOT(ISERROR(SEARCH("Glenn Gould",E2469)))</formula>
    </cfRule>
  </conditionalFormatting>
  <conditionalFormatting sqref="E2469:G2472">
    <cfRule type="containsText" dxfId="23645" priority="28897" operator="containsText" text="ECM">
      <formula>NOT(ISERROR(SEARCH("ECM",E2469)))</formula>
    </cfRule>
    <cfRule type="containsText" dxfId="23644" priority="28898" operator="containsText" text="Glenn Gould">
      <formula>NOT(ISERROR(SEARCH("Glenn Gould",E2469)))</formula>
    </cfRule>
  </conditionalFormatting>
  <conditionalFormatting sqref="E2469:G2472">
    <cfRule type="containsText" dxfId="23643" priority="28895" operator="containsText" text="ECM">
      <formula>NOT(ISERROR(SEARCH("ECM",E2469)))</formula>
    </cfRule>
    <cfRule type="containsText" dxfId="23642" priority="28896" operator="containsText" text="Glenn Gould">
      <formula>NOT(ISERROR(SEARCH("Glenn Gould",E2469)))</formula>
    </cfRule>
  </conditionalFormatting>
  <conditionalFormatting sqref="E2469:G2472">
    <cfRule type="containsText" dxfId="23641" priority="28893" operator="containsText" text="ECM">
      <formula>NOT(ISERROR(SEARCH("ECM",E2469)))</formula>
    </cfRule>
    <cfRule type="containsText" dxfId="23640" priority="28894" operator="containsText" text="Glenn Gould">
      <formula>NOT(ISERROR(SEARCH("Glenn Gould",E2469)))</formula>
    </cfRule>
  </conditionalFormatting>
  <conditionalFormatting sqref="E2469:G2472">
    <cfRule type="containsText" dxfId="23639" priority="28891" operator="containsText" text="ECM">
      <formula>NOT(ISERROR(SEARCH("ECM",E2469)))</formula>
    </cfRule>
    <cfRule type="containsText" dxfId="23638" priority="28892" operator="containsText" text="Glenn Gould">
      <formula>NOT(ISERROR(SEARCH("Glenn Gould",E2469)))</formula>
    </cfRule>
  </conditionalFormatting>
  <conditionalFormatting sqref="E2469:G2472">
    <cfRule type="containsText" dxfId="23637" priority="28889" operator="containsText" text="ECM">
      <formula>NOT(ISERROR(SEARCH("ECM",E2469)))</formula>
    </cfRule>
    <cfRule type="containsText" dxfId="23636" priority="28890" operator="containsText" text="Glenn Gould">
      <formula>NOT(ISERROR(SEARCH("Glenn Gould",E2469)))</formula>
    </cfRule>
  </conditionalFormatting>
  <conditionalFormatting sqref="E2469:G2472">
    <cfRule type="containsText" dxfId="23635" priority="28887" operator="containsText" text="ECM">
      <formula>NOT(ISERROR(SEARCH("ECM",E2469)))</formula>
    </cfRule>
    <cfRule type="containsText" dxfId="23634" priority="28888" operator="containsText" text="Glenn Gould">
      <formula>NOT(ISERROR(SEARCH("Glenn Gould",E2469)))</formula>
    </cfRule>
  </conditionalFormatting>
  <conditionalFormatting sqref="E2469:G2472">
    <cfRule type="containsText" dxfId="23633" priority="28885" operator="containsText" text="ECM">
      <formula>NOT(ISERROR(SEARCH("ECM",E2469)))</formula>
    </cfRule>
    <cfRule type="containsText" dxfId="23632" priority="28886" operator="containsText" text="Glenn Gould">
      <formula>NOT(ISERROR(SEARCH("Glenn Gould",E2469)))</formula>
    </cfRule>
  </conditionalFormatting>
  <conditionalFormatting sqref="E2469:G2472">
    <cfRule type="containsText" dxfId="23631" priority="28883" operator="containsText" text="ECM">
      <formula>NOT(ISERROR(SEARCH("ECM",E2469)))</formula>
    </cfRule>
    <cfRule type="containsText" dxfId="23630" priority="28884" operator="containsText" text="Glenn Gould">
      <formula>NOT(ISERROR(SEARCH("Glenn Gould",E2469)))</formula>
    </cfRule>
  </conditionalFormatting>
  <conditionalFormatting sqref="E2469:G2472">
    <cfRule type="containsText" dxfId="23629" priority="28881" operator="containsText" text="ECM">
      <formula>NOT(ISERROR(SEARCH("ECM",E2469)))</formula>
    </cfRule>
    <cfRule type="containsText" dxfId="23628" priority="28882" operator="containsText" text="Glenn Gould">
      <formula>NOT(ISERROR(SEARCH("Glenn Gould",E2469)))</formula>
    </cfRule>
  </conditionalFormatting>
  <conditionalFormatting sqref="E2469:G2472">
    <cfRule type="containsText" dxfId="23627" priority="28879" operator="containsText" text="ECM">
      <formula>NOT(ISERROR(SEARCH("ECM",E2469)))</formula>
    </cfRule>
    <cfRule type="containsText" dxfId="23626" priority="28880" operator="containsText" text="Glenn Gould">
      <formula>NOT(ISERROR(SEARCH("Glenn Gould",E2469)))</formula>
    </cfRule>
  </conditionalFormatting>
  <conditionalFormatting sqref="E2469:G2472">
    <cfRule type="containsText" dxfId="23625" priority="28877" operator="containsText" text="ECM">
      <formula>NOT(ISERROR(SEARCH("ECM",E2469)))</formula>
    </cfRule>
    <cfRule type="containsText" dxfId="23624" priority="28878" operator="containsText" text="Glenn Gould">
      <formula>NOT(ISERROR(SEARCH("Glenn Gould",E2469)))</formula>
    </cfRule>
  </conditionalFormatting>
  <conditionalFormatting sqref="E2469:G2472">
    <cfRule type="containsText" dxfId="23623" priority="28875" operator="containsText" text="ECM">
      <formula>NOT(ISERROR(SEARCH("ECM",E2469)))</formula>
    </cfRule>
    <cfRule type="containsText" dxfId="23622" priority="28876" operator="containsText" text="Glenn Gould">
      <formula>NOT(ISERROR(SEARCH("Glenn Gould",E2469)))</formula>
    </cfRule>
  </conditionalFormatting>
  <conditionalFormatting sqref="E2469:G2472">
    <cfRule type="containsText" dxfId="23621" priority="28873" operator="containsText" text="ECM">
      <formula>NOT(ISERROR(SEARCH("ECM",E2469)))</formula>
    </cfRule>
    <cfRule type="containsText" dxfId="23620" priority="28874" operator="containsText" text="Glenn Gould">
      <formula>NOT(ISERROR(SEARCH("Glenn Gould",E2469)))</formula>
    </cfRule>
  </conditionalFormatting>
  <conditionalFormatting sqref="E2469:G2472">
    <cfRule type="containsText" dxfId="23619" priority="28871" operator="containsText" text="ECM">
      <formula>NOT(ISERROR(SEARCH("ECM",E2469)))</formula>
    </cfRule>
    <cfRule type="containsText" dxfId="23618" priority="28872" operator="containsText" text="Glenn Gould">
      <formula>NOT(ISERROR(SEARCH("Glenn Gould",E2469)))</formula>
    </cfRule>
  </conditionalFormatting>
  <conditionalFormatting sqref="E2469:G2472">
    <cfRule type="containsText" dxfId="23617" priority="28869" operator="containsText" text="ECM">
      <formula>NOT(ISERROR(SEARCH("ECM",E2469)))</formula>
    </cfRule>
    <cfRule type="containsText" dxfId="23616" priority="28870" operator="containsText" text="Glenn Gould">
      <formula>NOT(ISERROR(SEARCH("Glenn Gould",E2469)))</formula>
    </cfRule>
  </conditionalFormatting>
  <conditionalFormatting sqref="E2469:G2472">
    <cfRule type="containsText" dxfId="23615" priority="28867" operator="containsText" text="ECM">
      <formula>NOT(ISERROR(SEARCH("ECM",E2469)))</formula>
    </cfRule>
    <cfRule type="containsText" dxfId="23614" priority="28868" operator="containsText" text="Glenn Gould">
      <formula>NOT(ISERROR(SEARCH("Glenn Gould",E2469)))</formula>
    </cfRule>
  </conditionalFormatting>
  <conditionalFormatting sqref="E2469:G2472">
    <cfRule type="containsText" dxfId="23613" priority="28865" operator="containsText" text="ECM">
      <formula>NOT(ISERROR(SEARCH("ECM",E2469)))</formula>
    </cfRule>
    <cfRule type="containsText" dxfId="23612" priority="28866" operator="containsText" text="Glenn Gould">
      <formula>NOT(ISERROR(SEARCH("Glenn Gould",E2469)))</formula>
    </cfRule>
  </conditionalFormatting>
  <conditionalFormatting sqref="E2469:G2472">
    <cfRule type="containsText" dxfId="23611" priority="28863" operator="containsText" text="ECM">
      <formula>NOT(ISERROR(SEARCH("ECM",E2469)))</formula>
    </cfRule>
    <cfRule type="containsText" dxfId="23610" priority="28864" operator="containsText" text="Glenn Gould">
      <formula>NOT(ISERROR(SEARCH("Glenn Gould",E2469)))</formula>
    </cfRule>
  </conditionalFormatting>
  <conditionalFormatting sqref="E2469:G2472">
    <cfRule type="containsText" dxfId="23609" priority="28861" operator="containsText" text="ECM">
      <formula>NOT(ISERROR(SEARCH("ECM",E2469)))</formula>
    </cfRule>
    <cfRule type="containsText" dxfId="23608" priority="28862" operator="containsText" text="Glenn Gould">
      <formula>NOT(ISERROR(SEARCH("Glenn Gould",E2469)))</formula>
    </cfRule>
  </conditionalFormatting>
  <conditionalFormatting sqref="E2469:G2472">
    <cfRule type="containsText" dxfId="23607" priority="28859" operator="containsText" text="ECM">
      <formula>NOT(ISERROR(SEARCH("ECM",E2469)))</formula>
    </cfRule>
    <cfRule type="containsText" dxfId="23606" priority="28860" operator="containsText" text="Glenn Gould">
      <formula>NOT(ISERROR(SEARCH("Glenn Gould",E2469)))</formula>
    </cfRule>
  </conditionalFormatting>
  <conditionalFormatting sqref="E2469:G2472">
    <cfRule type="containsText" dxfId="23605" priority="28857" operator="containsText" text="ECM">
      <formula>NOT(ISERROR(SEARCH("ECM",E2469)))</formula>
    </cfRule>
    <cfRule type="containsText" dxfId="23604" priority="28858" operator="containsText" text="Glenn Gould">
      <formula>NOT(ISERROR(SEARCH("Glenn Gould",E2469)))</formula>
    </cfRule>
  </conditionalFormatting>
  <conditionalFormatting sqref="E2469:G2472">
    <cfRule type="containsText" dxfId="23603" priority="28855" operator="containsText" text="ECM">
      <formula>NOT(ISERROR(SEARCH("ECM",E2469)))</formula>
    </cfRule>
    <cfRule type="containsText" dxfId="23602" priority="28856" operator="containsText" text="Glenn Gould">
      <formula>NOT(ISERROR(SEARCH("Glenn Gould",E2469)))</formula>
    </cfRule>
  </conditionalFormatting>
  <conditionalFormatting sqref="E2469:G2472">
    <cfRule type="containsText" dxfId="23601" priority="28853" operator="containsText" text="ECM">
      <formula>NOT(ISERROR(SEARCH("ECM",E2469)))</formula>
    </cfRule>
    <cfRule type="containsText" dxfId="23600" priority="28854" operator="containsText" text="Glenn Gould">
      <formula>NOT(ISERROR(SEARCH("Glenn Gould",E2469)))</formula>
    </cfRule>
  </conditionalFormatting>
  <conditionalFormatting sqref="E2469:G2472">
    <cfRule type="containsText" dxfId="23599" priority="28851" operator="containsText" text="ECM">
      <formula>NOT(ISERROR(SEARCH("ECM",E2469)))</formula>
    </cfRule>
    <cfRule type="containsText" dxfId="23598" priority="28852" operator="containsText" text="Glenn Gould">
      <formula>NOT(ISERROR(SEARCH("Glenn Gould",E2469)))</formula>
    </cfRule>
  </conditionalFormatting>
  <conditionalFormatting sqref="E2469:G2472">
    <cfRule type="containsText" dxfId="23597" priority="28849" operator="containsText" text="ECM">
      <formula>NOT(ISERROR(SEARCH("ECM",E2469)))</formula>
    </cfRule>
    <cfRule type="containsText" dxfId="23596" priority="28850" operator="containsText" text="Glenn Gould">
      <formula>NOT(ISERROR(SEARCH("Glenn Gould",E2469)))</formula>
    </cfRule>
  </conditionalFormatting>
  <conditionalFormatting sqref="E2469:G2472">
    <cfRule type="containsText" dxfId="23595" priority="28847" operator="containsText" text="ECM">
      <formula>NOT(ISERROR(SEARCH("ECM",E2469)))</formula>
    </cfRule>
    <cfRule type="containsText" dxfId="23594" priority="28848" operator="containsText" text="Glenn Gould">
      <formula>NOT(ISERROR(SEARCH("Glenn Gould",E2469)))</formula>
    </cfRule>
  </conditionalFormatting>
  <conditionalFormatting sqref="E2469:G2472">
    <cfRule type="containsText" dxfId="23593" priority="28845" operator="containsText" text="ECM">
      <formula>NOT(ISERROR(SEARCH("ECM",E2469)))</formula>
    </cfRule>
    <cfRule type="containsText" dxfId="23592" priority="28846" operator="containsText" text="Glenn Gould">
      <formula>NOT(ISERROR(SEARCH("Glenn Gould",E2469)))</formula>
    </cfRule>
  </conditionalFormatting>
  <conditionalFormatting sqref="E2469:G2472">
    <cfRule type="containsText" dxfId="23591" priority="28843" operator="containsText" text="ECM">
      <formula>NOT(ISERROR(SEARCH("ECM",E2469)))</formula>
    </cfRule>
    <cfRule type="containsText" dxfId="23590" priority="28844" operator="containsText" text="Glenn Gould">
      <formula>NOT(ISERROR(SEARCH("Glenn Gould",E2469)))</formula>
    </cfRule>
  </conditionalFormatting>
  <conditionalFormatting sqref="E2469:G2472">
    <cfRule type="containsText" dxfId="23589" priority="28841" operator="containsText" text="ECM">
      <formula>NOT(ISERROR(SEARCH("ECM",E2469)))</formula>
    </cfRule>
    <cfRule type="containsText" dxfId="23588" priority="28842" operator="containsText" text="Glenn Gould">
      <formula>NOT(ISERROR(SEARCH("Glenn Gould",E2469)))</formula>
    </cfRule>
  </conditionalFormatting>
  <conditionalFormatting sqref="E2469:G2472">
    <cfRule type="containsText" dxfId="23587" priority="28839" operator="containsText" text="ECM">
      <formula>NOT(ISERROR(SEARCH("ECM",E2469)))</formula>
    </cfRule>
    <cfRule type="containsText" dxfId="23586" priority="28840" operator="containsText" text="Glenn Gould">
      <formula>NOT(ISERROR(SEARCH("Glenn Gould",E2469)))</formula>
    </cfRule>
  </conditionalFormatting>
  <conditionalFormatting sqref="E2469:G2472">
    <cfRule type="containsText" dxfId="23585" priority="28837" operator="containsText" text="ECM">
      <formula>NOT(ISERROR(SEARCH("ECM",E2469)))</formula>
    </cfRule>
    <cfRule type="containsText" dxfId="23584" priority="28838" operator="containsText" text="Glenn Gould">
      <formula>NOT(ISERROR(SEARCH("Glenn Gould",E2469)))</formula>
    </cfRule>
  </conditionalFormatting>
  <conditionalFormatting sqref="E2469:G2472">
    <cfRule type="containsText" dxfId="23583" priority="28835" operator="containsText" text="ECM">
      <formula>NOT(ISERROR(SEARCH("ECM",E2469)))</formula>
    </cfRule>
    <cfRule type="containsText" dxfId="23582" priority="28836" operator="containsText" text="Glenn Gould">
      <formula>NOT(ISERROR(SEARCH("Glenn Gould",E2469)))</formula>
    </cfRule>
  </conditionalFormatting>
  <conditionalFormatting sqref="E2469:G2472">
    <cfRule type="containsText" dxfId="23581" priority="28833" operator="containsText" text="ECM">
      <formula>NOT(ISERROR(SEARCH("ECM",E2469)))</formula>
    </cfRule>
    <cfRule type="containsText" dxfId="23580" priority="28834" operator="containsText" text="Glenn Gould">
      <formula>NOT(ISERROR(SEARCH("Glenn Gould",E2469)))</formula>
    </cfRule>
  </conditionalFormatting>
  <conditionalFormatting sqref="E2469:G2472">
    <cfRule type="containsText" dxfId="23579" priority="28831" operator="containsText" text="ECM">
      <formula>NOT(ISERROR(SEARCH("ECM",E2469)))</formula>
    </cfRule>
    <cfRule type="containsText" dxfId="23578" priority="28832" operator="containsText" text="Glenn Gould">
      <formula>NOT(ISERROR(SEARCH("Glenn Gould",E2469)))</formula>
    </cfRule>
  </conditionalFormatting>
  <conditionalFormatting sqref="E2469:G2472">
    <cfRule type="containsText" dxfId="23577" priority="28829" operator="containsText" text="ECM">
      <formula>NOT(ISERROR(SEARCH("ECM",E2469)))</formula>
    </cfRule>
    <cfRule type="containsText" dxfId="23576" priority="28830" operator="containsText" text="Glenn Gould">
      <formula>NOT(ISERROR(SEARCH("Glenn Gould",E2469)))</formula>
    </cfRule>
  </conditionalFormatting>
  <conditionalFormatting sqref="E2469:G2472">
    <cfRule type="containsText" dxfId="23575" priority="28827" operator="containsText" text="ECM">
      <formula>NOT(ISERROR(SEARCH("ECM",E2469)))</formula>
    </cfRule>
    <cfRule type="containsText" dxfId="23574" priority="28828" operator="containsText" text="Glenn Gould">
      <formula>NOT(ISERROR(SEARCH("Glenn Gould",E2469)))</formula>
    </cfRule>
  </conditionalFormatting>
  <conditionalFormatting sqref="E2469:G2472">
    <cfRule type="containsText" dxfId="23573" priority="28825" operator="containsText" text="ECM">
      <formula>NOT(ISERROR(SEARCH("ECM",E2469)))</formula>
    </cfRule>
    <cfRule type="containsText" dxfId="23572" priority="28826" operator="containsText" text="Glenn Gould">
      <formula>NOT(ISERROR(SEARCH("Glenn Gould",E2469)))</formula>
    </cfRule>
  </conditionalFormatting>
  <conditionalFormatting sqref="E2469:G2472">
    <cfRule type="containsText" dxfId="23571" priority="28823" operator="containsText" text="ECM">
      <formula>NOT(ISERROR(SEARCH("ECM",E2469)))</formula>
    </cfRule>
    <cfRule type="containsText" dxfId="23570" priority="28824" operator="containsText" text="Glenn Gould">
      <formula>NOT(ISERROR(SEARCH("Glenn Gould",E2469)))</formula>
    </cfRule>
  </conditionalFormatting>
  <conditionalFormatting sqref="E2469:G2472">
    <cfRule type="containsText" dxfId="23569" priority="28821" operator="containsText" text="ECM">
      <formula>NOT(ISERROR(SEARCH("ECM",E2469)))</formula>
    </cfRule>
    <cfRule type="containsText" dxfId="23568" priority="28822" operator="containsText" text="Glenn Gould">
      <formula>NOT(ISERROR(SEARCH("Glenn Gould",E2469)))</formula>
    </cfRule>
  </conditionalFormatting>
  <conditionalFormatting sqref="E2469:G2472">
    <cfRule type="containsText" dxfId="23567" priority="28819" operator="containsText" text="ECM">
      <formula>NOT(ISERROR(SEARCH("ECM",E2469)))</formula>
    </cfRule>
    <cfRule type="containsText" dxfId="23566" priority="28820" operator="containsText" text="Glenn Gould">
      <formula>NOT(ISERROR(SEARCH("Glenn Gould",E2469)))</formula>
    </cfRule>
  </conditionalFormatting>
  <conditionalFormatting sqref="E2469:G2472">
    <cfRule type="containsText" dxfId="23565" priority="28817" operator="containsText" text="ECM">
      <formula>NOT(ISERROR(SEARCH("ECM",E2469)))</formula>
    </cfRule>
    <cfRule type="containsText" dxfId="23564" priority="28818" operator="containsText" text="Glenn Gould">
      <formula>NOT(ISERROR(SEARCH("Glenn Gould",E2469)))</formula>
    </cfRule>
  </conditionalFormatting>
  <conditionalFormatting sqref="E2469:G2472">
    <cfRule type="containsText" dxfId="23563" priority="28815" operator="containsText" text="ECM">
      <formula>NOT(ISERROR(SEARCH("ECM",E2469)))</formula>
    </cfRule>
    <cfRule type="containsText" dxfId="23562" priority="28816" operator="containsText" text="Glenn Gould">
      <formula>NOT(ISERROR(SEARCH("Glenn Gould",E2469)))</formula>
    </cfRule>
  </conditionalFormatting>
  <conditionalFormatting sqref="E2469:G2472">
    <cfRule type="containsText" dxfId="23561" priority="28813" operator="containsText" text="ECM">
      <formula>NOT(ISERROR(SEARCH("ECM",E2469)))</formula>
    </cfRule>
    <cfRule type="containsText" dxfId="23560" priority="28814" operator="containsText" text="Glenn Gould">
      <formula>NOT(ISERROR(SEARCH("Glenn Gould",E2469)))</formula>
    </cfRule>
  </conditionalFormatting>
  <conditionalFormatting sqref="E2469:G2472">
    <cfRule type="containsText" dxfId="23559" priority="28811" operator="containsText" text="ECM">
      <formula>NOT(ISERROR(SEARCH("ECM",E2469)))</formula>
    </cfRule>
    <cfRule type="containsText" dxfId="23558" priority="28812" operator="containsText" text="Glenn Gould">
      <formula>NOT(ISERROR(SEARCH("Glenn Gould",E2469)))</formula>
    </cfRule>
  </conditionalFormatting>
  <conditionalFormatting sqref="E2469:G2472">
    <cfRule type="containsText" dxfId="23557" priority="28809" operator="containsText" text="ECM">
      <formula>NOT(ISERROR(SEARCH("ECM",E2469)))</formula>
    </cfRule>
    <cfRule type="containsText" dxfId="23556" priority="28810" operator="containsText" text="Glenn Gould">
      <formula>NOT(ISERROR(SEARCH("Glenn Gould",E2469)))</formula>
    </cfRule>
  </conditionalFormatting>
  <conditionalFormatting sqref="E2469:G2472">
    <cfRule type="containsText" dxfId="23555" priority="28807" operator="containsText" text="ECM">
      <formula>NOT(ISERROR(SEARCH("ECM",E2469)))</formula>
    </cfRule>
    <cfRule type="containsText" dxfId="23554" priority="28808" operator="containsText" text="Glenn Gould">
      <formula>NOT(ISERROR(SEARCH("Glenn Gould",E2469)))</formula>
    </cfRule>
  </conditionalFormatting>
  <conditionalFormatting sqref="E2469:G2472">
    <cfRule type="containsText" dxfId="23553" priority="28805" operator="containsText" text="ECM">
      <formula>NOT(ISERROR(SEARCH("ECM",E2469)))</formula>
    </cfRule>
    <cfRule type="containsText" dxfId="23552" priority="28806" operator="containsText" text="Glenn Gould">
      <formula>NOT(ISERROR(SEARCH("Glenn Gould",E2469)))</formula>
    </cfRule>
  </conditionalFormatting>
  <conditionalFormatting sqref="E2469:G2472">
    <cfRule type="containsText" dxfId="23551" priority="28803" operator="containsText" text="ECM">
      <formula>NOT(ISERROR(SEARCH("ECM",E2469)))</formula>
    </cfRule>
    <cfRule type="containsText" dxfId="23550" priority="28804" operator="containsText" text="Glenn Gould">
      <formula>NOT(ISERROR(SEARCH("Glenn Gould",E2469)))</formula>
    </cfRule>
  </conditionalFormatting>
  <conditionalFormatting sqref="E2469:G2472">
    <cfRule type="containsText" dxfId="23549" priority="28801" operator="containsText" text="ECM">
      <formula>NOT(ISERROR(SEARCH("ECM",E2469)))</formula>
    </cfRule>
    <cfRule type="containsText" dxfId="23548" priority="28802" operator="containsText" text="Glenn Gould">
      <formula>NOT(ISERROR(SEARCH("Glenn Gould",E2469)))</formula>
    </cfRule>
  </conditionalFormatting>
  <conditionalFormatting sqref="E2469:G2472">
    <cfRule type="containsText" dxfId="23547" priority="28799" operator="containsText" text="ECM">
      <formula>NOT(ISERROR(SEARCH("ECM",E2469)))</formula>
    </cfRule>
    <cfRule type="containsText" dxfId="23546" priority="28800" operator="containsText" text="Glenn Gould">
      <formula>NOT(ISERROR(SEARCH("Glenn Gould",E2469)))</formula>
    </cfRule>
  </conditionalFormatting>
  <conditionalFormatting sqref="E2469:G2472">
    <cfRule type="containsText" dxfId="23545" priority="28797" operator="containsText" text="ECM">
      <formula>NOT(ISERROR(SEARCH("ECM",E2469)))</formula>
    </cfRule>
    <cfRule type="containsText" dxfId="23544" priority="28798" operator="containsText" text="Glenn Gould">
      <formula>NOT(ISERROR(SEARCH("Glenn Gould",E2469)))</formula>
    </cfRule>
  </conditionalFormatting>
  <conditionalFormatting sqref="E2469:G2472">
    <cfRule type="containsText" dxfId="23543" priority="28795" operator="containsText" text="ECM">
      <formula>NOT(ISERROR(SEARCH("ECM",E2469)))</formula>
    </cfRule>
    <cfRule type="containsText" dxfId="23542" priority="28796" operator="containsText" text="Glenn Gould">
      <formula>NOT(ISERROR(SEARCH("Glenn Gould",E2469)))</formula>
    </cfRule>
  </conditionalFormatting>
  <conditionalFormatting sqref="E2469:G2472">
    <cfRule type="containsText" dxfId="23541" priority="28793" operator="containsText" text="ECM">
      <formula>NOT(ISERROR(SEARCH("ECM",E2469)))</formula>
    </cfRule>
    <cfRule type="containsText" dxfId="23540" priority="28794" operator="containsText" text="Glenn Gould">
      <formula>NOT(ISERROR(SEARCH("Glenn Gould",E2469)))</formula>
    </cfRule>
  </conditionalFormatting>
  <conditionalFormatting sqref="E2469:G2472">
    <cfRule type="containsText" dxfId="23539" priority="28791" operator="containsText" text="ECM">
      <formula>NOT(ISERROR(SEARCH("ECM",E2469)))</formula>
    </cfRule>
    <cfRule type="containsText" dxfId="23538" priority="28792" operator="containsText" text="Glenn Gould">
      <formula>NOT(ISERROR(SEARCH("Glenn Gould",E2469)))</formula>
    </cfRule>
  </conditionalFormatting>
  <conditionalFormatting sqref="E2469:G2472">
    <cfRule type="containsText" dxfId="23537" priority="28789" operator="containsText" text="ECM">
      <formula>NOT(ISERROR(SEARCH("ECM",E2469)))</formula>
    </cfRule>
    <cfRule type="containsText" dxfId="23536" priority="28790" operator="containsText" text="Glenn Gould">
      <formula>NOT(ISERROR(SEARCH("Glenn Gould",E2469)))</formula>
    </cfRule>
  </conditionalFormatting>
  <conditionalFormatting sqref="E2469:G2472">
    <cfRule type="containsText" dxfId="23535" priority="28787" operator="containsText" text="ECM">
      <formula>NOT(ISERROR(SEARCH("ECM",E2469)))</formula>
    </cfRule>
    <cfRule type="containsText" dxfId="23534" priority="28788" operator="containsText" text="Glenn Gould">
      <formula>NOT(ISERROR(SEARCH("Glenn Gould",E2469)))</formula>
    </cfRule>
  </conditionalFormatting>
  <conditionalFormatting sqref="E2469:G2472">
    <cfRule type="containsText" dxfId="23533" priority="28785" operator="containsText" text="ECM">
      <formula>NOT(ISERROR(SEARCH("ECM",E2469)))</formula>
    </cfRule>
    <cfRule type="containsText" dxfId="23532" priority="28786" operator="containsText" text="Glenn Gould">
      <formula>NOT(ISERROR(SEARCH("Glenn Gould",E2469)))</formula>
    </cfRule>
  </conditionalFormatting>
  <conditionalFormatting sqref="E2469:G2472">
    <cfRule type="containsText" dxfId="23531" priority="28783" operator="containsText" text="ECM">
      <formula>NOT(ISERROR(SEARCH("ECM",E2469)))</formula>
    </cfRule>
    <cfRule type="containsText" dxfId="23530" priority="28784" operator="containsText" text="Glenn Gould">
      <formula>NOT(ISERROR(SEARCH("Glenn Gould",E2469)))</formula>
    </cfRule>
  </conditionalFormatting>
  <conditionalFormatting sqref="E2469:G2472">
    <cfRule type="containsText" dxfId="23529" priority="28781" operator="containsText" text="ECM">
      <formula>NOT(ISERROR(SEARCH("ECM",E2469)))</formula>
    </cfRule>
    <cfRule type="containsText" dxfId="23528" priority="28782" operator="containsText" text="Glenn Gould">
      <formula>NOT(ISERROR(SEARCH("Glenn Gould",E2469)))</formula>
    </cfRule>
  </conditionalFormatting>
  <conditionalFormatting sqref="E2469:G2472">
    <cfRule type="containsText" dxfId="23527" priority="28779" operator="containsText" text="ECM">
      <formula>NOT(ISERROR(SEARCH("ECM",E2469)))</formula>
    </cfRule>
    <cfRule type="containsText" dxfId="23526" priority="28780" operator="containsText" text="Glenn Gould">
      <formula>NOT(ISERROR(SEARCH("Glenn Gould",E2469)))</formula>
    </cfRule>
  </conditionalFormatting>
  <conditionalFormatting sqref="E2469:G2472">
    <cfRule type="containsText" dxfId="23525" priority="28777" operator="containsText" text="ECM">
      <formula>NOT(ISERROR(SEARCH("ECM",E2469)))</formula>
    </cfRule>
    <cfRule type="containsText" dxfId="23524" priority="28778" operator="containsText" text="Glenn Gould">
      <formula>NOT(ISERROR(SEARCH("Glenn Gould",E2469)))</formula>
    </cfRule>
  </conditionalFormatting>
  <conditionalFormatting sqref="E2469:G2472">
    <cfRule type="containsText" dxfId="23523" priority="28775" operator="containsText" text="ECM">
      <formula>NOT(ISERROR(SEARCH("ECM",E2469)))</formula>
    </cfRule>
    <cfRule type="containsText" dxfId="23522" priority="28776" operator="containsText" text="Glenn Gould">
      <formula>NOT(ISERROR(SEARCH("Glenn Gould",E2469)))</formula>
    </cfRule>
  </conditionalFormatting>
  <conditionalFormatting sqref="E2469:G2472">
    <cfRule type="containsText" dxfId="23521" priority="28773" operator="containsText" text="ECM">
      <formula>NOT(ISERROR(SEARCH("ECM",E2469)))</formula>
    </cfRule>
    <cfRule type="containsText" dxfId="23520" priority="28774" operator="containsText" text="Glenn Gould">
      <formula>NOT(ISERROR(SEARCH("Glenn Gould",E2469)))</formula>
    </cfRule>
  </conditionalFormatting>
  <conditionalFormatting sqref="E2469:G2472">
    <cfRule type="containsText" dxfId="23519" priority="28771" operator="containsText" text="ECM">
      <formula>NOT(ISERROR(SEARCH("ECM",E2469)))</formula>
    </cfRule>
    <cfRule type="containsText" dxfId="23518" priority="28772" operator="containsText" text="Glenn Gould">
      <formula>NOT(ISERROR(SEARCH("Glenn Gould",E2469)))</formula>
    </cfRule>
  </conditionalFormatting>
  <conditionalFormatting sqref="E2469:G2472">
    <cfRule type="containsText" dxfId="23517" priority="28769" operator="containsText" text="ECM">
      <formula>NOT(ISERROR(SEARCH("ECM",E2469)))</formula>
    </cfRule>
    <cfRule type="containsText" dxfId="23516" priority="28770" operator="containsText" text="Glenn Gould">
      <formula>NOT(ISERROR(SEARCH("Glenn Gould",E2469)))</formula>
    </cfRule>
  </conditionalFormatting>
  <conditionalFormatting sqref="E2469:G2472">
    <cfRule type="containsText" dxfId="23515" priority="28767" operator="containsText" text="ECM">
      <formula>NOT(ISERROR(SEARCH("ECM",E2469)))</formula>
    </cfRule>
    <cfRule type="containsText" dxfId="23514" priority="28768" operator="containsText" text="Glenn Gould">
      <formula>NOT(ISERROR(SEARCH("Glenn Gould",E2469)))</formula>
    </cfRule>
  </conditionalFormatting>
  <conditionalFormatting sqref="E2469:G2472">
    <cfRule type="containsText" dxfId="23513" priority="28765" operator="containsText" text="ECM">
      <formula>NOT(ISERROR(SEARCH("ECM",E2469)))</formula>
    </cfRule>
    <cfRule type="containsText" dxfId="23512" priority="28766" operator="containsText" text="Glenn Gould">
      <formula>NOT(ISERROR(SEARCH("Glenn Gould",E2469)))</formula>
    </cfRule>
  </conditionalFormatting>
  <conditionalFormatting sqref="E2469:G2472">
    <cfRule type="containsText" dxfId="23511" priority="28763" operator="containsText" text="ECM">
      <formula>NOT(ISERROR(SEARCH("ECM",E2469)))</formula>
    </cfRule>
    <cfRule type="containsText" dxfId="23510" priority="28764" operator="containsText" text="Glenn Gould">
      <formula>NOT(ISERROR(SEARCH("Glenn Gould",E2469)))</formula>
    </cfRule>
  </conditionalFormatting>
  <conditionalFormatting sqref="E2469:G2472">
    <cfRule type="containsText" dxfId="23509" priority="28761" operator="containsText" text="ECM">
      <formula>NOT(ISERROR(SEARCH("ECM",E2469)))</formula>
    </cfRule>
    <cfRule type="containsText" dxfId="23508" priority="28762" operator="containsText" text="Glenn Gould">
      <formula>NOT(ISERROR(SEARCH("Glenn Gould",E2469)))</formula>
    </cfRule>
  </conditionalFormatting>
  <conditionalFormatting sqref="E2469:G2472">
    <cfRule type="containsText" dxfId="23507" priority="28759" operator="containsText" text="ECM">
      <formula>NOT(ISERROR(SEARCH("ECM",E2469)))</formula>
    </cfRule>
    <cfRule type="containsText" dxfId="23506" priority="28760" operator="containsText" text="Glenn Gould">
      <formula>NOT(ISERROR(SEARCH("Glenn Gould",E2469)))</formula>
    </cfRule>
  </conditionalFormatting>
  <conditionalFormatting sqref="E2469:G2472">
    <cfRule type="containsText" dxfId="23505" priority="28757" operator="containsText" text="ECM">
      <formula>NOT(ISERROR(SEARCH("ECM",E2469)))</formula>
    </cfRule>
    <cfRule type="containsText" dxfId="23504" priority="28758" operator="containsText" text="Glenn Gould">
      <formula>NOT(ISERROR(SEARCH("Glenn Gould",E2469)))</formula>
    </cfRule>
  </conditionalFormatting>
  <conditionalFormatting sqref="E2469:G2472">
    <cfRule type="containsText" dxfId="23503" priority="28755" operator="containsText" text="ECM">
      <formula>NOT(ISERROR(SEARCH("ECM",E2469)))</formula>
    </cfRule>
    <cfRule type="containsText" dxfId="23502" priority="28756" operator="containsText" text="Glenn Gould">
      <formula>NOT(ISERROR(SEARCH("Glenn Gould",E2469)))</formula>
    </cfRule>
  </conditionalFormatting>
  <conditionalFormatting sqref="E2469:G2472">
    <cfRule type="containsText" dxfId="23501" priority="28753" operator="containsText" text="ECM">
      <formula>NOT(ISERROR(SEARCH("ECM",E2469)))</formula>
    </cfRule>
    <cfRule type="containsText" dxfId="23500" priority="28754" operator="containsText" text="Glenn Gould">
      <formula>NOT(ISERROR(SEARCH("Glenn Gould",E2469)))</formula>
    </cfRule>
  </conditionalFormatting>
  <conditionalFormatting sqref="E2469:G2472">
    <cfRule type="containsText" dxfId="23499" priority="28751" operator="containsText" text="ECM">
      <formula>NOT(ISERROR(SEARCH("ECM",E2469)))</formula>
    </cfRule>
    <cfRule type="containsText" dxfId="23498" priority="28752" operator="containsText" text="Glenn Gould">
      <formula>NOT(ISERROR(SEARCH("Glenn Gould",E2469)))</formula>
    </cfRule>
  </conditionalFormatting>
  <conditionalFormatting sqref="E2469:G2472">
    <cfRule type="containsText" dxfId="23497" priority="28749" operator="containsText" text="ECM">
      <formula>NOT(ISERROR(SEARCH("ECM",E2469)))</formula>
    </cfRule>
    <cfRule type="containsText" dxfId="23496" priority="28750" operator="containsText" text="Glenn Gould">
      <formula>NOT(ISERROR(SEARCH("Glenn Gould",E2469)))</formula>
    </cfRule>
  </conditionalFormatting>
  <conditionalFormatting sqref="E2469:G2472">
    <cfRule type="containsText" dxfId="23495" priority="28747" operator="containsText" text="ECM">
      <formula>NOT(ISERROR(SEARCH("ECM",E2469)))</formula>
    </cfRule>
    <cfRule type="containsText" dxfId="23494" priority="28748" operator="containsText" text="Glenn Gould">
      <formula>NOT(ISERROR(SEARCH("Glenn Gould",E2469)))</formula>
    </cfRule>
  </conditionalFormatting>
  <conditionalFormatting sqref="E2469:G2472">
    <cfRule type="containsText" dxfId="23493" priority="28745" operator="containsText" text="ECM">
      <formula>NOT(ISERROR(SEARCH("ECM",E2469)))</formula>
    </cfRule>
    <cfRule type="containsText" dxfId="23492" priority="28746" operator="containsText" text="Glenn Gould">
      <formula>NOT(ISERROR(SEARCH("Glenn Gould",E2469)))</formula>
    </cfRule>
  </conditionalFormatting>
  <conditionalFormatting sqref="E2469:G2472">
    <cfRule type="containsText" dxfId="23491" priority="28743" operator="containsText" text="ECM">
      <formula>NOT(ISERROR(SEARCH("ECM",E2469)))</formula>
    </cfRule>
    <cfRule type="containsText" dxfId="23490" priority="28744" operator="containsText" text="Glenn Gould">
      <formula>NOT(ISERROR(SEARCH("Glenn Gould",E2469)))</formula>
    </cfRule>
  </conditionalFormatting>
  <conditionalFormatting sqref="E2469:G2472">
    <cfRule type="containsText" dxfId="23489" priority="28741" operator="containsText" text="ECM">
      <formula>NOT(ISERROR(SEARCH("ECM",E2469)))</formula>
    </cfRule>
    <cfRule type="containsText" dxfId="23488" priority="28742" operator="containsText" text="Glenn Gould">
      <formula>NOT(ISERROR(SEARCH("Glenn Gould",E2469)))</formula>
    </cfRule>
  </conditionalFormatting>
  <conditionalFormatting sqref="E2469:G2472">
    <cfRule type="containsText" dxfId="23487" priority="28739" operator="containsText" text="ECM">
      <formula>NOT(ISERROR(SEARCH("ECM",E2469)))</formula>
    </cfRule>
    <cfRule type="containsText" dxfId="23486" priority="28740" operator="containsText" text="Glenn Gould">
      <formula>NOT(ISERROR(SEARCH("Glenn Gould",E2469)))</formula>
    </cfRule>
  </conditionalFormatting>
  <conditionalFormatting sqref="E2469:G2472">
    <cfRule type="containsText" dxfId="23485" priority="28737" operator="containsText" text="ECM">
      <formula>NOT(ISERROR(SEARCH("ECM",E2469)))</formula>
    </cfRule>
    <cfRule type="containsText" dxfId="23484" priority="28738" operator="containsText" text="Glenn Gould">
      <formula>NOT(ISERROR(SEARCH("Glenn Gould",E2469)))</formula>
    </cfRule>
  </conditionalFormatting>
  <conditionalFormatting sqref="E2469:G2472">
    <cfRule type="containsText" dxfId="23483" priority="28735" operator="containsText" text="ECM">
      <formula>NOT(ISERROR(SEARCH("ECM",E2469)))</formula>
    </cfRule>
    <cfRule type="containsText" dxfId="23482" priority="28736" operator="containsText" text="Glenn Gould">
      <formula>NOT(ISERROR(SEARCH("Glenn Gould",E2469)))</formula>
    </cfRule>
  </conditionalFormatting>
  <conditionalFormatting sqref="E2469:G2472">
    <cfRule type="containsText" dxfId="23481" priority="28733" operator="containsText" text="ECM">
      <formula>NOT(ISERROR(SEARCH("ECM",E2469)))</formula>
    </cfRule>
    <cfRule type="containsText" dxfId="23480" priority="28734" operator="containsText" text="Glenn Gould">
      <formula>NOT(ISERROR(SEARCH("Glenn Gould",E2469)))</formula>
    </cfRule>
  </conditionalFormatting>
  <conditionalFormatting sqref="E2469:G2472">
    <cfRule type="containsText" dxfId="23479" priority="28731" operator="containsText" text="ECM">
      <formula>NOT(ISERROR(SEARCH("ECM",E2469)))</formula>
    </cfRule>
    <cfRule type="containsText" dxfId="23478" priority="28732" operator="containsText" text="Glenn Gould">
      <formula>NOT(ISERROR(SEARCH("Glenn Gould",E2469)))</formula>
    </cfRule>
  </conditionalFormatting>
  <conditionalFormatting sqref="E2469:G2472">
    <cfRule type="containsText" dxfId="23477" priority="28729" operator="containsText" text="ECM">
      <formula>NOT(ISERROR(SEARCH("ECM",E2469)))</formula>
    </cfRule>
    <cfRule type="containsText" dxfId="23476" priority="28730" operator="containsText" text="Glenn Gould">
      <formula>NOT(ISERROR(SEARCH("Glenn Gould",E2469)))</formula>
    </cfRule>
  </conditionalFormatting>
  <conditionalFormatting sqref="E2469:G2472">
    <cfRule type="containsText" dxfId="23475" priority="28727" operator="containsText" text="ECM">
      <formula>NOT(ISERROR(SEARCH("ECM",E2469)))</formula>
    </cfRule>
    <cfRule type="containsText" dxfId="23474" priority="28728" operator="containsText" text="Glenn Gould">
      <formula>NOT(ISERROR(SEARCH("Glenn Gould",E2469)))</formula>
    </cfRule>
  </conditionalFormatting>
  <conditionalFormatting sqref="E2469:G2472">
    <cfRule type="containsText" dxfId="23473" priority="28725" operator="containsText" text="ECM">
      <formula>NOT(ISERROR(SEARCH("ECM",E2469)))</formula>
    </cfRule>
    <cfRule type="containsText" dxfId="23472" priority="28726" operator="containsText" text="Glenn Gould">
      <formula>NOT(ISERROR(SEARCH("Glenn Gould",E2469)))</formula>
    </cfRule>
  </conditionalFormatting>
  <conditionalFormatting sqref="E2469:G2472">
    <cfRule type="containsText" dxfId="23471" priority="28723" operator="containsText" text="ECM">
      <formula>NOT(ISERROR(SEARCH("ECM",E2469)))</formula>
    </cfRule>
    <cfRule type="containsText" dxfId="23470" priority="28724" operator="containsText" text="Glenn Gould">
      <formula>NOT(ISERROR(SEARCH("Glenn Gould",E2469)))</formula>
    </cfRule>
  </conditionalFormatting>
  <conditionalFormatting sqref="E2469:G2472">
    <cfRule type="containsText" dxfId="23469" priority="28721" operator="containsText" text="ECM">
      <formula>NOT(ISERROR(SEARCH("ECM",E2469)))</formula>
    </cfRule>
    <cfRule type="containsText" dxfId="23468" priority="28722" operator="containsText" text="Glenn Gould">
      <formula>NOT(ISERROR(SEARCH("Glenn Gould",E2469)))</formula>
    </cfRule>
  </conditionalFormatting>
  <conditionalFormatting sqref="E2469:G2472">
    <cfRule type="containsText" dxfId="23467" priority="28719" operator="containsText" text="ECM">
      <formula>NOT(ISERROR(SEARCH("ECM",E2469)))</formula>
    </cfRule>
    <cfRule type="containsText" dxfId="23466" priority="28720" operator="containsText" text="Glenn Gould">
      <formula>NOT(ISERROR(SEARCH("Glenn Gould",E2469)))</formula>
    </cfRule>
  </conditionalFormatting>
  <conditionalFormatting sqref="E2469:G2472">
    <cfRule type="containsText" dxfId="23465" priority="28717" operator="containsText" text="ECM">
      <formula>NOT(ISERROR(SEARCH("ECM",E2469)))</formula>
    </cfRule>
    <cfRule type="containsText" dxfId="23464" priority="28718" operator="containsText" text="Glenn Gould">
      <formula>NOT(ISERROR(SEARCH("Glenn Gould",E2469)))</formula>
    </cfRule>
  </conditionalFormatting>
  <conditionalFormatting sqref="E2469:G2472">
    <cfRule type="containsText" dxfId="23463" priority="28715" operator="containsText" text="ECM">
      <formula>NOT(ISERROR(SEARCH("ECM",E2469)))</formula>
    </cfRule>
    <cfRule type="containsText" dxfId="23462" priority="28716" operator="containsText" text="Glenn Gould">
      <formula>NOT(ISERROR(SEARCH("Glenn Gould",E2469)))</formula>
    </cfRule>
  </conditionalFormatting>
  <conditionalFormatting sqref="E2469:G2472">
    <cfRule type="containsText" dxfId="23461" priority="28713" operator="containsText" text="ECM">
      <formula>NOT(ISERROR(SEARCH("ECM",E2469)))</formula>
    </cfRule>
    <cfRule type="containsText" dxfId="23460" priority="28714" operator="containsText" text="Glenn Gould">
      <formula>NOT(ISERROR(SEARCH("Glenn Gould",E2469)))</formula>
    </cfRule>
  </conditionalFormatting>
  <conditionalFormatting sqref="E2469:G2472">
    <cfRule type="containsText" dxfId="23459" priority="28711" operator="containsText" text="ECM">
      <formula>NOT(ISERROR(SEARCH("ECM",E2469)))</formula>
    </cfRule>
    <cfRule type="containsText" dxfId="23458" priority="28712" operator="containsText" text="Glenn Gould">
      <formula>NOT(ISERROR(SEARCH("Glenn Gould",E2469)))</formula>
    </cfRule>
  </conditionalFormatting>
  <conditionalFormatting sqref="E2469:G2472">
    <cfRule type="containsText" dxfId="23457" priority="28709" operator="containsText" text="ECM">
      <formula>NOT(ISERROR(SEARCH("ECM",E2469)))</formula>
    </cfRule>
    <cfRule type="containsText" dxfId="23456" priority="28710" operator="containsText" text="Glenn Gould">
      <formula>NOT(ISERROR(SEARCH("Glenn Gould",E2469)))</formula>
    </cfRule>
  </conditionalFormatting>
  <conditionalFormatting sqref="E2469:G2472">
    <cfRule type="containsText" dxfId="23455" priority="28707" operator="containsText" text="ECM">
      <formula>NOT(ISERROR(SEARCH("ECM",E2469)))</formula>
    </cfRule>
    <cfRule type="containsText" dxfId="23454" priority="28708" operator="containsText" text="Glenn Gould">
      <formula>NOT(ISERROR(SEARCH("Glenn Gould",E2469)))</formula>
    </cfRule>
  </conditionalFormatting>
  <conditionalFormatting sqref="E2469:G2472">
    <cfRule type="containsText" dxfId="23453" priority="28705" operator="containsText" text="ECM">
      <formula>NOT(ISERROR(SEARCH("ECM",E2469)))</formula>
    </cfRule>
    <cfRule type="containsText" dxfId="23452" priority="28706" operator="containsText" text="Glenn Gould">
      <formula>NOT(ISERROR(SEARCH("Glenn Gould",E2469)))</formula>
    </cfRule>
  </conditionalFormatting>
  <conditionalFormatting sqref="E2469:G2472">
    <cfRule type="containsText" dxfId="23451" priority="28703" operator="containsText" text="ECM">
      <formula>NOT(ISERROR(SEARCH("ECM",E2469)))</formula>
    </cfRule>
    <cfRule type="containsText" dxfId="23450" priority="28704" operator="containsText" text="Glenn Gould">
      <formula>NOT(ISERROR(SEARCH("Glenn Gould",E2469)))</formula>
    </cfRule>
  </conditionalFormatting>
  <conditionalFormatting sqref="E2469:G2472">
    <cfRule type="containsText" dxfId="23449" priority="28701" operator="containsText" text="ECM">
      <formula>NOT(ISERROR(SEARCH("ECM",E2469)))</formula>
    </cfRule>
    <cfRule type="containsText" dxfId="23448" priority="28702" operator="containsText" text="Glenn Gould">
      <formula>NOT(ISERROR(SEARCH("Glenn Gould",E2469)))</formula>
    </cfRule>
  </conditionalFormatting>
  <conditionalFormatting sqref="E2469:G2472">
    <cfRule type="containsText" dxfId="23447" priority="28699" operator="containsText" text="ECM">
      <formula>NOT(ISERROR(SEARCH("ECM",E2469)))</formula>
    </cfRule>
    <cfRule type="containsText" dxfId="23446" priority="28700" operator="containsText" text="Glenn Gould">
      <formula>NOT(ISERROR(SEARCH("Glenn Gould",E2469)))</formula>
    </cfRule>
  </conditionalFormatting>
  <conditionalFormatting sqref="E2469:G2472">
    <cfRule type="containsText" dxfId="23445" priority="28697" operator="containsText" text="ECM">
      <formula>NOT(ISERROR(SEARCH("ECM",E2469)))</formula>
    </cfRule>
    <cfRule type="containsText" dxfId="23444" priority="28698" operator="containsText" text="Glenn Gould">
      <formula>NOT(ISERROR(SEARCH("Glenn Gould",E2469)))</formula>
    </cfRule>
  </conditionalFormatting>
  <conditionalFormatting sqref="E2469:G2472">
    <cfRule type="containsText" dxfId="23443" priority="28695" operator="containsText" text="ECM">
      <formula>NOT(ISERROR(SEARCH("ECM",E2469)))</formula>
    </cfRule>
    <cfRule type="containsText" dxfId="23442" priority="28696" operator="containsText" text="Glenn Gould">
      <formula>NOT(ISERROR(SEARCH("Glenn Gould",E2469)))</formula>
    </cfRule>
  </conditionalFormatting>
  <conditionalFormatting sqref="E2469:G2472">
    <cfRule type="containsText" dxfId="23441" priority="28693" operator="containsText" text="ECM">
      <formula>NOT(ISERROR(SEARCH("ECM",E2469)))</formula>
    </cfRule>
    <cfRule type="containsText" dxfId="23440" priority="28694" operator="containsText" text="Glenn Gould">
      <formula>NOT(ISERROR(SEARCH("Glenn Gould",E2469)))</formula>
    </cfRule>
  </conditionalFormatting>
  <conditionalFormatting sqref="E2469:G2472">
    <cfRule type="containsText" dxfId="23439" priority="28691" operator="containsText" text="ECM">
      <formula>NOT(ISERROR(SEARCH("ECM",E2469)))</formula>
    </cfRule>
    <cfRule type="containsText" dxfId="23438" priority="28692" operator="containsText" text="Glenn Gould">
      <formula>NOT(ISERROR(SEARCH("Glenn Gould",E2469)))</formula>
    </cfRule>
  </conditionalFormatting>
  <conditionalFormatting sqref="E2469:G2472">
    <cfRule type="containsText" dxfId="23437" priority="28689" operator="containsText" text="ECM">
      <formula>NOT(ISERROR(SEARCH("ECM",E2469)))</formula>
    </cfRule>
    <cfRule type="containsText" dxfId="23436" priority="28690" operator="containsText" text="Glenn Gould">
      <formula>NOT(ISERROR(SEARCH("Glenn Gould",E2469)))</formula>
    </cfRule>
  </conditionalFormatting>
  <conditionalFormatting sqref="E2469:G2472">
    <cfRule type="containsText" dxfId="23435" priority="28687" operator="containsText" text="ECM">
      <formula>NOT(ISERROR(SEARCH("ECM",E2469)))</formula>
    </cfRule>
    <cfRule type="containsText" dxfId="23434" priority="28688" operator="containsText" text="Glenn Gould">
      <formula>NOT(ISERROR(SEARCH("Glenn Gould",E2469)))</formula>
    </cfRule>
  </conditionalFormatting>
  <conditionalFormatting sqref="E2469:G2472">
    <cfRule type="containsText" dxfId="23433" priority="28685" operator="containsText" text="ECM">
      <formula>NOT(ISERROR(SEARCH("ECM",E2469)))</formula>
    </cfRule>
    <cfRule type="containsText" dxfId="23432" priority="28686" operator="containsText" text="Glenn Gould">
      <formula>NOT(ISERROR(SEARCH("Glenn Gould",E2469)))</formula>
    </cfRule>
  </conditionalFormatting>
  <conditionalFormatting sqref="E2469:G2472">
    <cfRule type="containsText" dxfId="23431" priority="28683" operator="containsText" text="ECM">
      <formula>NOT(ISERROR(SEARCH("ECM",E2469)))</formula>
    </cfRule>
    <cfRule type="containsText" dxfId="23430" priority="28684" operator="containsText" text="Glenn Gould">
      <formula>NOT(ISERROR(SEARCH("Glenn Gould",E2469)))</formula>
    </cfRule>
  </conditionalFormatting>
  <conditionalFormatting sqref="E2469:G2472">
    <cfRule type="containsText" dxfId="23429" priority="28681" operator="containsText" text="ECM">
      <formula>NOT(ISERROR(SEARCH("ECM",E2469)))</formula>
    </cfRule>
    <cfRule type="containsText" dxfId="23428" priority="28682" operator="containsText" text="Glenn Gould">
      <formula>NOT(ISERROR(SEARCH("Glenn Gould",E2469)))</formula>
    </cfRule>
  </conditionalFormatting>
  <conditionalFormatting sqref="E2469:G2472">
    <cfRule type="containsText" dxfId="23427" priority="28679" operator="containsText" text="ECM">
      <formula>NOT(ISERROR(SEARCH("ECM",E2469)))</formula>
    </cfRule>
    <cfRule type="containsText" dxfId="23426" priority="28680" operator="containsText" text="Glenn Gould">
      <formula>NOT(ISERROR(SEARCH("Glenn Gould",E2469)))</formula>
    </cfRule>
  </conditionalFormatting>
  <conditionalFormatting sqref="E2469:G2472">
    <cfRule type="containsText" dxfId="23425" priority="28677" operator="containsText" text="ECM">
      <formula>NOT(ISERROR(SEARCH("ECM",E2469)))</formula>
    </cfRule>
    <cfRule type="containsText" dxfId="23424" priority="28678" operator="containsText" text="Glenn Gould">
      <formula>NOT(ISERROR(SEARCH("Glenn Gould",E2469)))</formula>
    </cfRule>
  </conditionalFormatting>
  <conditionalFormatting sqref="E2469:G2472">
    <cfRule type="containsText" dxfId="23423" priority="28675" operator="containsText" text="ECM">
      <formula>NOT(ISERROR(SEARCH("ECM",E2469)))</formula>
    </cfRule>
    <cfRule type="containsText" dxfId="23422" priority="28676" operator="containsText" text="Glenn Gould">
      <formula>NOT(ISERROR(SEARCH("Glenn Gould",E2469)))</formula>
    </cfRule>
  </conditionalFormatting>
  <conditionalFormatting sqref="E2469:G2472">
    <cfRule type="containsText" dxfId="23421" priority="28673" operator="containsText" text="ECM">
      <formula>NOT(ISERROR(SEARCH("ECM",E2469)))</formula>
    </cfRule>
    <cfRule type="containsText" dxfId="23420" priority="28674" operator="containsText" text="Glenn Gould">
      <formula>NOT(ISERROR(SEARCH("Glenn Gould",E2469)))</formula>
    </cfRule>
  </conditionalFormatting>
  <conditionalFormatting sqref="E2469:G2472">
    <cfRule type="containsText" dxfId="23419" priority="28671" operator="containsText" text="ECM">
      <formula>NOT(ISERROR(SEARCH("ECM",E2469)))</formula>
    </cfRule>
    <cfRule type="containsText" dxfId="23418" priority="28672" operator="containsText" text="Glenn Gould">
      <formula>NOT(ISERROR(SEARCH("Glenn Gould",E2469)))</formula>
    </cfRule>
  </conditionalFormatting>
  <conditionalFormatting sqref="E2469:G2472">
    <cfRule type="containsText" dxfId="23417" priority="28669" operator="containsText" text="ECM">
      <formula>NOT(ISERROR(SEARCH("ECM",E2469)))</formula>
    </cfRule>
    <cfRule type="containsText" dxfId="23416" priority="28670" operator="containsText" text="Glenn Gould">
      <formula>NOT(ISERROR(SEARCH("Glenn Gould",E2469)))</formula>
    </cfRule>
  </conditionalFormatting>
  <conditionalFormatting sqref="E2469:G2472">
    <cfRule type="containsText" dxfId="23415" priority="28667" operator="containsText" text="ECM">
      <formula>NOT(ISERROR(SEARCH("ECM",E2469)))</formula>
    </cfRule>
    <cfRule type="containsText" dxfId="23414" priority="28668" operator="containsText" text="Glenn Gould">
      <formula>NOT(ISERROR(SEARCH("Glenn Gould",E2469)))</formula>
    </cfRule>
  </conditionalFormatting>
  <conditionalFormatting sqref="E2469:G2472">
    <cfRule type="containsText" dxfId="23413" priority="28665" operator="containsText" text="ECM">
      <formula>NOT(ISERROR(SEARCH("ECM",E2469)))</formula>
    </cfRule>
    <cfRule type="containsText" dxfId="23412" priority="28666" operator="containsText" text="Glenn Gould">
      <formula>NOT(ISERROR(SEARCH("Glenn Gould",E2469)))</formula>
    </cfRule>
  </conditionalFormatting>
  <conditionalFormatting sqref="E2469:G2472">
    <cfRule type="containsText" dxfId="23411" priority="28663" operator="containsText" text="ECM">
      <formula>NOT(ISERROR(SEARCH("ECM",E2469)))</formula>
    </cfRule>
    <cfRule type="containsText" dxfId="23410" priority="28664" operator="containsText" text="Glenn Gould">
      <formula>NOT(ISERROR(SEARCH("Glenn Gould",E2469)))</formula>
    </cfRule>
  </conditionalFormatting>
  <conditionalFormatting sqref="E2469:G2472">
    <cfRule type="containsText" dxfId="23409" priority="28661" operator="containsText" text="ECM">
      <formula>NOT(ISERROR(SEARCH("ECM",E2469)))</formula>
    </cfRule>
    <cfRule type="containsText" dxfId="23408" priority="28662" operator="containsText" text="Glenn Gould">
      <formula>NOT(ISERROR(SEARCH("Glenn Gould",E2469)))</formula>
    </cfRule>
  </conditionalFormatting>
  <conditionalFormatting sqref="E2469:G2472">
    <cfRule type="containsText" dxfId="23407" priority="28659" operator="containsText" text="ECM">
      <formula>NOT(ISERROR(SEARCH("ECM",E2469)))</formula>
    </cfRule>
    <cfRule type="containsText" dxfId="23406" priority="28660" operator="containsText" text="Glenn Gould">
      <formula>NOT(ISERROR(SEARCH("Glenn Gould",E2469)))</formula>
    </cfRule>
  </conditionalFormatting>
  <conditionalFormatting sqref="E2469:G2472">
    <cfRule type="containsText" dxfId="23405" priority="28657" operator="containsText" text="ECM">
      <formula>NOT(ISERROR(SEARCH("ECM",E2469)))</formula>
    </cfRule>
    <cfRule type="containsText" dxfId="23404" priority="28658" operator="containsText" text="Glenn Gould">
      <formula>NOT(ISERROR(SEARCH("Glenn Gould",E2469)))</formula>
    </cfRule>
  </conditionalFormatting>
  <conditionalFormatting sqref="E2469:G2472">
    <cfRule type="containsText" dxfId="23403" priority="28655" operator="containsText" text="ECM">
      <formula>NOT(ISERROR(SEARCH("ECM",E2469)))</formula>
    </cfRule>
    <cfRule type="containsText" dxfId="23402" priority="28656" operator="containsText" text="Glenn Gould">
      <formula>NOT(ISERROR(SEARCH("Glenn Gould",E2469)))</formula>
    </cfRule>
  </conditionalFormatting>
  <conditionalFormatting sqref="E2469:G2472">
    <cfRule type="containsText" dxfId="23401" priority="28653" operator="containsText" text="ECM">
      <formula>NOT(ISERROR(SEARCH("ECM",E2469)))</formula>
    </cfRule>
    <cfRule type="containsText" dxfId="23400" priority="28654" operator="containsText" text="Glenn Gould">
      <formula>NOT(ISERROR(SEARCH("Glenn Gould",E2469)))</formula>
    </cfRule>
  </conditionalFormatting>
  <conditionalFormatting sqref="E2469:G2472">
    <cfRule type="containsText" dxfId="23399" priority="28651" operator="containsText" text="ECM">
      <formula>NOT(ISERROR(SEARCH("ECM",E2469)))</formula>
    </cfRule>
    <cfRule type="containsText" dxfId="23398" priority="28652" operator="containsText" text="Glenn Gould">
      <formula>NOT(ISERROR(SEARCH("Glenn Gould",E2469)))</formula>
    </cfRule>
  </conditionalFormatting>
  <conditionalFormatting sqref="E2469:G2472">
    <cfRule type="containsText" dxfId="23397" priority="28649" operator="containsText" text="ECM">
      <formula>NOT(ISERROR(SEARCH("ECM",E2469)))</formula>
    </cfRule>
    <cfRule type="containsText" dxfId="23396" priority="28650" operator="containsText" text="Glenn Gould">
      <formula>NOT(ISERROR(SEARCH("Glenn Gould",E2469)))</formula>
    </cfRule>
  </conditionalFormatting>
  <conditionalFormatting sqref="E2469:G2472">
    <cfRule type="containsText" dxfId="23395" priority="28647" operator="containsText" text="ECM">
      <formula>NOT(ISERROR(SEARCH("ECM",E2469)))</formula>
    </cfRule>
    <cfRule type="containsText" dxfId="23394" priority="28648" operator="containsText" text="Glenn Gould">
      <formula>NOT(ISERROR(SEARCH("Glenn Gould",E2469)))</formula>
    </cfRule>
  </conditionalFormatting>
  <conditionalFormatting sqref="E2469:G2472">
    <cfRule type="containsText" dxfId="23393" priority="28645" operator="containsText" text="ECM">
      <formula>NOT(ISERROR(SEARCH("ECM",E2469)))</formula>
    </cfRule>
    <cfRule type="containsText" dxfId="23392" priority="28646" operator="containsText" text="Glenn Gould">
      <formula>NOT(ISERROR(SEARCH("Glenn Gould",E2469)))</formula>
    </cfRule>
  </conditionalFormatting>
  <conditionalFormatting sqref="E2469:G2472">
    <cfRule type="containsText" dxfId="23391" priority="28643" operator="containsText" text="ECM">
      <formula>NOT(ISERROR(SEARCH("ECM",E2469)))</formula>
    </cfRule>
    <cfRule type="containsText" dxfId="23390" priority="28644" operator="containsText" text="Glenn Gould">
      <formula>NOT(ISERROR(SEARCH("Glenn Gould",E2469)))</formula>
    </cfRule>
  </conditionalFormatting>
  <conditionalFormatting sqref="E2469:G2472">
    <cfRule type="containsText" dxfId="23389" priority="28641" operator="containsText" text="ECM">
      <formula>NOT(ISERROR(SEARCH("ECM",E2469)))</formula>
    </cfRule>
    <cfRule type="containsText" dxfId="23388" priority="28642" operator="containsText" text="Glenn Gould">
      <formula>NOT(ISERROR(SEARCH("Glenn Gould",E2469)))</formula>
    </cfRule>
  </conditionalFormatting>
  <conditionalFormatting sqref="E2469:G2472">
    <cfRule type="containsText" dxfId="23387" priority="28639" operator="containsText" text="ECM">
      <formula>NOT(ISERROR(SEARCH("ECM",E2469)))</formula>
    </cfRule>
    <cfRule type="containsText" dxfId="23386" priority="28640" operator="containsText" text="Glenn Gould">
      <formula>NOT(ISERROR(SEARCH("Glenn Gould",E2469)))</formula>
    </cfRule>
  </conditionalFormatting>
  <conditionalFormatting sqref="E2469:G2472">
    <cfRule type="containsText" dxfId="23385" priority="28637" operator="containsText" text="ECM">
      <formula>NOT(ISERROR(SEARCH("ECM",E2469)))</formula>
    </cfRule>
    <cfRule type="containsText" dxfId="23384" priority="28638" operator="containsText" text="Glenn Gould">
      <formula>NOT(ISERROR(SEARCH("Glenn Gould",E2469)))</formula>
    </cfRule>
  </conditionalFormatting>
  <conditionalFormatting sqref="E2469:G2472">
    <cfRule type="containsText" dxfId="23383" priority="28635" operator="containsText" text="ECM">
      <formula>NOT(ISERROR(SEARCH("ECM",E2469)))</formula>
    </cfRule>
    <cfRule type="containsText" dxfId="23382" priority="28636" operator="containsText" text="Glenn Gould">
      <formula>NOT(ISERROR(SEARCH("Glenn Gould",E2469)))</formula>
    </cfRule>
  </conditionalFormatting>
  <conditionalFormatting sqref="E2469:G2472">
    <cfRule type="containsText" dxfId="23381" priority="28633" operator="containsText" text="ECM">
      <formula>NOT(ISERROR(SEARCH("ECM",E2469)))</formula>
    </cfRule>
    <cfRule type="containsText" dxfId="23380" priority="28634" operator="containsText" text="Glenn Gould">
      <formula>NOT(ISERROR(SEARCH("Glenn Gould",E2469)))</formula>
    </cfRule>
  </conditionalFormatting>
  <conditionalFormatting sqref="E2469:G2472">
    <cfRule type="containsText" dxfId="23379" priority="28631" operator="containsText" text="ECM">
      <formula>NOT(ISERROR(SEARCH("ECM",E2469)))</formula>
    </cfRule>
    <cfRule type="containsText" dxfId="23378" priority="28632" operator="containsText" text="Glenn Gould">
      <formula>NOT(ISERROR(SEARCH("Glenn Gould",E2469)))</formula>
    </cfRule>
  </conditionalFormatting>
  <conditionalFormatting sqref="E2469:G2472">
    <cfRule type="containsText" dxfId="23377" priority="28629" operator="containsText" text="ECM">
      <formula>NOT(ISERROR(SEARCH("ECM",E2469)))</formula>
    </cfRule>
    <cfRule type="containsText" dxfId="23376" priority="28630" operator="containsText" text="Glenn Gould">
      <formula>NOT(ISERROR(SEARCH("Glenn Gould",E2469)))</formula>
    </cfRule>
  </conditionalFormatting>
  <conditionalFormatting sqref="E2469:G2472">
    <cfRule type="containsText" dxfId="23375" priority="28627" operator="containsText" text="ECM">
      <formula>NOT(ISERROR(SEARCH("ECM",E2469)))</formula>
    </cfRule>
    <cfRule type="containsText" dxfId="23374" priority="28628" operator="containsText" text="Glenn Gould">
      <formula>NOT(ISERROR(SEARCH("Glenn Gould",E2469)))</formula>
    </cfRule>
  </conditionalFormatting>
  <conditionalFormatting sqref="E2469:G2472">
    <cfRule type="containsText" dxfId="23373" priority="28625" operator="containsText" text="ECM">
      <formula>NOT(ISERROR(SEARCH("ECM",E2469)))</formula>
    </cfRule>
    <cfRule type="containsText" dxfId="23372" priority="28626" operator="containsText" text="Glenn Gould">
      <formula>NOT(ISERROR(SEARCH("Glenn Gould",E2469)))</formula>
    </cfRule>
  </conditionalFormatting>
  <conditionalFormatting sqref="E2469:G2472">
    <cfRule type="containsText" dxfId="23371" priority="28623" operator="containsText" text="ECM">
      <formula>NOT(ISERROR(SEARCH("ECM",E2469)))</formula>
    </cfRule>
    <cfRule type="containsText" dxfId="23370" priority="28624" operator="containsText" text="Glenn Gould">
      <formula>NOT(ISERROR(SEARCH("Glenn Gould",E2469)))</formula>
    </cfRule>
  </conditionalFormatting>
  <conditionalFormatting sqref="E2469:G2472">
    <cfRule type="containsText" dxfId="23369" priority="28621" operator="containsText" text="ECM">
      <formula>NOT(ISERROR(SEARCH("ECM",E2469)))</formula>
    </cfRule>
    <cfRule type="containsText" dxfId="23368" priority="28622" operator="containsText" text="Glenn Gould">
      <formula>NOT(ISERROR(SEARCH("Glenn Gould",E2469)))</formula>
    </cfRule>
  </conditionalFormatting>
  <conditionalFormatting sqref="E2469:G2472">
    <cfRule type="containsText" dxfId="23367" priority="28619" operator="containsText" text="ECM">
      <formula>NOT(ISERROR(SEARCH("ECM",E2469)))</formula>
    </cfRule>
    <cfRule type="containsText" dxfId="23366" priority="28620" operator="containsText" text="Glenn Gould">
      <formula>NOT(ISERROR(SEARCH("Glenn Gould",E2469)))</formula>
    </cfRule>
  </conditionalFormatting>
  <conditionalFormatting sqref="E2469:G2472">
    <cfRule type="containsText" dxfId="23365" priority="28617" operator="containsText" text="ECM">
      <formula>NOT(ISERROR(SEARCH("ECM",E2469)))</formula>
    </cfRule>
    <cfRule type="containsText" dxfId="23364" priority="28618" operator="containsText" text="Glenn Gould">
      <formula>NOT(ISERROR(SEARCH("Glenn Gould",E2469)))</formula>
    </cfRule>
  </conditionalFormatting>
  <conditionalFormatting sqref="E2469:G2472">
    <cfRule type="containsText" dxfId="23363" priority="28615" operator="containsText" text="ECM">
      <formula>NOT(ISERROR(SEARCH("ECM",E2469)))</formula>
    </cfRule>
    <cfRule type="containsText" dxfId="23362" priority="28616" operator="containsText" text="Glenn Gould">
      <formula>NOT(ISERROR(SEARCH("Glenn Gould",E2469)))</formula>
    </cfRule>
  </conditionalFormatting>
  <conditionalFormatting sqref="E2469:G2472">
    <cfRule type="containsText" dxfId="23361" priority="28613" operator="containsText" text="ECM">
      <formula>NOT(ISERROR(SEARCH("ECM",E2469)))</formula>
    </cfRule>
    <cfRule type="containsText" dxfId="23360" priority="28614" operator="containsText" text="Glenn Gould">
      <formula>NOT(ISERROR(SEARCH("Glenn Gould",E2469)))</formula>
    </cfRule>
  </conditionalFormatting>
  <conditionalFormatting sqref="E2469:G2472">
    <cfRule type="containsText" dxfId="23359" priority="28611" operator="containsText" text="ECM">
      <formula>NOT(ISERROR(SEARCH("ECM",E2469)))</formula>
    </cfRule>
    <cfRule type="containsText" dxfId="23358" priority="28612" operator="containsText" text="Glenn Gould">
      <formula>NOT(ISERROR(SEARCH("Glenn Gould",E2469)))</formula>
    </cfRule>
  </conditionalFormatting>
  <conditionalFormatting sqref="E2469:G2472">
    <cfRule type="containsText" dxfId="23357" priority="28609" operator="containsText" text="ECM">
      <formula>NOT(ISERROR(SEARCH("ECM",E2469)))</formula>
    </cfRule>
    <cfRule type="containsText" dxfId="23356" priority="28610" operator="containsText" text="Glenn Gould">
      <formula>NOT(ISERROR(SEARCH("Glenn Gould",E2469)))</formula>
    </cfRule>
  </conditionalFormatting>
  <conditionalFormatting sqref="E2469:G2472">
    <cfRule type="containsText" dxfId="23355" priority="28607" operator="containsText" text="ECM">
      <formula>NOT(ISERROR(SEARCH("ECM",E2469)))</formula>
    </cfRule>
    <cfRule type="containsText" dxfId="23354" priority="28608" operator="containsText" text="Glenn Gould">
      <formula>NOT(ISERROR(SEARCH("Glenn Gould",E2469)))</formula>
    </cfRule>
  </conditionalFormatting>
  <conditionalFormatting sqref="E2469:G2472">
    <cfRule type="containsText" dxfId="23353" priority="28605" operator="containsText" text="ECM">
      <formula>NOT(ISERROR(SEARCH("ECM",E2469)))</formula>
    </cfRule>
    <cfRule type="containsText" dxfId="23352" priority="28606" operator="containsText" text="Glenn Gould">
      <formula>NOT(ISERROR(SEARCH("Glenn Gould",E2469)))</formula>
    </cfRule>
  </conditionalFormatting>
  <conditionalFormatting sqref="E2469:G2472">
    <cfRule type="containsText" dxfId="23351" priority="28603" operator="containsText" text="ECM">
      <formula>NOT(ISERROR(SEARCH("ECM",E2469)))</formula>
    </cfRule>
    <cfRule type="containsText" dxfId="23350" priority="28604" operator="containsText" text="Glenn Gould">
      <formula>NOT(ISERROR(SEARCH("Glenn Gould",E2469)))</formula>
    </cfRule>
  </conditionalFormatting>
  <conditionalFormatting sqref="E2469:G2472">
    <cfRule type="containsText" dxfId="23349" priority="28601" operator="containsText" text="ECM">
      <formula>NOT(ISERROR(SEARCH("ECM",E2469)))</formula>
    </cfRule>
    <cfRule type="containsText" dxfId="23348" priority="28602" operator="containsText" text="Glenn Gould">
      <formula>NOT(ISERROR(SEARCH("Glenn Gould",E2469)))</formula>
    </cfRule>
  </conditionalFormatting>
  <conditionalFormatting sqref="E2469:G2472">
    <cfRule type="containsText" dxfId="23347" priority="28599" operator="containsText" text="ECM">
      <formula>NOT(ISERROR(SEARCH("ECM",E2469)))</formula>
    </cfRule>
    <cfRule type="containsText" dxfId="23346" priority="28600" operator="containsText" text="Glenn Gould">
      <formula>NOT(ISERROR(SEARCH("Glenn Gould",E2469)))</formula>
    </cfRule>
  </conditionalFormatting>
  <conditionalFormatting sqref="E2469:G2472">
    <cfRule type="containsText" dxfId="23345" priority="28597" operator="containsText" text="ECM">
      <formula>NOT(ISERROR(SEARCH("ECM",E2469)))</formula>
    </cfRule>
    <cfRule type="containsText" dxfId="23344" priority="28598" operator="containsText" text="Glenn Gould">
      <formula>NOT(ISERROR(SEARCH("Glenn Gould",E2469)))</formula>
    </cfRule>
  </conditionalFormatting>
  <conditionalFormatting sqref="E2469:G2472">
    <cfRule type="containsText" dxfId="23343" priority="28595" operator="containsText" text="ECM">
      <formula>NOT(ISERROR(SEARCH("ECM",E2469)))</formula>
    </cfRule>
    <cfRule type="containsText" dxfId="23342" priority="28596" operator="containsText" text="Glenn Gould">
      <formula>NOT(ISERROR(SEARCH("Glenn Gould",E2469)))</formula>
    </cfRule>
  </conditionalFormatting>
  <conditionalFormatting sqref="E2469:G2472">
    <cfRule type="containsText" dxfId="23341" priority="28593" operator="containsText" text="ECM">
      <formula>NOT(ISERROR(SEARCH("ECM",E2469)))</formula>
    </cfRule>
    <cfRule type="containsText" dxfId="23340" priority="28594" operator="containsText" text="Glenn Gould">
      <formula>NOT(ISERROR(SEARCH("Glenn Gould",E2469)))</formula>
    </cfRule>
  </conditionalFormatting>
  <conditionalFormatting sqref="E2469:G2472">
    <cfRule type="containsText" dxfId="23339" priority="28591" operator="containsText" text="ECM">
      <formula>NOT(ISERROR(SEARCH("ECM",E2469)))</formula>
    </cfRule>
    <cfRule type="containsText" dxfId="23338" priority="28592" operator="containsText" text="Glenn Gould">
      <formula>NOT(ISERROR(SEARCH("Glenn Gould",E2469)))</formula>
    </cfRule>
  </conditionalFormatting>
  <conditionalFormatting sqref="E2469:G2472">
    <cfRule type="containsText" dxfId="23337" priority="28589" operator="containsText" text="ECM">
      <formula>NOT(ISERROR(SEARCH("ECM",E2469)))</formula>
    </cfRule>
    <cfRule type="containsText" dxfId="23336" priority="28590" operator="containsText" text="Glenn Gould">
      <formula>NOT(ISERROR(SEARCH("Glenn Gould",E2469)))</formula>
    </cfRule>
  </conditionalFormatting>
  <conditionalFormatting sqref="E2469:G2472">
    <cfRule type="containsText" dxfId="23335" priority="28587" operator="containsText" text="ECM">
      <formula>NOT(ISERROR(SEARCH("ECM",E2469)))</formula>
    </cfRule>
    <cfRule type="containsText" dxfId="23334" priority="28588" operator="containsText" text="Glenn Gould">
      <formula>NOT(ISERROR(SEARCH("Glenn Gould",E2469)))</formula>
    </cfRule>
  </conditionalFormatting>
  <conditionalFormatting sqref="E2469:G2472">
    <cfRule type="containsText" dxfId="23333" priority="28585" operator="containsText" text="ECM">
      <formula>NOT(ISERROR(SEARCH("ECM",E2469)))</formula>
    </cfRule>
    <cfRule type="containsText" dxfId="23332" priority="28586" operator="containsText" text="Glenn Gould">
      <formula>NOT(ISERROR(SEARCH("Glenn Gould",E2469)))</formula>
    </cfRule>
  </conditionalFormatting>
  <conditionalFormatting sqref="E2469:G2472">
    <cfRule type="containsText" dxfId="23331" priority="28583" operator="containsText" text="ECM">
      <formula>NOT(ISERROR(SEARCH("ECM",E2469)))</formula>
    </cfRule>
    <cfRule type="containsText" dxfId="23330" priority="28584" operator="containsText" text="Glenn Gould">
      <formula>NOT(ISERROR(SEARCH("Glenn Gould",E2469)))</formula>
    </cfRule>
  </conditionalFormatting>
  <conditionalFormatting sqref="E2469:G2472">
    <cfRule type="containsText" dxfId="23329" priority="28581" operator="containsText" text="ECM">
      <formula>NOT(ISERROR(SEARCH("ECM",E2469)))</formula>
    </cfRule>
    <cfRule type="containsText" dxfId="23328" priority="28582" operator="containsText" text="Glenn Gould">
      <formula>NOT(ISERROR(SEARCH("Glenn Gould",E2469)))</formula>
    </cfRule>
  </conditionalFormatting>
  <conditionalFormatting sqref="E2469:G2472">
    <cfRule type="containsText" dxfId="23327" priority="28579" operator="containsText" text="ECM">
      <formula>NOT(ISERROR(SEARCH("ECM",E2469)))</formula>
    </cfRule>
    <cfRule type="containsText" dxfId="23326" priority="28580" operator="containsText" text="Glenn Gould">
      <formula>NOT(ISERROR(SEARCH("Glenn Gould",E2469)))</formula>
    </cfRule>
  </conditionalFormatting>
  <conditionalFormatting sqref="E2469:G2472">
    <cfRule type="containsText" dxfId="23325" priority="28577" operator="containsText" text="ECM">
      <formula>NOT(ISERROR(SEARCH("ECM",E2469)))</formula>
    </cfRule>
    <cfRule type="containsText" dxfId="23324" priority="28578" operator="containsText" text="Glenn Gould">
      <formula>NOT(ISERROR(SEARCH("Glenn Gould",E2469)))</formula>
    </cfRule>
  </conditionalFormatting>
  <conditionalFormatting sqref="E2469:G2472">
    <cfRule type="containsText" dxfId="23323" priority="28575" operator="containsText" text="ECM">
      <formula>NOT(ISERROR(SEARCH("ECM",E2469)))</formula>
    </cfRule>
    <cfRule type="containsText" dxfId="23322" priority="28576" operator="containsText" text="Glenn Gould">
      <formula>NOT(ISERROR(SEARCH("Glenn Gould",E2469)))</formula>
    </cfRule>
  </conditionalFormatting>
  <conditionalFormatting sqref="E2469:G2472">
    <cfRule type="containsText" dxfId="23321" priority="28573" operator="containsText" text="ECM">
      <formula>NOT(ISERROR(SEARCH("ECM",E2469)))</formula>
    </cfRule>
    <cfRule type="containsText" dxfId="23320" priority="28574" operator="containsText" text="Glenn Gould">
      <formula>NOT(ISERROR(SEARCH("Glenn Gould",E2469)))</formula>
    </cfRule>
  </conditionalFormatting>
  <conditionalFormatting sqref="E2469:G2472">
    <cfRule type="containsText" dxfId="23319" priority="28571" operator="containsText" text="ECM">
      <formula>NOT(ISERROR(SEARCH("ECM",E2469)))</formula>
    </cfRule>
    <cfRule type="containsText" dxfId="23318" priority="28572" operator="containsText" text="Glenn Gould">
      <formula>NOT(ISERROR(SEARCH("Glenn Gould",E2469)))</formula>
    </cfRule>
  </conditionalFormatting>
  <conditionalFormatting sqref="E2469:G2472">
    <cfRule type="containsText" dxfId="23317" priority="28569" operator="containsText" text="ECM">
      <formula>NOT(ISERROR(SEARCH("ECM",E2469)))</formula>
    </cfRule>
    <cfRule type="containsText" dxfId="23316" priority="28570" operator="containsText" text="Glenn Gould">
      <formula>NOT(ISERROR(SEARCH("Glenn Gould",E2469)))</formula>
    </cfRule>
  </conditionalFormatting>
  <conditionalFormatting sqref="E2469:G2472">
    <cfRule type="containsText" dxfId="23315" priority="28567" operator="containsText" text="ECM">
      <formula>NOT(ISERROR(SEARCH("ECM",E2469)))</formula>
    </cfRule>
    <cfRule type="containsText" dxfId="23314" priority="28568" operator="containsText" text="Glenn Gould">
      <formula>NOT(ISERROR(SEARCH("Glenn Gould",E2469)))</formula>
    </cfRule>
  </conditionalFormatting>
  <conditionalFormatting sqref="E2469:G2472">
    <cfRule type="containsText" dxfId="23313" priority="28565" operator="containsText" text="ECM">
      <formula>NOT(ISERROR(SEARCH("ECM",E2469)))</formula>
    </cfRule>
    <cfRule type="containsText" dxfId="23312" priority="28566" operator="containsText" text="Glenn Gould">
      <formula>NOT(ISERROR(SEARCH("Glenn Gould",E2469)))</formula>
    </cfRule>
  </conditionalFormatting>
  <conditionalFormatting sqref="E2469:G2472">
    <cfRule type="containsText" dxfId="23311" priority="28563" operator="containsText" text="ECM">
      <formula>NOT(ISERROR(SEARCH("ECM",E2469)))</formula>
    </cfRule>
    <cfRule type="containsText" dxfId="23310" priority="28564" operator="containsText" text="Glenn Gould">
      <formula>NOT(ISERROR(SEARCH("Glenn Gould",E2469)))</formula>
    </cfRule>
  </conditionalFormatting>
  <conditionalFormatting sqref="E2469:G2472">
    <cfRule type="containsText" dxfId="23309" priority="28561" operator="containsText" text="ECM">
      <formula>NOT(ISERROR(SEARCH("ECM",E2469)))</formula>
    </cfRule>
    <cfRule type="containsText" dxfId="23308" priority="28562" operator="containsText" text="Glenn Gould">
      <formula>NOT(ISERROR(SEARCH("Glenn Gould",E2469)))</formula>
    </cfRule>
  </conditionalFormatting>
  <conditionalFormatting sqref="E2469:G2472">
    <cfRule type="containsText" dxfId="23307" priority="28559" operator="containsText" text="ECM">
      <formula>NOT(ISERROR(SEARCH("ECM",E2469)))</formula>
    </cfRule>
    <cfRule type="containsText" dxfId="23306" priority="28560" operator="containsText" text="Glenn Gould">
      <formula>NOT(ISERROR(SEARCH("Glenn Gould",E2469)))</formula>
    </cfRule>
  </conditionalFormatting>
  <conditionalFormatting sqref="E2469:G2472">
    <cfRule type="containsText" dxfId="23305" priority="28557" operator="containsText" text="ECM">
      <formula>NOT(ISERROR(SEARCH("ECM",E2469)))</formula>
    </cfRule>
    <cfRule type="containsText" dxfId="23304" priority="28558" operator="containsText" text="Glenn Gould">
      <formula>NOT(ISERROR(SEARCH("Glenn Gould",E2469)))</formula>
    </cfRule>
  </conditionalFormatting>
  <conditionalFormatting sqref="E2469:G2472">
    <cfRule type="containsText" dxfId="23303" priority="28555" operator="containsText" text="ECM">
      <formula>NOT(ISERROR(SEARCH("ECM",E2469)))</formula>
    </cfRule>
    <cfRule type="containsText" dxfId="23302" priority="28556" operator="containsText" text="Glenn Gould">
      <formula>NOT(ISERROR(SEARCH("Glenn Gould",E2469)))</formula>
    </cfRule>
  </conditionalFormatting>
  <conditionalFormatting sqref="E2469:G2472">
    <cfRule type="containsText" dxfId="23301" priority="28553" operator="containsText" text="ECM">
      <formula>NOT(ISERROR(SEARCH("ECM",E2469)))</formula>
    </cfRule>
    <cfRule type="containsText" dxfId="23300" priority="28554" operator="containsText" text="Glenn Gould">
      <formula>NOT(ISERROR(SEARCH("Glenn Gould",E2469)))</formula>
    </cfRule>
  </conditionalFormatting>
  <conditionalFormatting sqref="E2469:G2472">
    <cfRule type="containsText" dxfId="23299" priority="28551" operator="containsText" text="ECM">
      <formula>NOT(ISERROR(SEARCH("ECM",E2469)))</formula>
    </cfRule>
    <cfRule type="containsText" dxfId="23298" priority="28552" operator="containsText" text="Glenn Gould">
      <formula>NOT(ISERROR(SEARCH("Glenn Gould",E2469)))</formula>
    </cfRule>
  </conditionalFormatting>
  <conditionalFormatting sqref="E2469:G2472">
    <cfRule type="containsText" dxfId="23297" priority="28549" operator="containsText" text="ECM">
      <formula>NOT(ISERROR(SEARCH("ECM",E2469)))</formula>
    </cfRule>
    <cfRule type="containsText" dxfId="23296" priority="28550" operator="containsText" text="Glenn Gould">
      <formula>NOT(ISERROR(SEARCH("Glenn Gould",E2469)))</formula>
    </cfRule>
  </conditionalFormatting>
  <conditionalFormatting sqref="E2469:G2472">
    <cfRule type="containsText" dxfId="23295" priority="28547" operator="containsText" text="ECM">
      <formula>NOT(ISERROR(SEARCH("ECM",E2469)))</formula>
    </cfRule>
    <cfRule type="containsText" dxfId="23294" priority="28548" operator="containsText" text="Glenn Gould">
      <formula>NOT(ISERROR(SEARCH("Glenn Gould",E2469)))</formula>
    </cfRule>
  </conditionalFormatting>
  <conditionalFormatting sqref="E2469:G2472">
    <cfRule type="containsText" dxfId="23293" priority="28545" operator="containsText" text="ECM">
      <formula>NOT(ISERROR(SEARCH("ECM",E2469)))</formula>
    </cfRule>
    <cfRule type="containsText" dxfId="23292" priority="28546" operator="containsText" text="Glenn Gould">
      <formula>NOT(ISERROR(SEARCH("Glenn Gould",E2469)))</formula>
    </cfRule>
  </conditionalFormatting>
  <conditionalFormatting sqref="E2469:G2472">
    <cfRule type="containsText" dxfId="23291" priority="28543" operator="containsText" text="ECM">
      <formula>NOT(ISERROR(SEARCH("ECM",E2469)))</formula>
    </cfRule>
    <cfRule type="containsText" dxfId="23290" priority="28544" operator="containsText" text="Glenn Gould">
      <formula>NOT(ISERROR(SEARCH("Glenn Gould",E2469)))</formula>
    </cfRule>
  </conditionalFormatting>
  <conditionalFormatting sqref="E2469:G2472">
    <cfRule type="containsText" dxfId="23289" priority="28541" operator="containsText" text="ECM">
      <formula>NOT(ISERROR(SEARCH("ECM",E2469)))</formula>
    </cfRule>
    <cfRule type="containsText" dxfId="23288" priority="28542" operator="containsText" text="Glenn Gould">
      <formula>NOT(ISERROR(SEARCH("Glenn Gould",E2469)))</formula>
    </cfRule>
  </conditionalFormatting>
  <conditionalFormatting sqref="E2469:G2472">
    <cfRule type="containsText" dxfId="23287" priority="28539" operator="containsText" text="ECM">
      <formula>NOT(ISERROR(SEARCH("ECM",E2469)))</formula>
    </cfRule>
    <cfRule type="containsText" dxfId="23286" priority="28540" operator="containsText" text="Glenn Gould">
      <formula>NOT(ISERROR(SEARCH("Glenn Gould",E2469)))</formula>
    </cfRule>
  </conditionalFormatting>
  <conditionalFormatting sqref="E2469:G2472">
    <cfRule type="containsText" dxfId="23285" priority="28537" operator="containsText" text="ECM">
      <formula>NOT(ISERROR(SEARCH("ECM",E2469)))</formula>
    </cfRule>
    <cfRule type="containsText" dxfId="23284" priority="28538" operator="containsText" text="Glenn Gould">
      <formula>NOT(ISERROR(SEARCH("Glenn Gould",E2469)))</formula>
    </cfRule>
  </conditionalFormatting>
  <conditionalFormatting sqref="E2469:G2472">
    <cfRule type="containsText" dxfId="23283" priority="28535" operator="containsText" text="ECM">
      <formula>NOT(ISERROR(SEARCH("ECM",E2469)))</formula>
    </cfRule>
    <cfRule type="containsText" dxfId="23282" priority="28536" operator="containsText" text="Glenn Gould">
      <formula>NOT(ISERROR(SEARCH("Glenn Gould",E2469)))</formula>
    </cfRule>
  </conditionalFormatting>
  <conditionalFormatting sqref="E2469:G2472">
    <cfRule type="containsText" dxfId="23281" priority="28533" operator="containsText" text="ECM">
      <formula>NOT(ISERROR(SEARCH("ECM",E2469)))</formula>
    </cfRule>
    <cfRule type="containsText" dxfId="23280" priority="28534" operator="containsText" text="Glenn Gould">
      <formula>NOT(ISERROR(SEARCH("Glenn Gould",E2469)))</formula>
    </cfRule>
  </conditionalFormatting>
  <conditionalFormatting sqref="E2469:G2472">
    <cfRule type="containsText" dxfId="23279" priority="28531" operator="containsText" text="ECM">
      <formula>NOT(ISERROR(SEARCH("ECM",E2469)))</formula>
    </cfRule>
    <cfRule type="containsText" dxfId="23278" priority="28532" operator="containsText" text="Glenn Gould">
      <formula>NOT(ISERROR(SEARCH("Glenn Gould",E2469)))</formula>
    </cfRule>
  </conditionalFormatting>
  <conditionalFormatting sqref="E2469:G2472">
    <cfRule type="containsText" dxfId="23277" priority="28529" operator="containsText" text="ECM">
      <formula>NOT(ISERROR(SEARCH("ECM",E2469)))</formula>
    </cfRule>
    <cfRule type="containsText" dxfId="23276" priority="28530" operator="containsText" text="Glenn Gould">
      <formula>NOT(ISERROR(SEARCH("Glenn Gould",E2469)))</formula>
    </cfRule>
  </conditionalFormatting>
  <conditionalFormatting sqref="E2469:G2472">
    <cfRule type="containsText" dxfId="23275" priority="28527" operator="containsText" text="ECM">
      <formula>NOT(ISERROR(SEARCH("ECM",E2469)))</formula>
    </cfRule>
    <cfRule type="containsText" dxfId="23274" priority="28528" operator="containsText" text="Glenn Gould">
      <formula>NOT(ISERROR(SEARCH("Glenn Gould",E2469)))</formula>
    </cfRule>
  </conditionalFormatting>
  <conditionalFormatting sqref="E2469:G2472">
    <cfRule type="containsText" dxfId="23273" priority="28525" operator="containsText" text="ECM">
      <formula>NOT(ISERROR(SEARCH("ECM",E2469)))</formula>
    </cfRule>
    <cfRule type="containsText" dxfId="23272" priority="28526" operator="containsText" text="Glenn Gould">
      <formula>NOT(ISERROR(SEARCH("Glenn Gould",E2469)))</formula>
    </cfRule>
  </conditionalFormatting>
  <conditionalFormatting sqref="E2469:G2472">
    <cfRule type="containsText" dxfId="23271" priority="28523" operator="containsText" text="ECM">
      <formula>NOT(ISERROR(SEARCH("ECM",E2469)))</formula>
    </cfRule>
    <cfRule type="containsText" dxfId="23270" priority="28524" operator="containsText" text="Glenn Gould">
      <formula>NOT(ISERROR(SEARCH("Glenn Gould",E2469)))</formula>
    </cfRule>
  </conditionalFormatting>
  <conditionalFormatting sqref="E2469:G2472">
    <cfRule type="containsText" dxfId="23269" priority="28521" operator="containsText" text="ECM">
      <formula>NOT(ISERROR(SEARCH("ECM",E2469)))</formula>
    </cfRule>
    <cfRule type="containsText" dxfId="23268" priority="28522" operator="containsText" text="Glenn Gould">
      <formula>NOT(ISERROR(SEARCH("Glenn Gould",E2469)))</formula>
    </cfRule>
  </conditionalFormatting>
  <conditionalFormatting sqref="E2469:G2472">
    <cfRule type="containsText" dxfId="23267" priority="28519" operator="containsText" text="ECM">
      <formula>NOT(ISERROR(SEARCH("ECM",E2469)))</formula>
    </cfRule>
    <cfRule type="containsText" dxfId="23266" priority="28520" operator="containsText" text="Glenn Gould">
      <formula>NOT(ISERROR(SEARCH("Glenn Gould",E2469)))</formula>
    </cfRule>
  </conditionalFormatting>
  <conditionalFormatting sqref="E2469:G2472">
    <cfRule type="containsText" dxfId="23265" priority="28517" operator="containsText" text="ECM">
      <formula>NOT(ISERROR(SEARCH("ECM",E2469)))</formula>
    </cfRule>
    <cfRule type="containsText" dxfId="23264" priority="28518" operator="containsText" text="Glenn Gould">
      <formula>NOT(ISERROR(SEARCH("Glenn Gould",E2469)))</formula>
    </cfRule>
  </conditionalFormatting>
  <conditionalFormatting sqref="E2469:G2472">
    <cfRule type="containsText" dxfId="23263" priority="28515" operator="containsText" text="ECM">
      <formula>NOT(ISERROR(SEARCH("ECM",E2469)))</formula>
    </cfRule>
    <cfRule type="containsText" dxfId="23262" priority="28516" operator="containsText" text="Glenn Gould">
      <formula>NOT(ISERROR(SEARCH("Glenn Gould",E2469)))</formula>
    </cfRule>
  </conditionalFormatting>
  <conditionalFormatting sqref="E2469:G2472">
    <cfRule type="containsText" dxfId="23261" priority="28513" operator="containsText" text="ECM">
      <formula>NOT(ISERROR(SEARCH("ECM",E2469)))</formula>
    </cfRule>
    <cfRule type="containsText" dxfId="23260" priority="28514" operator="containsText" text="Glenn Gould">
      <formula>NOT(ISERROR(SEARCH("Glenn Gould",E2469)))</formula>
    </cfRule>
  </conditionalFormatting>
  <conditionalFormatting sqref="E2469:G2472">
    <cfRule type="containsText" dxfId="23259" priority="28511" operator="containsText" text="ECM">
      <formula>NOT(ISERROR(SEARCH("ECM",E2469)))</formula>
    </cfRule>
    <cfRule type="containsText" dxfId="23258" priority="28512" operator="containsText" text="Glenn Gould">
      <formula>NOT(ISERROR(SEARCH("Glenn Gould",E2469)))</formula>
    </cfRule>
  </conditionalFormatting>
  <conditionalFormatting sqref="E2469:G2472">
    <cfRule type="containsText" dxfId="23257" priority="28509" operator="containsText" text="ECM">
      <formula>NOT(ISERROR(SEARCH("ECM",E2469)))</formula>
    </cfRule>
    <cfRule type="containsText" dxfId="23256" priority="28510" operator="containsText" text="Glenn Gould">
      <formula>NOT(ISERROR(SEARCH("Glenn Gould",E2469)))</formula>
    </cfRule>
  </conditionalFormatting>
  <conditionalFormatting sqref="E2469:G2472">
    <cfRule type="containsText" dxfId="23255" priority="28507" operator="containsText" text="ECM">
      <formula>NOT(ISERROR(SEARCH("ECM",E2469)))</formula>
    </cfRule>
    <cfRule type="containsText" dxfId="23254" priority="28508" operator="containsText" text="Glenn Gould">
      <formula>NOT(ISERROR(SEARCH("Glenn Gould",E2469)))</formula>
    </cfRule>
  </conditionalFormatting>
  <conditionalFormatting sqref="E2469:G2472">
    <cfRule type="containsText" dxfId="23253" priority="28505" operator="containsText" text="ECM">
      <formula>NOT(ISERROR(SEARCH("ECM",E2469)))</formula>
    </cfRule>
    <cfRule type="containsText" dxfId="23252" priority="28506" operator="containsText" text="Glenn Gould">
      <formula>NOT(ISERROR(SEARCH("Glenn Gould",E2469)))</formula>
    </cfRule>
  </conditionalFormatting>
  <conditionalFormatting sqref="E2469:G2472">
    <cfRule type="containsText" dxfId="23251" priority="28503" operator="containsText" text="ECM">
      <formula>NOT(ISERROR(SEARCH("ECM",E2469)))</formula>
    </cfRule>
    <cfRule type="containsText" dxfId="23250" priority="28504" operator="containsText" text="Glenn Gould">
      <formula>NOT(ISERROR(SEARCH("Glenn Gould",E2469)))</formula>
    </cfRule>
  </conditionalFormatting>
  <conditionalFormatting sqref="E2469:G2472">
    <cfRule type="containsText" dxfId="23249" priority="28501" operator="containsText" text="ECM">
      <formula>NOT(ISERROR(SEARCH("ECM",E2469)))</formula>
    </cfRule>
    <cfRule type="containsText" dxfId="23248" priority="28502" operator="containsText" text="Glenn Gould">
      <formula>NOT(ISERROR(SEARCH("Glenn Gould",E2469)))</formula>
    </cfRule>
  </conditionalFormatting>
  <conditionalFormatting sqref="E2469:G2472">
    <cfRule type="containsText" dxfId="23247" priority="28499" operator="containsText" text="ECM">
      <formula>NOT(ISERROR(SEARCH("ECM",E2469)))</formula>
    </cfRule>
    <cfRule type="containsText" dxfId="23246" priority="28500" operator="containsText" text="Glenn Gould">
      <formula>NOT(ISERROR(SEARCH("Glenn Gould",E2469)))</formula>
    </cfRule>
  </conditionalFormatting>
  <conditionalFormatting sqref="E2469:G2472">
    <cfRule type="containsText" dxfId="23245" priority="28497" operator="containsText" text="ECM">
      <formula>NOT(ISERROR(SEARCH("ECM",E2469)))</formula>
    </cfRule>
    <cfRule type="containsText" dxfId="23244" priority="28498" operator="containsText" text="Glenn Gould">
      <formula>NOT(ISERROR(SEARCH("Glenn Gould",E2469)))</formula>
    </cfRule>
  </conditionalFormatting>
  <conditionalFormatting sqref="E2469:G2472">
    <cfRule type="containsText" dxfId="23243" priority="28495" operator="containsText" text="ECM">
      <formula>NOT(ISERROR(SEARCH("ECM",E2469)))</formula>
    </cfRule>
    <cfRule type="containsText" dxfId="23242" priority="28496" operator="containsText" text="Glenn Gould">
      <formula>NOT(ISERROR(SEARCH("Glenn Gould",E2469)))</formula>
    </cfRule>
  </conditionalFormatting>
  <conditionalFormatting sqref="E2469:G2472">
    <cfRule type="containsText" dxfId="23241" priority="28493" operator="containsText" text="ECM">
      <formula>NOT(ISERROR(SEARCH("ECM",E2469)))</formula>
    </cfRule>
    <cfRule type="containsText" dxfId="23240" priority="28494" operator="containsText" text="Glenn Gould">
      <formula>NOT(ISERROR(SEARCH("Glenn Gould",E2469)))</formula>
    </cfRule>
  </conditionalFormatting>
  <conditionalFormatting sqref="E2469:G2472">
    <cfRule type="containsText" dxfId="23239" priority="28491" operator="containsText" text="ECM">
      <formula>NOT(ISERROR(SEARCH("ECM",E2469)))</formula>
    </cfRule>
    <cfRule type="containsText" dxfId="23238" priority="28492" operator="containsText" text="Glenn Gould">
      <formula>NOT(ISERROR(SEARCH("Glenn Gould",E2469)))</formula>
    </cfRule>
  </conditionalFormatting>
  <conditionalFormatting sqref="E2469:G2472">
    <cfRule type="containsText" dxfId="23237" priority="28489" operator="containsText" text="ECM">
      <formula>NOT(ISERROR(SEARCH("ECM",E2469)))</formula>
    </cfRule>
    <cfRule type="containsText" dxfId="23236" priority="28490" operator="containsText" text="Glenn Gould">
      <formula>NOT(ISERROR(SEARCH("Glenn Gould",E2469)))</formula>
    </cfRule>
  </conditionalFormatting>
  <conditionalFormatting sqref="E2469:G2472">
    <cfRule type="containsText" dxfId="23235" priority="28487" operator="containsText" text="ECM">
      <formula>NOT(ISERROR(SEARCH("ECM",E2469)))</formula>
    </cfRule>
    <cfRule type="containsText" dxfId="23234" priority="28488" operator="containsText" text="Glenn Gould">
      <formula>NOT(ISERROR(SEARCH("Glenn Gould",E2469)))</formula>
    </cfRule>
  </conditionalFormatting>
  <conditionalFormatting sqref="E2469:G2472">
    <cfRule type="containsText" dxfId="23233" priority="28485" operator="containsText" text="ECM">
      <formula>NOT(ISERROR(SEARCH("ECM",E2469)))</formula>
    </cfRule>
    <cfRule type="containsText" dxfId="23232" priority="28486" operator="containsText" text="Glenn Gould">
      <formula>NOT(ISERROR(SEARCH("Glenn Gould",E2469)))</formula>
    </cfRule>
  </conditionalFormatting>
  <conditionalFormatting sqref="E2469:G2472">
    <cfRule type="containsText" dxfId="23231" priority="28483" operator="containsText" text="ECM">
      <formula>NOT(ISERROR(SEARCH("ECM",E2469)))</formula>
    </cfRule>
    <cfRule type="containsText" dxfId="23230" priority="28484" operator="containsText" text="Glenn Gould">
      <formula>NOT(ISERROR(SEARCH("Glenn Gould",E2469)))</formula>
    </cfRule>
  </conditionalFormatting>
  <conditionalFormatting sqref="E2469:G2472">
    <cfRule type="containsText" dxfId="23229" priority="28481" operator="containsText" text="ECM">
      <formula>NOT(ISERROR(SEARCH("ECM",E2469)))</formula>
    </cfRule>
    <cfRule type="containsText" dxfId="23228" priority="28482" operator="containsText" text="Glenn Gould">
      <formula>NOT(ISERROR(SEARCH("Glenn Gould",E2469)))</formula>
    </cfRule>
  </conditionalFormatting>
  <conditionalFormatting sqref="E2469:G2472">
    <cfRule type="containsText" dxfId="23227" priority="28479" operator="containsText" text="ECM">
      <formula>NOT(ISERROR(SEARCH("ECM",E2469)))</formula>
    </cfRule>
    <cfRule type="containsText" dxfId="23226" priority="28480" operator="containsText" text="Glenn Gould">
      <formula>NOT(ISERROR(SEARCH("Glenn Gould",E2469)))</formula>
    </cfRule>
  </conditionalFormatting>
  <conditionalFormatting sqref="E2469:G2472">
    <cfRule type="containsText" dxfId="23225" priority="28477" operator="containsText" text="ECM">
      <formula>NOT(ISERROR(SEARCH("ECM",E2469)))</formula>
    </cfRule>
    <cfRule type="containsText" dxfId="23224" priority="28478" operator="containsText" text="Glenn Gould">
      <formula>NOT(ISERROR(SEARCH("Glenn Gould",E2469)))</formula>
    </cfRule>
  </conditionalFormatting>
  <conditionalFormatting sqref="E2469:G2472">
    <cfRule type="containsText" dxfId="23223" priority="28475" operator="containsText" text="ECM">
      <formula>NOT(ISERROR(SEARCH("ECM",E2469)))</formula>
    </cfRule>
    <cfRule type="containsText" dxfId="23222" priority="28476" operator="containsText" text="Glenn Gould">
      <formula>NOT(ISERROR(SEARCH("Glenn Gould",E2469)))</formula>
    </cfRule>
  </conditionalFormatting>
  <conditionalFormatting sqref="E2469:G2472">
    <cfRule type="containsText" dxfId="23221" priority="28473" operator="containsText" text="ECM">
      <formula>NOT(ISERROR(SEARCH("ECM",E2469)))</formula>
    </cfRule>
    <cfRule type="containsText" dxfId="23220" priority="28474" operator="containsText" text="Glenn Gould">
      <formula>NOT(ISERROR(SEARCH("Glenn Gould",E2469)))</formula>
    </cfRule>
  </conditionalFormatting>
  <conditionalFormatting sqref="E2469:G2472">
    <cfRule type="containsText" dxfId="23219" priority="28471" operator="containsText" text="ECM">
      <formula>NOT(ISERROR(SEARCH("ECM",E2469)))</formula>
    </cfRule>
    <cfRule type="containsText" dxfId="23218" priority="28472" operator="containsText" text="Glenn Gould">
      <formula>NOT(ISERROR(SEARCH("Glenn Gould",E2469)))</formula>
    </cfRule>
  </conditionalFormatting>
  <conditionalFormatting sqref="E2469:G2472">
    <cfRule type="containsText" dxfId="23217" priority="28469" operator="containsText" text="ECM">
      <formula>NOT(ISERROR(SEARCH("ECM",E2469)))</formula>
    </cfRule>
    <cfRule type="containsText" dxfId="23216" priority="28470" operator="containsText" text="Glenn Gould">
      <formula>NOT(ISERROR(SEARCH("Glenn Gould",E2469)))</formula>
    </cfRule>
  </conditionalFormatting>
  <conditionalFormatting sqref="E2469:G2472">
    <cfRule type="containsText" dxfId="23215" priority="28467" operator="containsText" text="ECM">
      <formula>NOT(ISERROR(SEARCH("ECM",E2469)))</formula>
    </cfRule>
    <cfRule type="containsText" dxfId="23214" priority="28468" operator="containsText" text="Glenn Gould">
      <formula>NOT(ISERROR(SEARCH("Glenn Gould",E2469)))</formula>
    </cfRule>
  </conditionalFormatting>
  <conditionalFormatting sqref="E2469:G2472">
    <cfRule type="containsText" dxfId="23213" priority="28465" operator="containsText" text="ECM">
      <formula>NOT(ISERROR(SEARCH("ECM",E2469)))</formula>
    </cfRule>
    <cfRule type="containsText" dxfId="23212" priority="28466" operator="containsText" text="Glenn Gould">
      <formula>NOT(ISERROR(SEARCH("Glenn Gould",E2469)))</formula>
    </cfRule>
  </conditionalFormatting>
  <conditionalFormatting sqref="E2469:G2472">
    <cfRule type="containsText" dxfId="23211" priority="28463" operator="containsText" text="ECM">
      <formula>NOT(ISERROR(SEARCH("ECM",E2469)))</formula>
    </cfRule>
    <cfRule type="containsText" dxfId="23210" priority="28464" operator="containsText" text="Glenn Gould">
      <formula>NOT(ISERROR(SEARCH("Glenn Gould",E2469)))</formula>
    </cfRule>
  </conditionalFormatting>
  <conditionalFormatting sqref="E2469:G2472">
    <cfRule type="containsText" dxfId="23209" priority="28461" operator="containsText" text="ECM">
      <formula>NOT(ISERROR(SEARCH("ECM",E2469)))</formula>
    </cfRule>
    <cfRule type="containsText" dxfId="23208" priority="28462" operator="containsText" text="Glenn Gould">
      <formula>NOT(ISERROR(SEARCH("Glenn Gould",E2469)))</formula>
    </cfRule>
  </conditionalFormatting>
  <conditionalFormatting sqref="E2469:G2472">
    <cfRule type="containsText" dxfId="23207" priority="28459" operator="containsText" text="ECM">
      <formula>NOT(ISERROR(SEARCH("ECM",E2469)))</formula>
    </cfRule>
    <cfRule type="containsText" dxfId="23206" priority="28460" operator="containsText" text="Glenn Gould">
      <formula>NOT(ISERROR(SEARCH("Glenn Gould",E2469)))</formula>
    </cfRule>
  </conditionalFormatting>
  <conditionalFormatting sqref="E2469:G2472">
    <cfRule type="containsText" dxfId="23205" priority="28457" operator="containsText" text="ECM">
      <formula>NOT(ISERROR(SEARCH("ECM",E2469)))</formula>
    </cfRule>
    <cfRule type="containsText" dxfId="23204" priority="28458" operator="containsText" text="Glenn Gould">
      <formula>NOT(ISERROR(SEARCH("Glenn Gould",E2469)))</formula>
    </cfRule>
  </conditionalFormatting>
  <conditionalFormatting sqref="E2469:G2472">
    <cfRule type="containsText" dxfId="23203" priority="28455" operator="containsText" text="ECM">
      <formula>NOT(ISERROR(SEARCH("ECM",E2469)))</formula>
    </cfRule>
    <cfRule type="containsText" dxfId="23202" priority="28456" operator="containsText" text="Glenn Gould">
      <formula>NOT(ISERROR(SEARCH("Glenn Gould",E2469)))</formula>
    </cfRule>
  </conditionalFormatting>
  <conditionalFormatting sqref="E2469:G2472">
    <cfRule type="containsText" dxfId="23201" priority="28453" operator="containsText" text="ECM">
      <formula>NOT(ISERROR(SEARCH("ECM",E2469)))</formula>
    </cfRule>
    <cfRule type="containsText" dxfId="23200" priority="28454" operator="containsText" text="Glenn Gould">
      <formula>NOT(ISERROR(SEARCH("Glenn Gould",E2469)))</formula>
    </cfRule>
  </conditionalFormatting>
  <conditionalFormatting sqref="E2469:G2472">
    <cfRule type="containsText" dxfId="23199" priority="28451" operator="containsText" text="ECM">
      <formula>NOT(ISERROR(SEARCH("ECM",E2469)))</formula>
    </cfRule>
    <cfRule type="containsText" dxfId="23198" priority="28452" operator="containsText" text="Glenn Gould">
      <formula>NOT(ISERROR(SEARCH("Glenn Gould",E2469)))</formula>
    </cfRule>
  </conditionalFormatting>
  <conditionalFormatting sqref="E2469:G2472">
    <cfRule type="containsText" dxfId="23197" priority="28449" operator="containsText" text="ECM">
      <formula>NOT(ISERROR(SEARCH("ECM",E2469)))</formula>
    </cfRule>
    <cfRule type="containsText" dxfId="23196" priority="28450" operator="containsText" text="Glenn Gould">
      <formula>NOT(ISERROR(SEARCH("Glenn Gould",E2469)))</formula>
    </cfRule>
  </conditionalFormatting>
  <conditionalFormatting sqref="E2469:G2472">
    <cfRule type="containsText" dxfId="23195" priority="28447" operator="containsText" text="ECM">
      <formula>NOT(ISERROR(SEARCH("ECM",E2469)))</formula>
    </cfRule>
    <cfRule type="containsText" dxfId="23194" priority="28448" operator="containsText" text="Glenn Gould">
      <formula>NOT(ISERROR(SEARCH("Glenn Gould",E2469)))</formula>
    </cfRule>
  </conditionalFormatting>
  <conditionalFormatting sqref="E2469:G2472">
    <cfRule type="containsText" dxfId="23193" priority="28445" operator="containsText" text="ECM">
      <formula>NOT(ISERROR(SEARCH("ECM",E2469)))</formula>
    </cfRule>
    <cfRule type="containsText" dxfId="23192" priority="28446" operator="containsText" text="Glenn Gould">
      <formula>NOT(ISERROR(SEARCH("Glenn Gould",E2469)))</formula>
    </cfRule>
  </conditionalFormatting>
  <conditionalFormatting sqref="E2469:G2472">
    <cfRule type="containsText" dxfId="23191" priority="28443" operator="containsText" text="ECM">
      <formula>NOT(ISERROR(SEARCH("ECM",E2469)))</formula>
    </cfRule>
    <cfRule type="containsText" dxfId="23190" priority="28444" operator="containsText" text="Glenn Gould">
      <formula>NOT(ISERROR(SEARCH("Glenn Gould",E2469)))</formula>
    </cfRule>
  </conditionalFormatting>
  <conditionalFormatting sqref="E2469:G2472">
    <cfRule type="containsText" dxfId="23189" priority="28441" operator="containsText" text="ECM">
      <formula>NOT(ISERROR(SEARCH("ECM",E2469)))</formula>
    </cfRule>
    <cfRule type="containsText" dxfId="23188" priority="28442" operator="containsText" text="Glenn Gould">
      <formula>NOT(ISERROR(SEARCH("Glenn Gould",E2469)))</formula>
    </cfRule>
  </conditionalFormatting>
  <conditionalFormatting sqref="E2469:G2472">
    <cfRule type="containsText" dxfId="23187" priority="28439" operator="containsText" text="ECM">
      <formula>NOT(ISERROR(SEARCH("ECM",E2469)))</formula>
    </cfRule>
    <cfRule type="containsText" dxfId="23186" priority="28440" operator="containsText" text="Glenn Gould">
      <formula>NOT(ISERROR(SEARCH("Glenn Gould",E2469)))</formula>
    </cfRule>
  </conditionalFormatting>
  <conditionalFormatting sqref="E2469:G2472">
    <cfRule type="containsText" dxfId="23185" priority="28437" operator="containsText" text="ECM">
      <formula>NOT(ISERROR(SEARCH("ECM",E2469)))</formula>
    </cfRule>
    <cfRule type="containsText" dxfId="23184" priority="28438" operator="containsText" text="Glenn Gould">
      <formula>NOT(ISERROR(SEARCH("Glenn Gould",E2469)))</formula>
    </cfRule>
  </conditionalFormatting>
  <conditionalFormatting sqref="E2469:G2472">
    <cfRule type="containsText" dxfId="23183" priority="28435" operator="containsText" text="ECM">
      <formula>NOT(ISERROR(SEARCH("ECM",E2469)))</formula>
    </cfRule>
    <cfRule type="containsText" dxfId="23182" priority="28436" operator="containsText" text="Glenn Gould">
      <formula>NOT(ISERROR(SEARCH("Glenn Gould",E2469)))</formula>
    </cfRule>
  </conditionalFormatting>
  <conditionalFormatting sqref="E2469:G2472">
    <cfRule type="containsText" dxfId="23181" priority="28433" operator="containsText" text="ECM">
      <formula>NOT(ISERROR(SEARCH("ECM",E2469)))</formula>
    </cfRule>
    <cfRule type="containsText" dxfId="23180" priority="28434" operator="containsText" text="Glenn Gould">
      <formula>NOT(ISERROR(SEARCH("Glenn Gould",E2469)))</formula>
    </cfRule>
  </conditionalFormatting>
  <conditionalFormatting sqref="E2469:G2472">
    <cfRule type="containsText" dxfId="23179" priority="28431" operator="containsText" text="ECM">
      <formula>NOT(ISERROR(SEARCH("ECM",E2469)))</formula>
    </cfRule>
    <cfRule type="containsText" dxfId="23178" priority="28432" operator="containsText" text="Glenn Gould">
      <formula>NOT(ISERROR(SEARCH("Glenn Gould",E2469)))</formula>
    </cfRule>
  </conditionalFormatting>
  <conditionalFormatting sqref="E2469:G2472">
    <cfRule type="containsText" dxfId="23177" priority="28429" operator="containsText" text="ECM">
      <formula>NOT(ISERROR(SEARCH("ECM",E2469)))</formula>
    </cfRule>
    <cfRule type="containsText" dxfId="23176" priority="28430" operator="containsText" text="Glenn Gould">
      <formula>NOT(ISERROR(SEARCH("Glenn Gould",E2469)))</formula>
    </cfRule>
  </conditionalFormatting>
  <conditionalFormatting sqref="E2469:G2472">
    <cfRule type="containsText" dxfId="23175" priority="28427" operator="containsText" text="ECM">
      <formula>NOT(ISERROR(SEARCH("ECM",E2469)))</formula>
    </cfRule>
    <cfRule type="containsText" dxfId="23174" priority="28428" operator="containsText" text="Glenn Gould">
      <formula>NOT(ISERROR(SEARCH("Glenn Gould",E2469)))</formula>
    </cfRule>
  </conditionalFormatting>
  <conditionalFormatting sqref="E2469:G2472">
    <cfRule type="containsText" dxfId="23173" priority="28425" operator="containsText" text="ECM">
      <formula>NOT(ISERROR(SEARCH("ECM",E2469)))</formula>
    </cfRule>
    <cfRule type="containsText" dxfId="23172" priority="28426" operator="containsText" text="Glenn Gould">
      <formula>NOT(ISERROR(SEARCH("Glenn Gould",E2469)))</formula>
    </cfRule>
  </conditionalFormatting>
  <conditionalFormatting sqref="E2469:G2472">
    <cfRule type="containsText" dxfId="23171" priority="28423" operator="containsText" text="ECM">
      <formula>NOT(ISERROR(SEARCH("ECM",E2469)))</formula>
    </cfRule>
    <cfRule type="containsText" dxfId="23170" priority="28424" operator="containsText" text="Glenn Gould">
      <formula>NOT(ISERROR(SEARCH("Glenn Gould",E2469)))</formula>
    </cfRule>
  </conditionalFormatting>
  <conditionalFormatting sqref="E2469:G2472">
    <cfRule type="containsText" dxfId="23169" priority="28421" operator="containsText" text="ECM">
      <formula>NOT(ISERROR(SEARCH("ECM",E2469)))</formula>
    </cfRule>
    <cfRule type="containsText" dxfId="23168" priority="28422" operator="containsText" text="Glenn Gould">
      <formula>NOT(ISERROR(SEARCH("Glenn Gould",E2469)))</formula>
    </cfRule>
  </conditionalFormatting>
  <conditionalFormatting sqref="E2469:G2472">
    <cfRule type="containsText" dxfId="23167" priority="28419" operator="containsText" text="ECM">
      <formula>NOT(ISERROR(SEARCH("ECM",E2469)))</formula>
    </cfRule>
    <cfRule type="containsText" dxfId="23166" priority="28420" operator="containsText" text="Glenn Gould">
      <formula>NOT(ISERROR(SEARCH("Glenn Gould",E2469)))</formula>
    </cfRule>
  </conditionalFormatting>
  <conditionalFormatting sqref="E2469:G2472">
    <cfRule type="containsText" dxfId="23165" priority="28417" operator="containsText" text="ECM">
      <formula>NOT(ISERROR(SEARCH("ECM",E2469)))</formula>
    </cfRule>
    <cfRule type="containsText" dxfId="23164" priority="28418" operator="containsText" text="Glenn Gould">
      <formula>NOT(ISERROR(SEARCH("Glenn Gould",E2469)))</formula>
    </cfRule>
  </conditionalFormatting>
  <conditionalFormatting sqref="E2469:G2472">
    <cfRule type="containsText" dxfId="23163" priority="28415" operator="containsText" text="ECM">
      <formula>NOT(ISERROR(SEARCH("ECM",E2469)))</formula>
    </cfRule>
    <cfRule type="containsText" dxfId="23162" priority="28416" operator="containsText" text="Glenn Gould">
      <formula>NOT(ISERROR(SEARCH("Glenn Gould",E2469)))</formula>
    </cfRule>
  </conditionalFormatting>
  <conditionalFormatting sqref="E2469:G2472">
    <cfRule type="containsText" dxfId="23161" priority="28413" operator="containsText" text="ECM">
      <formula>NOT(ISERROR(SEARCH("ECM",E2469)))</formula>
    </cfRule>
    <cfRule type="containsText" dxfId="23160" priority="28414" operator="containsText" text="Glenn Gould">
      <formula>NOT(ISERROR(SEARCH("Glenn Gould",E2469)))</formula>
    </cfRule>
  </conditionalFormatting>
  <conditionalFormatting sqref="E2469:G2472">
    <cfRule type="containsText" dxfId="23159" priority="28411" operator="containsText" text="ECM">
      <formula>NOT(ISERROR(SEARCH("ECM",E2469)))</formula>
    </cfRule>
    <cfRule type="containsText" dxfId="23158" priority="28412" operator="containsText" text="Glenn Gould">
      <formula>NOT(ISERROR(SEARCH("Glenn Gould",E2469)))</formula>
    </cfRule>
  </conditionalFormatting>
  <conditionalFormatting sqref="E2469:G2472">
    <cfRule type="containsText" dxfId="23157" priority="28409" operator="containsText" text="ECM">
      <formula>NOT(ISERROR(SEARCH("ECM",E2469)))</formula>
    </cfRule>
    <cfRule type="containsText" dxfId="23156" priority="28410" operator="containsText" text="Glenn Gould">
      <formula>NOT(ISERROR(SEARCH("Glenn Gould",E2469)))</formula>
    </cfRule>
  </conditionalFormatting>
  <conditionalFormatting sqref="E2469:G2472">
    <cfRule type="containsText" dxfId="23155" priority="28407" operator="containsText" text="ECM">
      <formula>NOT(ISERROR(SEARCH("ECM",E2469)))</formula>
    </cfRule>
    <cfRule type="containsText" dxfId="23154" priority="28408" operator="containsText" text="Glenn Gould">
      <formula>NOT(ISERROR(SEARCH("Glenn Gould",E2469)))</formula>
    </cfRule>
  </conditionalFormatting>
  <conditionalFormatting sqref="E2469:G2472">
    <cfRule type="containsText" dxfId="23153" priority="28405" operator="containsText" text="ECM">
      <formula>NOT(ISERROR(SEARCH("ECM",E2469)))</formula>
    </cfRule>
    <cfRule type="containsText" dxfId="23152" priority="28406" operator="containsText" text="Glenn Gould">
      <formula>NOT(ISERROR(SEARCH("Glenn Gould",E2469)))</formula>
    </cfRule>
  </conditionalFormatting>
  <conditionalFormatting sqref="E2469:G2472">
    <cfRule type="containsText" dxfId="23151" priority="28403" operator="containsText" text="ECM">
      <formula>NOT(ISERROR(SEARCH("ECM",E2469)))</formula>
    </cfRule>
    <cfRule type="containsText" dxfId="23150" priority="28404" operator="containsText" text="Glenn Gould">
      <formula>NOT(ISERROR(SEARCH("Glenn Gould",E2469)))</formula>
    </cfRule>
  </conditionalFormatting>
  <conditionalFormatting sqref="E2469:G2472">
    <cfRule type="containsText" dxfId="23149" priority="28401" operator="containsText" text="ECM">
      <formula>NOT(ISERROR(SEARCH("ECM",E2469)))</formula>
    </cfRule>
    <cfRule type="containsText" dxfId="23148" priority="28402" operator="containsText" text="Glenn Gould">
      <formula>NOT(ISERROR(SEARCH("Glenn Gould",E2469)))</formula>
    </cfRule>
  </conditionalFormatting>
  <conditionalFormatting sqref="E2469:G2472">
    <cfRule type="containsText" dxfId="23147" priority="28399" operator="containsText" text="ECM">
      <formula>NOT(ISERROR(SEARCH("ECM",E2469)))</formula>
    </cfRule>
    <cfRule type="containsText" dxfId="23146" priority="28400" operator="containsText" text="Glenn Gould">
      <formula>NOT(ISERROR(SEARCH("Glenn Gould",E2469)))</formula>
    </cfRule>
  </conditionalFormatting>
  <conditionalFormatting sqref="E2469:G2472">
    <cfRule type="containsText" dxfId="23145" priority="28397" operator="containsText" text="ECM">
      <formula>NOT(ISERROR(SEARCH("ECM",E2469)))</formula>
    </cfRule>
    <cfRule type="containsText" dxfId="23144" priority="28398" operator="containsText" text="Glenn Gould">
      <formula>NOT(ISERROR(SEARCH("Glenn Gould",E2469)))</formula>
    </cfRule>
  </conditionalFormatting>
  <conditionalFormatting sqref="E2469:G2472">
    <cfRule type="containsText" dxfId="23143" priority="28395" operator="containsText" text="ECM">
      <formula>NOT(ISERROR(SEARCH("ECM",E2469)))</formula>
    </cfRule>
    <cfRule type="containsText" dxfId="23142" priority="28396" operator="containsText" text="Glenn Gould">
      <formula>NOT(ISERROR(SEARCH("Glenn Gould",E2469)))</formula>
    </cfRule>
  </conditionalFormatting>
  <conditionalFormatting sqref="E2469:G2472">
    <cfRule type="containsText" dxfId="23141" priority="28393" operator="containsText" text="ECM">
      <formula>NOT(ISERROR(SEARCH("ECM",E2469)))</formula>
    </cfRule>
    <cfRule type="containsText" dxfId="23140" priority="28394" operator="containsText" text="Glenn Gould">
      <formula>NOT(ISERROR(SEARCH("Glenn Gould",E2469)))</formula>
    </cfRule>
  </conditionalFormatting>
  <conditionalFormatting sqref="E2469:G2472">
    <cfRule type="containsText" dxfId="23139" priority="28391" operator="containsText" text="ECM">
      <formula>NOT(ISERROR(SEARCH("ECM",E2469)))</formula>
    </cfRule>
    <cfRule type="containsText" dxfId="23138" priority="28392" operator="containsText" text="Glenn Gould">
      <formula>NOT(ISERROR(SEARCH("Glenn Gould",E2469)))</formula>
    </cfRule>
  </conditionalFormatting>
  <conditionalFormatting sqref="E2469:G2472">
    <cfRule type="containsText" dxfId="23137" priority="28389" operator="containsText" text="ECM">
      <formula>NOT(ISERROR(SEARCH("ECM",E2469)))</formula>
    </cfRule>
    <cfRule type="containsText" dxfId="23136" priority="28390" operator="containsText" text="Glenn Gould">
      <formula>NOT(ISERROR(SEARCH("Glenn Gould",E2469)))</formula>
    </cfRule>
  </conditionalFormatting>
  <conditionalFormatting sqref="E2469:G2472">
    <cfRule type="containsText" dxfId="23135" priority="28387" operator="containsText" text="ECM">
      <formula>NOT(ISERROR(SEARCH("ECM",E2469)))</formula>
    </cfRule>
    <cfRule type="containsText" dxfId="23134" priority="28388" operator="containsText" text="Glenn Gould">
      <formula>NOT(ISERROR(SEARCH("Glenn Gould",E2469)))</formula>
    </cfRule>
  </conditionalFormatting>
  <conditionalFormatting sqref="E2469:G2472">
    <cfRule type="containsText" dxfId="23133" priority="28385" operator="containsText" text="ECM">
      <formula>NOT(ISERROR(SEARCH("ECM",E2469)))</formula>
    </cfRule>
    <cfRule type="containsText" dxfId="23132" priority="28386" operator="containsText" text="Glenn Gould">
      <formula>NOT(ISERROR(SEARCH("Glenn Gould",E2469)))</formula>
    </cfRule>
  </conditionalFormatting>
  <conditionalFormatting sqref="E2469:G2472">
    <cfRule type="containsText" dxfId="23131" priority="28383" operator="containsText" text="ECM">
      <formula>NOT(ISERROR(SEARCH("ECM",E2469)))</formula>
    </cfRule>
    <cfRule type="containsText" dxfId="23130" priority="28384" operator="containsText" text="Glenn Gould">
      <formula>NOT(ISERROR(SEARCH("Glenn Gould",E2469)))</formula>
    </cfRule>
  </conditionalFormatting>
  <conditionalFormatting sqref="E2469:G2472">
    <cfRule type="containsText" dxfId="23129" priority="28381" operator="containsText" text="ECM">
      <formula>NOT(ISERROR(SEARCH("ECM",E2469)))</formula>
    </cfRule>
    <cfRule type="containsText" dxfId="23128" priority="28382" operator="containsText" text="Glenn Gould">
      <formula>NOT(ISERROR(SEARCH("Glenn Gould",E2469)))</formula>
    </cfRule>
  </conditionalFormatting>
  <conditionalFormatting sqref="E2469:G2472">
    <cfRule type="containsText" dxfId="23127" priority="28379" operator="containsText" text="ECM">
      <formula>NOT(ISERROR(SEARCH("ECM",E2469)))</formula>
    </cfRule>
    <cfRule type="containsText" dxfId="23126" priority="28380" operator="containsText" text="Glenn Gould">
      <formula>NOT(ISERROR(SEARCH("Glenn Gould",E2469)))</formula>
    </cfRule>
  </conditionalFormatting>
  <conditionalFormatting sqref="E2469:G2472">
    <cfRule type="containsText" dxfId="23125" priority="28377" operator="containsText" text="ECM">
      <formula>NOT(ISERROR(SEARCH("ECM",E2469)))</formula>
    </cfRule>
    <cfRule type="containsText" dxfId="23124" priority="28378" operator="containsText" text="Glenn Gould">
      <formula>NOT(ISERROR(SEARCH("Glenn Gould",E2469)))</formula>
    </cfRule>
  </conditionalFormatting>
  <conditionalFormatting sqref="E2473:G2481">
    <cfRule type="containsText" dxfId="23123" priority="28375" operator="containsText" text="ECM">
      <formula>NOT(ISERROR(SEARCH("ECM",E2473)))</formula>
    </cfRule>
    <cfRule type="containsText" dxfId="23122" priority="28376" operator="containsText" text="Glenn Gould">
      <formula>NOT(ISERROR(SEARCH("Glenn Gould",E2473)))</formula>
    </cfRule>
  </conditionalFormatting>
  <conditionalFormatting sqref="E2473:G2481">
    <cfRule type="containsText" dxfId="23121" priority="28373" operator="containsText" text="ECM">
      <formula>NOT(ISERROR(SEARCH("ECM",E2473)))</formula>
    </cfRule>
    <cfRule type="containsText" dxfId="23120" priority="28374" operator="containsText" text="Glenn Gould">
      <formula>NOT(ISERROR(SEARCH("Glenn Gould",E2473)))</formula>
    </cfRule>
  </conditionalFormatting>
  <conditionalFormatting sqref="E2473:G2481">
    <cfRule type="containsText" dxfId="23119" priority="28371" operator="containsText" text="ECM">
      <formula>NOT(ISERROR(SEARCH("ECM",E2473)))</formula>
    </cfRule>
    <cfRule type="containsText" dxfId="23118" priority="28372" operator="containsText" text="Glenn Gould">
      <formula>NOT(ISERROR(SEARCH("Glenn Gould",E2473)))</formula>
    </cfRule>
  </conditionalFormatting>
  <conditionalFormatting sqref="E2473:G2481">
    <cfRule type="containsText" dxfId="23117" priority="28369" operator="containsText" text="ECM">
      <formula>NOT(ISERROR(SEARCH("ECM",E2473)))</formula>
    </cfRule>
    <cfRule type="containsText" dxfId="23116" priority="28370" operator="containsText" text="Glenn Gould">
      <formula>NOT(ISERROR(SEARCH("Glenn Gould",E2473)))</formula>
    </cfRule>
  </conditionalFormatting>
  <conditionalFormatting sqref="E2473:G2481">
    <cfRule type="containsText" dxfId="23115" priority="28367" operator="containsText" text="ECM">
      <formula>NOT(ISERROR(SEARCH("ECM",E2473)))</formula>
    </cfRule>
    <cfRule type="containsText" dxfId="23114" priority="28368" operator="containsText" text="Glenn Gould">
      <formula>NOT(ISERROR(SEARCH("Glenn Gould",E2473)))</formula>
    </cfRule>
  </conditionalFormatting>
  <conditionalFormatting sqref="E2473:G2481">
    <cfRule type="containsText" dxfId="23113" priority="28365" operator="containsText" text="ECM">
      <formula>NOT(ISERROR(SEARCH("ECM",E2473)))</formula>
    </cfRule>
    <cfRule type="containsText" dxfId="23112" priority="28366" operator="containsText" text="Glenn Gould">
      <formula>NOT(ISERROR(SEARCH("Glenn Gould",E2473)))</formula>
    </cfRule>
  </conditionalFormatting>
  <conditionalFormatting sqref="E2473:G2481">
    <cfRule type="containsText" dxfId="23111" priority="28363" operator="containsText" text="ECM">
      <formula>NOT(ISERROR(SEARCH("ECM",E2473)))</formula>
    </cfRule>
    <cfRule type="containsText" dxfId="23110" priority="28364" operator="containsText" text="Glenn Gould">
      <formula>NOT(ISERROR(SEARCH("Glenn Gould",E2473)))</formula>
    </cfRule>
  </conditionalFormatting>
  <conditionalFormatting sqref="E2473:G2481">
    <cfRule type="containsText" dxfId="23109" priority="28361" operator="containsText" text="ECM">
      <formula>NOT(ISERROR(SEARCH("ECM",E2473)))</formula>
    </cfRule>
    <cfRule type="containsText" dxfId="23108" priority="28362" operator="containsText" text="Glenn Gould">
      <formula>NOT(ISERROR(SEARCH("Glenn Gould",E2473)))</formula>
    </cfRule>
  </conditionalFormatting>
  <conditionalFormatting sqref="E2473:G2481">
    <cfRule type="containsText" dxfId="23107" priority="28359" operator="containsText" text="ECM">
      <formula>NOT(ISERROR(SEARCH("ECM",E2473)))</formula>
    </cfRule>
    <cfRule type="containsText" dxfId="23106" priority="28360" operator="containsText" text="Glenn Gould">
      <formula>NOT(ISERROR(SEARCH("Glenn Gould",E2473)))</formula>
    </cfRule>
  </conditionalFormatting>
  <conditionalFormatting sqref="E2473:G2481">
    <cfRule type="containsText" dxfId="23105" priority="28357" operator="containsText" text="ECM">
      <formula>NOT(ISERROR(SEARCH("ECM",E2473)))</formula>
    </cfRule>
    <cfRule type="containsText" dxfId="23104" priority="28358" operator="containsText" text="Glenn Gould">
      <formula>NOT(ISERROR(SEARCH("Glenn Gould",E2473)))</formula>
    </cfRule>
  </conditionalFormatting>
  <conditionalFormatting sqref="E2473:G2481">
    <cfRule type="containsText" dxfId="23103" priority="28355" operator="containsText" text="ECM">
      <formula>NOT(ISERROR(SEARCH("ECM",E2473)))</formula>
    </cfRule>
    <cfRule type="containsText" dxfId="23102" priority="28356" operator="containsText" text="Glenn Gould">
      <formula>NOT(ISERROR(SEARCH("Glenn Gould",E2473)))</formula>
    </cfRule>
  </conditionalFormatting>
  <conditionalFormatting sqref="E2473:G2481">
    <cfRule type="containsText" dxfId="23101" priority="28353" operator="containsText" text="ECM">
      <formula>NOT(ISERROR(SEARCH("ECM",E2473)))</formula>
    </cfRule>
    <cfRule type="containsText" dxfId="23100" priority="28354" operator="containsText" text="Glenn Gould">
      <formula>NOT(ISERROR(SEARCH("Glenn Gould",E2473)))</formula>
    </cfRule>
  </conditionalFormatting>
  <conditionalFormatting sqref="E2473:G2481">
    <cfRule type="containsText" dxfId="23099" priority="28351" operator="containsText" text="ECM">
      <formula>NOT(ISERROR(SEARCH("ECM",E2473)))</formula>
    </cfRule>
    <cfRule type="containsText" dxfId="23098" priority="28352" operator="containsText" text="Glenn Gould">
      <formula>NOT(ISERROR(SEARCH("Glenn Gould",E2473)))</formula>
    </cfRule>
  </conditionalFormatting>
  <conditionalFormatting sqref="E2473:G2481">
    <cfRule type="containsText" dxfId="23097" priority="28349" operator="containsText" text="ECM">
      <formula>NOT(ISERROR(SEARCH("ECM",E2473)))</formula>
    </cfRule>
    <cfRule type="containsText" dxfId="23096" priority="28350" operator="containsText" text="Glenn Gould">
      <formula>NOT(ISERROR(SEARCH("Glenn Gould",E2473)))</formula>
    </cfRule>
  </conditionalFormatting>
  <conditionalFormatting sqref="E2473:G2481">
    <cfRule type="containsText" dxfId="23095" priority="28347" operator="containsText" text="ECM">
      <formula>NOT(ISERROR(SEARCH("ECM",E2473)))</formula>
    </cfRule>
    <cfRule type="containsText" dxfId="23094" priority="28348" operator="containsText" text="Glenn Gould">
      <formula>NOT(ISERROR(SEARCH("Glenn Gould",E2473)))</formula>
    </cfRule>
  </conditionalFormatting>
  <conditionalFormatting sqref="E2473:G2481">
    <cfRule type="containsText" dxfId="23093" priority="28345" operator="containsText" text="ECM">
      <formula>NOT(ISERROR(SEARCH("ECM",E2473)))</formula>
    </cfRule>
    <cfRule type="containsText" dxfId="23092" priority="28346" operator="containsText" text="Glenn Gould">
      <formula>NOT(ISERROR(SEARCH("Glenn Gould",E2473)))</formula>
    </cfRule>
  </conditionalFormatting>
  <conditionalFormatting sqref="E2473:G2481">
    <cfRule type="containsText" dxfId="23091" priority="28343" operator="containsText" text="ECM">
      <formula>NOT(ISERROR(SEARCH("ECM",E2473)))</formula>
    </cfRule>
    <cfRule type="containsText" dxfId="23090" priority="28344" operator="containsText" text="Glenn Gould">
      <formula>NOT(ISERROR(SEARCH("Glenn Gould",E2473)))</formula>
    </cfRule>
  </conditionalFormatting>
  <conditionalFormatting sqref="E2473:G2481">
    <cfRule type="containsText" dxfId="23089" priority="28341" operator="containsText" text="ECM">
      <formula>NOT(ISERROR(SEARCH("ECM",E2473)))</formula>
    </cfRule>
    <cfRule type="containsText" dxfId="23088" priority="28342" operator="containsText" text="Glenn Gould">
      <formula>NOT(ISERROR(SEARCH("Glenn Gould",E2473)))</formula>
    </cfRule>
  </conditionalFormatting>
  <conditionalFormatting sqref="E2473:G2481">
    <cfRule type="containsText" dxfId="23087" priority="28339" operator="containsText" text="ECM">
      <formula>NOT(ISERROR(SEARCH("ECM",E2473)))</formula>
    </cfRule>
    <cfRule type="containsText" dxfId="23086" priority="28340" operator="containsText" text="Glenn Gould">
      <formula>NOT(ISERROR(SEARCH("Glenn Gould",E2473)))</formula>
    </cfRule>
  </conditionalFormatting>
  <conditionalFormatting sqref="E2473:G2481">
    <cfRule type="containsText" dxfId="23085" priority="28337" operator="containsText" text="ECM">
      <formula>NOT(ISERROR(SEARCH("ECM",E2473)))</formula>
    </cfRule>
    <cfRule type="containsText" dxfId="23084" priority="28338" operator="containsText" text="Glenn Gould">
      <formula>NOT(ISERROR(SEARCH("Glenn Gould",E2473)))</formula>
    </cfRule>
  </conditionalFormatting>
  <conditionalFormatting sqref="E2473:G2481">
    <cfRule type="containsText" dxfId="23083" priority="28335" operator="containsText" text="ECM">
      <formula>NOT(ISERROR(SEARCH("ECM",E2473)))</formula>
    </cfRule>
    <cfRule type="containsText" dxfId="23082" priority="28336" operator="containsText" text="Glenn Gould">
      <formula>NOT(ISERROR(SEARCH("Glenn Gould",E2473)))</formula>
    </cfRule>
  </conditionalFormatting>
  <conditionalFormatting sqref="E2473:G2481">
    <cfRule type="containsText" dxfId="23081" priority="28333" operator="containsText" text="ECM">
      <formula>NOT(ISERROR(SEARCH("ECM",E2473)))</formula>
    </cfRule>
    <cfRule type="containsText" dxfId="23080" priority="28334" operator="containsText" text="Glenn Gould">
      <formula>NOT(ISERROR(SEARCH("Glenn Gould",E2473)))</formula>
    </cfRule>
  </conditionalFormatting>
  <conditionalFormatting sqref="E2473:G2481">
    <cfRule type="containsText" dxfId="23079" priority="28331" operator="containsText" text="ECM">
      <formula>NOT(ISERROR(SEARCH("ECM",E2473)))</formula>
    </cfRule>
    <cfRule type="containsText" dxfId="23078" priority="28332" operator="containsText" text="Glenn Gould">
      <formula>NOT(ISERROR(SEARCH("Glenn Gould",E2473)))</formula>
    </cfRule>
  </conditionalFormatting>
  <conditionalFormatting sqref="E2473:G2481">
    <cfRule type="containsText" dxfId="23077" priority="28329" operator="containsText" text="ECM">
      <formula>NOT(ISERROR(SEARCH("ECM",E2473)))</formula>
    </cfRule>
    <cfRule type="containsText" dxfId="23076" priority="28330" operator="containsText" text="Glenn Gould">
      <formula>NOT(ISERROR(SEARCH("Glenn Gould",E2473)))</formula>
    </cfRule>
  </conditionalFormatting>
  <conditionalFormatting sqref="E2473:G2481">
    <cfRule type="containsText" dxfId="23075" priority="28327" operator="containsText" text="ECM">
      <formula>NOT(ISERROR(SEARCH("ECM",E2473)))</formula>
    </cfRule>
    <cfRule type="containsText" dxfId="23074" priority="28328" operator="containsText" text="Glenn Gould">
      <formula>NOT(ISERROR(SEARCH("Glenn Gould",E2473)))</formula>
    </cfRule>
  </conditionalFormatting>
  <conditionalFormatting sqref="E2473:G2481">
    <cfRule type="containsText" dxfId="23073" priority="28325" operator="containsText" text="ECM">
      <formula>NOT(ISERROR(SEARCH("ECM",E2473)))</formula>
    </cfRule>
    <cfRule type="containsText" dxfId="23072" priority="28326" operator="containsText" text="Glenn Gould">
      <formula>NOT(ISERROR(SEARCH("Glenn Gould",E2473)))</formula>
    </cfRule>
  </conditionalFormatting>
  <conditionalFormatting sqref="E2473:G2481">
    <cfRule type="containsText" dxfId="23071" priority="28323" operator="containsText" text="ECM">
      <formula>NOT(ISERROR(SEARCH("ECM",E2473)))</formula>
    </cfRule>
    <cfRule type="containsText" dxfId="23070" priority="28324" operator="containsText" text="Glenn Gould">
      <formula>NOT(ISERROR(SEARCH("Glenn Gould",E2473)))</formula>
    </cfRule>
  </conditionalFormatting>
  <conditionalFormatting sqref="E2473:G2481">
    <cfRule type="containsText" dxfId="23069" priority="28321" operator="containsText" text="ECM">
      <formula>NOT(ISERROR(SEARCH("ECM",E2473)))</formula>
    </cfRule>
    <cfRule type="containsText" dxfId="23068" priority="28322" operator="containsText" text="Glenn Gould">
      <formula>NOT(ISERROR(SEARCH("Glenn Gould",E2473)))</formula>
    </cfRule>
  </conditionalFormatting>
  <conditionalFormatting sqref="E2473:G2481">
    <cfRule type="containsText" dxfId="23067" priority="28319" operator="containsText" text="ECM">
      <formula>NOT(ISERROR(SEARCH("ECM",E2473)))</formula>
    </cfRule>
    <cfRule type="containsText" dxfId="23066" priority="28320" operator="containsText" text="Glenn Gould">
      <formula>NOT(ISERROR(SEARCH("Glenn Gould",E2473)))</formula>
    </cfRule>
  </conditionalFormatting>
  <conditionalFormatting sqref="E2473:G2481">
    <cfRule type="containsText" dxfId="23065" priority="28317" operator="containsText" text="ECM">
      <formula>NOT(ISERROR(SEARCH("ECM",E2473)))</formula>
    </cfRule>
    <cfRule type="containsText" dxfId="23064" priority="28318" operator="containsText" text="Glenn Gould">
      <formula>NOT(ISERROR(SEARCH("Glenn Gould",E2473)))</formula>
    </cfRule>
  </conditionalFormatting>
  <conditionalFormatting sqref="E2473:G2481">
    <cfRule type="containsText" dxfId="23063" priority="28315" operator="containsText" text="ECM">
      <formula>NOT(ISERROR(SEARCH("ECM",E2473)))</formula>
    </cfRule>
    <cfRule type="containsText" dxfId="23062" priority="28316" operator="containsText" text="Glenn Gould">
      <formula>NOT(ISERROR(SEARCH("Glenn Gould",E2473)))</formula>
    </cfRule>
  </conditionalFormatting>
  <conditionalFormatting sqref="E2473:G2481">
    <cfRule type="containsText" dxfId="23061" priority="28313" operator="containsText" text="ECM">
      <formula>NOT(ISERROR(SEARCH("ECM",E2473)))</formula>
    </cfRule>
    <cfRule type="containsText" dxfId="23060" priority="28314" operator="containsText" text="Glenn Gould">
      <formula>NOT(ISERROR(SEARCH("Glenn Gould",E2473)))</formula>
    </cfRule>
  </conditionalFormatting>
  <conditionalFormatting sqref="E2473:G2481">
    <cfRule type="containsText" dxfId="23059" priority="28311" operator="containsText" text="ECM">
      <formula>NOT(ISERROR(SEARCH("ECM",E2473)))</formula>
    </cfRule>
    <cfRule type="containsText" dxfId="23058" priority="28312" operator="containsText" text="Glenn Gould">
      <formula>NOT(ISERROR(SEARCH("Glenn Gould",E2473)))</formula>
    </cfRule>
  </conditionalFormatting>
  <conditionalFormatting sqref="E2473:G2481">
    <cfRule type="containsText" dxfId="23057" priority="28309" operator="containsText" text="ECM">
      <formula>NOT(ISERROR(SEARCH("ECM",E2473)))</formula>
    </cfRule>
    <cfRule type="containsText" dxfId="23056" priority="28310" operator="containsText" text="Glenn Gould">
      <formula>NOT(ISERROR(SEARCH("Glenn Gould",E2473)))</formula>
    </cfRule>
  </conditionalFormatting>
  <conditionalFormatting sqref="E2473:G2481">
    <cfRule type="containsText" dxfId="23055" priority="28307" operator="containsText" text="ECM">
      <formula>NOT(ISERROR(SEARCH("ECM",E2473)))</formula>
    </cfRule>
    <cfRule type="containsText" dxfId="23054" priority="28308" operator="containsText" text="Glenn Gould">
      <formula>NOT(ISERROR(SEARCH("Glenn Gould",E2473)))</formula>
    </cfRule>
  </conditionalFormatting>
  <conditionalFormatting sqref="E2473:G2481">
    <cfRule type="containsText" dxfId="23053" priority="28305" operator="containsText" text="ECM">
      <formula>NOT(ISERROR(SEARCH("ECM",E2473)))</formula>
    </cfRule>
    <cfRule type="containsText" dxfId="23052" priority="28306" operator="containsText" text="Glenn Gould">
      <formula>NOT(ISERROR(SEARCH("Glenn Gould",E2473)))</formula>
    </cfRule>
  </conditionalFormatting>
  <conditionalFormatting sqref="E2473:G2481">
    <cfRule type="containsText" dxfId="23051" priority="28303" operator="containsText" text="ECM">
      <formula>NOT(ISERROR(SEARCH("ECM",E2473)))</formula>
    </cfRule>
    <cfRule type="containsText" dxfId="23050" priority="28304" operator="containsText" text="Glenn Gould">
      <formula>NOT(ISERROR(SEARCH("Glenn Gould",E2473)))</formula>
    </cfRule>
  </conditionalFormatting>
  <conditionalFormatting sqref="E2473:G2481">
    <cfRule type="containsText" dxfId="23049" priority="28301" operator="containsText" text="ECM">
      <formula>NOT(ISERROR(SEARCH("ECM",E2473)))</formula>
    </cfRule>
    <cfRule type="containsText" dxfId="23048" priority="28302" operator="containsText" text="Glenn Gould">
      <formula>NOT(ISERROR(SEARCH("Glenn Gould",E2473)))</formula>
    </cfRule>
  </conditionalFormatting>
  <conditionalFormatting sqref="E2473:G2481">
    <cfRule type="containsText" dxfId="23047" priority="28299" operator="containsText" text="ECM">
      <formula>NOT(ISERROR(SEARCH("ECM",E2473)))</formula>
    </cfRule>
    <cfRule type="containsText" dxfId="23046" priority="28300" operator="containsText" text="Glenn Gould">
      <formula>NOT(ISERROR(SEARCH("Glenn Gould",E2473)))</formula>
    </cfRule>
  </conditionalFormatting>
  <conditionalFormatting sqref="E2473:G2481">
    <cfRule type="containsText" dxfId="23045" priority="28297" operator="containsText" text="ECM">
      <formula>NOT(ISERROR(SEARCH("ECM",E2473)))</formula>
    </cfRule>
    <cfRule type="containsText" dxfId="23044" priority="28298" operator="containsText" text="Glenn Gould">
      <formula>NOT(ISERROR(SEARCH("Glenn Gould",E2473)))</formula>
    </cfRule>
  </conditionalFormatting>
  <conditionalFormatting sqref="E2473:G2481">
    <cfRule type="containsText" dxfId="23043" priority="28295" operator="containsText" text="ECM">
      <formula>NOT(ISERROR(SEARCH("ECM",E2473)))</formula>
    </cfRule>
    <cfRule type="containsText" dxfId="23042" priority="28296" operator="containsText" text="Glenn Gould">
      <formula>NOT(ISERROR(SEARCH("Glenn Gould",E2473)))</formula>
    </cfRule>
  </conditionalFormatting>
  <conditionalFormatting sqref="E2473:G2481">
    <cfRule type="containsText" dxfId="23041" priority="28293" operator="containsText" text="ECM">
      <formula>NOT(ISERROR(SEARCH("ECM",E2473)))</formula>
    </cfRule>
    <cfRule type="containsText" dxfId="23040" priority="28294" operator="containsText" text="Glenn Gould">
      <formula>NOT(ISERROR(SEARCH("Glenn Gould",E2473)))</formula>
    </cfRule>
  </conditionalFormatting>
  <conditionalFormatting sqref="E2473:G2481">
    <cfRule type="containsText" dxfId="23039" priority="28291" operator="containsText" text="ECM">
      <formula>NOT(ISERROR(SEARCH("ECM",E2473)))</formula>
    </cfRule>
    <cfRule type="containsText" dxfId="23038" priority="28292" operator="containsText" text="Glenn Gould">
      <formula>NOT(ISERROR(SEARCH("Glenn Gould",E2473)))</formula>
    </cfRule>
  </conditionalFormatting>
  <conditionalFormatting sqref="E2473:G2481">
    <cfRule type="containsText" dxfId="23037" priority="28289" operator="containsText" text="ECM">
      <formula>NOT(ISERROR(SEARCH("ECM",E2473)))</formula>
    </cfRule>
    <cfRule type="containsText" dxfId="23036" priority="28290" operator="containsText" text="Glenn Gould">
      <formula>NOT(ISERROR(SEARCH("Glenn Gould",E2473)))</formula>
    </cfRule>
  </conditionalFormatting>
  <conditionalFormatting sqref="E2473:G2481">
    <cfRule type="containsText" dxfId="23035" priority="28287" operator="containsText" text="ECM">
      <formula>NOT(ISERROR(SEARCH("ECM",E2473)))</formula>
    </cfRule>
    <cfRule type="containsText" dxfId="23034" priority="28288" operator="containsText" text="Glenn Gould">
      <formula>NOT(ISERROR(SEARCH("Glenn Gould",E2473)))</formula>
    </cfRule>
  </conditionalFormatting>
  <conditionalFormatting sqref="E2473:G2481">
    <cfRule type="containsText" dxfId="23033" priority="28285" operator="containsText" text="ECM">
      <formula>NOT(ISERROR(SEARCH("ECM",E2473)))</formula>
    </cfRule>
    <cfRule type="containsText" dxfId="23032" priority="28286" operator="containsText" text="Glenn Gould">
      <formula>NOT(ISERROR(SEARCH("Glenn Gould",E2473)))</formula>
    </cfRule>
  </conditionalFormatting>
  <conditionalFormatting sqref="E2473:G2481">
    <cfRule type="containsText" dxfId="23031" priority="28283" operator="containsText" text="ECM">
      <formula>NOT(ISERROR(SEARCH("ECM",E2473)))</formula>
    </cfRule>
    <cfRule type="containsText" dxfId="23030" priority="28284" operator="containsText" text="Glenn Gould">
      <formula>NOT(ISERROR(SEARCH("Glenn Gould",E2473)))</formula>
    </cfRule>
  </conditionalFormatting>
  <conditionalFormatting sqref="E2473:G2481">
    <cfRule type="containsText" dxfId="23029" priority="28281" operator="containsText" text="ECM">
      <formula>NOT(ISERROR(SEARCH("ECM",E2473)))</formula>
    </cfRule>
    <cfRule type="containsText" dxfId="23028" priority="28282" operator="containsText" text="Glenn Gould">
      <formula>NOT(ISERROR(SEARCH("Glenn Gould",E2473)))</formula>
    </cfRule>
  </conditionalFormatting>
  <conditionalFormatting sqref="E2473:G2481">
    <cfRule type="containsText" dxfId="23027" priority="28279" operator="containsText" text="ECM">
      <formula>NOT(ISERROR(SEARCH("ECM",E2473)))</formula>
    </cfRule>
    <cfRule type="containsText" dxfId="23026" priority="28280" operator="containsText" text="Glenn Gould">
      <formula>NOT(ISERROR(SEARCH("Glenn Gould",E2473)))</formula>
    </cfRule>
  </conditionalFormatting>
  <conditionalFormatting sqref="E2473:G2481">
    <cfRule type="containsText" dxfId="23025" priority="28277" operator="containsText" text="ECM">
      <formula>NOT(ISERROR(SEARCH("ECM",E2473)))</formula>
    </cfRule>
    <cfRule type="containsText" dxfId="23024" priority="28278" operator="containsText" text="Glenn Gould">
      <formula>NOT(ISERROR(SEARCH("Glenn Gould",E2473)))</formula>
    </cfRule>
  </conditionalFormatting>
  <conditionalFormatting sqref="E2473:G2481">
    <cfRule type="containsText" dxfId="23023" priority="28275" operator="containsText" text="ECM">
      <formula>NOT(ISERROR(SEARCH("ECM",E2473)))</formula>
    </cfRule>
    <cfRule type="containsText" dxfId="23022" priority="28276" operator="containsText" text="Glenn Gould">
      <formula>NOT(ISERROR(SEARCH("Glenn Gould",E2473)))</formula>
    </cfRule>
  </conditionalFormatting>
  <conditionalFormatting sqref="E2473:G2481">
    <cfRule type="containsText" dxfId="23021" priority="28273" operator="containsText" text="ECM">
      <formula>NOT(ISERROR(SEARCH("ECM",E2473)))</formula>
    </cfRule>
    <cfRule type="containsText" dxfId="23020" priority="28274" operator="containsText" text="Glenn Gould">
      <formula>NOT(ISERROR(SEARCH("Glenn Gould",E2473)))</formula>
    </cfRule>
  </conditionalFormatting>
  <conditionalFormatting sqref="E2473:G2481">
    <cfRule type="containsText" dxfId="23019" priority="28271" operator="containsText" text="ECM">
      <formula>NOT(ISERROR(SEARCH("ECM",E2473)))</formula>
    </cfRule>
    <cfRule type="containsText" dxfId="23018" priority="28272" operator="containsText" text="Glenn Gould">
      <formula>NOT(ISERROR(SEARCH("Glenn Gould",E2473)))</formula>
    </cfRule>
  </conditionalFormatting>
  <conditionalFormatting sqref="E2473:G2481">
    <cfRule type="containsText" dxfId="23017" priority="28269" operator="containsText" text="ECM">
      <formula>NOT(ISERROR(SEARCH("ECM",E2473)))</formula>
    </cfRule>
    <cfRule type="containsText" dxfId="23016" priority="28270" operator="containsText" text="Glenn Gould">
      <formula>NOT(ISERROR(SEARCH("Glenn Gould",E2473)))</formula>
    </cfRule>
  </conditionalFormatting>
  <conditionalFormatting sqref="E2473:G2481">
    <cfRule type="containsText" dxfId="23015" priority="28267" operator="containsText" text="ECM">
      <formula>NOT(ISERROR(SEARCH("ECM",E2473)))</formula>
    </cfRule>
    <cfRule type="containsText" dxfId="23014" priority="28268" operator="containsText" text="Glenn Gould">
      <formula>NOT(ISERROR(SEARCH("Glenn Gould",E2473)))</formula>
    </cfRule>
  </conditionalFormatting>
  <conditionalFormatting sqref="E2473:G2481">
    <cfRule type="containsText" dxfId="23013" priority="28265" operator="containsText" text="ECM">
      <formula>NOT(ISERROR(SEARCH("ECM",E2473)))</formula>
    </cfRule>
    <cfRule type="containsText" dxfId="23012" priority="28266" operator="containsText" text="Glenn Gould">
      <formula>NOT(ISERROR(SEARCH("Glenn Gould",E2473)))</formula>
    </cfRule>
  </conditionalFormatting>
  <conditionalFormatting sqref="E2473:G2481">
    <cfRule type="containsText" dxfId="23011" priority="28263" operator="containsText" text="ECM">
      <formula>NOT(ISERROR(SEARCH("ECM",E2473)))</formula>
    </cfRule>
    <cfRule type="containsText" dxfId="23010" priority="28264" operator="containsText" text="Glenn Gould">
      <formula>NOT(ISERROR(SEARCH("Glenn Gould",E2473)))</formula>
    </cfRule>
  </conditionalFormatting>
  <conditionalFormatting sqref="E2473:G2481">
    <cfRule type="containsText" dxfId="23009" priority="28261" operator="containsText" text="ECM">
      <formula>NOT(ISERROR(SEARCH("ECM",E2473)))</formula>
    </cfRule>
    <cfRule type="containsText" dxfId="23008" priority="28262" operator="containsText" text="Glenn Gould">
      <formula>NOT(ISERROR(SEARCH("Glenn Gould",E2473)))</formula>
    </cfRule>
  </conditionalFormatting>
  <conditionalFormatting sqref="E2473:G2481">
    <cfRule type="containsText" dxfId="23007" priority="28259" operator="containsText" text="ECM">
      <formula>NOT(ISERROR(SEARCH("ECM",E2473)))</formula>
    </cfRule>
    <cfRule type="containsText" dxfId="23006" priority="28260" operator="containsText" text="Glenn Gould">
      <formula>NOT(ISERROR(SEARCH("Glenn Gould",E2473)))</formula>
    </cfRule>
  </conditionalFormatting>
  <conditionalFormatting sqref="E2473:G2481">
    <cfRule type="containsText" dxfId="23005" priority="28257" operator="containsText" text="ECM">
      <formula>NOT(ISERROR(SEARCH("ECM",E2473)))</formula>
    </cfRule>
    <cfRule type="containsText" dxfId="23004" priority="28258" operator="containsText" text="Glenn Gould">
      <formula>NOT(ISERROR(SEARCH("Glenn Gould",E2473)))</formula>
    </cfRule>
  </conditionalFormatting>
  <conditionalFormatting sqref="E2473:G2481">
    <cfRule type="containsText" dxfId="23003" priority="28255" operator="containsText" text="ECM">
      <formula>NOT(ISERROR(SEARCH("ECM",E2473)))</formula>
    </cfRule>
    <cfRule type="containsText" dxfId="23002" priority="28256" operator="containsText" text="Glenn Gould">
      <formula>NOT(ISERROR(SEARCH("Glenn Gould",E2473)))</formula>
    </cfRule>
  </conditionalFormatting>
  <conditionalFormatting sqref="E2473:G2481">
    <cfRule type="containsText" dxfId="23001" priority="28253" operator="containsText" text="ECM">
      <formula>NOT(ISERROR(SEARCH("ECM",E2473)))</formula>
    </cfRule>
    <cfRule type="containsText" dxfId="23000" priority="28254" operator="containsText" text="Glenn Gould">
      <formula>NOT(ISERROR(SEARCH("Glenn Gould",E2473)))</formula>
    </cfRule>
  </conditionalFormatting>
  <conditionalFormatting sqref="E2473:G2481">
    <cfRule type="containsText" dxfId="22999" priority="28251" operator="containsText" text="ECM">
      <formula>NOT(ISERROR(SEARCH("ECM",E2473)))</formula>
    </cfRule>
    <cfRule type="containsText" dxfId="22998" priority="28252" operator="containsText" text="Glenn Gould">
      <formula>NOT(ISERROR(SEARCH("Glenn Gould",E2473)))</formula>
    </cfRule>
  </conditionalFormatting>
  <conditionalFormatting sqref="E2473:G2481">
    <cfRule type="containsText" dxfId="22997" priority="28249" operator="containsText" text="ECM">
      <formula>NOT(ISERROR(SEARCH("ECM",E2473)))</formula>
    </cfRule>
    <cfRule type="containsText" dxfId="22996" priority="28250" operator="containsText" text="Glenn Gould">
      <formula>NOT(ISERROR(SEARCH("Glenn Gould",E2473)))</formula>
    </cfRule>
  </conditionalFormatting>
  <conditionalFormatting sqref="E2473:G2481">
    <cfRule type="containsText" dxfId="22995" priority="28247" operator="containsText" text="ECM">
      <formula>NOT(ISERROR(SEARCH("ECM",E2473)))</formula>
    </cfRule>
    <cfRule type="containsText" dxfId="22994" priority="28248" operator="containsText" text="Glenn Gould">
      <formula>NOT(ISERROR(SEARCH("Glenn Gould",E2473)))</formula>
    </cfRule>
  </conditionalFormatting>
  <conditionalFormatting sqref="E2473:G2481">
    <cfRule type="containsText" dxfId="22993" priority="28245" operator="containsText" text="ECM">
      <formula>NOT(ISERROR(SEARCH("ECM",E2473)))</formula>
    </cfRule>
    <cfRule type="containsText" dxfId="22992" priority="28246" operator="containsText" text="Glenn Gould">
      <formula>NOT(ISERROR(SEARCH("Glenn Gould",E2473)))</formula>
    </cfRule>
  </conditionalFormatting>
  <conditionalFormatting sqref="E2473:G2481">
    <cfRule type="containsText" dxfId="22991" priority="28243" operator="containsText" text="ECM">
      <formula>NOT(ISERROR(SEARCH("ECM",E2473)))</formula>
    </cfRule>
    <cfRule type="containsText" dxfId="22990" priority="28244" operator="containsText" text="Glenn Gould">
      <formula>NOT(ISERROR(SEARCH("Glenn Gould",E2473)))</formula>
    </cfRule>
  </conditionalFormatting>
  <conditionalFormatting sqref="E2473:G2481">
    <cfRule type="containsText" dxfId="22989" priority="28241" operator="containsText" text="ECM">
      <formula>NOT(ISERROR(SEARCH("ECM",E2473)))</formula>
    </cfRule>
    <cfRule type="containsText" dxfId="22988" priority="28242" operator="containsText" text="Glenn Gould">
      <formula>NOT(ISERROR(SEARCH("Glenn Gould",E2473)))</formula>
    </cfRule>
  </conditionalFormatting>
  <conditionalFormatting sqref="E2473:G2481">
    <cfRule type="containsText" dxfId="22987" priority="28239" operator="containsText" text="ECM">
      <formula>NOT(ISERROR(SEARCH("ECM",E2473)))</formula>
    </cfRule>
    <cfRule type="containsText" dxfId="22986" priority="28240" operator="containsText" text="Glenn Gould">
      <formula>NOT(ISERROR(SEARCH("Glenn Gould",E2473)))</formula>
    </cfRule>
  </conditionalFormatting>
  <conditionalFormatting sqref="E2473:G2481">
    <cfRule type="containsText" dxfId="22985" priority="28237" operator="containsText" text="ECM">
      <formula>NOT(ISERROR(SEARCH("ECM",E2473)))</formula>
    </cfRule>
    <cfRule type="containsText" dxfId="22984" priority="28238" operator="containsText" text="Glenn Gould">
      <formula>NOT(ISERROR(SEARCH("Glenn Gould",E2473)))</formula>
    </cfRule>
  </conditionalFormatting>
  <conditionalFormatting sqref="E2473:G2481">
    <cfRule type="containsText" dxfId="22983" priority="28235" operator="containsText" text="ECM">
      <formula>NOT(ISERROR(SEARCH("ECM",E2473)))</formula>
    </cfRule>
    <cfRule type="containsText" dxfId="22982" priority="28236" operator="containsText" text="Glenn Gould">
      <formula>NOT(ISERROR(SEARCH("Glenn Gould",E2473)))</formula>
    </cfRule>
  </conditionalFormatting>
  <conditionalFormatting sqref="E2473:G2481">
    <cfRule type="containsText" dxfId="22981" priority="28233" operator="containsText" text="ECM">
      <formula>NOT(ISERROR(SEARCH("ECM",E2473)))</formula>
    </cfRule>
    <cfRule type="containsText" dxfId="22980" priority="28234" operator="containsText" text="Glenn Gould">
      <formula>NOT(ISERROR(SEARCH("Glenn Gould",E2473)))</formula>
    </cfRule>
  </conditionalFormatting>
  <conditionalFormatting sqref="E2473:G2481">
    <cfRule type="containsText" dxfId="22979" priority="28231" operator="containsText" text="ECM">
      <formula>NOT(ISERROR(SEARCH("ECM",E2473)))</formula>
    </cfRule>
    <cfRule type="containsText" dxfId="22978" priority="28232" operator="containsText" text="Glenn Gould">
      <formula>NOT(ISERROR(SEARCH("Glenn Gould",E2473)))</formula>
    </cfRule>
  </conditionalFormatting>
  <conditionalFormatting sqref="E2473:G2481">
    <cfRule type="containsText" dxfId="22977" priority="28229" operator="containsText" text="ECM">
      <formula>NOT(ISERROR(SEARCH("ECM",E2473)))</formula>
    </cfRule>
    <cfRule type="containsText" dxfId="22976" priority="28230" operator="containsText" text="Glenn Gould">
      <formula>NOT(ISERROR(SEARCH("Glenn Gould",E2473)))</formula>
    </cfRule>
  </conditionalFormatting>
  <conditionalFormatting sqref="E2473:G2481">
    <cfRule type="containsText" dxfId="22975" priority="28227" operator="containsText" text="ECM">
      <formula>NOT(ISERROR(SEARCH("ECM",E2473)))</formula>
    </cfRule>
    <cfRule type="containsText" dxfId="22974" priority="28228" operator="containsText" text="Glenn Gould">
      <formula>NOT(ISERROR(SEARCH("Glenn Gould",E2473)))</formula>
    </cfRule>
  </conditionalFormatting>
  <conditionalFormatting sqref="E2473:G2481">
    <cfRule type="containsText" dxfId="22973" priority="28225" operator="containsText" text="ECM">
      <formula>NOT(ISERROR(SEARCH("ECM",E2473)))</formula>
    </cfRule>
    <cfRule type="containsText" dxfId="22972" priority="28226" operator="containsText" text="Glenn Gould">
      <formula>NOT(ISERROR(SEARCH("Glenn Gould",E2473)))</formula>
    </cfRule>
  </conditionalFormatting>
  <conditionalFormatting sqref="E2473:G2481">
    <cfRule type="containsText" dxfId="22971" priority="28223" operator="containsText" text="ECM">
      <formula>NOT(ISERROR(SEARCH("ECM",E2473)))</formula>
    </cfRule>
    <cfRule type="containsText" dxfId="22970" priority="28224" operator="containsText" text="Glenn Gould">
      <formula>NOT(ISERROR(SEARCH("Glenn Gould",E2473)))</formula>
    </cfRule>
  </conditionalFormatting>
  <conditionalFormatting sqref="E2473:G2481">
    <cfRule type="containsText" dxfId="22969" priority="28221" operator="containsText" text="ECM">
      <formula>NOT(ISERROR(SEARCH("ECM",E2473)))</formula>
    </cfRule>
    <cfRule type="containsText" dxfId="22968" priority="28222" operator="containsText" text="Glenn Gould">
      <formula>NOT(ISERROR(SEARCH("Glenn Gould",E2473)))</formula>
    </cfRule>
  </conditionalFormatting>
  <conditionalFormatting sqref="E2473:G2481">
    <cfRule type="containsText" dxfId="22967" priority="28219" operator="containsText" text="ECM">
      <formula>NOT(ISERROR(SEARCH("ECM",E2473)))</formula>
    </cfRule>
    <cfRule type="containsText" dxfId="22966" priority="28220" operator="containsText" text="Glenn Gould">
      <formula>NOT(ISERROR(SEARCH("Glenn Gould",E2473)))</formula>
    </cfRule>
  </conditionalFormatting>
  <conditionalFormatting sqref="E2473:G2481">
    <cfRule type="containsText" dxfId="22965" priority="28217" operator="containsText" text="ECM">
      <formula>NOT(ISERROR(SEARCH("ECM",E2473)))</formula>
    </cfRule>
    <cfRule type="containsText" dxfId="22964" priority="28218" operator="containsText" text="Glenn Gould">
      <formula>NOT(ISERROR(SEARCH("Glenn Gould",E2473)))</formula>
    </cfRule>
  </conditionalFormatting>
  <conditionalFormatting sqref="E2473:G2481">
    <cfRule type="containsText" dxfId="22963" priority="28215" operator="containsText" text="ECM">
      <formula>NOT(ISERROR(SEARCH("ECM",E2473)))</formula>
    </cfRule>
    <cfRule type="containsText" dxfId="22962" priority="28216" operator="containsText" text="Glenn Gould">
      <formula>NOT(ISERROR(SEARCH("Glenn Gould",E2473)))</formula>
    </cfRule>
  </conditionalFormatting>
  <conditionalFormatting sqref="E2473:G2481">
    <cfRule type="containsText" dxfId="22961" priority="28213" operator="containsText" text="ECM">
      <formula>NOT(ISERROR(SEARCH("ECM",E2473)))</formula>
    </cfRule>
    <cfRule type="containsText" dxfId="22960" priority="28214" operator="containsText" text="Glenn Gould">
      <formula>NOT(ISERROR(SEARCH("Glenn Gould",E2473)))</formula>
    </cfRule>
  </conditionalFormatting>
  <conditionalFormatting sqref="E2473:G2481">
    <cfRule type="containsText" dxfId="22959" priority="28211" operator="containsText" text="ECM">
      <formula>NOT(ISERROR(SEARCH("ECM",E2473)))</formula>
    </cfRule>
    <cfRule type="containsText" dxfId="22958" priority="28212" operator="containsText" text="Glenn Gould">
      <formula>NOT(ISERROR(SEARCH("Glenn Gould",E2473)))</formula>
    </cfRule>
  </conditionalFormatting>
  <conditionalFormatting sqref="E2473:G2481">
    <cfRule type="containsText" dxfId="22957" priority="28209" operator="containsText" text="ECM">
      <formula>NOT(ISERROR(SEARCH("ECM",E2473)))</formula>
    </cfRule>
    <cfRule type="containsText" dxfId="22956" priority="28210" operator="containsText" text="Glenn Gould">
      <formula>NOT(ISERROR(SEARCH("Glenn Gould",E2473)))</formula>
    </cfRule>
  </conditionalFormatting>
  <conditionalFormatting sqref="E2473:G2481">
    <cfRule type="containsText" dxfId="22955" priority="28207" operator="containsText" text="ECM">
      <formula>NOT(ISERROR(SEARCH("ECM",E2473)))</formula>
    </cfRule>
    <cfRule type="containsText" dxfId="22954" priority="28208" operator="containsText" text="Glenn Gould">
      <formula>NOT(ISERROR(SEARCH("Glenn Gould",E2473)))</formula>
    </cfRule>
  </conditionalFormatting>
  <conditionalFormatting sqref="E2473:G2481">
    <cfRule type="containsText" dxfId="22953" priority="28205" operator="containsText" text="ECM">
      <formula>NOT(ISERROR(SEARCH("ECM",E2473)))</formula>
    </cfRule>
    <cfRule type="containsText" dxfId="22952" priority="28206" operator="containsText" text="Glenn Gould">
      <formula>NOT(ISERROR(SEARCH("Glenn Gould",E2473)))</formula>
    </cfRule>
  </conditionalFormatting>
  <conditionalFormatting sqref="E2473:G2481">
    <cfRule type="containsText" dxfId="22951" priority="28203" operator="containsText" text="ECM">
      <formula>NOT(ISERROR(SEARCH("ECM",E2473)))</formula>
    </cfRule>
    <cfRule type="containsText" dxfId="22950" priority="28204" operator="containsText" text="Glenn Gould">
      <formula>NOT(ISERROR(SEARCH("Glenn Gould",E2473)))</formula>
    </cfRule>
  </conditionalFormatting>
  <conditionalFormatting sqref="E2473:G2481">
    <cfRule type="containsText" dxfId="22949" priority="28201" operator="containsText" text="ECM">
      <formula>NOT(ISERROR(SEARCH("ECM",E2473)))</formula>
    </cfRule>
    <cfRule type="containsText" dxfId="22948" priority="28202" operator="containsText" text="Glenn Gould">
      <formula>NOT(ISERROR(SEARCH("Glenn Gould",E2473)))</formula>
    </cfRule>
  </conditionalFormatting>
  <conditionalFormatting sqref="E2473:G2481">
    <cfRule type="containsText" dxfId="22947" priority="28199" operator="containsText" text="ECM">
      <formula>NOT(ISERROR(SEARCH("ECM",E2473)))</formula>
    </cfRule>
    <cfRule type="containsText" dxfId="22946" priority="28200" operator="containsText" text="Glenn Gould">
      <formula>NOT(ISERROR(SEARCH("Glenn Gould",E2473)))</formula>
    </cfRule>
  </conditionalFormatting>
  <conditionalFormatting sqref="E2473:G2481">
    <cfRule type="containsText" dxfId="22945" priority="28197" operator="containsText" text="ECM">
      <formula>NOT(ISERROR(SEARCH("ECM",E2473)))</formula>
    </cfRule>
    <cfRule type="containsText" dxfId="22944" priority="28198" operator="containsText" text="Glenn Gould">
      <formula>NOT(ISERROR(SEARCH("Glenn Gould",E2473)))</formula>
    </cfRule>
  </conditionalFormatting>
  <conditionalFormatting sqref="E2473:G2481">
    <cfRule type="containsText" dxfId="22943" priority="28195" operator="containsText" text="ECM">
      <formula>NOT(ISERROR(SEARCH("ECM",E2473)))</formula>
    </cfRule>
    <cfRule type="containsText" dxfId="22942" priority="28196" operator="containsText" text="Glenn Gould">
      <formula>NOT(ISERROR(SEARCH("Glenn Gould",E2473)))</formula>
    </cfRule>
  </conditionalFormatting>
  <conditionalFormatting sqref="E2473:G2481">
    <cfRule type="containsText" dxfId="22941" priority="28193" operator="containsText" text="ECM">
      <formula>NOT(ISERROR(SEARCH("ECM",E2473)))</formula>
    </cfRule>
    <cfRule type="containsText" dxfId="22940" priority="28194" operator="containsText" text="Glenn Gould">
      <formula>NOT(ISERROR(SEARCH("Glenn Gould",E2473)))</formula>
    </cfRule>
  </conditionalFormatting>
  <conditionalFormatting sqref="E2473:G2481">
    <cfRule type="containsText" dxfId="22939" priority="28191" operator="containsText" text="ECM">
      <formula>NOT(ISERROR(SEARCH("ECM",E2473)))</formula>
    </cfRule>
    <cfRule type="containsText" dxfId="22938" priority="28192" operator="containsText" text="Glenn Gould">
      <formula>NOT(ISERROR(SEARCH("Glenn Gould",E2473)))</formula>
    </cfRule>
  </conditionalFormatting>
  <conditionalFormatting sqref="E2473:G2481">
    <cfRule type="containsText" dxfId="22937" priority="28189" operator="containsText" text="ECM">
      <formula>NOT(ISERROR(SEARCH("ECM",E2473)))</formula>
    </cfRule>
    <cfRule type="containsText" dxfId="22936" priority="28190" operator="containsText" text="Glenn Gould">
      <formula>NOT(ISERROR(SEARCH("Glenn Gould",E2473)))</formula>
    </cfRule>
  </conditionalFormatting>
  <conditionalFormatting sqref="E2473:G2481">
    <cfRule type="containsText" dxfId="22935" priority="28187" operator="containsText" text="ECM">
      <formula>NOT(ISERROR(SEARCH("ECM",E2473)))</formula>
    </cfRule>
    <cfRule type="containsText" dxfId="22934" priority="28188" operator="containsText" text="Glenn Gould">
      <formula>NOT(ISERROR(SEARCH("Glenn Gould",E2473)))</formula>
    </cfRule>
  </conditionalFormatting>
  <conditionalFormatting sqref="E2473:G2481">
    <cfRule type="containsText" dxfId="22933" priority="28185" operator="containsText" text="ECM">
      <formula>NOT(ISERROR(SEARCH("ECM",E2473)))</formula>
    </cfRule>
    <cfRule type="containsText" dxfId="22932" priority="28186" operator="containsText" text="Glenn Gould">
      <formula>NOT(ISERROR(SEARCH("Glenn Gould",E2473)))</formula>
    </cfRule>
  </conditionalFormatting>
  <conditionalFormatting sqref="E2473:G2481">
    <cfRule type="containsText" dxfId="22931" priority="28183" operator="containsText" text="ECM">
      <formula>NOT(ISERROR(SEARCH("ECM",E2473)))</formula>
    </cfRule>
    <cfRule type="containsText" dxfId="22930" priority="28184" operator="containsText" text="Glenn Gould">
      <formula>NOT(ISERROR(SEARCH("Glenn Gould",E2473)))</formula>
    </cfRule>
  </conditionalFormatting>
  <conditionalFormatting sqref="E2473:G2481">
    <cfRule type="containsText" dxfId="22929" priority="28181" operator="containsText" text="ECM">
      <formula>NOT(ISERROR(SEARCH("ECM",E2473)))</formula>
    </cfRule>
    <cfRule type="containsText" dxfId="22928" priority="28182" operator="containsText" text="Glenn Gould">
      <formula>NOT(ISERROR(SEARCH("Glenn Gould",E2473)))</formula>
    </cfRule>
  </conditionalFormatting>
  <conditionalFormatting sqref="E2473:G2481">
    <cfRule type="containsText" dxfId="22927" priority="28179" operator="containsText" text="ECM">
      <formula>NOT(ISERROR(SEARCH("ECM",E2473)))</formula>
    </cfRule>
    <cfRule type="containsText" dxfId="22926" priority="28180" operator="containsText" text="Glenn Gould">
      <formula>NOT(ISERROR(SEARCH("Glenn Gould",E2473)))</formula>
    </cfRule>
  </conditionalFormatting>
  <conditionalFormatting sqref="E2473:G2481">
    <cfRule type="containsText" dxfId="22925" priority="28177" operator="containsText" text="ECM">
      <formula>NOT(ISERROR(SEARCH("ECM",E2473)))</formula>
    </cfRule>
    <cfRule type="containsText" dxfId="22924" priority="28178" operator="containsText" text="Glenn Gould">
      <formula>NOT(ISERROR(SEARCH("Glenn Gould",E2473)))</formula>
    </cfRule>
  </conditionalFormatting>
  <conditionalFormatting sqref="E2473:G2481">
    <cfRule type="containsText" dxfId="22923" priority="28175" operator="containsText" text="ECM">
      <formula>NOT(ISERROR(SEARCH("ECM",E2473)))</formula>
    </cfRule>
    <cfRule type="containsText" dxfId="22922" priority="28176" operator="containsText" text="Glenn Gould">
      <formula>NOT(ISERROR(SEARCH("Glenn Gould",E2473)))</formula>
    </cfRule>
  </conditionalFormatting>
  <conditionalFormatting sqref="E2473:G2481">
    <cfRule type="containsText" dxfId="22921" priority="28173" operator="containsText" text="ECM">
      <formula>NOT(ISERROR(SEARCH("ECM",E2473)))</formula>
    </cfRule>
    <cfRule type="containsText" dxfId="22920" priority="28174" operator="containsText" text="Glenn Gould">
      <formula>NOT(ISERROR(SEARCH("Glenn Gould",E2473)))</formula>
    </cfRule>
  </conditionalFormatting>
  <conditionalFormatting sqref="E2473:G2481">
    <cfRule type="containsText" dxfId="22919" priority="28171" operator="containsText" text="ECM">
      <formula>NOT(ISERROR(SEARCH("ECM",E2473)))</formula>
    </cfRule>
    <cfRule type="containsText" dxfId="22918" priority="28172" operator="containsText" text="Glenn Gould">
      <formula>NOT(ISERROR(SEARCH("Glenn Gould",E2473)))</formula>
    </cfRule>
  </conditionalFormatting>
  <conditionalFormatting sqref="E2473:G2481">
    <cfRule type="containsText" dxfId="22917" priority="28169" operator="containsText" text="ECM">
      <formula>NOT(ISERROR(SEARCH("ECM",E2473)))</formula>
    </cfRule>
    <cfRule type="containsText" dxfId="22916" priority="28170" operator="containsText" text="Glenn Gould">
      <formula>NOT(ISERROR(SEARCH("Glenn Gould",E2473)))</formula>
    </cfRule>
  </conditionalFormatting>
  <conditionalFormatting sqref="E2473:G2481">
    <cfRule type="containsText" dxfId="22915" priority="28167" operator="containsText" text="ECM">
      <formula>NOT(ISERROR(SEARCH("ECM",E2473)))</formula>
    </cfRule>
    <cfRule type="containsText" dxfId="22914" priority="28168" operator="containsText" text="Glenn Gould">
      <formula>NOT(ISERROR(SEARCH("Glenn Gould",E2473)))</formula>
    </cfRule>
  </conditionalFormatting>
  <conditionalFormatting sqref="E2473:G2481">
    <cfRule type="containsText" dxfId="22913" priority="28165" operator="containsText" text="ECM">
      <formula>NOT(ISERROR(SEARCH("ECM",E2473)))</formula>
    </cfRule>
    <cfRule type="containsText" dxfId="22912" priority="28166" operator="containsText" text="Glenn Gould">
      <formula>NOT(ISERROR(SEARCH("Glenn Gould",E2473)))</formula>
    </cfRule>
  </conditionalFormatting>
  <conditionalFormatting sqref="E2473:G2481">
    <cfRule type="containsText" dxfId="22911" priority="28163" operator="containsText" text="ECM">
      <formula>NOT(ISERROR(SEARCH("ECM",E2473)))</formula>
    </cfRule>
    <cfRule type="containsText" dxfId="22910" priority="28164" operator="containsText" text="Glenn Gould">
      <formula>NOT(ISERROR(SEARCH("Glenn Gould",E2473)))</formula>
    </cfRule>
  </conditionalFormatting>
  <conditionalFormatting sqref="E2473:G2481">
    <cfRule type="containsText" dxfId="22909" priority="28161" operator="containsText" text="ECM">
      <formula>NOT(ISERROR(SEARCH("ECM",E2473)))</formula>
    </cfRule>
    <cfRule type="containsText" dxfId="22908" priority="28162" operator="containsText" text="Glenn Gould">
      <formula>NOT(ISERROR(SEARCH("Glenn Gould",E2473)))</formula>
    </cfRule>
  </conditionalFormatting>
  <conditionalFormatting sqref="E2473:G2481">
    <cfRule type="containsText" dxfId="22907" priority="28159" operator="containsText" text="ECM">
      <formula>NOT(ISERROR(SEARCH("ECM",E2473)))</formula>
    </cfRule>
    <cfRule type="containsText" dxfId="22906" priority="28160" operator="containsText" text="Glenn Gould">
      <formula>NOT(ISERROR(SEARCH("Glenn Gould",E2473)))</formula>
    </cfRule>
  </conditionalFormatting>
  <conditionalFormatting sqref="E2473:G2481">
    <cfRule type="containsText" dxfId="22905" priority="28157" operator="containsText" text="ECM">
      <formula>NOT(ISERROR(SEARCH("ECM",E2473)))</formula>
    </cfRule>
    <cfRule type="containsText" dxfId="22904" priority="28158" operator="containsText" text="Glenn Gould">
      <formula>NOT(ISERROR(SEARCH("Glenn Gould",E2473)))</formula>
    </cfRule>
  </conditionalFormatting>
  <conditionalFormatting sqref="E2473:G2481">
    <cfRule type="containsText" dxfId="22903" priority="28155" operator="containsText" text="ECM">
      <formula>NOT(ISERROR(SEARCH("ECM",E2473)))</formula>
    </cfRule>
    <cfRule type="containsText" dxfId="22902" priority="28156" operator="containsText" text="Glenn Gould">
      <formula>NOT(ISERROR(SEARCH("Glenn Gould",E2473)))</formula>
    </cfRule>
  </conditionalFormatting>
  <conditionalFormatting sqref="E2473:G2481">
    <cfRule type="containsText" dxfId="22901" priority="28153" operator="containsText" text="ECM">
      <formula>NOT(ISERROR(SEARCH("ECM",E2473)))</formula>
    </cfRule>
    <cfRule type="containsText" dxfId="22900" priority="28154" operator="containsText" text="Glenn Gould">
      <formula>NOT(ISERROR(SEARCH("Glenn Gould",E2473)))</formula>
    </cfRule>
  </conditionalFormatting>
  <conditionalFormatting sqref="E2473:G2481">
    <cfRule type="containsText" dxfId="22899" priority="28151" operator="containsText" text="ECM">
      <formula>NOT(ISERROR(SEARCH("ECM",E2473)))</formula>
    </cfRule>
    <cfRule type="containsText" dxfId="22898" priority="28152" operator="containsText" text="Glenn Gould">
      <formula>NOT(ISERROR(SEARCH("Glenn Gould",E2473)))</formula>
    </cfRule>
  </conditionalFormatting>
  <conditionalFormatting sqref="E2473:G2481">
    <cfRule type="containsText" dxfId="22897" priority="28149" operator="containsText" text="ECM">
      <formula>NOT(ISERROR(SEARCH("ECM",E2473)))</formula>
    </cfRule>
    <cfRule type="containsText" dxfId="22896" priority="28150" operator="containsText" text="Glenn Gould">
      <formula>NOT(ISERROR(SEARCH("Glenn Gould",E2473)))</formula>
    </cfRule>
  </conditionalFormatting>
  <conditionalFormatting sqref="E2473:G2481">
    <cfRule type="containsText" dxfId="22895" priority="28147" operator="containsText" text="ECM">
      <formula>NOT(ISERROR(SEARCH("ECM",E2473)))</formula>
    </cfRule>
    <cfRule type="containsText" dxfId="22894" priority="28148" operator="containsText" text="Glenn Gould">
      <formula>NOT(ISERROR(SEARCH("Glenn Gould",E2473)))</formula>
    </cfRule>
  </conditionalFormatting>
  <conditionalFormatting sqref="E2473:G2481">
    <cfRule type="containsText" dxfId="22893" priority="28145" operator="containsText" text="ECM">
      <formula>NOT(ISERROR(SEARCH("ECM",E2473)))</formula>
    </cfRule>
    <cfRule type="containsText" dxfId="22892" priority="28146" operator="containsText" text="Glenn Gould">
      <formula>NOT(ISERROR(SEARCH("Glenn Gould",E2473)))</formula>
    </cfRule>
  </conditionalFormatting>
  <conditionalFormatting sqref="E2473:G2481">
    <cfRule type="containsText" dxfId="22891" priority="28143" operator="containsText" text="ECM">
      <formula>NOT(ISERROR(SEARCH("ECM",E2473)))</formula>
    </cfRule>
    <cfRule type="containsText" dxfId="22890" priority="28144" operator="containsText" text="Glenn Gould">
      <formula>NOT(ISERROR(SEARCH("Glenn Gould",E2473)))</formula>
    </cfRule>
  </conditionalFormatting>
  <conditionalFormatting sqref="E2473:G2481">
    <cfRule type="containsText" dxfId="22889" priority="28141" operator="containsText" text="ECM">
      <formula>NOT(ISERROR(SEARCH("ECM",E2473)))</formula>
    </cfRule>
    <cfRule type="containsText" dxfId="22888" priority="28142" operator="containsText" text="Glenn Gould">
      <formula>NOT(ISERROR(SEARCH("Glenn Gould",E2473)))</formula>
    </cfRule>
  </conditionalFormatting>
  <conditionalFormatting sqref="E2473:G2481">
    <cfRule type="containsText" dxfId="22887" priority="28139" operator="containsText" text="ECM">
      <formula>NOT(ISERROR(SEARCH("ECM",E2473)))</formula>
    </cfRule>
    <cfRule type="containsText" dxfId="22886" priority="28140" operator="containsText" text="Glenn Gould">
      <formula>NOT(ISERROR(SEARCH("Glenn Gould",E2473)))</formula>
    </cfRule>
  </conditionalFormatting>
  <conditionalFormatting sqref="E2473:G2481">
    <cfRule type="containsText" dxfId="22885" priority="28137" operator="containsText" text="ECM">
      <formula>NOT(ISERROR(SEARCH("ECM",E2473)))</formula>
    </cfRule>
    <cfRule type="containsText" dxfId="22884" priority="28138" operator="containsText" text="Glenn Gould">
      <formula>NOT(ISERROR(SEARCH("Glenn Gould",E2473)))</formula>
    </cfRule>
  </conditionalFormatting>
  <conditionalFormatting sqref="E2473:G2481">
    <cfRule type="containsText" dxfId="22883" priority="28135" operator="containsText" text="ECM">
      <formula>NOT(ISERROR(SEARCH("ECM",E2473)))</formula>
    </cfRule>
    <cfRule type="containsText" dxfId="22882" priority="28136" operator="containsText" text="Glenn Gould">
      <formula>NOT(ISERROR(SEARCH("Glenn Gould",E2473)))</formula>
    </cfRule>
  </conditionalFormatting>
  <conditionalFormatting sqref="E2473:G2481">
    <cfRule type="containsText" dxfId="22881" priority="28133" operator="containsText" text="ECM">
      <formula>NOT(ISERROR(SEARCH("ECM",E2473)))</formula>
    </cfRule>
    <cfRule type="containsText" dxfId="22880" priority="28134" operator="containsText" text="Glenn Gould">
      <formula>NOT(ISERROR(SEARCH("Glenn Gould",E2473)))</formula>
    </cfRule>
  </conditionalFormatting>
  <conditionalFormatting sqref="E2473:G2481">
    <cfRule type="containsText" dxfId="22879" priority="28131" operator="containsText" text="ECM">
      <formula>NOT(ISERROR(SEARCH("ECM",E2473)))</formula>
    </cfRule>
    <cfRule type="containsText" dxfId="22878" priority="28132" operator="containsText" text="Glenn Gould">
      <formula>NOT(ISERROR(SEARCH("Glenn Gould",E2473)))</formula>
    </cfRule>
  </conditionalFormatting>
  <conditionalFormatting sqref="E2473:G2481">
    <cfRule type="containsText" dxfId="22877" priority="28129" operator="containsText" text="ECM">
      <formula>NOT(ISERROR(SEARCH("ECM",E2473)))</formula>
    </cfRule>
    <cfRule type="containsText" dxfId="22876" priority="28130" operator="containsText" text="Glenn Gould">
      <formula>NOT(ISERROR(SEARCH("Glenn Gould",E2473)))</formula>
    </cfRule>
  </conditionalFormatting>
  <conditionalFormatting sqref="E2473:G2481">
    <cfRule type="containsText" dxfId="22875" priority="28127" operator="containsText" text="ECM">
      <formula>NOT(ISERROR(SEARCH("ECM",E2473)))</formula>
    </cfRule>
    <cfRule type="containsText" dxfId="22874" priority="28128" operator="containsText" text="Glenn Gould">
      <formula>NOT(ISERROR(SEARCH("Glenn Gould",E2473)))</formula>
    </cfRule>
  </conditionalFormatting>
  <conditionalFormatting sqref="E2473:G2481">
    <cfRule type="containsText" dxfId="22873" priority="28125" operator="containsText" text="ECM">
      <formula>NOT(ISERROR(SEARCH("ECM",E2473)))</formula>
    </cfRule>
    <cfRule type="containsText" dxfId="22872" priority="28126" operator="containsText" text="Glenn Gould">
      <formula>NOT(ISERROR(SEARCH("Glenn Gould",E2473)))</formula>
    </cfRule>
  </conditionalFormatting>
  <conditionalFormatting sqref="E2473:G2481">
    <cfRule type="containsText" dxfId="22871" priority="28123" operator="containsText" text="ECM">
      <formula>NOT(ISERROR(SEARCH("ECM",E2473)))</formula>
    </cfRule>
    <cfRule type="containsText" dxfId="22870" priority="28124" operator="containsText" text="Glenn Gould">
      <formula>NOT(ISERROR(SEARCH("Glenn Gould",E2473)))</formula>
    </cfRule>
  </conditionalFormatting>
  <conditionalFormatting sqref="E2473:G2481">
    <cfRule type="containsText" dxfId="22869" priority="28121" operator="containsText" text="ECM">
      <formula>NOT(ISERROR(SEARCH("ECM",E2473)))</formula>
    </cfRule>
    <cfRule type="containsText" dxfId="22868" priority="28122" operator="containsText" text="Glenn Gould">
      <formula>NOT(ISERROR(SEARCH("Glenn Gould",E2473)))</formula>
    </cfRule>
  </conditionalFormatting>
  <conditionalFormatting sqref="E2473:G2481">
    <cfRule type="containsText" dxfId="22867" priority="28119" operator="containsText" text="ECM">
      <formula>NOT(ISERROR(SEARCH("ECM",E2473)))</formula>
    </cfRule>
    <cfRule type="containsText" dxfId="22866" priority="28120" operator="containsText" text="Glenn Gould">
      <formula>NOT(ISERROR(SEARCH("Glenn Gould",E2473)))</formula>
    </cfRule>
  </conditionalFormatting>
  <conditionalFormatting sqref="E2473:G2481">
    <cfRule type="containsText" dxfId="22865" priority="28117" operator="containsText" text="ECM">
      <formula>NOT(ISERROR(SEARCH("ECM",E2473)))</formula>
    </cfRule>
    <cfRule type="containsText" dxfId="22864" priority="28118" operator="containsText" text="Glenn Gould">
      <formula>NOT(ISERROR(SEARCH("Glenn Gould",E2473)))</formula>
    </cfRule>
  </conditionalFormatting>
  <conditionalFormatting sqref="E2473:G2481">
    <cfRule type="containsText" dxfId="22863" priority="28115" operator="containsText" text="ECM">
      <formula>NOT(ISERROR(SEARCH("ECM",E2473)))</formula>
    </cfRule>
    <cfRule type="containsText" dxfId="22862" priority="28116" operator="containsText" text="Glenn Gould">
      <formula>NOT(ISERROR(SEARCH("Glenn Gould",E2473)))</formula>
    </cfRule>
  </conditionalFormatting>
  <conditionalFormatting sqref="E2473:G2481">
    <cfRule type="containsText" dxfId="22861" priority="28113" operator="containsText" text="ECM">
      <formula>NOT(ISERROR(SEARCH("ECM",E2473)))</formula>
    </cfRule>
    <cfRule type="containsText" dxfId="22860" priority="28114" operator="containsText" text="Glenn Gould">
      <formula>NOT(ISERROR(SEARCH("Glenn Gould",E2473)))</formula>
    </cfRule>
  </conditionalFormatting>
  <conditionalFormatting sqref="E2473:G2481">
    <cfRule type="containsText" dxfId="22859" priority="28111" operator="containsText" text="ECM">
      <formula>NOT(ISERROR(SEARCH("ECM",E2473)))</formula>
    </cfRule>
    <cfRule type="containsText" dxfId="22858" priority="28112" operator="containsText" text="Glenn Gould">
      <formula>NOT(ISERROR(SEARCH("Glenn Gould",E2473)))</formula>
    </cfRule>
  </conditionalFormatting>
  <conditionalFormatting sqref="E2473:G2481">
    <cfRule type="containsText" dxfId="22857" priority="28109" operator="containsText" text="ECM">
      <formula>NOT(ISERROR(SEARCH("ECM",E2473)))</formula>
    </cfRule>
    <cfRule type="containsText" dxfId="22856" priority="28110" operator="containsText" text="Glenn Gould">
      <formula>NOT(ISERROR(SEARCH("Glenn Gould",E2473)))</formula>
    </cfRule>
  </conditionalFormatting>
  <conditionalFormatting sqref="E2473:G2481">
    <cfRule type="containsText" dxfId="22855" priority="28107" operator="containsText" text="ECM">
      <formula>NOT(ISERROR(SEARCH("ECM",E2473)))</formula>
    </cfRule>
    <cfRule type="containsText" dxfId="22854" priority="28108" operator="containsText" text="Glenn Gould">
      <formula>NOT(ISERROR(SEARCH("Glenn Gould",E2473)))</formula>
    </cfRule>
  </conditionalFormatting>
  <conditionalFormatting sqref="E2473:G2481">
    <cfRule type="containsText" dxfId="22853" priority="28105" operator="containsText" text="ECM">
      <formula>NOT(ISERROR(SEARCH("ECM",E2473)))</formula>
    </cfRule>
    <cfRule type="containsText" dxfId="22852" priority="28106" operator="containsText" text="Glenn Gould">
      <formula>NOT(ISERROR(SEARCH("Glenn Gould",E2473)))</formula>
    </cfRule>
  </conditionalFormatting>
  <conditionalFormatting sqref="E2473:G2481">
    <cfRule type="containsText" dxfId="22851" priority="28103" operator="containsText" text="ECM">
      <formula>NOT(ISERROR(SEARCH("ECM",E2473)))</formula>
    </cfRule>
    <cfRule type="containsText" dxfId="22850" priority="28104" operator="containsText" text="Glenn Gould">
      <formula>NOT(ISERROR(SEARCH("Glenn Gould",E2473)))</formula>
    </cfRule>
  </conditionalFormatting>
  <conditionalFormatting sqref="E2473:G2481">
    <cfRule type="containsText" dxfId="22849" priority="28101" operator="containsText" text="ECM">
      <formula>NOT(ISERROR(SEARCH("ECM",E2473)))</formula>
    </cfRule>
    <cfRule type="containsText" dxfId="22848" priority="28102" operator="containsText" text="Glenn Gould">
      <formula>NOT(ISERROR(SEARCH("Glenn Gould",E2473)))</formula>
    </cfRule>
  </conditionalFormatting>
  <conditionalFormatting sqref="E2473:G2481">
    <cfRule type="containsText" dxfId="22847" priority="28099" operator="containsText" text="ECM">
      <formula>NOT(ISERROR(SEARCH("ECM",E2473)))</formula>
    </cfRule>
    <cfRule type="containsText" dxfId="22846" priority="28100" operator="containsText" text="Glenn Gould">
      <formula>NOT(ISERROR(SEARCH("Glenn Gould",E2473)))</formula>
    </cfRule>
  </conditionalFormatting>
  <conditionalFormatting sqref="E2473:G2481">
    <cfRule type="containsText" dxfId="22845" priority="28097" operator="containsText" text="ECM">
      <formula>NOT(ISERROR(SEARCH("ECM",E2473)))</formula>
    </cfRule>
    <cfRule type="containsText" dxfId="22844" priority="28098" operator="containsText" text="Glenn Gould">
      <formula>NOT(ISERROR(SEARCH("Glenn Gould",E2473)))</formula>
    </cfRule>
  </conditionalFormatting>
  <conditionalFormatting sqref="E2473:G2481">
    <cfRule type="containsText" dxfId="22843" priority="28095" operator="containsText" text="ECM">
      <formula>NOT(ISERROR(SEARCH("ECM",E2473)))</formula>
    </cfRule>
    <cfRule type="containsText" dxfId="22842" priority="28096" operator="containsText" text="Glenn Gould">
      <formula>NOT(ISERROR(SEARCH("Glenn Gould",E2473)))</formula>
    </cfRule>
  </conditionalFormatting>
  <conditionalFormatting sqref="E2473:G2481">
    <cfRule type="containsText" dxfId="22841" priority="28093" operator="containsText" text="ECM">
      <formula>NOT(ISERROR(SEARCH("ECM",E2473)))</formula>
    </cfRule>
    <cfRule type="containsText" dxfId="22840" priority="28094" operator="containsText" text="Glenn Gould">
      <formula>NOT(ISERROR(SEARCH("Glenn Gould",E2473)))</formula>
    </cfRule>
  </conditionalFormatting>
  <conditionalFormatting sqref="E2473:G2481">
    <cfRule type="containsText" dxfId="22839" priority="28091" operator="containsText" text="ECM">
      <formula>NOT(ISERROR(SEARCH("ECM",E2473)))</formula>
    </cfRule>
    <cfRule type="containsText" dxfId="22838" priority="28092" operator="containsText" text="Glenn Gould">
      <formula>NOT(ISERROR(SEARCH("Glenn Gould",E2473)))</formula>
    </cfRule>
  </conditionalFormatting>
  <conditionalFormatting sqref="E2473:G2481">
    <cfRule type="containsText" dxfId="22837" priority="28089" operator="containsText" text="ECM">
      <formula>NOT(ISERROR(SEARCH("ECM",E2473)))</formula>
    </cfRule>
    <cfRule type="containsText" dxfId="22836" priority="28090" operator="containsText" text="Glenn Gould">
      <formula>NOT(ISERROR(SEARCH("Glenn Gould",E2473)))</formula>
    </cfRule>
  </conditionalFormatting>
  <conditionalFormatting sqref="E2473:G2481">
    <cfRule type="containsText" dxfId="22835" priority="28087" operator="containsText" text="ECM">
      <formula>NOT(ISERROR(SEARCH("ECM",E2473)))</formula>
    </cfRule>
    <cfRule type="containsText" dxfId="22834" priority="28088" operator="containsText" text="Glenn Gould">
      <formula>NOT(ISERROR(SEARCH("Glenn Gould",E2473)))</formula>
    </cfRule>
  </conditionalFormatting>
  <conditionalFormatting sqref="E2473:G2481">
    <cfRule type="containsText" dxfId="22833" priority="28085" operator="containsText" text="ECM">
      <formula>NOT(ISERROR(SEARCH("ECM",E2473)))</formula>
    </cfRule>
    <cfRule type="containsText" dxfId="22832" priority="28086" operator="containsText" text="Glenn Gould">
      <formula>NOT(ISERROR(SEARCH("Glenn Gould",E2473)))</formula>
    </cfRule>
  </conditionalFormatting>
  <conditionalFormatting sqref="E2473:G2481">
    <cfRule type="containsText" dxfId="22831" priority="28083" operator="containsText" text="ECM">
      <formula>NOT(ISERROR(SEARCH("ECM",E2473)))</formula>
    </cfRule>
    <cfRule type="containsText" dxfId="22830" priority="28084" operator="containsText" text="Glenn Gould">
      <formula>NOT(ISERROR(SEARCH("Glenn Gould",E2473)))</formula>
    </cfRule>
  </conditionalFormatting>
  <conditionalFormatting sqref="E2473:G2481">
    <cfRule type="containsText" dxfId="22829" priority="28081" operator="containsText" text="ECM">
      <formula>NOT(ISERROR(SEARCH("ECM",E2473)))</formula>
    </cfRule>
    <cfRule type="containsText" dxfId="22828" priority="28082" operator="containsText" text="Glenn Gould">
      <formula>NOT(ISERROR(SEARCH("Glenn Gould",E2473)))</formula>
    </cfRule>
  </conditionalFormatting>
  <conditionalFormatting sqref="E2473:G2481">
    <cfRule type="containsText" dxfId="22827" priority="28079" operator="containsText" text="ECM">
      <formula>NOT(ISERROR(SEARCH("ECM",E2473)))</formula>
    </cfRule>
    <cfRule type="containsText" dxfId="22826" priority="28080" operator="containsText" text="Glenn Gould">
      <formula>NOT(ISERROR(SEARCH("Glenn Gould",E2473)))</formula>
    </cfRule>
  </conditionalFormatting>
  <conditionalFormatting sqref="E2473:G2481">
    <cfRule type="containsText" dxfId="22825" priority="28077" operator="containsText" text="ECM">
      <formula>NOT(ISERROR(SEARCH("ECM",E2473)))</formula>
    </cfRule>
    <cfRule type="containsText" dxfId="22824" priority="28078" operator="containsText" text="Glenn Gould">
      <formula>NOT(ISERROR(SEARCH("Glenn Gould",E2473)))</formula>
    </cfRule>
  </conditionalFormatting>
  <conditionalFormatting sqref="E2473:G2481">
    <cfRule type="containsText" dxfId="22823" priority="28075" operator="containsText" text="ECM">
      <formula>NOT(ISERROR(SEARCH("ECM",E2473)))</formula>
    </cfRule>
    <cfRule type="containsText" dxfId="22822" priority="28076" operator="containsText" text="Glenn Gould">
      <formula>NOT(ISERROR(SEARCH("Glenn Gould",E2473)))</formula>
    </cfRule>
  </conditionalFormatting>
  <conditionalFormatting sqref="E2473:G2481">
    <cfRule type="containsText" dxfId="22821" priority="28073" operator="containsText" text="ECM">
      <formula>NOT(ISERROR(SEARCH("ECM",E2473)))</formula>
    </cfRule>
    <cfRule type="containsText" dxfId="22820" priority="28074" operator="containsText" text="Glenn Gould">
      <formula>NOT(ISERROR(SEARCH("Glenn Gould",E2473)))</formula>
    </cfRule>
  </conditionalFormatting>
  <conditionalFormatting sqref="E2473:G2481">
    <cfRule type="containsText" dxfId="22819" priority="28071" operator="containsText" text="ECM">
      <formula>NOT(ISERROR(SEARCH("ECM",E2473)))</formula>
    </cfRule>
    <cfRule type="containsText" dxfId="22818" priority="28072" operator="containsText" text="Glenn Gould">
      <formula>NOT(ISERROR(SEARCH("Glenn Gould",E2473)))</formula>
    </cfRule>
  </conditionalFormatting>
  <conditionalFormatting sqref="E2473:G2481">
    <cfRule type="containsText" dxfId="22817" priority="28069" operator="containsText" text="ECM">
      <formula>NOT(ISERROR(SEARCH("ECM",E2473)))</formula>
    </cfRule>
    <cfRule type="containsText" dxfId="22816" priority="28070" operator="containsText" text="Glenn Gould">
      <formula>NOT(ISERROR(SEARCH("Glenn Gould",E2473)))</formula>
    </cfRule>
  </conditionalFormatting>
  <conditionalFormatting sqref="E2473:G2481">
    <cfRule type="containsText" dxfId="22815" priority="28067" operator="containsText" text="ECM">
      <formula>NOT(ISERROR(SEARCH("ECM",E2473)))</formula>
    </cfRule>
    <cfRule type="containsText" dxfId="22814" priority="28068" operator="containsText" text="Glenn Gould">
      <formula>NOT(ISERROR(SEARCH("Glenn Gould",E2473)))</formula>
    </cfRule>
  </conditionalFormatting>
  <conditionalFormatting sqref="E2473:G2481">
    <cfRule type="containsText" dxfId="22813" priority="28065" operator="containsText" text="ECM">
      <formula>NOT(ISERROR(SEARCH("ECM",E2473)))</formula>
    </cfRule>
    <cfRule type="containsText" dxfId="22812" priority="28066" operator="containsText" text="Glenn Gould">
      <formula>NOT(ISERROR(SEARCH("Glenn Gould",E2473)))</formula>
    </cfRule>
  </conditionalFormatting>
  <conditionalFormatting sqref="E2473:G2481">
    <cfRule type="containsText" dxfId="22811" priority="28063" operator="containsText" text="ECM">
      <formula>NOT(ISERROR(SEARCH("ECM",E2473)))</formula>
    </cfRule>
    <cfRule type="containsText" dxfId="22810" priority="28064" operator="containsText" text="Glenn Gould">
      <formula>NOT(ISERROR(SEARCH("Glenn Gould",E2473)))</formula>
    </cfRule>
  </conditionalFormatting>
  <conditionalFormatting sqref="E2473:G2481">
    <cfRule type="containsText" dxfId="22809" priority="28061" operator="containsText" text="ECM">
      <formula>NOT(ISERROR(SEARCH("ECM",E2473)))</formula>
    </cfRule>
    <cfRule type="containsText" dxfId="22808" priority="28062" operator="containsText" text="Glenn Gould">
      <formula>NOT(ISERROR(SEARCH("Glenn Gould",E2473)))</formula>
    </cfRule>
  </conditionalFormatting>
  <conditionalFormatting sqref="E2473:G2481">
    <cfRule type="containsText" dxfId="22807" priority="28059" operator="containsText" text="ECM">
      <formula>NOT(ISERROR(SEARCH("ECM",E2473)))</formula>
    </cfRule>
    <cfRule type="containsText" dxfId="22806" priority="28060" operator="containsText" text="Glenn Gould">
      <formula>NOT(ISERROR(SEARCH("Glenn Gould",E2473)))</formula>
    </cfRule>
  </conditionalFormatting>
  <conditionalFormatting sqref="E2473:G2481">
    <cfRule type="containsText" dxfId="22805" priority="28057" operator="containsText" text="ECM">
      <formula>NOT(ISERROR(SEARCH("ECM",E2473)))</formula>
    </cfRule>
    <cfRule type="containsText" dxfId="22804" priority="28058" operator="containsText" text="Glenn Gould">
      <formula>NOT(ISERROR(SEARCH("Glenn Gould",E2473)))</formula>
    </cfRule>
  </conditionalFormatting>
  <conditionalFormatting sqref="E2473:G2481">
    <cfRule type="containsText" dxfId="22803" priority="28055" operator="containsText" text="ECM">
      <formula>NOT(ISERROR(SEARCH("ECM",E2473)))</formula>
    </cfRule>
    <cfRule type="containsText" dxfId="22802" priority="28056" operator="containsText" text="Glenn Gould">
      <formula>NOT(ISERROR(SEARCH("Glenn Gould",E2473)))</formula>
    </cfRule>
  </conditionalFormatting>
  <conditionalFormatting sqref="E2473:G2481">
    <cfRule type="containsText" dxfId="22801" priority="28053" operator="containsText" text="ECM">
      <formula>NOT(ISERROR(SEARCH("ECM",E2473)))</formula>
    </cfRule>
    <cfRule type="containsText" dxfId="22800" priority="28054" operator="containsText" text="Glenn Gould">
      <formula>NOT(ISERROR(SEARCH("Glenn Gould",E2473)))</formula>
    </cfRule>
  </conditionalFormatting>
  <conditionalFormatting sqref="E2473:G2481">
    <cfRule type="containsText" dxfId="22799" priority="28051" operator="containsText" text="ECM">
      <formula>NOT(ISERROR(SEARCH("ECM",E2473)))</formula>
    </cfRule>
    <cfRule type="containsText" dxfId="22798" priority="28052" operator="containsText" text="Glenn Gould">
      <formula>NOT(ISERROR(SEARCH("Glenn Gould",E2473)))</formula>
    </cfRule>
  </conditionalFormatting>
  <conditionalFormatting sqref="E2473:G2481">
    <cfRule type="containsText" dxfId="22797" priority="28049" operator="containsText" text="ECM">
      <formula>NOT(ISERROR(SEARCH("ECM",E2473)))</formula>
    </cfRule>
    <cfRule type="containsText" dxfId="22796" priority="28050" operator="containsText" text="Glenn Gould">
      <formula>NOT(ISERROR(SEARCH("Glenn Gould",E2473)))</formula>
    </cfRule>
  </conditionalFormatting>
  <conditionalFormatting sqref="E2473:G2481">
    <cfRule type="containsText" dxfId="22795" priority="28047" operator="containsText" text="ECM">
      <formula>NOT(ISERROR(SEARCH("ECM",E2473)))</formula>
    </cfRule>
    <cfRule type="containsText" dxfId="22794" priority="28048" operator="containsText" text="Glenn Gould">
      <formula>NOT(ISERROR(SEARCH("Glenn Gould",E2473)))</formula>
    </cfRule>
  </conditionalFormatting>
  <conditionalFormatting sqref="E2473:G2481">
    <cfRule type="containsText" dxfId="22793" priority="28045" operator="containsText" text="ECM">
      <formula>NOT(ISERROR(SEARCH("ECM",E2473)))</formula>
    </cfRule>
    <cfRule type="containsText" dxfId="22792" priority="28046" operator="containsText" text="Glenn Gould">
      <formula>NOT(ISERROR(SEARCH("Glenn Gould",E2473)))</formula>
    </cfRule>
  </conditionalFormatting>
  <conditionalFormatting sqref="E2473:G2481">
    <cfRule type="containsText" dxfId="22791" priority="28043" operator="containsText" text="ECM">
      <formula>NOT(ISERROR(SEARCH("ECM",E2473)))</formula>
    </cfRule>
    <cfRule type="containsText" dxfId="22790" priority="28044" operator="containsText" text="Glenn Gould">
      <formula>NOT(ISERROR(SEARCH("Glenn Gould",E2473)))</formula>
    </cfRule>
  </conditionalFormatting>
  <conditionalFormatting sqref="E2473:G2481">
    <cfRule type="containsText" dxfId="22789" priority="28041" operator="containsText" text="ECM">
      <formula>NOT(ISERROR(SEARCH("ECM",E2473)))</formula>
    </cfRule>
    <cfRule type="containsText" dxfId="22788" priority="28042" operator="containsText" text="Glenn Gould">
      <formula>NOT(ISERROR(SEARCH("Glenn Gould",E2473)))</formula>
    </cfRule>
  </conditionalFormatting>
  <conditionalFormatting sqref="E2473:G2481">
    <cfRule type="containsText" dxfId="22787" priority="28039" operator="containsText" text="ECM">
      <formula>NOT(ISERROR(SEARCH("ECM",E2473)))</formula>
    </cfRule>
    <cfRule type="containsText" dxfId="22786" priority="28040" operator="containsText" text="Glenn Gould">
      <formula>NOT(ISERROR(SEARCH("Glenn Gould",E2473)))</formula>
    </cfRule>
  </conditionalFormatting>
  <conditionalFormatting sqref="E2473:G2481">
    <cfRule type="containsText" dxfId="22785" priority="28037" operator="containsText" text="ECM">
      <formula>NOT(ISERROR(SEARCH("ECM",E2473)))</formula>
    </cfRule>
    <cfRule type="containsText" dxfId="22784" priority="28038" operator="containsText" text="Glenn Gould">
      <formula>NOT(ISERROR(SEARCH("Glenn Gould",E2473)))</formula>
    </cfRule>
  </conditionalFormatting>
  <conditionalFormatting sqref="E2473:G2481">
    <cfRule type="containsText" dxfId="22783" priority="28035" operator="containsText" text="ECM">
      <formula>NOT(ISERROR(SEARCH("ECM",E2473)))</formula>
    </cfRule>
    <cfRule type="containsText" dxfId="22782" priority="28036" operator="containsText" text="Glenn Gould">
      <formula>NOT(ISERROR(SEARCH("Glenn Gould",E2473)))</formula>
    </cfRule>
  </conditionalFormatting>
  <conditionalFormatting sqref="E2473:G2481">
    <cfRule type="containsText" dxfId="22781" priority="28033" operator="containsText" text="ECM">
      <formula>NOT(ISERROR(SEARCH("ECM",E2473)))</formula>
    </cfRule>
    <cfRule type="containsText" dxfId="22780" priority="28034" operator="containsText" text="Glenn Gould">
      <formula>NOT(ISERROR(SEARCH("Glenn Gould",E2473)))</formula>
    </cfRule>
  </conditionalFormatting>
  <conditionalFormatting sqref="E2473:G2481">
    <cfRule type="containsText" dxfId="22779" priority="28031" operator="containsText" text="ECM">
      <formula>NOT(ISERROR(SEARCH("ECM",E2473)))</formula>
    </cfRule>
    <cfRule type="containsText" dxfId="22778" priority="28032" operator="containsText" text="Glenn Gould">
      <formula>NOT(ISERROR(SEARCH("Glenn Gould",E2473)))</formula>
    </cfRule>
  </conditionalFormatting>
  <conditionalFormatting sqref="E2473:G2481">
    <cfRule type="containsText" dxfId="22777" priority="28029" operator="containsText" text="ECM">
      <formula>NOT(ISERROR(SEARCH("ECM",E2473)))</formula>
    </cfRule>
    <cfRule type="containsText" dxfId="22776" priority="28030" operator="containsText" text="Glenn Gould">
      <formula>NOT(ISERROR(SEARCH("Glenn Gould",E2473)))</formula>
    </cfRule>
  </conditionalFormatting>
  <conditionalFormatting sqref="E2473:G2481">
    <cfRule type="containsText" dxfId="22775" priority="28027" operator="containsText" text="ECM">
      <formula>NOT(ISERROR(SEARCH("ECM",E2473)))</formula>
    </cfRule>
    <cfRule type="containsText" dxfId="22774" priority="28028" operator="containsText" text="Glenn Gould">
      <formula>NOT(ISERROR(SEARCH("Glenn Gould",E2473)))</formula>
    </cfRule>
  </conditionalFormatting>
  <conditionalFormatting sqref="E2473:G2481">
    <cfRule type="containsText" dxfId="22773" priority="28025" operator="containsText" text="ECM">
      <formula>NOT(ISERROR(SEARCH("ECM",E2473)))</formula>
    </cfRule>
    <cfRule type="containsText" dxfId="22772" priority="28026" operator="containsText" text="Glenn Gould">
      <formula>NOT(ISERROR(SEARCH("Glenn Gould",E2473)))</formula>
    </cfRule>
  </conditionalFormatting>
  <conditionalFormatting sqref="E2473:G2481">
    <cfRule type="containsText" dxfId="22771" priority="28023" operator="containsText" text="ECM">
      <formula>NOT(ISERROR(SEARCH("ECM",E2473)))</formula>
    </cfRule>
    <cfRule type="containsText" dxfId="22770" priority="28024" operator="containsText" text="Glenn Gould">
      <formula>NOT(ISERROR(SEARCH("Glenn Gould",E2473)))</formula>
    </cfRule>
  </conditionalFormatting>
  <conditionalFormatting sqref="E2473:G2481">
    <cfRule type="containsText" dxfId="22769" priority="28021" operator="containsText" text="ECM">
      <formula>NOT(ISERROR(SEARCH("ECM",E2473)))</formula>
    </cfRule>
    <cfRule type="containsText" dxfId="22768" priority="28022" operator="containsText" text="Glenn Gould">
      <formula>NOT(ISERROR(SEARCH("Glenn Gould",E2473)))</formula>
    </cfRule>
  </conditionalFormatting>
  <conditionalFormatting sqref="E2473:G2481">
    <cfRule type="containsText" dxfId="22767" priority="28019" operator="containsText" text="ECM">
      <formula>NOT(ISERROR(SEARCH("ECM",E2473)))</formula>
    </cfRule>
    <cfRule type="containsText" dxfId="22766" priority="28020" operator="containsText" text="Glenn Gould">
      <formula>NOT(ISERROR(SEARCH("Glenn Gould",E2473)))</formula>
    </cfRule>
  </conditionalFormatting>
  <conditionalFormatting sqref="E2473:G2481">
    <cfRule type="containsText" dxfId="22765" priority="28017" operator="containsText" text="ECM">
      <formula>NOT(ISERROR(SEARCH("ECM",E2473)))</formula>
    </cfRule>
    <cfRule type="containsText" dxfId="22764" priority="28018" operator="containsText" text="Glenn Gould">
      <formula>NOT(ISERROR(SEARCH("Glenn Gould",E2473)))</formula>
    </cfRule>
  </conditionalFormatting>
  <conditionalFormatting sqref="E2473:G2481">
    <cfRule type="containsText" dxfId="22763" priority="28015" operator="containsText" text="ECM">
      <formula>NOT(ISERROR(SEARCH("ECM",E2473)))</formula>
    </cfRule>
    <cfRule type="containsText" dxfId="22762" priority="28016" operator="containsText" text="Glenn Gould">
      <formula>NOT(ISERROR(SEARCH("Glenn Gould",E2473)))</formula>
    </cfRule>
  </conditionalFormatting>
  <conditionalFormatting sqref="E2473:G2481">
    <cfRule type="containsText" dxfId="22761" priority="28013" operator="containsText" text="ECM">
      <formula>NOT(ISERROR(SEARCH("ECM",E2473)))</formula>
    </cfRule>
    <cfRule type="containsText" dxfId="22760" priority="28014" operator="containsText" text="Glenn Gould">
      <formula>NOT(ISERROR(SEARCH("Glenn Gould",E2473)))</formula>
    </cfRule>
  </conditionalFormatting>
  <conditionalFormatting sqref="E2473:G2481">
    <cfRule type="containsText" dxfId="22759" priority="28011" operator="containsText" text="ECM">
      <formula>NOT(ISERROR(SEARCH("ECM",E2473)))</formula>
    </cfRule>
    <cfRule type="containsText" dxfId="22758" priority="28012" operator="containsText" text="Glenn Gould">
      <formula>NOT(ISERROR(SEARCH("Glenn Gould",E2473)))</formula>
    </cfRule>
  </conditionalFormatting>
  <conditionalFormatting sqref="E2473:G2481">
    <cfRule type="containsText" dxfId="22757" priority="28009" operator="containsText" text="ECM">
      <formula>NOT(ISERROR(SEARCH("ECM",E2473)))</formula>
    </cfRule>
    <cfRule type="containsText" dxfId="22756" priority="28010" operator="containsText" text="Glenn Gould">
      <formula>NOT(ISERROR(SEARCH("Glenn Gould",E2473)))</formula>
    </cfRule>
  </conditionalFormatting>
  <conditionalFormatting sqref="E2473:G2481">
    <cfRule type="containsText" dxfId="22755" priority="28007" operator="containsText" text="ECM">
      <formula>NOT(ISERROR(SEARCH("ECM",E2473)))</formula>
    </cfRule>
    <cfRule type="containsText" dxfId="22754" priority="28008" operator="containsText" text="Glenn Gould">
      <formula>NOT(ISERROR(SEARCH("Glenn Gould",E2473)))</formula>
    </cfRule>
  </conditionalFormatting>
  <conditionalFormatting sqref="E2473:G2481">
    <cfRule type="containsText" dxfId="22753" priority="28005" operator="containsText" text="ECM">
      <formula>NOT(ISERROR(SEARCH("ECM",E2473)))</formula>
    </cfRule>
    <cfRule type="containsText" dxfId="22752" priority="28006" operator="containsText" text="Glenn Gould">
      <formula>NOT(ISERROR(SEARCH("Glenn Gould",E2473)))</formula>
    </cfRule>
  </conditionalFormatting>
  <conditionalFormatting sqref="E2473:G2481">
    <cfRule type="containsText" dxfId="22751" priority="28003" operator="containsText" text="ECM">
      <formula>NOT(ISERROR(SEARCH("ECM",E2473)))</formula>
    </cfRule>
    <cfRule type="containsText" dxfId="22750" priority="28004" operator="containsText" text="Glenn Gould">
      <formula>NOT(ISERROR(SEARCH("Glenn Gould",E2473)))</formula>
    </cfRule>
  </conditionalFormatting>
  <conditionalFormatting sqref="E2473:G2481">
    <cfRule type="containsText" dxfId="22749" priority="28001" operator="containsText" text="ECM">
      <formula>NOT(ISERROR(SEARCH("ECM",E2473)))</formula>
    </cfRule>
    <cfRule type="containsText" dxfId="22748" priority="28002" operator="containsText" text="Glenn Gould">
      <formula>NOT(ISERROR(SEARCH("Glenn Gould",E2473)))</formula>
    </cfRule>
  </conditionalFormatting>
  <conditionalFormatting sqref="E2473:G2481">
    <cfRule type="containsText" dxfId="22747" priority="27999" operator="containsText" text="ECM">
      <formula>NOT(ISERROR(SEARCH("ECM",E2473)))</formula>
    </cfRule>
    <cfRule type="containsText" dxfId="22746" priority="28000" operator="containsText" text="Glenn Gould">
      <formula>NOT(ISERROR(SEARCH("Glenn Gould",E2473)))</formula>
    </cfRule>
  </conditionalFormatting>
  <conditionalFormatting sqref="E2473:G2481">
    <cfRule type="containsText" dxfId="22745" priority="27997" operator="containsText" text="ECM">
      <formula>NOT(ISERROR(SEARCH("ECM",E2473)))</formula>
    </cfRule>
    <cfRule type="containsText" dxfId="22744" priority="27998" operator="containsText" text="Glenn Gould">
      <formula>NOT(ISERROR(SEARCH("Glenn Gould",E2473)))</formula>
    </cfRule>
  </conditionalFormatting>
  <conditionalFormatting sqref="E2473:G2481">
    <cfRule type="containsText" dxfId="22743" priority="27995" operator="containsText" text="ECM">
      <formula>NOT(ISERROR(SEARCH("ECM",E2473)))</formula>
    </cfRule>
    <cfRule type="containsText" dxfId="22742" priority="27996" operator="containsText" text="Glenn Gould">
      <formula>NOT(ISERROR(SEARCH("Glenn Gould",E2473)))</formula>
    </cfRule>
  </conditionalFormatting>
  <conditionalFormatting sqref="E2473:G2481">
    <cfRule type="containsText" dxfId="22741" priority="27993" operator="containsText" text="ECM">
      <formula>NOT(ISERROR(SEARCH("ECM",E2473)))</formula>
    </cfRule>
    <cfRule type="containsText" dxfId="22740" priority="27994" operator="containsText" text="Glenn Gould">
      <formula>NOT(ISERROR(SEARCH("Glenn Gould",E2473)))</formula>
    </cfRule>
  </conditionalFormatting>
  <conditionalFormatting sqref="E2473:G2481">
    <cfRule type="containsText" dxfId="22739" priority="27991" operator="containsText" text="ECM">
      <formula>NOT(ISERROR(SEARCH("ECM",E2473)))</formula>
    </cfRule>
    <cfRule type="containsText" dxfId="22738" priority="27992" operator="containsText" text="Glenn Gould">
      <formula>NOT(ISERROR(SEARCH("Glenn Gould",E2473)))</formula>
    </cfRule>
  </conditionalFormatting>
  <conditionalFormatting sqref="E2473:G2481">
    <cfRule type="containsText" dxfId="22737" priority="27989" operator="containsText" text="ECM">
      <formula>NOT(ISERROR(SEARCH("ECM",E2473)))</formula>
    </cfRule>
    <cfRule type="containsText" dxfId="22736" priority="27990" operator="containsText" text="Glenn Gould">
      <formula>NOT(ISERROR(SEARCH("Glenn Gould",E2473)))</formula>
    </cfRule>
  </conditionalFormatting>
  <conditionalFormatting sqref="E2473:G2481">
    <cfRule type="containsText" dxfId="22735" priority="27987" operator="containsText" text="ECM">
      <formula>NOT(ISERROR(SEARCH("ECM",E2473)))</formula>
    </cfRule>
    <cfRule type="containsText" dxfId="22734" priority="27988" operator="containsText" text="Glenn Gould">
      <formula>NOT(ISERROR(SEARCH("Glenn Gould",E2473)))</formula>
    </cfRule>
  </conditionalFormatting>
  <conditionalFormatting sqref="E2473:G2481">
    <cfRule type="containsText" dxfId="22733" priority="27985" operator="containsText" text="ECM">
      <formula>NOT(ISERROR(SEARCH("ECM",E2473)))</formula>
    </cfRule>
    <cfRule type="containsText" dxfId="22732" priority="27986" operator="containsText" text="Glenn Gould">
      <formula>NOT(ISERROR(SEARCH("Glenn Gould",E2473)))</formula>
    </cfRule>
  </conditionalFormatting>
  <conditionalFormatting sqref="E2473:G2481">
    <cfRule type="containsText" dxfId="22731" priority="27983" operator="containsText" text="ECM">
      <formula>NOT(ISERROR(SEARCH("ECM",E2473)))</formula>
    </cfRule>
    <cfRule type="containsText" dxfId="22730" priority="27984" operator="containsText" text="Glenn Gould">
      <formula>NOT(ISERROR(SEARCH("Glenn Gould",E2473)))</formula>
    </cfRule>
  </conditionalFormatting>
  <conditionalFormatting sqref="E2473:G2481">
    <cfRule type="containsText" dxfId="22729" priority="27981" operator="containsText" text="ECM">
      <formula>NOT(ISERROR(SEARCH("ECM",E2473)))</formula>
    </cfRule>
    <cfRule type="containsText" dxfId="22728" priority="27982" operator="containsText" text="Glenn Gould">
      <formula>NOT(ISERROR(SEARCH("Glenn Gould",E2473)))</formula>
    </cfRule>
  </conditionalFormatting>
  <conditionalFormatting sqref="E2473:G2481">
    <cfRule type="containsText" dxfId="22727" priority="27979" operator="containsText" text="ECM">
      <formula>NOT(ISERROR(SEARCH("ECM",E2473)))</formula>
    </cfRule>
    <cfRule type="containsText" dxfId="22726" priority="27980" operator="containsText" text="Glenn Gould">
      <formula>NOT(ISERROR(SEARCH("Glenn Gould",E2473)))</formula>
    </cfRule>
  </conditionalFormatting>
  <conditionalFormatting sqref="E2473:G2481">
    <cfRule type="containsText" dxfId="22725" priority="27977" operator="containsText" text="ECM">
      <formula>NOT(ISERROR(SEARCH("ECM",E2473)))</formula>
    </cfRule>
    <cfRule type="containsText" dxfId="22724" priority="27978" operator="containsText" text="Glenn Gould">
      <formula>NOT(ISERROR(SEARCH("Glenn Gould",E2473)))</formula>
    </cfRule>
  </conditionalFormatting>
  <conditionalFormatting sqref="E2473:G2481">
    <cfRule type="containsText" dxfId="22723" priority="27975" operator="containsText" text="ECM">
      <formula>NOT(ISERROR(SEARCH("ECM",E2473)))</formula>
    </cfRule>
    <cfRule type="containsText" dxfId="22722" priority="27976" operator="containsText" text="Glenn Gould">
      <formula>NOT(ISERROR(SEARCH("Glenn Gould",E2473)))</formula>
    </cfRule>
  </conditionalFormatting>
  <conditionalFormatting sqref="E2473:G2481">
    <cfRule type="containsText" dxfId="22721" priority="27973" operator="containsText" text="ECM">
      <formula>NOT(ISERROR(SEARCH("ECM",E2473)))</formula>
    </cfRule>
    <cfRule type="containsText" dxfId="22720" priority="27974" operator="containsText" text="Glenn Gould">
      <formula>NOT(ISERROR(SEARCH("Glenn Gould",E2473)))</formula>
    </cfRule>
  </conditionalFormatting>
  <conditionalFormatting sqref="E2473:G2481">
    <cfRule type="containsText" dxfId="22719" priority="27971" operator="containsText" text="ECM">
      <formula>NOT(ISERROR(SEARCH("ECM",E2473)))</formula>
    </cfRule>
    <cfRule type="containsText" dxfId="22718" priority="27972" operator="containsText" text="Glenn Gould">
      <formula>NOT(ISERROR(SEARCH("Glenn Gould",E2473)))</formula>
    </cfRule>
  </conditionalFormatting>
  <conditionalFormatting sqref="E2473:G2481">
    <cfRule type="containsText" dxfId="22717" priority="27969" operator="containsText" text="ECM">
      <formula>NOT(ISERROR(SEARCH("ECM",E2473)))</formula>
    </cfRule>
    <cfRule type="containsText" dxfId="22716" priority="27970" operator="containsText" text="Glenn Gould">
      <formula>NOT(ISERROR(SEARCH("Glenn Gould",E2473)))</formula>
    </cfRule>
  </conditionalFormatting>
  <conditionalFormatting sqref="E2473:G2481">
    <cfRule type="containsText" dxfId="22715" priority="27967" operator="containsText" text="ECM">
      <formula>NOT(ISERROR(SEARCH("ECM",E2473)))</formula>
    </cfRule>
    <cfRule type="containsText" dxfId="22714" priority="27968" operator="containsText" text="Glenn Gould">
      <formula>NOT(ISERROR(SEARCH("Glenn Gould",E2473)))</formula>
    </cfRule>
  </conditionalFormatting>
  <conditionalFormatting sqref="E2473:G2481">
    <cfRule type="containsText" dxfId="22713" priority="27965" operator="containsText" text="ECM">
      <formula>NOT(ISERROR(SEARCH("ECM",E2473)))</formula>
    </cfRule>
    <cfRule type="containsText" dxfId="22712" priority="27966" operator="containsText" text="Glenn Gould">
      <formula>NOT(ISERROR(SEARCH("Glenn Gould",E2473)))</formula>
    </cfRule>
  </conditionalFormatting>
  <conditionalFormatting sqref="E2473:G2481">
    <cfRule type="containsText" dxfId="22711" priority="27963" operator="containsText" text="ECM">
      <formula>NOT(ISERROR(SEARCH("ECM",E2473)))</formula>
    </cfRule>
    <cfRule type="containsText" dxfId="22710" priority="27964" operator="containsText" text="Glenn Gould">
      <formula>NOT(ISERROR(SEARCH("Glenn Gould",E2473)))</formula>
    </cfRule>
  </conditionalFormatting>
  <conditionalFormatting sqref="E2473:G2481">
    <cfRule type="containsText" dxfId="22709" priority="27961" operator="containsText" text="ECM">
      <formula>NOT(ISERROR(SEARCH("ECM",E2473)))</formula>
    </cfRule>
    <cfRule type="containsText" dxfId="22708" priority="27962" operator="containsText" text="Glenn Gould">
      <formula>NOT(ISERROR(SEARCH("Glenn Gould",E2473)))</formula>
    </cfRule>
  </conditionalFormatting>
  <conditionalFormatting sqref="E2473:G2481">
    <cfRule type="containsText" dxfId="22707" priority="27959" operator="containsText" text="ECM">
      <formula>NOT(ISERROR(SEARCH("ECM",E2473)))</formula>
    </cfRule>
    <cfRule type="containsText" dxfId="22706" priority="27960" operator="containsText" text="Glenn Gould">
      <formula>NOT(ISERROR(SEARCH("Glenn Gould",E2473)))</formula>
    </cfRule>
  </conditionalFormatting>
  <conditionalFormatting sqref="E2473:G2481">
    <cfRule type="containsText" dxfId="22705" priority="27957" operator="containsText" text="ECM">
      <formula>NOT(ISERROR(SEARCH("ECM",E2473)))</formula>
    </cfRule>
    <cfRule type="containsText" dxfId="22704" priority="27958" operator="containsText" text="Glenn Gould">
      <formula>NOT(ISERROR(SEARCH("Glenn Gould",E2473)))</formula>
    </cfRule>
  </conditionalFormatting>
  <conditionalFormatting sqref="E2473:G2481">
    <cfRule type="containsText" dxfId="22703" priority="27955" operator="containsText" text="ECM">
      <formula>NOT(ISERROR(SEARCH("ECM",E2473)))</formula>
    </cfRule>
    <cfRule type="containsText" dxfId="22702" priority="27956" operator="containsText" text="Glenn Gould">
      <formula>NOT(ISERROR(SEARCH("Glenn Gould",E2473)))</formula>
    </cfRule>
  </conditionalFormatting>
  <conditionalFormatting sqref="E2473:G2481">
    <cfRule type="containsText" dxfId="22701" priority="27953" operator="containsText" text="ECM">
      <formula>NOT(ISERROR(SEARCH("ECM",E2473)))</formula>
    </cfRule>
    <cfRule type="containsText" dxfId="22700" priority="27954" operator="containsText" text="Glenn Gould">
      <formula>NOT(ISERROR(SEARCH("Glenn Gould",E2473)))</formula>
    </cfRule>
  </conditionalFormatting>
  <conditionalFormatting sqref="E2473:G2481">
    <cfRule type="containsText" dxfId="22699" priority="27951" operator="containsText" text="ECM">
      <formula>NOT(ISERROR(SEARCH("ECM",E2473)))</formula>
    </cfRule>
    <cfRule type="containsText" dxfId="22698" priority="27952" operator="containsText" text="Glenn Gould">
      <formula>NOT(ISERROR(SEARCH("Glenn Gould",E2473)))</formula>
    </cfRule>
  </conditionalFormatting>
  <conditionalFormatting sqref="E2473:G2481">
    <cfRule type="containsText" dxfId="22697" priority="27949" operator="containsText" text="ECM">
      <formula>NOT(ISERROR(SEARCH("ECM",E2473)))</formula>
    </cfRule>
    <cfRule type="containsText" dxfId="22696" priority="27950" operator="containsText" text="Glenn Gould">
      <formula>NOT(ISERROR(SEARCH("Glenn Gould",E2473)))</formula>
    </cfRule>
  </conditionalFormatting>
  <conditionalFormatting sqref="E2473:G2481">
    <cfRule type="containsText" dxfId="22695" priority="27947" operator="containsText" text="ECM">
      <formula>NOT(ISERROR(SEARCH("ECM",E2473)))</formula>
    </cfRule>
    <cfRule type="containsText" dxfId="22694" priority="27948" operator="containsText" text="Glenn Gould">
      <formula>NOT(ISERROR(SEARCH("Glenn Gould",E2473)))</formula>
    </cfRule>
  </conditionalFormatting>
  <conditionalFormatting sqref="E2473:G2481">
    <cfRule type="containsText" dxfId="22693" priority="27945" operator="containsText" text="ECM">
      <formula>NOT(ISERROR(SEARCH("ECM",E2473)))</formula>
    </cfRule>
    <cfRule type="containsText" dxfId="22692" priority="27946" operator="containsText" text="Glenn Gould">
      <formula>NOT(ISERROR(SEARCH("Glenn Gould",E2473)))</formula>
    </cfRule>
  </conditionalFormatting>
  <conditionalFormatting sqref="E2473:G2481">
    <cfRule type="containsText" dxfId="22691" priority="27943" operator="containsText" text="ECM">
      <formula>NOT(ISERROR(SEARCH("ECM",E2473)))</formula>
    </cfRule>
    <cfRule type="containsText" dxfId="22690" priority="27944" operator="containsText" text="Glenn Gould">
      <formula>NOT(ISERROR(SEARCH("Glenn Gould",E2473)))</formula>
    </cfRule>
  </conditionalFormatting>
  <conditionalFormatting sqref="E2473:G2481">
    <cfRule type="containsText" dxfId="22689" priority="27941" operator="containsText" text="ECM">
      <formula>NOT(ISERROR(SEARCH("ECM",E2473)))</formula>
    </cfRule>
    <cfRule type="containsText" dxfId="22688" priority="27942" operator="containsText" text="Glenn Gould">
      <formula>NOT(ISERROR(SEARCH("Glenn Gould",E2473)))</formula>
    </cfRule>
  </conditionalFormatting>
  <conditionalFormatting sqref="E2473:G2481">
    <cfRule type="containsText" dxfId="22687" priority="27939" operator="containsText" text="ECM">
      <formula>NOT(ISERROR(SEARCH("ECM",E2473)))</formula>
    </cfRule>
    <cfRule type="containsText" dxfId="22686" priority="27940" operator="containsText" text="Glenn Gould">
      <formula>NOT(ISERROR(SEARCH("Glenn Gould",E2473)))</formula>
    </cfRule>
  </conditionalFormatting>
  <conditionalFormatting sqref="E2473:G2481">
    <cfRule type="containsText" dxfId="22685" priority="27937" operator="containsText" text="ECM">
      <formula>NOT(ISERROR(SEARCH("ECM",E2473)))</formula>
    </cfRule>
    <cfRule type="containsText" dxfId="22684" priority="27938" operator="containsText" text="Glenn Gould">
      <formula>NOT(ISERROR(SEARCH("Glenn Gould",E2473)))</formula>
    </cfRule>
  </conditionalFormatting>
  <conditionalFormatting sqref="E2473:G2481">
    <cfRule type="containsText" dxfId="22683" priority="27935" operator="containsText" text="ECM">
      <formula>NOT(ISERROR(SEARCH("ECM",E2473)))</formula>
    </cfRule>
    <cfRule type="containsText" dxfId="22682" priority="27936" operator="containsText" text="Glenn Gould">
      <formula>NOT(ISERROR(SEARCH("Glenn Gould",E2473)))</formula>
    </cfRule>
  </conditionalFormatting>
  <conditionalFormatting sqref="E2473:G2481">
    <cfRule type="containsText" dxfId="22681" priority="27933" operator="containsText" text="ECM">
      <formula>NOT(ISERROR(SEARCH("ECM",E2473)))</formula>
    </cfRule>
    <cfRule type="containsText" dxfId="22680" priority="27934" operator="containsText" text="Glenn Gould">
      <formula>NOT(ISERROR(SEARCH("Glenn Gould",E2473)))</formula>
    </cfRule>
  </conditionalFormatting>
  <conditionalFormatting sqref="E2473:G2481">
    <cfRule type="containsText" dxfId="22679" priority="27931" operator="containsText" text="ECM">
      <formula>NOT(ISERROR(SEARCH("ECM",E2473)))</formula>
    </cfRule>
    <cfRule type="containsText" dxfId="22678" priority="27932" operator="containsText" text="Glenn Gould">
      <formula>NOT(ISERROR(SEARCH("Glenn Gould",E2473)))</formula>
    </cfRule>
  </conditionalFormatting>
  <conditionalFormatting sqref="E2473:G2481">
    <cfRule type="containsText" dxfId="22677" priority="27929" operator="containsText" text="ECM">
      <formula>NOT(ISERROR(SEARCH("ECM",E2473)))</formula>
    </cfRule>
    <cfRule type="containsText" dxfId="22676" priority="27930" operator="containsText" text="Glenn Gould">
      <formula>NOT(ISERROR(SEARCH("Glenn Gould",E2473)))</formula>
    </cfRule>
  </conditionalFormatting>
  <conditionalFormatting sqref="E2473:G2481">
    <cfRule type="containsText" dxfId="22675" priority="27927" operator="containsText" text="ECM">
      <formula>NOT(ISERROR(SEARCH("ECM",E2473)))</formula>
    </cfRule>
    <cfRule type="containsText" dxfId="22674" priority="27928" operator="containsText" text="Glenn Gould">
      <formula>NOT(ISERROR(SEARCH("Glenn Gould",E2473)))</formula>
    </cfRule>
  </conditionalFormatting>
  <conditionalFormatting sqref="E2473:G2481">
    <cfRule type="containsText" dxfId="22673" priority="27925" operator="containsText" text="ECM">
      <formula>NOT(ISERROR(SEARCH("ECM",E2473)))</formula>
    </cfRule>
    <cfRule type="containsText" dxfId="22672" priority="27926" operator="containsText" text="Glenn Gould">
      <formula>NOT(ISERROR(SEARCH("Glenn Gould",E2473)))</formula>
    </cfRule>
  </conditionalFormatting>
  <conditionalFormatting sqref="E2473:G2481">
    <cfRule type="containsText" dxfId="22671" priority="27923" operator="containsText" text="ECM">
      <formula>NOT(ISERROR(SEARCH("ECM",E2473)))</formula>
    </cfRule>
    <cfRule type="containsText" dxfId="22670" priority="27924" operator="containsText" text="Glenn Gould">
      <formula>NOT(ISERROR(SEARCH("Glenn Gould",E2473)))</formula>
    </cfRule>
  </conditionalFormatting>
  <conditionalFormatting sqref="E2473:G2481">
    <cfRule type="containsText" dxfId="22669" priority="27921" operator="containsText" text="ECM">
      <formula>NOT(ISERROR(SEARCH("ECM",E2473)))</formula>
    </cfRule>
    <cfRule type="containsText" dxfId="22668" priority="27922" operator="containsText" text="Glenn Gould">
      <formula>NOT(ISERROR(SEARCH("Glenn Gould",E2473)))</formula>
    </cfRule>
  </conditionalFormatting>
  <conditionalFormatting sqref="E2473:G2481">
    <cfRule type="containsText" dxfId="22667" priority="27919" operator="containsText" text="ECM">
      <formula>NOT(ISERROR(SEARCH("ECM",E2473)))</formula>
    </cfRule>
    <cfRule type="containsText" dxfId="22666" priority="27920" operator="containsText" text="Glenn Gould">
      <formula>NOT(ISERROR(SEARCH("Glenn Gould",E2473)))</formula>
    </cfRule>
  </conditionalFormatting>
  <conditionalFormatting sqref="E2473:G2481">
    <cfRule type="containsText" dxfId="22665" priority="27917" operator="containsText" text="ECM">
      <formula>NOT(ISERROR(SEARCH("ECM",E2473)))</formula>
    </cfRule>
    <cfRule type="containsText" dxfId="22664" priority="27918" operator="containsText" text="Glenn Gould">
      <formula>NOT(ISERROR(SEARCH("Glenn Gould",E2473)))</formula>
    </cfRule>
  </conditionalFormatting>
  <conditionalFormatting sqref="E2473:G2481">
    <cfRule type="containsText" dxfId="22663" priority="27915" operator="containsText" text="ECM">
      <formula>NOT(ISERROR(SEARCH("ECM",E2473)))</formula>
    </cfRule>
    <cfRule type="containsText" dxfId="22662" priority="27916" operator="containsText" text="Glenn Gould">
      <formula>NOT(ISERROR(SEARCH("Glenn Gould",E2473)))</formula>
    </cfRule>
  </conditionalFormatting>
  <conditionalFormatting sqref="E2473:G2481">
    <cfRule type="containsText" dxfId="22661" priority="27913" operator="containsText" text="ECM">
      <formula>NOT(ISERROR(SEARCH("ECM",E2473)))</formula>
    </cfRule>
    <cfRule type="containsText" dxfId="22660" priority="27914" operator="containsText" text="Glenn Gould">
      <formula>NOT(ISERROR(SEARCH("Glenn Gould",E2473)))</formula>
    </cfRule>
  </conditionalFormatting>
  <conditionalFormatting sqref="E2473:G2481">
    <cfRule type="containsText" dxfId="22659" priority="27911" operator="containsText" text="ECM">
      <formula>NOT(ISERROR(SEARCH("ECM",E2473)))</formula>
    </cfRule>
    <cfRule type="containsText" dxfId="22658" priority="27912" operator="containsText" text="Glenn Gould">
      <formula>NOT(ISERROR(SEARCH("Glenn Gould",E2473)))</formula>
    </cfRule>
  </conditionalFormatting>
  <conditionalFormatting sqref="E2473:G2481">
    <cfRule type="containsText" dxfId="22657" priority="27909" operator="containsText" text="ECM">
      <formula>NOT(ISERROR(SEARCH("ECM",E2473)))</formula>
    </cfRule>
    <cfRule type="containsText" dxfId="22656" priority="27910" operator="containsText" text="Glenn Gould">
      <formula>NOT(ISERROR(SEARCH("Glenn Gould",E2473)))</formula>
    </cfRule>
  </conditionalFormatting>
  <conditionalFormatting sqref="E2473:G2481">
    <cfRule type="containsText" dxfId="22655" priority="27907" operator="containsText" text="ECM">
      <formula>NOT(ISERROR(SEARCH("ECM",E2473)))</formula>
    </cfRule>
    <cfRule type="containsText" dxfId="22654" priority="27908" operator="containsText" text="Glenn Gould">
      <formula>NOT(ISERROR(SEARCH("Glenn Gould",E2473)))</formula>
    </cfRule>
  </conditionalFormatting>
  <conditionalFormatting sqref="E2473:G2481">
    <cfRule type="containsText" dxfId="22653" priority="27905" operator="containsText" text="ECM">
      <formula>NOT(ISERROR(SEARCH("ECM",E2473)))</formula>
    </cfRule>
    <cfRule type="containsText" dxfId="22652" priority="27906" operator="containsText" text="Glenn Gould">
      <formula>NOT(ISERROR(SEARCH("Glenn Gould",E2473)))</formula>
    </cfRule>
  </conditionalFormatting>
  <conditionalFormatting sqref="E2473:G2481">
    <cfRule type="containsText" dxfId="22651" priority="27903" operator="containsText" text="ECM">
      <formula>NOT(ISERROR(SEARCH("ECM",E2473)))</formula>
    </cfRule>
    <cfRule type="containsText" dxfId="22650" priority="27904" operator="containsText" text="Glenn Gould">
      <formula>NOT(ISERROR(SEARCH("Glenn Gould",E2473)))</formula>
    </cfRule>
  </conditionalFormatting>
  <conditionalFormatting sqref="E2473:G2481">
    <cfRule type="containsText" dxfId="22649" priority="27901" operator="containsText" text="ECM">
      <formula>NOT(ISERROR(SEARCH("ECM",E2473)))</formula>
    </cfRule>
    <cfRule type="containsText" dxfId="22648" priority="27902" operator="containsText" text="Glenn Gould">
      <formula>NOT(ISERROR(SEARCH("Glenn Gould",E2473)))</formula>
    </cfRule>
  </conditionalFormatting>
  <conditionalFormatting sqref="E2473:G2481">
    <cfRule type="containsText" dxfId="22647" priority="27899" operator="containsText" text="ECM">
      <formula>NOT(ISERROR(SEARCH("ECM",E2473)))</formula>
    </cfRule>
    <cfRule type="containsText" dxfId="22646" priority="27900" operator="containsText" text="Glenn Gould">
      <formula>NOT(ISERROR(SEARCH("Glenn Gould",E2473)))</formula>
    </cfRule>
  </conditionalFormatting>
  <conditionalFormatting sqref="E2473:G2481">
    <cfRule type="containsText" dxfId="22645" priority="27897" operator="containsText" text="ECM">
      <formula>NOT(ISERROR(SEARCH("ECM",E2473)))</formula>
    </cfRule>
    <cfRule type="containsText" dxfId="22644" priority="27898" operator="containsText" text="Glenn Gould">
      <formula>NOT(ISERROR(SEARCH("Glenn Gould",E2473)))</formula>
    </cfRule>
  </conditionalFormatting>
  <conditionalFormatting sqref="E2473:G2481">
    <cfRule type="containsText" dxfId="22643" priority="27895" operator="containsText" text="ECM">
      <formula>NOT(ISERROR(SEARCH("ECM",E2473)))</formula>
    </cfRule>
    <cfRule type="containsText" dxfId="22642" priority="27896" operator="containsText" text="Glenn Gould">
      <formula>NOT(ISERROR(SEARCH("Glenn Gould",E2473)))</formula>
    </cfRule>
  </conditionalFormatting>
  <conditionalFormatting sqref="E2473:G2481">
    <cfRule type="containsText" dxfId="22641" priority="27893" operator="containsText" text="ECM">
      <formula>NOT(ISERROR(SEARCH("ECM",E2473)))</formula>
    </cfRule>
    <cfRule type="containsText" dxfId="22640" priority="27894" operator="containsText" text="Glenn Gould">
      <formula>NOT(ISERROR(SEARCH("Glenn Gould",E2473)))</formula>
    </cfRule>
  </conditionalFormatting>
  <conditionalFormatting sqref="E2473:G2481">
    <cfRule type="containsText" dxfId="22639" priority="27891" operator="containsText" text="ECM">
      <formula>NOT(ISERROR(SEARCH("ECM",E2473)))</formula>
    </cfRule>
    <cfRule type="containsText" dxfId="22638" priority="27892" operator="containsText" text="Glenn Gould">
      <formula>NOT(ISERROR(SEARCH("Glenn Gould",E2473)))</formula>
    </cfRule>
  </conditionalFormatting>
  <conditionalFormatting sqref="E2473:G2481">
    <cfRule type="containsText" dxfId="22637" priority="27889" operator="containsText" text="ECM">
      <formula>NOT(ISERROR(SEARCH("ECM",E2473)))</formula>
    </cfRule>
    <cfRule type="containsText" dxfId="22636" priority="27890" operator="containsText" text="Glenn Gould">
      <formula>NOT(ISERROR(SEARCH("Glenn Gould",E2473)))</formula>
    </cfRule>
  </conditionalFormatting>
  <conditionalFormatting sqref="E2473:G2481">
    <cfRule type="containsText" dxfId="22635" priority="27887" operator="containsText" text="ECM">
      <formula>NOT(ISERROR(SEARCH("ECM",E2473)))</formula>
    </cfRule>
    <cfRule type="containsText" dxfId="22634" priority="27888" operator="containsText" text="Glenn Gould">
      <formula>NOT(ISERROR(SEARCH("Glenn Gould",E2473)))</formula>
    </cfRule>
  </conditionalFormatting>
  <conditionalFormatting sqref="E2473:G2481">
    <cfRule type="containsText" dxfId="22633" priority="27885" operator="containsText" text="ECM">
      <formula>NOT(ISERROR(SEARCH("ECM",E2473)))</formula>
    </cfRule>
    <cfRule type="containsText" dxfId="22632" priority="27886" operator="containsText" text="Glenn Gould">
      <formula>NOT(ISERROR(SEARCH("Glenn Gould",E2473)))</formula>
    </cfRule>
  </conditionalFormatting>
  <conditionalFormatting sqref="E2473:G2481">
    <cfRule type="containsText" dxfId="22631" priority="27883" operator="containsText" text="ECM">
      <formula>NOT(ISERROR(SEARCH("ECM",E2473)))</formula>
    </cfRule>
    <cfRule type="containsText" dxfId="22630" priority="27884" operator="containsText" text="Glenn Gould">
      <formula>NOT(ISERROR(SEARCH("Glenn Gould",E2473)))</formula>
    </cfRule>
  </conditionalFormatting>
  <conditionalFormatting sqref="E2473:G2481">
    <cfRule type="containsText" dxfId="22629" priority="27881" operator="containsText" text="ECM">
      <formula>NOT(ISERROR(SEARCH("ECM",E2473)))</formula>
    </cfRule>
    <cfRule type="containsText" dxfId="22628" priority="27882" operator="containsText" text="Glenn Gould">
      <formula>NOT(ISERROR(SEARCH("Glenn Gould",E2473)))</formula>
    </cfRule>
  </conditionalFormatting>
  <conditionalFormatting sqref="E2473:G2481">
    <cfRule type="containsText" dxfId="22627" priority="27879" operator="containsText" text="ECM">
      <formula>NOT(ISERROR(SEARCH("ECM",E2473)))</formula>
    </cfRule>
    <cfRule type="containsText" dxfId="22626" priority="27880" operator="containsText" text="Glenn Gould">
      <formula>NOT(ISERROR(SEARCH("Glenn Gould",E2473)))</formula>
    </cfRule>
  </conditionalFormatting>
  <conditionalFormatting sqref="E2473:G2481">
    <cfRule type="containsText" dxfId="22625" priority="27877" operator="containsText" text="ECM">
      <formula>NOT(ISERROR(SEARCH("ECM",E2473)))</formula>
    </cfRule>
    <cfRule type="containsText" dxfId="22624" priority="27878" operator="containsText" text="Glenn Gould">
      <formula>NOT(ISERROR(SEARCH("Glenn Gould",E2473)))</formula>
    </cfRule>
  </conditionalFormatting>
  <conditionalFormatting sqref="E2473:G2481">
    <cfRule type="containsText" dxfId="22623" priority="27875" operator="containsText" text="ECM">
      <formula>NOT(ISERROR(SEARCH("ECM",E2473)))</formula>
    </cfRule>
    <cfRule type="containsText" dxfId="22622" priority="27876" operator="containsText" text="Glenn Gould">
      <formula>NOT(ISERROR(SEARCH("Glenn Gould",E2473)))</formula>
    </cfRule>
  </conditionalFormatting>
  <conditionalFormatting sqref="E2473:G2481">
    <cfRule type="containsText" dxfId="22621" priority="27873" operator="containsText" text="ECM">
      <formula>NOT(ISERROR(SEARCH("ECM",E2473)))</formula>
    </cfRule>
    <cfRule type="containsText" dxfId="22620" priority="27874" operator="containsText" text="Glenn Gould">
      <formula>NOT(ISERROR(SEARCH("Glenn Gould",E2473)))</formula>
    </cfRule>
  </conditionalFormatting>
  <conditionalFormatting sqref="E2473:G2481">
    <cfRule type="containsText" dxfId="22619" priority="27871" operator="containsText" text="ECM">
      <formula>NOT(ISERROR(SEARCH("ECM",E2473)))</formula>
    </cfRule>
    <cfRule type="containsText" dxfId="22618" priority="27872" operator="containsText" text="Glenn Gould">
      <formula>NOT(ISERROR(SEARCH("Glenn Gould",E2473)))</formula>
    </cfRule>
  </conditionalFormatting>
  <conditionalFormatting sqref="E2473:G2481">
    <cfRule type="containsText" dxfId="22617" priority="27869" operator="containsText" text="ECM">
      <formula>NOT(ISERROR(SEARCH("ECM",E2473)))</formula>
    </cfRule>
    <cfRule type="containsText" dxfId="22616" priority="27870" operator="containsText" text="Glenn Gould">
      <formula>NOT(ISERROR(SEARCH("Glenn Gould",E2473)))</formula>
    </cfRule>
  </conditionalFormatting>
  <conditionalFormatting sqref="E2473:G2481">
    <cfRule type="containsText" dxfId="22615" priority="27867" operator="containsText" text="ECM">
      <formula>NOT(ISERROR(SEARCH("ECM",E2473)))</formula>
    </cfRule>
    <cfRule type="containsText" dxfId="22614" priority="27868" operator="containsText" text="Glenn Gould">
      <formula>NOT(ISERROR(SEARCH("Glenn Gould",E2473)))</formula>
    </cfRule>
  </conditionalFormatting>
  <conditionalFormatting sqref="E2473:G2481">
    <cfRule type="containsText" dxfId="22613" priority="27865" operator="containsText" text="ECM">
      <formula>NOT(ISERROR(SEARCH("ECM",E2473)))</formula>
    </cfRule>
    <cfRule type="containsText" dxfId="22612" priority="27866" operator="containsText" text="Glenn Gould">
      <formula>NOT(ISERROR(SEARCH("Glenn Gould",E2473)))</formula>
    </cfRule>
  </conditionalFormatting>
  <conditionalFormatting sqref="E2473:G2481">
    <cfRule type="containsText" dxfId="22611" priority="27863" operator="containsText" text="ECM">
      <formula>NOT(ISERROR(SEARCH("ECM",E2473)))</formula>
    </cfRule>
    <cfRule type="containsText" dxfId="22610" priority="27864" operator="containsText" text="Glenn Gould">
      <formula>NOT(ISERROR(SEARCH("Glenn Gould",E2473)))</formula>
    </cfRule>
  </conditionalFormatting>
  <conditionalFormatting sqref="E2473:G2481">
    <cfRule type="containsText" dxfId="22609" priority="27861" operator="containsText" text="ECM">
      <formula>NOT(ISERROR(SEARCH("ECM",E2473)))</formula>
    </cfRule>
    <cfRule type="containsText" dxfId="22608" priority="27862" operator="containsText" text="Glenn Gould">
      <formula>NOT(ISERROR(SEARCH("Glenn Gould",E2473)))</formula>
    </cfRule>
  </conditionalFormatting>
  <conditionalFormatting sqref="E2473:G2481">
    <cfRule type="containsText" dxfId="22607" priority="27859" operator="containsText" text="ECM">
      <formula>NOT(ISERROR(SEARCH("ECM",E2473)))</formula>
    </cfRule>
    <cfRule type="containsText" dxfId="22606" priority="27860" operator="containsText" text="Glenn Gould">
      <formula>NOT(ISERROR(SEARCH("Glenn Gould",E2473)))</formula>
    </cfRule>
  </conditionalFormatting>
  <conditionalFormatting sqref="E2473:G2481">
    <cfRule type="containsText" dxfId="22605" priority="27857" operator="containsText" text="ECM">
      <formula>NOT(ISERROR(SEARCH("ECM",E2473)))</formula>
    </cfRule>
    <cfRule type="containsText" dxfId="22604" priority="27858" operator="containsText" text="Glenn Gould">
      <formula>NOT(ISERROR(SEARCH("Glenn Gould",E2473)))</formula>
    </cfRule>
  </conditionalFormatting>
  <conditionalFormatting sqref="E2473:G2481">
    <cfRule type="containsText" dxfId="22603" priority="27855" operator="containsText" text="ECM">
      <formula>NOT(ISERROR(SEARCH("ECM",E2473)))</formula>
    </cfRule>
    <cfRule type="containsText" dxfId="22602" priority="27856" operator="containsText" text="Glenn Gould">
      <formula>NOT(ISERROR(SEARCH("Glenn Gould",E2473)))</formula>
    </cfRule>
  </conditionalFormatting>
  <conditionalFormatting sqref="E2473:G2481">
    <cfRule type="containsText" dxfId="22601" priority="27853" operator="containsText" text="ECM">
      <formula>NOT(ISERROR(SEARCH("ECM",E2473)))</formula>
    </cfRule>
    <cfRule type="containsText" dxfId="22600" priority="27854" operator="containsText" text="Glenn Gould">
      <formula>NOT(ISERROR(SEARCH("Glenn Gould",E2473)))</formula>
    </cfRule>
  </conditionalFormatting>
  <conditionalFormatting sqref="E2473:G2481">
    <cfRule type="containsText" dxfId="22599" priority="27851" operator="containsText" text="ECM">
      <formula>NOT(ISERROR(SEARCH("ECM",E2473)))</formula>
    </cfRule>
    <cfRule type="containsText" dxfId="22598" priority="27852" operator="containsText" text="Glenn Gould">
      <formula>NOT(ISERROR(SEARCH("Glenn Gould",E2473)))</formula>
    </cfRule>
  </conditionalFormatting>
  <conditionalFormatting sqref="E2473:G2481">
    <cfRule type="containsText" dxfId="22597" priority="27849" operator="containsText" text="ECM">
      <formula>NOT(ISERROR(SEARCH("ECM",E2473)))</formula>
    </cfRule>
    <cfRule type="containsText" dxfId="22596" priority="27850" operator="containsText" text="Glenn Gould">
      <formula>NOT(ISERROR(SEARCH("Glenn Gould",E2473)))</formula>
    </cfRule>
  </conditionalFormatting>
  <conditionalFormatting sqref="E2473:G2481">
    <cfRule type="containsText" dxfId="22595" priority="27847" operator="containsText" text="ECM">
      <formula>NOT(ISERROR(SEARCH("ECM",E2473)))</formula>
    </cfRule>
    <cfRule type="containsText" dxfId="22594" priority="27848" operator="containsText" text="Glenn Gould">
      <formula>NOT(ISERROR(SEARCH("Glenn Gould",E2473)))</formula>
    </cfRule>
  </conditionalFormatting>
  <conditionalFormatting sqref="E2473:G2481">
    <cfRule type="containsText" dxfId="22593" priority="27845" operator="containsText" text="ECM">
      <formula>NOT(ISERROR(SEARCH("ECM",E2473)))</formula>
    </cfRule>
    <cfRule type="containsText" dxfId="22592" priority="27846" operator="containsText" text="Glenn Gould">
      <formula>NOT(ISERROR(SEARCH("Glenn Gould",E2473)))</formula>
    </cfRule>
  </conditionalFormatting>
  <conditionalFormatting sqref="E2473:G2481">
    <cfRule type="containsText" dxfId="22591" priority="27843" operator="containsText" text="ECM">
      <formula>NOT(ISERROR(SEARCH("ECM",E2473)))</formula>
    </cfRule>
    <cfRule type="containsText" dxfId="22590" priority="27844" operator="containsText" text="Glenn Gould">
      <formula>NOT(ISERROR(SEARCH("Glenn Gould",E2473)))</formula>
    </cfRule>
  </conditionalFormatting>
  <conditionalFormatting sqref="E2473:G2481">
    <cfRule type="containsText" dxfId="22589" priority="27841" operator="containsText" text="ECM">
      <formula>NOT(ISERROR(SEARCH("ECM",E2473)))</formula>
    </cfRule>
    <cfRule type="containsText" dxfId="22588" priority="27842" operator="containsText" text="Glenn Gould">
      <formula>NOT(ISERROR(SEARCH("Glenn Gould",E2473)))</formula>
    </cfRule>
  </conditionalFormatting>
  <conditionalFormatting sqref="E2473:G2481">
    <cfRule type="containsText" dxfId="22587" priority="27839" operator="containsText" text="ECM">
      <formula>NOT(ISERROR(SEARCH("ECM",E2473)))</formula>
    </cfRule>
    <cfRule type="containsText" dxfId="22586" priority="27840" operator="containsText" text="Glenn Gould">
      <formula>NOT(ISERROR(SEARCH("Glenn Gould",E2473)))</formula>
    </cfRule>
  </conditionalFormatting>
  <conditionalFormatting sqref="E2473:G2481">
    <cfRule type="containsText" dxfId="22585" priority="27837" operator="containsText" text="ECM">
      <formula>NOT(ISERROR(SEARCH("ECM",E2473)))</formula>
    </cfRule>
    <cfRule type="containsText" dxfId="22584" priority="27838" operator="containsText" text="Glenn Gould">
      <formula>NOT(ISERROR(SEARCH("Glenn Gould",E2473)))</formula>
    </cfRule>
  </conditionalFormatting>
  <conditionalFormatting sqref="E2473:G2481">
    <cfRule type="containsText" dxfId="22583" priority="27835" operator="containsText" text="ECM">
      <formula>NOT(ISERROR(SEARCH("ECM",E2473)))</formula>
    </cfRule>
    <cfRule type="containsText" dxfId="22582" priority="27836" operator="containsText" text="Glenn Gould">
      <formula>NOT(ISERROR(SEARCH("Glenn Gould",E2473)))</formula>
    </cfRule>
  </conditionalFormatting>
  <conditionalFormatting sqref="E2473:G2481">
    <cfRule type="containsText" dxfId="22581" priority="27833" operator="containsText" text="ECM">
      <formula>NOT(ISERROR(SEARCH("ECM",E2473)))</formula>
    </cfRule>
    <cfRule type="containsText" dxfId="22580" priority="27834" operator="containsText" text="Glenn Gould">
      <formula>NOT(ISERROR(SEARCH("Glenn Gould",E2473)))</formula>
    </cfRule>
  </conditionalFormatting>
  <conditionalFormatting sqref="E2473:G2481">
    <cfRule type="containsText" dxfId="22579" priority="27831" operator="containsText" text="ECM">
      <formula>NOT(ISERROR(SEARCH("ECM",E2473)))</formula>
    </cfRule>
    <cfRule type="containsText" dxfId="22578" priority="27832" operator="containsText" text="Glenn Gould">
      <formula>NOT(ISERROR(SEARCH("Glenn Gould",E2473)))</formula>
    </cfRule>
  </conditionalFormatting>
  <conditionalFormatting sqref="E2473:G2481">
    <cfRule type="containsText" dxfId="22577" priority="27829" operator="containsText" text="ECM">
      <formula>NOT(ISERROR(SEARCH("ECM",E2473)))</formula>
    </cfRule>
    <cfRule type="containsText" dxfId="22576" priority="27830" operator="containsText" text="Glenn Gould">
      <formula>NOT(ISERROR(SEARCH("Glenn Gould",E2473)))</formula>
    </cfRule>
  </conditionalFormatting>
  <conditionalFormatting sqref="E2473:G2481">
    <cfRule type="containsText" dxfId="22575" priority="27827" operator="containsText" text="ECM">
      <formula>NOT(ISERROR(SEARCH("ECM",E2473)))</formula>
    </cfRule>
    <cfRule type="containsText" dxfId="22574" priority="27828" operator="containsText" text="Glenn Gould">
      <formula>NOT(ISERROR(SEARCH("Glenn Gould",E2473)))</formula>
    </cfRule>
  </conditionalFormatting>
  <conditionalFormatting sqref="E2473:G2481">
    <cfRule type="containsText" dxfId="22573" priority="27825" operator="containsText" text="ECM">
      <formula>NOT(ISERROR(SEARCH("ECM",E2473)))</formula>
    </cfRule>
    <cfRule type="containsText" dxfId="22572" priority="27826" operator="containsText" text="Glenn Gould">
      <formula>NOT(ISERROR(SEARCH("Glenn Gould",E2473)))</formula>
    </cfRule>
  </conditionalFormatting>
  <conditionalFormatting sqref="E2473:G2481">
    <cfRule type="containsText" dxfId="22571" priority="27823" operator="containsText" text="ECM">
      <formula>NOT(ISERROR(SEARCH("ECM",E2473)))</formula>
    </cfRule>
    <cfRule type="containsText" dxfId="22570" priority="27824" operator="containsText" text="Glenn Gould">
      <formula>NOT(ISERROR(SEARCH("Glenn Gould",E2473)))</formula>
    </cfRule>
  </conditionalFormatting>
  <conditionalFormatting sqref="E2473:G2481">
    <cfRule type="containsText" dxfId="22569" priority="27821" operator="containsText" text="ECM">
      <formula>NOT(ISERROR(SEARCH("ECM",E2473)))</formula>
    </cfRule>
    <cfRule type="containsText" dxfId="22568" priority="27822" operator="containsText" text="Glenn Gould">
      <formula>NOT(ISERROR(SEARCH("Glenn Gould",E2473)))</formula>
    </cfRule>
  </conditionalFormatting>
  <conditionalFormatting sqref="E2473:G2481">
    <cfRule type="containsText" dxfId="22567" priority="27819" operator="containsText" text="ECM">
      <formula>NOT(ISERROR(SEARCH("ECM",E2473)))</formula>
    </cfRule>
    <cfRule type="containsText" dxfId="22566" priority="27820" operator="containsText" text="Glenn Gould">
      <formula>NOT(ISERROR(SEARCH("Glenn Gould",E2473)))</formula>
    </cfRule>
  </conditionalFormatting>
  <conditionalFormatting sqref="E2473:G2481">
    <cfRule type="containsText" dxfId="22565" priority="27817" operator="containsText" text="ECM">
      <formula>NOT(ISERROR(SEARCH("ECM",E2473)))</formula>
    </cfRule>
    <cfRule type="containsText" dxfId="22564" priority="27818" operator="containsText" text="Glenn Gould">
      <formula>NOT(ISERROR(SEARCH("Glenn Gould",E2473)))</formula>
    </cfRule>
  </conditionalFormatting>
  <conditionalFormatting sqref="E2473:G2481">
    <cfRule type="containsText" dxfId="22563" priority="27815" operator="containsText" text="ECM">
      <formula>NOT(ISERROR(SEARCH("ECM",E2473)))</formula>
    </cfRule>
    <cfRule type="containsText" dxfId="22562" priority="27816" operator="containsText" text="Glenn Gould">
      <formula>NOT(ISERROR(SEARCH("Glenn Gould",E2473)))</formula>
    </cfRule>
  </conditionalFormatting>
  <conditionalFormatting sqref="E2473:G2481">
    <cfRule type="containsText" dxfId="22561" priority="27813" operator="containsText" text="ECM">
      <formula>NOT(ISERROR(SEARCH("ECM",E2473)))</formula>
    </cfRule>
    <cfRule type="containsText" dxfId="22560" priority="27814" operator="containsText" text="Glenn Gould">
      <formula>NOT(ISERROR(SEARCH("Glenn Gould",E2473)))</formula>
    </cfRule>
  </conditionalFormatting>
  <conditionalFormatting sqref="E2473:G2481">
    <cfRule type="containsText" dxfId="22559" priority="27811" operator="containsText" text="ECM">
      <formula>NOT(ISERROR(SEARCH("ECM",E2473)))</formula>
    </cfRule>
    <cfRule type="containsText" dxfId="22558" priority="27812" operator="containsText" text="Glenn Gould">
      <formula>NOT(ISERROR(SEARCH("Glenn Gould",E2473)))</formula>
    </cfRule>
  </conditionalFormatting>
  <conditionalFormatting sqref="E2473:G2481">
    <cfRule type="containsText" dxfId="22557" priority="27809" operator="containsText" text="ECM">
      <formula>NOT(ISERROR(SEARCH("ECM",E2473)))</formula>
    </cfRule>
    <cfRule type="containsText" dxfId="22556" priority="27810" operator="containsText" text="Glenn Gould">
      <formula>NOT(ISERROR(SEARCH("Glenn Gould",E2473)))</formula>
    </cfRule>
  </conditionalFormatting>
  <conditionalFormatting sqref="E2473:G2481">
    <cfRule type="containsText" dxfId="22555" priority="27807" operator="containsText" text="ECM">
      <formula>NOT(ISERROR(SEARCH("ECM",E2473)))</formula>
    </cfRule>
    <cfRule type="containsText" dxfId="22554" priority="27808" operator="containsText" text="Glenn Gould">
      <formula>NOT(ISERROR(SEARCH("Glenn Gould",E2473)))</formula>
    </cfRule>
  </conditionalFormatting>
  <conditionalFormatting sqref="E2473:G2481">
    <cfRule type="containsText" dxfId="22553" priority="27805" operator="containsText" text="ECM">
      <formula>NOT(ISERROR(SEARCH("ECM",E2473)))</formula>
    </cfRule>
    <cfRule type="containsText" dxfId="22552" priority="27806" operator="containsText" text="Glenn Gould">
      <formula>NOT(ISERROR(SEARCH("Glenn Gould",E2473)))</formula>
    </cfRule>
  </conditionalFormatting>
  <conditionalFormatting sqref="E2473:G2481">
    <cfRule type="containsText" dxfId="22551" priority="27803" operator="containsText" text="ECM">
      <formula>NOT(ISERROR(SEARCH("ECM",E2473)))</formula>
    </cfRule>
    <cfRule type="containsText" dxfId="22550" priority="27804" operator="containsText" text="Glenn Gould">
      <formula>NOT(ISERROR(SEARCH("Glenn Gould",E2473)))</formula>
    </cfRule>
  </conditionalFormatting>
  <conditionalFormatting sqref="E2473:G2481">
    <cfRule type="containsText" dxfId="22549" priority="27801" operator="containsText" text="ECM">
      <formula>NOT(ISERROR(SEARCH("ECM",E2473)))</formula>
    </cfRule>
    <cfRule type="containsText" dxfId="22548" priority="27802" operator="containsText" text="Glenn Gould">
      <formula>NOT(ISERROR(SEARCH("Glenn Gould",E2473)))</formula>
    </cfRule>
  </conditionalFormatting>
  <conditionalFormatting sqref="E2473:G2481">
    <cfRule type="containsText" dxfId="22547" priority="27799" operator="containsText" text="ECM">
      <formula>NOT(ISERROR(SEARCH("ECM",E2473)))</formula>
    </cfRule>
    <cfRule type="containsText" dxfId="22546" priority="27800" operator="containsText" text="Glenn Gould">
      <formula>NOT(ISERROR(SEARCH("Glenn Gould",E2473)))</formula>
    </cfRule>
  </conditionalFormatting>
  <conditionalFormatting sqref="E2473:G2481">
    <cfRule type="containsText" dxfId="22545" priority="27797" operator="containsText" text="ECM">
      <formula>NOT(ISERROR(SEARCH("ECM",E2473)))</formula>
    </cfRule>
    <cfRule type="containsText" dxfId="22544" priority="27798" operator="containsText" text="Glenn Gould">
      <formula>NOT(ISERROR(SEARCH("Glenn Gould",E2473)))</formula>
    </cfRule>
  </conditionalFormatting>
  <conditionalFormatting sqref="E2473:G2481">
    <cfRule type="containsText" dxfId="22543" priority="27795" operator="containsText" text="ECM">
      <formula>NOT(ISERROR(SEARCH("ECM",E2473)))</formula>
    </cfRule>
    <cfRule type="containsText" dxfId="22542" priority="27796" operator="containsText" text="Glenn Gould">
      <formula>NOT(ISERROR(SEARCH("Glenn Gould",E2473)))</formula>
    </cfRule>
  </conditionalFormatting>
  <conditionalFormatting sqref="E2473:G2481">
    <cfRule type="containsText" dxfId="22541" priority="27793" operator="containsText" text="ECM">
      <formula>NOT(ISERROR(SEARCH("ECM",E2473)))</formula>
    </cfRule>
    <cfRule type="containsText" dxfId="22540" priority="27794" operator="containsText" text="Glenn Gould">
      <formula>NOT(ISERROR(SEARCH("Glenn Gould",E2473)))</formula>
    </cfRule>
  </conditionalFormatting>
  <conditionalFormatting sqref="E2473:G2481">
    <cfRule type="containsText" dxfId="22539" priority="27791" operator="containsText" text="ECM">
      <formula>NOT(ISERROR(SEARCH("ECM",E2473)))</formula>
    </cfRule>
    <cfRule type="containsText" dxfId="22538" priority="27792" operator="containsText" text="Glenn Gould">
      <formula>NOT(ISERROR(SEARCH("Glenn Gould",E2473)))</formula>
    </cfRule>
  </conditionalFormatting>
  <conditionalFormatting sqref="E2473:G2481">
    <cfRule type="containsText" dxfId="22537" priority="27789" operator="containsText" text="ECM">
      <formula>NOT(ISERROR(SEARCH("ECM",E2473)))</formula>
    </cfRule>
    <cfRule type="containsText" dxfId="22536" priority="27790" operator="containsText" text="Glenn Gould">
      <formula>NOT(ISERROR(SEARCH("Glenn Gould",E2473)))</formula>
    </cfRule>
  </conditionalFormatting>
  <conditionalFormatting sqref="E2473:G2481">
    <cfRule type="containsText" dxfId="22535" priority="27787" operator="containsText" text="ECM">
      <formula>NOT(ISERROR(SEARCH("ECM",E2473)))</formula>
    </cfRule>
    <cfRule type="containsText" dxfId="22534" priority="27788" operator="containsText" text="Glenn Gould">
      <formula>NOT(ISERROR(SEARCH("Glenn Gould",E2473)))</formula>
    </cfRule>
  </conditionalFormatting>
  <conditionalFormatting sqref="E2473:G2481">
    <cfRule type="containsText" dxfId="22533" priority="27785" operator="containsText" text="ECM">
      <formula>NOT(ISERROR(SEARCH("ECM",E2473)))</formula>
    </cfRule>
    <cfRule type="containsText" dxfId="22532" priority="27786" operator="containsText" text="Glenn Gould">
      <formula>NOT(ISERROR(SEARCH("Glenn Gould",E2473)))</formula>
    </cfRule>
  </conditionalFormatting>
  <conditionalFormatting sqref="E2473:G2481">
    <cfRule type="containsText" dxfId="22531" priority="27783" operator="containsText" text="ECM">
      <formula>NOT(ISERROR(SEARCH("ECM",E2473)))</formula>
    </cfRule>
    <cfRule type="containsText" dxfId="22530" priority="27784" operator="containsText" text="Glenn Gould">
      <formula>NOT(ISERROR(SEARCH("Glenn Gould",E2473)))</formula>
    </cfRule>
  </conditionalFormatting>
  <conditionalFormatting sqref="E2473:G2481">
    <cfRule type="containsText" dxfId="22529" priority="27781" operator="containsText" text="ECM">
      <formula>NOT(ISERROR(SEARCH("ECM",E2473)))</formula>
    </cfRule>
    <cfRule type="containsText" dxfId="22528" priority="27782" operator="containsText" text="Glenn Gould">
      <formula>NOT(ISERROR(SEARCH("Glenn Gould",E2473)))</formula>
    </cfRule>
  </conditionalFormatting>
  <conditionalFormatting sqref="E2473:G2481">
    <cfRule type="containsText" dxfId="22527" priority="27779" operator="containsText" text="ECM">
      <formula>NOT(ISERROR(SEARCH("ECM",E2473)))</formula>
    </cfRule>
    <cfRule type="containsText" dxfId="22526" priority="27780" operator="containsText" text="Glenn Gould">
      <formula>NOT(ISERROR(SEARCH("Glenn Gould",E2473)))</formula>
    </cfRule>
  </conditionalFormatting>
  <conditionalFormatting sqref="E2473:G2481">
    <cfRule type="containsText" dxfId="22525" priority="27777" operator="containsText" text="ECM">
      <formula>NOT(ISERROR(SEARCH("ECM",E2473)))</formula>
    </cfRule>
    <cfRule type="containsText" dxfId="22524" priority="27778" operator="containsText" text="Glenn Gould">
      <formula>NOT(ISERROR(SEARCH("Glenn Gould",E2473)))</formula>
    </cfRule>
  </conditionalFormatting>
  <conditionalFormatting sqref="E2473:G2481">
    <cfRule type="containsText" dxfId="22523" priority="27775" operator="containsText" text="ECM">
      <formula>NOT(ISERROR(SEARCH("ECM",E2473)))</formula>
    </cfRule>
    <cfRule type="containsText" dxfId="22522" priority="27776" operator="containsText" text="Glenn Gould">
      <formula>NOT(ISERROR(SEARCH("Glenn Gould",E2473)))</formula>
    </cfRule>
  </conditionalFormatting>
  <conditionalFormatting sqref="E2473:G2481">
    <cfRule type="containsText" dxfId="22521" priority="27773" operator="containsText" text="ECM">
      <formula>NOT(ISERROR(SEARCH("ECM",E2473)))</formula>
    </cfRule>
    <cfRule type="containsText" dxfId="22520" priority="27774" operator="containsText" text="Glenn Gould">
      <formula>NOT(ISERROR(SEARCH("Glenn Gould",E2473)))</formula>
    </cfRule>
  </conditionalFormatting>
  <conditionalFormatting sqref="E2473:G2481">
    <cfRule type="containsText" dxfId="22519" priority="27771" operator="containsText" text="ECM">
      <formula>NOT(ISERROR(SEARCH("ECM",E2473)))</formula>
    </cfRule>
    <cfRule type="containsText" dxfId="22518" priority="27772" operator="containsText" text="Glenn Gould">
      <formula>NOT(ISERROR(SEARCH("Glenn Gould",E2473)))</formula>
    </cfRule>
  </conditionalFormatting>
  <conditionalFormatting sqref="E2473:G2481">
    <cfRule type="containsText" dxfId="22517" priority="27769" operator="containsText" text="ECM">
      <formula>NOT(ISERROR(SEARCH("ECM",E2473)))</formula>
    </cfRule>
    <cfRule type="containsText" dxfId="22516" priority="27770" operator="containsText" text="Glenn Gould">
      <formula>NOT(ISERROR(SEARCH("Glenn Gould",E2473)))</formula>
    </cfRule>
  </conditionalFormatting>
  <conditionalFormatting sqref="E2473:G2481">
    <cfRule type="containsText" dxfId="22515" priority="27767" operator="containsText" text="ECM">
      <formula>NOT(ISERROR(SEARCH("ECM",E2473)))</formula>
    </cfRule>
    <cfRule type="containsText" dxfId="22514" priority="27768" operator="containsText" text="Glenn Gould">
      <formula>NOT(ISERROR(SEARCH("Glenn Gould",E2473)))</formula>
    </cfRule>
  </conditionalFormatting>
  <conditionalFormatting sqref="E2473:G2481">
    <cfRule type="containsText" dxfId="22513" priority="27765" operator="containsText" text="ECM">
      <formula>NOT(ISERROR(SEARCH("ECM",E2473)))</formula>
    </cfRule>
    <cfRule type="containsText" dxfId="22512" priority="27766" operator="containsText" text="Glenn Gould">
      <formula>NOT(ISERROR(SEARCH("Glenn Gould",E2473)))</formula>
    </cfRule>
  </conditionalFormatting>
  <conditionalFormatting sqref="E2473:G2481">
    <cfRule type="containsText" dxfId="22511" priority="27763" operator="containsText" text="ECM">
      <formula>NOT(ISERROR(SEARCH("ECM",E2473)))</formula>
    </cfRule>
    <cfRule type="containsText" dxfId="22510" priority="27764" operator="containsText" text="Glenn Gould">
      <formula>NOT(ISERROR(SEARCH("Glenn Gould",E2473)))</formula>
    </cfRule>
  </conditionalFormatting>
  <conditionalFormatting sqref="E2473:G2481">
    <cfRule type="containsText" dxfId="22509" priority="27761" operator="containsText" text="ECM">
      <formula>NOT(ISERROR(SEARCH("ECM",E2473)))</formula>
    </cfRule>
    <cfRule type="containsText" dxfId="22508" priority="27762" operator="containsText" text="Glenn Gould">
      <formula>NOT(ISERROR(SEARCH("Glenn Gould",E2473)))</formula>
    </cfRule>
  </conditionalFormatting>
  <conditionalFormatting sqref="E2473:G2481">
    <cfRule type="containsText" dxfId="22507" priority="27759" operator="containsText" text="ECM">
      <formula>NOT(ISERROR(SEARCH("ECM",E2473)))</formula>
    </cfRule>
    <cfRule type="containsText" dxfId="22506" priority="27760" operator="containsText" text="Glenn Gould">
      <formula>NOT(ISERROR(SEARCH("Glenn Gould",E2473)))</formula>
    </cfRule>
  </conditionalFormatting>
  <conditionalFormatting sqref="E2473:G2481">
    <cfRule type="containsText" dxfId="22505" priority="27757" operator="containsText" text="ECM">
      <formula>NOT(ISERROR(SEARCH("ECM",E2473)))</formula>
    </cfRule>
    <cfRule type="containsText" dxfId="22504" priority="27758" operator="containsText" text="Glenn Gould">
      <formula>NOT(ISERROR(SEARCH("Glenn Gould",E2473)))</formula>
    </cfRule>
  </conditionalFormatting>
  <conditionalFormatting sqref="E2473:G2481">
    <cfRule type="containsText" dxfId="22503" priority="27755" operator="containsText" text="ECM">
      <formula>NOT(ISERROR(SEARCH("ECM",E2473)))</formula>
    </cfRule>
    <cfRule type="containsText" dxfId="22502" priority="27756" operator="containsText" text="Glenn Gould">
      <formula>NOT(ISERROR(SEARCH("Glenn Gould",E2473)))</formula>
    </cfRule>
  </conditionalFormatting>
  <conditionalFormatting sqref="E2482:G2482">
    <cfRule type="containsText" dxfId="22501" priority="27131" operator="containsText" text="ECM">
      <formula>NOT(ISERROR(SEARCH("ECM",E2482)))</formula>
    </cfRule>
    <cfRule type="containsText" dxfId="22500" priority="27132" operator="containsText" text="Glenn Gould">
      <formula>NOT(ISERROR(SEARCH("Glenn Gould",E2482)))</formula>
    </cfRule>
  </conditionalFormatting>
  <conditionalFormatting sqref="E2482:G2482">
    <cfRule type="containsText" dxfId="22499" priority="27129" operator="containsText" text="ECM">
      <formula>NOT(ISERROR(SEARCH("ECM",E2482)))</formula>
    </cfRule>
    <cfRule type="containsText" dxfId="22498" priority="27130" operator="containsText" text="Glenn Gould">
      <formula>NOT(ISERROR(SEARCH("Glenn Gould",E2482)))</formula>
    </cfRule>
  </conditionalFormatting>
  <conditionalFormatting sqref="E2482:G2482">
    <cfRule type="containsText" dxfId="22497" priority="27127" operator="containsText" text="ECM">
      <formula>NOT(ISERROR(SEARCH("ECM",E2482)))</formula>
    </cfRule>
    <cfRule type="containsText" dxfId="22496" priority="27128" operator="containsText" text="Glenn Gould">
      <formula>NOT(ISERROR(SEARCH("Glenn Gould",E2482)))</formula>
    </cfRule>
  </conditionalFormatting>
  <conditionalFormatting sqref="E2482:G2482">
    <cfRule type="containsText" dxfId="22495" priority="27125" operator="containsText" text="ECM">
      <formula>NOT(ISERROR(SEARCH("ECM",E2482)))</formula>
    </cfRule>
    <cfRule type="containsText" dxfId="22494" priority="27126" operator="containsText" text="Glenn Gould">
      <formula>NOT(ISERROR(SEARCH("Glenn Gould",E2482)))</formula>
    </cfRule>
  </conditionalFormatting>
  <conditionalFormatting sqref="E2482:G2482">
    <cfRule type="containsText" dxfId="22493" priority="27123" operator="containsText" text="ECM">
      <formula>NOT(ISERROR(SEARCH("ECM",E2482)))</formula>
    </cfRule>
    <cfRule type="containsText" dxfId="22492" priority="27124" operator="containsText" text="Glenn Gould">
      <formula>NOT(ISERROR(SEARCH("Glenn Gould",E2482)))</formula>
    </cfRule>
  </conditionalFormatting>
  <conditionalFormatting sqref="E2482:G2482">
    <cfRule type="containsText" dxfId="22491" priority="27121" operator="containsText" text="ECM">
      <formula>NOT(ISERROR(SEARCH("ECM",E2482)))</formula>
    </cfRule>
    <cfRule type="containsText" dxfId="22490" priority="27122" operator="containsText" text="Glenn Gould">
      <formula>NOT(ISERROR(SEARCH("Glenn Gould",E2482)))</formula>
    </cfRule>
  </conditionalFormatting>
  <conditionalFormatting sqref="E2482:G2482">
    <cfRule type="containsText" dxfId="22489" priority="27119" operator="containsText" text="ECM">
      <formula>NOT(ISERROR(SEARCH("ECM",E2482)))</formula>
    </cfRule>
    <cfRule type="containsText" dxfId="22488" priority="27120" operator="containsText" text="Glenn Gould">
      <formula>NOT(ISERROR(SEARCH("Glenn Gould",E2482)))</formula>
    </cfRule>
  </conditionalFormatting>
  <conditionalFormatting sqref="E2482:G2482">
    <cfRule type="containsText" dxfId="22487" priority="27117" operator="containsText" text="ECM">
      <formula>NOT(ISERROR(SEARCH("ECM",E2482)))</formula>
    </cfRule>
    <cfRule type="containsText" dxfId="22486" priority="27118" operator="containsText" text="Glenn Gould">
      <formula>NOT(ISERROR(SEARCH("Glenn Gould",E2482)))</formula>
    </cfRule>
  </conditionalFormatting>
  <conditionalFormatting sqref="E2482:G2482">
    <cfRule type="containsText" dxfId="22485" priority="27115" operator="containsText" text="ECM">
      <formula>NOT(ISERROR(SEARCH("ECM",E2482)))</formula>
    </cfRule>
    <cfRule type="containsText" dxfId="22484" priority="27116" operator="containsText" text="Glenn Gould">
      <formula>NOT(ISERROR(SEARCH("Glenn Gould",E2482)))</formula>
    </cfRule>
  </conditionalFormatting>
  <conditionalFormatting sqref="E2482:G2482">
    <cfRule type="containsText" dxfId="22483" priority="27113" operator="containsText" text="ECM">
      <formula>NOT(ISERROR(SEARCH("ECM",E2482)))</formula>
    </cfRule>
    <cfRule type="containsText" dxfId="22482" priority="27114" operator="containsText" text="Glenn Gould">
      <formula>NOT(ISERROR(SEARCH("Glenn Gould",E2482)))</formula>
    </cfRule>
  </conditionalFormatting>
  <conditionalFormatting sqref="E2482:G2482">
    <cfRule type="containsText" dxfId="22481" priority="27111" operator="containsText" text="ECM">
      <formula>NOT(ISERROR(SEARCH("ECM",E2482)))</formula>
    </cfRule>
    <cfRule type="containsText" dxfId="22480" priority="27112" operator="containsText" text="Glenn Gould">
      <formula>NOT(ISERROR(SEARCH("Glenn Gould",E2482)))</formula>
    </cfRule>
  </conditionalFormatting>
  <conditionalFormatting sqref="E2482:G2482">
    <cfRule type="containsText" dxfId="22479" priority="27109" operator="containsText" text="ECM">
      <formula>NOT(ISERROR(SEARCH("ECM",E2482)))</formula>
    </cfRule>
    <cfRule type="containsText" dxfId="22478" priority="27110" operator="containsText" text="Glenn Gould">
      <formula>NOT(ISERROR(SEARCH("Glenn Gould",E2482)))</formula>
    </cfRule>
  </conditionalFormatting>
  <conditionalFormatting sqref="E2482:G2482">
    <cfRule type="containsText" dxfId="22477" priority="27107" operator="containsText" text="ECM">
      <formula>NOT(ISERROR(SEARCH("ECM",E2482)))</formula>
    </cfRule>
    <cfRule type="containsText" dxfId="22476" priority="27108" operator="containsText" text="Glenn Gould">
      <formula>NOT(ISERROR(SEARCH("Glenn Gould",E2482)))</formula>
    </cfRule>
  </conditionalFormatting>
  <conditionalFormatting sqref="E2482:G2482">
    <cfRule type="containsText" dxfId="22475" priority="27105" operator="containsText" text="ECM">
      <formula>NOT(ISERROR(SEARCH("ECM",E2482)))</formula>
    </cfRule>
    <cfRule type="containsText" dxfId="22474" priority="27106" operator="containsText" text="Glenn Gould">
      <formula>NOT(ISERROR(SEARCH("Glenn Gould",E2482)))</formula>
    </cfRule>
  </conditionalFormatting>
  <conditionalFormatting sqref="E2482:G2482">
    <cfRule type="containsText" dxfId="22473" priority="27103" operator="containsText" text="ECM">
      <formula>NOT(ISERROR(SEARCH("ECM",E2482)))</formula>
    </cfRule>
    <cfRule type="containsText" dxfId="22472" priority="27104" operator="containsText" text="Glenn Gould">
      <formula>NOT(ISERROR(SEARCH("Glenn Gould",E2482)))</formula>
    </cfRule>
  </conditionalFormatting>
  <conditionalFormatting sqref="E2482:G2482">
    <cfRule type="containsText" dxfId="22471" priority="27101" operator="containsText" text="ECM">
      <formula>NOT(ISERROR(SEARCH("ECM",E2482)))</formula>
    </cfRule>
    <cfRule type="containsText" dxfId="22470" priority="27102" operator="containsText" text="Glenn Gould">
      <formula>NOT(ISERROR(SEARCH("Glenn Gould",E2482)))</formula>
    </cfRule>
  </conditionalFormatting>
  <conditionalFormatting sqref="E2482:G2482">
    <cfRule type="containsText" dxfId="22469" priority="27099" operator="containsText" text="ECM">
      <formula>NOT(ISERROR(SEARCH("ECM",E2482)))</formula>
    </cfRule>
    <cfRule type="containsText" dxfId="22468" priority="27100" operator="containsText" text="Glenn Gould">
      <formula>NOT(ISERROR(SEARCH("Glenn Gould",E2482)))</formula>
    </cfRule>
  </conditionalFormatting>
  <conditionalFormatting sqref="E2482:G2482">
    <cfRule type="containsText" dxfId="22467" priority="27097" operator="containsText" text="ECM">
      <formula>NOT(ISERROR(SEARCH("ECM",E2482)))</formula>
    </cfRule>
    <cfRule type="containsText" dxfId="22466" priority="27098" operator="containsText" text="Glenn Gould">
      <formula>NOT(ISERROR(SEARCH("Glenn Gould",E2482)))</formula>
    </cfRule>
  </conditionalFormatting>
  <conditionalFormatting sqref="E2482:G2482">
    <cfRule type="containsText" dxfId="22465" priority="27095" operator="containsText" text="ECM">
      <formula>NOT(ISERROR(SEARCH("ECM",E2482)))</formula>
    </cfRule>
    <cfRule type="containsText" dxfId="22464" priority="27096" operator="containsText" text="Glenn Gould">
      <formula>NOT(ISERROR(SEARCH("Glenn Gould",E2482)))</formula>
    </cfRule>
  </conditionalFormatting>
  <conditionalFormatting sqref="E2482:G2482">
    <cfRule type="containsText" dxfId="22463" priority="27093" operator="containsText" text="ECM">
      <formula>NOT(ISERROR(SEARCH("ECM",E2482)))</formula>
    </cfRule>
    <cfRule type="containsText" dxfId="22462" priority="27094" operator="containsText" text="Glenn Gould">
      <formula>NOT(ISERROR(SEARCH("Glenn Gould",E2482)))</formula>
    </cfRule>
  </conditionalFormatting>
  <conditionalFormatting sqref="E2482:G2482">
    <cfRule type="containsText" dxfId="22461" priority="27091" operator="containsText" text="ECM">
      <formula>NOT(ISERROR(SEARCH("ECM",E2482)))</formula>
    </cfRule>
    <cfRule type="containsText" dxfId="22460" priority="27092" operator="containsText" text="Glenn Gould">
      <formula>NOT(ISERROR(SEARCH("Glenn Gould",E2482)))</formula>
    </cfRule>
  </conditionalFormatting>
  <conditionalFormatting sqref="E2482:G2482">
    <cfRule type="containsText" dxfId="22459" priority="27089" operator="containsText" text="ECM">
      <formula>NOT(ISERROR(SEARCH("ECM",E2482)))</formula>
    </cfRule>
    <cfRule type="containsText" dxfId="22458" priority="27090" operator="containsText" text="Glenn Gould">
      <formula>NOT(ISERROR(SEARCH("Glenn Gould",E2482)))</formula>
    </cfRule>
  </conditionalFormatting>
  <conditionalFormatting sqref="E2482:G2482">
    <cfRule type="containsText" dxfId="22457" priority="27087" operator="containsText" text="ECM">
      <formula>NOT(ISERROR(SEARCH("ECM",E2482)))</formula>
    </cfRule>
    <cfRule type="containsText" dxfId="22456" priority="27088" operator="containsText" text="Glenn Gould">
      <formula>NOT(ISERROR(SEARCH("Glenn Gould",E2482)))</formula>
    </cfRule>
  </conditionalFormatting>
  <conditionalFormatting sqref="E2482:G2482">
    <cfRule type="containsText" dxfId="22455" priority="27085" operator="containsText" text="ECM">
      <formula>NOT(ISERROR(SEARCH("ECM",E2482)))</formula>
    </cfRule>
    <cfRule type="containsText" dxfId="22454" priority="27086" operator="containsText" text="Glenn Gould">
      <formula>NOT(ISERROR(SEARCH("Glenn Gould",E2482)))</formula>
    </cfRule>
  </conditionalFormatting>
  <conditionalFormatting sqref="E2482:G2482">
    <cfRule type="containsText" dxfId="22453" priority="27083" operator="containsText" text="ECM">
      <formula>NOT(ISERROR(SEARCH("ECM",E2482)))</formula>
    </cfRule>
    <cfRule type="containsText" dxfId="22452" priority="27084" operator="containsText" text="Glenn Gould">
      <formula>NOT(ISERROR(SEARCH("Glenn Gould",E2482)))</formula>
    </cfRule>
  </conditionalFormatting>
  <conditionalFormatting sqref="E2482:G2482">
    <cfRule type="containsText" dxfId="22451" priority="27081" operator="containsText" text="ECM">
      <formula>NOT(ISERROR(SEARCH("ECM",E2482)))</formula>
    </cfRule>
    <cfRule type="containsText" dxfId="22450" priority="27082" operator="containsText" text="Glenn Gould">
      <formula>NOT(ISERROR(SEARCH("Glenn Gould",E2482)))</formula>
    </cfRule>
  </conditionalFormatting>
  <conditionalFormatting sqref="E2482:G2482">
    <cfRule type="containsText" dxfId="22449" priority="27079" operator="containsText" text="ECM">
      <formula>NOT(ISERROR(SEARCH("ECM",E2482)))</formula>
    </cfRule>
    <cfRule type="containsText" dxfId="22448" priority="27080" operator="containsText" text="Glenn Gould">
      <formula>NOT(ISERROR(SEARCH("Glenn Gould",E2482)))</formula>
    </cfRule>
  </conditionalFormatting>
  <conditionalFormatting sqref="E2482:G2482">
    <cfRule type="containsText" dxfId="22447" priority="27077" operator="containsText" text="ECM">
      <formula>NOT(ISERROR(SEARCH("ECM",E2482)))</formula>
    </cfRule>
    <cfRule type="containsText" dxfId="22446" priority="27078" operator="containsText" text="Glenn Gould">
      <formula>NOT(ISERROR(SEARCH("Glenn Gould",E2482)))</formula>
    </cfRule>
  </conditionalFormatting>
  <conditionalFormatting sqref="E2482:G2482">
    <cfRule type="containsText" dxfId="22445" priority="27075" operator="containsText" text="ECM">
      <formula>NOT(ISERROR(SEARCH("ECM",E2482)))</formula>
    </cfRule>
    <cfRule type="containsText" dxfId="22444" priority="27076" operator="containsText" text="Glenn Gould">
      <formula>NOT(ISERROR(SEARCH("Glenn Gould",E2482)))</formula>
    </cfRule>
  </conditionalFormatting>
  <conditionalFormatting sqref="E2482:G2482">
    <cfRule type="containsText" dxfId="22443" priority="27073" operator="containsText" text="ECM">
      <formula>NOT(ISERROR(SEARCH("ECM",E2482)))</formula>
    </cfRule>
    <cfRule type="containsText" dxfId="22442" priority="27074" operator="containsText" text="Glenn Gould">
      <formula>NOT(ISERROR(SEARCH("Glenn Gould",E2482)))</formula>
    </cfRule>
  </conditionalFormatting>
  <conditionalFormatting sqref="E2482:G2482">
    <cfRule type="containsText" dxfId="22441" priority="27071" operator="containsText" text="ECM">
      <formula>NOT(ISERROR(SEARCH("ECM",E2482)))</formula>
    </cfRule>
    <cfRule type="containsText" dxfId="22440" priority="27072" operator="containsText" text="Glenn Gould">
      <formula>NOT(ISERROR(SEARCH("Glenn Gould",E2482)))</formula>
    </cfRule>
  </conditionalFormatting>
  <conditionalFormatting sqref="E2482:G2482">
    <cfRule type="containsText" dxfId="22439" priority="27069" operator="containsText" text="ECM">
      <formula>NOT(ISERROR(SEARCH("ECM",E2482)))</formula>
    </cfRule>
    <cfRule type="containsText" dxfId="22438" priority="27070" operator="containsText" text="Glenn Gould">
      <formula>NOT(ISERROR(SEARCH("Glenn Gould",E2482)))</formula>
    </cfRule>
  </conditionalFormatting>
  <conditionalFormatting sqref="E2482:G2482">
    <cfRule type="containsText" dxfId="22437" priority="27067" operator="containsText" text="ECM">
      <formula>NOT(ISERROR(SEARCH("ECM",E2482)))</formula>
    </cfRule>
    <cfRule type="containsText" dxfId="22436" priority="27068" operator="containsText" text="Glenn Gould">
      <formula>NOT(ISERROR(SEARCH("Glenn Gould",E2482)))</formula>
    </cfRule>
  </conditionalFormatting>
  <conditionalFormatting sqref="E2482:G2482">
    <cfRule type="containsText" dxfId="22435" priority="27065" operator="containsText" text="ECM">
      <formula>NOT(ISERROR(SEARCH("ECM",E2482)))</formula>
    </cfRule>
    <cfRule type="containsText" dxfId="22434" priority="27066" operator="containsText" text="Glenn Gould">
      <formula>NOT(ISERROR(SEARCH("Glenn Gould",E2482)))</formula>
    </cfRule>
  </conditionalFormatting>
  <conditionalFormatting sqref="E2482:G2482">
    <cfRule type="containsText" dxfId="22433" priority="27063" operator="containsText" text="ECM">
      <formula>NOT(ISERROR(SEARCH("ECM",E2482)))</formula>
    </cfRule>
    <cfRule type="containsText" dxfId="22432" priority="27064" operator="containsText" text="Glenn Gould">
      <formula>NOT(ISERROR(SEARCH("Glenn Gould",E2482)))</formula>
    </cfRule>
  </conditionalFormatting>
  <conditionalFormatting sqref="E2482:G2482">
    <cfRule type="containsText" dxfId="22431" priority="27061" operator="containsText" text="ECM">
      <formula>NOT(ISERROR(SEARCH("ECM",E2482)))</formula>
    </cfRule>
    <cfRule type="containsText" dxfId="22430" priority="27062" operator="containsText" text="Glenn Gould">
      <formula>NOT(ISERROR(SEARCH("Glenn Gould",E2482)))</formula>
    </cfRule>
  </conditionalFormatting>
  <conditionalFormatting sqref="E2482:G2482">
    <cfRule type="containsText" dxfId="22429" priority="27059" operator="containsText" text="ECM">
      <formula>NOT(ISERROR(SEARCH("ECM",E2482)))</formula>
    </cfRule>
    <cfRule type="containsText" dxfId="22428" priority="27060" operator="containsText" text="Glenn Gould">
      <formula>NOT(ISERROR(SEARCH("Glenn Gould",E2482)))</formula>
    </cfRule>
  </conditionalFormatting>
  <conditionalFormatting sqref="E2482:G2482">
    <cfRule type="containsText" dxfId="22427" priority="27057" operator="containsText" text="ECM">
      <formula>NOT(ISERROR(SEARCH("ECM",E2482)))</formula>
    </cfRule>
    <cfRule type="containsText" dxfId="22426" priority="27058" operator="containsText" text="Glenn Gould">
      <formula>NOT(ISERROR(SEARCH("Glenn Gould",E2482)))</formula>
    </cfRule>
  </conditionalFormatting>
  <conditionalFormatting sqref="E2482:G2482">
    <cfRule type="containsText" dxfId="22425" priority="27055" operator="containsText" text="ECM">
      <formula>NOT(ISERROR(SEARCH("ECM",E2482)))</formula>
    </cfRule>
    <cfRule type="containsText" dxfId="22424" priority="27056" operator="containsText" text="Glenn Gould">
      <formula>NOT(ISERROR(SEARCH("Glenn Gould",E2482)))</formula>
    </cfRule>
  </conditionalFormatting>
  <conditionalFormatting sqref="E2482:G2482">
    <cfRule type="containsText" dxfId="22423" priority="27053" operator="containsText" text="ECM">
      <formula>NOT(ISERROR(SEARCH("ECM",E2482)))</formula>
    </cfRule>
    <cfRule type="containsText" dxfId="22422" priority="27054" operator="containsText" text="Glenn Gould">
      <formula>NOT(ISERROR(SEARCH("Glenn Gould",E2482)))</formula>
    </cfRule>
  </conditionalFormatting>
  <conditionalFormatting sqref="E2482:G2482">
    <cfRule type="containsText" dxfId="22421" priority="27051" operator="containsText" text="ECM">
      <formula>NOT(ISERROR(SEARCH("ECM",E2482)))</formula>
    </cfRule>
    <cfRule type="containsText" dxfId="22420" priority="27052" operator="containsText" text="Glenn Gould">
      <formula>NOT(ISERROR(SEARCH("Glenn Gould",E2482)))</formula>
    </cfRule>
  </conditionalFormatting>
  <conditionalFormatting sqref="E2482:G2482">
    <cfRule type="containsText" dxfId="22419" priority="27049" operator="containsText" text="ECM">
      <formula>NOT(ISERROR(SEARCH("ECM",E2482)))</formula>
    </cfRule>
    <cfRule type="containsText" dxfId="22418" priority="27050" operator="containsText" text="Glenn Gould">
      <formula>NOT(ISERROR(SEARCH("Glenn Gould",E2482)))</formula>
    </cfRule>
  </conditionalFormatting>
  <conditionalFormatting sqref="E2482:G2482">
    <cfRule type="containsText" dxfId="22417" priority="27047" operator="containsText" text="ECM">
      <formula>NOT(ISERROR(SEARCH("ECM",E2482)))</formula>
    </cfRule>
    <cfRule type="containsText" dxfId="22416" priority="27048" operator="containsText" text="Glenn Gould">
      <formula>NOT(ISERROR(SEARCH("Glenn Gould",E2482)))</formula>
    </cfRule>
  </conditionalFormatting>
  <conditionalFormatting sqref="E2482:G2482">
    <cfRule type="containsText" dxfId="22415" priority="27045" operator="containsText" text="ECM">
      <formula>NOT(ISERROR(SEARCH("ECM",E2482)))</formula>
    </cfRule>
    <cfRule type="containsText" dxfId="22414" priority="27046" operator="containsText" text="Glenn Gould">
      <formula>NOT(ISERROR(SEARCH("Glenn Gould",E2482)))</formula>
    </cfRule>
  </conditionalFormatting>
  <conditionalFormatting sqref="E2482:G2482">
    <cfRule type="containsText" dxfId="22413" priority="27043" operator="containsText" text="ECM">
      <formula>NOT(ISERROR(SEARCH("ECM",E2482)))</formula>
    </cfRule>
    <cfRule type="containsText" dxfId="22412" priority="27044" operator="containsText" text="Glenn Gould">
      <formula>NOT(ISERROR(SEARCH("Glenn Gould",E2482)))</formula>
    </cfRule>
  </conditionalFormatting>
  <conditionalFormatting sqref="E2482:G2482">
    <cfRule type="containsText" dxfId="22411" priority="27041" operator="containsText" text="ECM">
      <formula>NOT(ISERROR(SEARCH("ECM",E2482)))</formula>
    </cfRule>
    <cfRule type="containsText" dxfId="22410" priority="27042" operator="containsText" text="Glenn Gould">
      <formula>NOT(ISERROR(SEARCH("Glenn Gould",E2482)))</formula>
    </cfRule>
  </conditionalFormatting>
  <conditionalFormatting sqref="E2482:G2482">
    <cfRule type="containsText" dxfId="22409" priority="27039" operator="containsText" text="ECM">
      <formula>NOT(ISERROR(SEARCH("ECM",E2482)))</formula>
    </cfRule>
    <cfRule type="containsText" dxfId="22408" priority="27040" operator="containsText" text="Glenn Gould">
      <formula>NOT(ISERROR(SEARCH("Glenn Gould",E2482)))</formula>
    </cfRule>
  </conditionalFormatting>
  <conditionalFormatting sqref="E2482:G2482">
    <cfRule type="containsText" dxfId="22407" priority="27037" operator="containsText" text="ECM">
      <formula>NOT(ISERROR(SEARCH("ECM",E2482)))</formula>
    </cfRule>
    <cfRule type="containsText" dxfId="22406" priority="27038" operator="containsText" text="Glenn Gould">
      <formula>NOT(ISERROR(SEARCH("Glenn Gould",E2482)))</formula>
    </cfRule>
  </conditionalFormatting>
  <conditionalFormatting sqref="E2482:G2482">
    <cfRule type="containsText" dxfId="22405" priority="27035" operator="containsText" text="ECM">
      <formula>NOT(ISERROR(SEARCH("ECM",E2482)))</formula>
    </cfRule>
    <cfRule type="containsText" dxfId="22404" priority="27036" operator="containsText" text="Glenn Gould">
      <formula>NOT(ISERROR(SEARCH("Glenn Gould",E2482)))</formula>
    </cfRule>
  </conditionalFormatting>
  <conditionalFormatting sqref="E2482:G2482">
    <cfRule type="containsText" dxfId="22403" priority="27033" operator="containsText" text="ECM">
      <formula>NOT(ISERROR(SEARCH("ECM",E2482)))</formula>
    </cfRule>
    <cfRule type="containsText" dxfId="22402" priority="27034" operator="containsText" text="Glenn Gould">
      <formula>NOT(ISERROR(SEARCH("Glenn Gould",E2482)))</formula>
    </cfRule>
  </conditionalFormatting>
  <conditionalFormatting sqref="E2482:G2482">
    <cfRule type="containsText" dxfId="22401" priority="27031" operator="containsText" text="ECM">
      <formula>NOT(ISERROR(SEARCH("ECM",E2482)))</formula>
    </cfRule>
    <cfRule type="containsText" dxfId="22400" priority="27032" operator="containsText" text="Glenn Gould">
      <formula>NOT(ISERROR(SEARCH("Glenn Gould",E2482)))</formula>
    </cfRule>
  </conditionalFormatting>
  <conditionalFormatting sqref="E2482:G2482">
    <cfRule type="containsText" dxfId="22399" priority="27029" operator="containsText" text="ECM">
      <formula>NOT(ISERROR(SEARCH("ECM",E2482)))</formula>
    </cfRule>
    <cfRule type="containsText" dxfId="22398" priority="27030" operator="containsText" text="Glenn Gould">
      <formula>NOT(ISERROR(SEARCH("Glenn Gould",E2482)))</formula>
    </cfRule>
  </conditionalFormatting>
  <conditionalFormatting sqref="E2482:G2482">
    <cfRule type="containsText" dxfId="22397" priority="27027" operator="containsText" text="ECM">
      <formula>NOT(ISERROR(SEARCH("ECM",E2482)))</formula>
    </cfRule>
    <cfRule type="containsText" dxfId="22396" priority="27028" operator="containsText" text="Glenn Gould">
      <formula>NOT(ISERROR(SEARCH("Glenn Gould",E2482)))</formula>
    </cfRule>
  </conditionalFormatting>
  <conditionalFormatting sqref="E2482:G2482">
    <cfRule type="containsText" dxfId="22395" priority="27025" operator="containsText" text="ECM">
      <formula>NOT(ISERROR(SEARCH("ECM",E2482)))</formula>
    </cfRule>
    <cfRule type="containsText" dxfId="22394" priority="27026" operator="containsText" text="Glenn Gould">
      <formula>NOT(ISERROR(SEARCH("Glenn Gould",E2482)))</formula>
    </cfRule>
  </conditionalFormatting>
  <conditionalFormatting sqref="E2482:G2482">
    <cfRule type="containsText" dxfId="22393" priority="27023" operator="containsText" text="ECM">
      <formula>NOT(ISERROR(SEARCH("ECM",E2482)))</formula>
    </cfRule>
    <cfRule type="containsText" dxfId="22392" priority="27024" operator="containsText" text="Glenn Gould">
      <formula>NOT(ISERROR(SEARCH("Glenn Gould",E2482)))</formula>
    </cfRule>
  </conditionalFormatting>
  <conditionalFormatting sqref="E2482:G2482">
    <cfRule type="containsText" dxfId="22391" priority="27021" operator="containsText" text="ECM">
      <formula>NOT(ISERROR(SEARCH("ECM",E2482)))</formula>
    </cfRule>
    <cfRule type="containsText" dxfId="22390" priority="27022" operator="containsText" text="Glenn Gould">
      <formula>NOT(ISERROR(SEARCH("Glenn Gould",E2482)))</formula>
    </cfRule>
  </conditionalFormatting>
  <conditionalFormatting sqref="E2482:G2482">
    <cfRule type="containsText" dxfId="22389" priority="27019" operator="containsText" text="ECM">
      <formula>NOT(ISERROR(SEARCH("ECM",E2482)))</formula>
    </cfRule>
    <cfRule type="containsText" dxfId="22388" priority="27020" operator="containsText" text="Glenn Gould">
      <formula>NOT(ISERROR(SEARCH("Glenn Gould",E2482)))</formula>
    </cfRule>
  </conditionalFormatting>
  <conditionalFormatting sqref="E2482:G2482">
    <cfRule type="containsText" dxfId="22387" priority="27017" operator="containsText" text="ECM">
      <formula>NOT(ISERROR(SEARCH("ECM",E2482)))</formula>
    </cfRule>
    <cfRule type="containsText" dxfId="22386" priority="27018" operator="containsText" text="Glenn Gould">
      <formula>NOT(ISERROR(SEARCH("Glenn Gould",E2482)))</formula>
    </cfRule>
  </conditionalFormatting>
  <conditionalFormatting sqref="E2482:G2482">
    <cfRule type="containsText" dxfId="22385" priority="27015" operator="containsText" text="ECM">
      <formula>NOT(ISERROR(SEARCH("ECM",E2482)))</formula>
    </cfRule>
    <cfRule type="containsText" dxfId="22384" priority="27016" operator="containsText" text="Glenn Gould">
      <formula>NOT(ISERROR(SEARCH("Glenn Gould",E2482)))</formula>
    </cfRule>
  </conditionalFormatting>
  <conditionalFormatting sqref="E2482:G2482">
    <cfRule type="containsText" dxfId="22383" priority="27013" operator="containsText" text="ECM">
      <formula>NOT(ISERROR(SEARCH("ECM",E2482)))</formula>
    </cfRule>
    <cfRule type="containsText" dxfId="22382" priority="27014" operator="containsText" text="Glenn Gould">
      <formula>NOT(ISERROR(SEARCH("Glenn Gould",E2482)))</formula>
    </cfRule>
  </conditionalFormatting>
  <conditionalFormatting sqref="E2482:G2482">
    <cfRule type="containsText" dxfId="22381" priority="27011" operator="containsText" text="ECM">
      <formula>NOT(ISERROR(SEARCH("ECM",E2482)))</formula>
    </cfRule>
    <cfRule type="containsText" dxfId="22380" priority="27012" operator="containsText" text="Glenn Gould">
      <formula>NOT(ISERROR(SEARCH("Glenn Gould",E2482)))</formula>
    </cfRule>
  </conditionalFormatting>
  <conditionalFormatting sqref="E2482:G2482">
    <cfRule type="containsText" dxfId="22379" priority="27009" operator="containsText" text="ECM">
      <formula>NOT(ISERROR(SEARCH("ECM",E2482)))</formula>
    </cfRule>
    <cfRule type="containsText" dxfId="22378" priority="27010" operator="containsText" text="Glenn Gould">
      <formula>NOT(ISERROR(SEARCH("Glenn Gould",E2482)))</formula>
    </cfRule>
  </conditionalFormatting>
  <conditionalFormatting sqref="E2482:G2482">
    <cfRule type="containsText" dxfId="22377" priority="27007" operator="containsText" text="ECM">
      <formula>NOT(ISERROR(SEARCH("ECM",E2482)))</formula>
    </cfRule>
    <cfRule type="containsText" dxfId="22376" priority="27008" operator="containsText" text="Glenn Gould">
      <formula>NOT(ISERROR(SEARCH("Glenn Gould",E2482)))</formula>
    </cfRule>
  </conditionalFormatting>
  <conditionalFormatting sqref="E2482:G2482">
    <cfRule type="containsText" dxfId="22375" priority="27005" operator="containsText" text="ECM">
      <formula>NOT(ISERROR(SEARCH("ECM",E2482)))</formula>
    </cfRule>
    <cfRule type="containsText" dxfId="22374" priority="27006" operator="containsText" text="Glenn Gould">
      <formula>NOT(ISERROR(SEARCH("Glenn Gould",E2482)))</formula>
    </cfRule>
  </conditionalFormatting>
  <conditionalFormatting sqref="E2482:G2482">
    <cfRule type="containsText" dxfId="22373" priority="27003" operator="containsText" text="ECM">
      <formula>NOT(ISERROR(SEARCH("ECM",E2482)))</formula>
    </cfRule>
    <cfRule type="containsText" dxfId="22372" priority="27004" operator="containsText" text="Glenn Gould">
      <formula>NOT(ISERROR(SEARCH("Glenn Gould",E2482)))</formula>
    </cfRule>
  </conditionalFormatting>
  <conditionalFormatting sqref="E2482:G2482">
    <cfRule type="containsText" dxfId="22371" priority="27001" operator="containsText" text="ECM">
      <formula>NOT(ISERROR(SEARCH("ECM",E2482)))</formula>
    </cfRule>
    <cfRule type="containsText" dxfId="22370" priority="27002" operator="containsText" text="Glenn Gould">
      <formula>NOT(ISERROR(SEARCH("Glenn Gould",E2482)))</formula>
    </cfRule>
  </conditionalFormatting>
  <conditionalFormatting sqref="E2482:G2482">
    <cfRule type="containsText" dxfId="22369" priority="26999" operator="containsText" text="ECM">
      <formula>NOT(ISERROR(SEARCH("ECM",E2482)))</formula>
    </cfRule>
    <cfRule type="containsText" dxfId="22368" priority="27000" operator="containsText" text="Glenn Gould">
      <formula>NOT(ISERROR(SEARCH("Glenn Gould",E2482)))</formula>
    </cfRule>
  </conditionalFormatting>
  <conditionalFormatting sqref="E2482:G2482">
    <cfRule type="containsText" dxfId="22367" priority="26997" operator="containsText" text="ECM">
      <formula>NOT(ISERROR(SEARCH("ECM",E2482)))</formula>
    </cfRule>
    <cfRule type="containsText" dxfId="22366" priority="26998" operator="containsText" text="Glenn Gould">
      <formula>NOT(ISERROR(SEARCH("Glenn Gould",E2482)))</formula>
    </cfRule>
  </conditionalFormatting>
  <conditionalFormatting sqref="E2482:G2482">
    <cfRule type="containsText" dxfId="22365" priority="26995" operator="containsText" text="ECM">
      <formula>NOT(ISERROR(SEARCH("ECM",E2482)))</formula>
    </cfRule>
    <cfRule type="containsText" dxfId="22364" priority="26996" operator="containsText" text="Glenn Gould">
      <formula>NOT(ISERROR(SEARCH("Glenn Gould",E2482)))</formula>
    </cfRule>
  </conditionalFormatting>
  <conditionalFormatting sqref="E2482:G2482">
    <cfRule type="containsText" dxfId="22363" priority="26993" operator="containsText" text="ECM">
      <formula>NOT(ISERROR(SEARCH("ECM",E2482)))</formula>
    </cfRule>
    <cfRule type="containsText" dxfId="22362" priority="26994" operator="containsText" text="Glenn Gould">
      <formula>NOT(ISERROR(SEARCH("Glenn Gould",E2482)))</formula>
    </cfRule>
  </conditionalFormatting>
  <conditionalFormatting sqref="E2482:G2482">
    <cfRule type="containsText" dxfId="22361" priority="26991" operator="containsText" text="ECM">
      <formula>NOT(ISERROR(SEARCH("ECM",E2482)))</formula>
    </cfRule>
    <cfRule type="containsText" dxfId="22360" priority="26992" operator="containsText" text="Glenn Gould">
      <formula>NOT(ISERROR(SEARCH("Glenn Gould",E2482)))</formula>
    </cfRule>
  </conditionalFormatting>
  <conditionalFormatting sqref="E2482:G2482">
    <cfRule type="containsText" dxfId="22359" priority="26989" operator="containsText" text="ECM">
      <formula>NOT(ISERROR(SEARCH("ECM",E2482)))</formula>
    </cfRule>
    <cfRule type="containsText" dxfId="22358" priority="26990" operator="containsText" text="Glenn Gould">
      <formula>NOT(ISERROR(SEARCH("Glenn Gould",E2482)))</formula>
    </cfRule>
  </conditionalFormatting>
  <conditionalFormatting sqref="E2482:G2482">
    <cfRule type="containsText" dxfId="22357" priority="26987" operator="containsText" text="ECM">
      <formula>NOT(ISERROR(SEARCH("ECM",E2482)))</formula>
    </cfRule>
    <cfRule type="containsText" dxfId="22356" priority="26988" operator="containsText" text="Glenn Gould">
      <formula>NOT(ISERROR(SEARCH("Glenn Gould",E2482)))</formula>
    </cfRule>
  </conditionalFormatting>
  <conditionalFormatting sqref="E2482:G2482">
    <cfRule type="containsText" dxfId="22355" priority="26985" operator="containsText" text="ECM">
      <formula>NOT(ISERROR(SEARCH("ECM",E2482)))</formula>
    </cfRule>
    <cfRule type="containsText" dxfId="22354" priority="26986" operator="containsText" text="Glenn Gould">
      <formula>NOT(ISERROR(SEARCH("Glenn Gould",E2482)))</formula>
    </cfRule>
  </conditionalFormatting>
  <conditionalFormatting sqref="E2482:G2482">
    <cfRule type="containsText" dxfId="22353" priority="26983" operator="containsText" text="ECM">
      <formula>NOT(ISERROR(SEARCH("ECM",E2482)))</formula>
    </cfRule>
    <cfRule type="containsText" dxfId="22352" priority="26984" operator="containsText" text="Glenn Gould">
      <formula>NOT(ISERROR(SEARCH("Glenn Gould",E2482)))</formula>
    </cfRule>
  </conditionalFormatting>
  <conditionalFormatting sqref="E2482:G2482">
    <cfRule type="containsText" dxfId="22351" priority="26981" operator="containsText" text="ECM">
      <formula>NOT(ISERROR(SEARCH("ECM",E2482)))</formula>
    </cfRule>
    <cfRule type="containsText" dxfId="22350" priority="26982" operator="containsText" text="Glenn Gould">
      <formula>NOT(ISERROR(SEARCH("Glenn Gould",E2482)))</formula>
    </cfRule>
  </conditionalFormatting>
  <conditionalFormatting sqref="E2482:G2482">
    <cfRule type="containsText" dxfId="22349" priority="26979" operator="containsText" text="ECM">
      <formula>NOT(ISERROR(SEARCH("ECM",E2482)))</formula>
    </cfRule>
    <cfRule type="containsText" dxfId="22348" priority="26980" operator="containsText" text="Glenn Gould">
      <formula>NOT(ISERROR(SEARCH("Glenn Gould",E2482)))</formula>
    </cfRule>
  </conditionalFormatting>
  <conditionalFormatting sqref="E2482:G2482">
    <cfRule type="containsText" dxfId="22347" priority="26977" operator="containsText" text="ECM">
      <formula>NOT(ISERROR(SEARCH("ECM",E2482)))</formula>
    </cfRule>
    <cfRule type="containsText" dxfId="22346" priority="26978" operator="containsText" text="Glenn Gould">
      <formula>NOT(ISERROR(SEARCH("Glenn Gould",E2482)))</formula>
    </cfRule>
  </conditionalFormatting>
  <conditionalFormatting sqref="E2482:G2482">
    <cfRule type="containsText" dxfId="22345" priority="26975" operator="containsText" text="ECM">
      <formula>NOT(ISERROR(SEARCH("ECM",E2482)))</formula>
    </cfRule>
    <cfRule type="containsText" dxfId="22344" priority="26976" operator="containsText" text="Glenn Gould">
      <formula>NOT(ISERROR(SEARCH("Glenn Gould",E2482)))</formula>
    </cfRule>
  </conditionalFormatting>
  <conditionalFormatting sqref="E2482:G2482">
    <cfRule type="containsText" dxfId="22343" priority="26973" operator="containsText" text="ECM">
      <formula>NOT(ISERROR(SEARCH("ECM",E2482)))</formula>
    </cfRule>
    <cfRule type="containsText" dxfId="22342" priority="26974" operator="containsText" text="Glenn Gould">
      <formula>NOT(ISERROR(SEARCH("Glenn Gould",E2482)))</formula>
    </cfRule>
  </conditionalFormatting>
  <conditionalFormatting sqref="E2482:G2482">
    <cfRule type="containsText" dxfId="22341" priority="26971" operator="containsText" text="ECM">
      <formula>NOT(ISERROR(SEARCH("ECM",E2482)))</formula>
    </cfRule>
    <cfRule type="containsText" dxfId="22340" priority="26972" operator="containsText" text="Glenn Gould">
      <formula>NOT(ISERROR(SEARCH("Glenn Gould",E2482)))</formula>
    </cfRule>
  </conditionalFormatting>
  <conditionalFormatting sqref="E2482:G2482">
    <cfRule type="containsText" dxfId="22339" priority="26969" operator="containsText" text="ECM">
      <formula>NOT(ISERROR(SEARCH("ECM",E2482)))</formula>
    </cfRule>
    <cfRule type="containsText" dxfId="22338" priority="26970" operator="containsText" text="Glenn Gould">
      <formula>NOT(ISERROR(SEARCH("Glenn Gould",E2482)))</formula>
    </cfRule>
  </conditionalFormatting>
  <conditionalFormatting sqref="E2482:G2482">
    <cfRule type="containsText" dxfId="22337" priority="26967" operator="containsText" text="ECM">
      <formula>NOT(ISERROR(SEARCH("ECM",E2482)))</formula>
    </cfRule>
    <cfRule type="containsText" dxfId="22336" priority="26968" operator="containsText" text="Glenn Gould">
      <formula>NOT(ISERROR(SEARCH("Glenn Gould",E2482)))</formula>
    </cfRule>
  </conditionalFormatting>
  <conditionalFormatting sqref="E2482:G2482">
    <cfRule type="containsText" dxfId="22335" priority="26965" operator="containsText" text="ECM">
      <formula>NOT(ISERROR(SEARCH("ECM",E2482)))</formula>
    </cfRule>
    <cfRule type="containsText" dxfId="22334" priority="26966" operator="containsText" text="Glenn Gould">
      <formula>NOT(ISERROR(SEARCH("Glenn Gould",E2482)))</formula>
    </cfRule>
  </conditionalFormatting>
  <conditionalFormatting sqref="E2482:G2482">
    <cfRule type="containsText" dxfId="22333" priority="26963" operator="containsText" text="ECM">
      <formula>NOT(ISERROR(SEARCH("ECM",E2482)))</formula>
    </cfRule>
    <cfRule type="containsText" dxfId="22332" priority="26964" operator="containsText" text="Glenn Gould">
      <formula>NOT(ISERROR(SEARCH("Glenn Gould",E2482)))</formula>
    </cfRule>
  </conditionalFormatting>
  <conditionalFormatting sqref="E2482:G2482">
    <cfRule type="containsText" dxfId="22331" priority="26961" operator="containsText" text="ECM">
      <formula>NOT(ISERROR(SEARCH("ECM",E2482)))</formula>
    </cfRule>
    <cfRule type="containsText" dxfId="22330" priority="26962" operator="containsText" text="Glenn Gould">
      <formula>NOT(ISERROR(SEARCH("Glenn Gould",E2482)))</formula>
    </cfRule>
  </conditionalFormatting>
  <conditionalFormatting sqref="E2482:G2482">
    <cfRule type="containsText" dxfId="22329" priority="26959" operator="containsText" text="ECM">
      <formula>NOT(ISERROR(SEARCH("ECM",E2482)))</formula>
    </cfRule>
    <cfRule type="containsText" dxfId="22328" priority="26960" operator="containsText" text="Glenn Gould">
      <formula>NOT(ISERROR(SEARCH("Glenn Gould",E2482)))</formula>
    </cfRule>
  </conditionalFormatting>
  <conditionalFormatting sqref="E2482:G2482">
    <cfRule type="containsText" dxfId="22327" priority="26957" operator="containsText" text="ECM">
      <formula>NOT(ISERROR(SEARCH("ECM",E2482)))</formula>
    </cfRule>
    <cfRule type="containsText" dxfId="22326" priority="26958" operator="containsText" text="Glenn Gould">
      <formula>NOT(ISERROR(SEARCH("Glenn Gould",E2482)))</formula>
    </cfRule>
  </conditionalFormatting>
  <conditionalFormatting sqref="E2482:G2482">
    <cfRule type="containsText" dxfId="22325" priority="26955" operator="containsText" text="ECM">
      <formula>NOT(ISERROR(SEARCH("ECM",E2482)))</formula>
    </cfRule>
    <cfRule type="containsText" dxfId="22324" priority="26956" operator="containsText" text="Glenn Gould">
      <formula>NOT(ISERROR(SEARCH("Glenn Gould",E2482)))</formula>
    </cfRule>
  </conditionalFormatting>
  <conditionalFormatting sqref="E2482:G2482">
    <cfRule type="containsText" dxfId="22323" priority="26953" operator="containsText" text="ECM">
      <formula>NOT(ISERROR(SEARCH("ECM",E2482)))</formula>
    </cfRule>
    <cfRule type="containsText" dxfId="22322" priority="26954" operator="containsText" text="Glenn Gould">
      <formula>NOT(ISERROR(SEARCH("Glenn Gould",E2482)))</formula>
    </cfRule>
  </conditionalFormatting>
  <conditionalFormatting sqref="E2482:G2482">
    <cfRule type="containsText" dxfId="22321" priority="26951" operator="containsText" text="ECM">
      <formula>NOT(ISERROR(SEARCH("ECM",E2482)))</formula>
    </cfRule>
    <cfRule type="containsText" dxfId="22320" priority="26952" operator="containsText" text="Glenn Gould">
      <formula>NOT(ISERROR(SEARCH("Glenn Gould",E2482)))</formula>
    </cfRule>
  </conditionalFormatting>
  <conditionalFormatting sqref="E2482:G2482">
    <cfRule type="containsText" dxfId="22319" priority="26949" operator="containsText" text="ECM">
      <formula>NOT(ISERROR(SEARCH("ECM",E2482)))</formula>
    </cfRule>
    <cfRule type="containsText" dxfId="22318" priority="26950" operator="containsText" text="Glenn Gould">
      <formula>NOT(ISERROR(SEARCH("Glenn Gould",E2482)))</formula>
    </cfRule>
  </conditionalFormatting>
  <conditionalFormatting sqref="E2482:G2482">
    <cfRule type="containsText" dxfId="22317" priority="26947" operator="containsText" text="ECM">
      <formula>NOT(ISERROR(SEARCH("ECM",E2482)))</formula>
    </cfRule>
    <cfRule type="containsText" dxfId="22316" priority="26948" operator="containsText" text="Glenn Gould">
      <formula>NOT(ISERROR(SEARCH("Glenn Gould",E2482)))</formula>
    </cfRule>
  </conditionalFormatting>
  <conditionalFormatting sqref="E2482:G2482">
    <cfRule type="containsText" dxfId="22315" priority="26945" operator="containsText" text="ECM">
      <formula>NOT(ISERROR(SEARCH("ECM",E2482)))</formula>
    </cfRule>
    <cfRule type="containsText" dxfId="22314" priority="26946" operator="containsText" text="Glenn Gould">
      <formula>NOT(ISERROR(SEARCH("Glenn Gould",E2482)))</formula>
    </cfRule>
  </conditionalFormatting>
  <conditionalFormatting sqref="E2482:G2482">
    <cfRule type="containsText" dxfId="22313" priority="26943" operator="containsText" text="ECM">
      <formula>NOT(ISERROR(SEARCH("ECM",E2482)))</formula>
    </cfRule>
    <cfRule type="containsText" dxfId="22312" priority="26944" operator="containsText" text="Glenn Gould">
      <formula>NOT(ISERROR(SEARCH("Glenn Gould",E2482)))</formula>
    </cfRule>
  </conditionalFormatting>
  <conditionalFormatting sqref="E2482:G2482">
    <cfRule type="containsText" dxfId="22311" priority="26941" operator="containsText" text="ECM">
      <formula>NOT(ISERROR(SEARCH("ECM",E2482)))</formula>
    </cfRule>
    <cfRule type="containsText" dxfId="22310" priority="26942" operator="containsText" text="Glenn Gould">
      <formula>NOT(ISERROR(SEARCH("Glenn Gould",E2482)))</formula>
    </cfRule>
  </conditionalFormatting>
  <conditionalFormatting sqref="E2482:G2482">
    <cfRule type="containsText" dxfId="22309" priority="26939" operator="containsText" text="ECM">
      <formula>NOT(ISERROR(SEARCH("ECM",E2482)))</formula>
    </cfRule>
    <cfRule type="containsText" dxfId="22308" priority="26940" operator="containsText" text="Glenn Gould">
      <formula>NOT(ISERROR(SEARCH("Glenn Gould",E2482)))</formula>
    </cfRule>
  </conditionalFormatting>
  <conditionalFormatting sqref="E2482:G2482">
    <cfRule type="containsText" dxfId="22307" priority="26937" operator="containsText" text="ECM">
      <formula>NOT(ISERROR(SEARCH("ECM",E2482)))</formula>
    </cfRule>
    <cfRule type="containsText" dxfId="22306" priority="26938" operator="containsText" text="Glenn Gould">
      <formula>NOT(ISERROR(SEARCH("Glenn Gould",E2482)))</formula>
    </cfRule>
  </conditionalFormatting>
  <conditionalFormatting sqref="E2482:G2482">
    <cfRule type="containsText" dxfId="22305" priority="26935" operator="containsText" text="ECM">
      <formula>NOT(ISERROR(SEARCH("ECM",E2482)))</formula>
    </cfRule>
    <cfRule type="containsText" dxfId="22304" priority="26936" operator="containsText" text="Glenn Gould">
      <formula>NOT(ISERROR(SEARCH("Glenn Gould",E2482)))</formula>
    </cfRule>
  </conditionalFormatting>
  <conditionalFormatting sqref="E2482:G2482">
    <cfRule type="containsText" dxfId="22303" priority="26933" operator="containsText" text="ECM">
      <formula>NOT(ISERROR(SEARCH("ECM",E2482)))</formula>
    </cfRule>
    <cfRule type="containsText" dxfId="22302" priority="26934" operator="containsText" text="Glenn Gould">
      <formula>NOT(ISERROR(SEARCH("Glenn Gould",E2482)))</formula>
    </cfRule>
  </conditionalFormatting>
  <conditionalFormatting sqref="E2482:G2482">
    <cfRule type="containsText" dxfId="22301" priority="26931" operator="containsText" text="ECM">
      <formula>NOT(ISERROR(SEARCH("ECM",E2482)))</formula>
    </cfRule>
    <cfRule type="containsText" dxfId="22300" priority="26932" operator="containsText" text="Glenn Gould">
      <formula>NOT(ISERROR(SEARCH("Glenn Gould",E2482)))</formula>
    </cfRule>
  </conditionalFormatting>
  <conditionalFormatting sqref="E2482:G2482">
    <cfRule type="containsText" dxfId="22299" priority="26929" operator="containsText" text="ECM">
      <formula>NOT(ISERROR(SEARCH("ECM",E2482)))</formula>
    </cfRule>
    <cfRule type="containsText" dxfId="22298" priority="26930" operator="containsText" text="Glenn Gould">
      <formula>NOT(ISERROR(SEARCH("Glenn Gould",E2482)))</formula>
    </cfRule>
  </conditionalFormatting>
  <conditionalFormatting sqref="E2482:G2482">
    <cfRule type="containsText" dxfId="22297" priority="26927" operator="containsText" text="ECM">
      <formula>NOT(ISERROR(SEARCH("ECM",E2482)))</formula>
    </cfRule>
    <cfRule type="containsText" dxfId="22296" priority="26928" operator="containsText" text="Glenn Gould">
      <formula>NOT(ISERROR(SEARCH("Glenn Gould",E2482)))</formula>
    </cfRule>
  </conditionalFormatting>
  <conditionalFormatting sqref="E2482:G2482">
    <cfRule type="containsText" dxfId="22295" priority="26925" operator="containsText" text="ECM">
      <formula>NOT(ISERROR(SEARCH("ECM",E2482)))</formula>
    </cfRule>
    <cfRule type="containsText" dxfId="22294" priority="26926" operator="containsText" text="Glenn Gould">
      <formula>NOT(ISERROR(SEARCH("Glenn Gould",E2482)))</formula>
    </cfRule>
  </conditionalFormatting>
  <conditionalFormatting sqref="E2482:G2482">
    <cfRule type="containsText" dxfId="22293" priority="26923" operator="containsText" text="ECM">
      <formula>NOT(ISERROR(SEARCH("ECM",E2482)))</formula>
    </cfRule>
    <cfRule type="containsText" dxfId="22292" priority="26924" operator="containsText" text="Glenn Gould">
      <formula>NOT(ISERROR(SEARCH("Glenn Gould",E2482)))</formula>
    </cfRule>
  </conditionalFormatting>
  <conditionalFormatting sqref="E2482:G2482">
    <cfRule type="containsText" dxfId="22291" priority="26921" operator="containsText" text="ECM">
      <formula>NOT(ISERROR(SEARCH("ECM",E2482)))</formula>
    </cfRule>
    <cfRule type="containsText" dxfId="22290" priority="26922" operator="containsText" text="Glenn Gould">
      <formula>NOT(ISERROR(SEARCH("Glenn Gould",E2482)))</formula>
    </cfRule>
  </conditionalFormatting>
  <conditionalFormatting sqref="E2482:G2482">
    <cfRule type="containsText" dxfId="22289" priority="26919" operator="containsText" text="ECM">
      <formula>NOT(ISERROR(SEARCH("ECM",E2482)))</formula>
    </cfRule>
    <cfRule type="containsText" dxfId="22288" priority="26920" operator="containsText" text="Glenn Gould">
      <formula>NOT(ISERROR(SEARCH("Glenn Gould",E2482)))</formula>
    </cfRule>
  </conditionalFormatting>
  <conditionalFormatting sqref="E2482:G2482">
    <cfRule type="containsText" dxfId="22287" priority="26917" operator="containsText" text="ECM">
      <formula>NOT(ISERROR(SEARCH("ECM",E2482)))</formula>
    </cfRule>
    <cfRule type="containsText" dxfId="22286" priority="26918" operator="containsText" text="Glenn Gould">
      <formula>NOT(ISERROR(SEARCH("Glenn Gould",E2482)))</formula>
    </cfRule>
  </conditionalFormatting>
  <conditionalFormatting sqref="E2482:G2482">
    <cfRule type="containsText" dxfId="22285" priority="26915" operator="containsText" text="ECM">
      <formula>NOT(ISERROR(SEARCH("ECM",E2482)))</formula>
    </cfRule>
    <cfRule type="containsText" dxfId="22284" priority="26916" operator="containsText" text="Glenn Gould">
      <formula>NOT(ISERROR(SEARCH("Glenn Gould",E2482)))</formula>
    </cfRule>
  </conditionalFormatting>
  <conditionalFormatting sqref="E2482:G2482">
    <cfRule type="containsText" dxfId="22283" priority="26913" operator="containsText" text="ECM">
      <formula>NOT(ISERROR(SEARCH("ECM",E2482)))</formula>
    </cfRule>
    <cfRule type="containsText" dxfId="22282" priority="26914" operator="containsText" text="Glenn Gould">
      <formula>NOT(ISERROR(SEARCH("Glenn Gould",E2482)))</formula>
    </cfRule>
  </conditionalFormatting>
  <conditionalFormatting sqref="E2482:G2482">
    <cfRule type="containsText" dxfId="22281" priority="26911" operator="containsText" text="ECM">
      <formula>NOT(ISERROR(SEARCH("ECM",E2482)))</formula>
    </cfRule>
    <cfRule type="containsText" dxfId="22280" priority="26912" operator="containsText" text="Glenn Gould">
      <formula>NOT(ISERROR(SEARCH("Glenn Gould",E2482)))</formula>
    </cfRule>
  </conditionalFormatting>
  <conditionalFormatting sqref="E2482:G2482">
    <cfRule type="containsText" dxfId="22279" priority="26909" operator="containsText" text="ECM">
      <formula>NOT(ISERROR(SEARCH("ECM",E2482)))</formula>
    </cfRule>
    <cfRule type="containsText" dxfId="22278" priority="26910" operator="containsText" text="Glenn Gould">
      <formula>NOT(ISERROR(SEARCH("Glenn Gould",E2482)))</formula>
    </cfRule>
  </conditionalFormatting>
  <conditionalFormatting sqref="E2482:G2482">
    <cfRule type="containsText" dxfId="22277" priority="26907" operator="containsText" text="ECM">
      <formula>NOT(ISERROR(SEARCH("ECM",E2482)))</formula>
    </cfRule>
    <cfRule type="containsText" dxfId="22276" priority="26908" operator="containsText" text="Glenn Gould">
      <formula>NOT(ISERROR(SEARCH("Glenn Gould",E2482)))</formula>
    </cfRule>
  </conditionalFormatting>
  <conditionalFormatting sqref="E2482:G2482">
    <cfRule type="containsText" dxfId="22275" priority="26905" operator="containsText" text="ECM">
      <formula>NOT(ISERROR(SEARCH("ECM",E2482)))</formula>
    </cfRule>
    <cfRule type="containsText" dxfId="22274" priority="26906" operator="containsText" text="Glenn Gould">
      <formula>NOT(ISERROR(SEARCH("Glenn Gould",E2482)))</formula>
    </cfRule>
  </conditionalFormatting>
  <conditionalFormatting sqref="E2482:G2482">
    <cfRule type="containsText" dxfId="22273" priority="26903" operator="containsText" text="ECM">
      <formula>NOT(ISERROR(SEARCH("ECM",E2482)))</formula>
    </cfRule>
    <cfRule type="containsText" dxfId="22272" priority="26904" operator="containsText" text="Glenn Gould">
      <formula>NOT(ISERROR(SEARCH("Glenn Gould",E2482)))</formula>
    </cfRule>
  </conditionalFormatting>
  <conditionalFormatting sqref="E2482:G2482">
    <cfRule type="containsText" dxfId="22271" priority="26901" operator="containsText" text="ECM">
      <formula>NOT(ISERROR(SEARCH("ECM",E2482)))</formula>
    </cfRule>
    <cfRule type="containsText" dxfId="22270" priority="26902" operator="containsText" text="Glenn Gould">
      <formula>NOT(ISERROR(SEARCH("Glenn Gould",E2482)))</formula>
    </cfRule>
  </conditionalFormatting>
  <conditionalFormatting sqref="E2482:G2482">
    <cfRule type="containsText" dxfId="22269" priority="26899" operator="containsText" text="ECM">
      <formula>NOT(ISERROR(SEARCH("ECM",E2482)))</formula>
    </cfRule>
    <cfRule type="containsText" dxfId="22268" priority="26900" operator="containsText" text="Glenn Gould">
      <formula>NOT(ISERROR(SEARCH("Glenn Gould",E2482)))</formula>
    </cfRule>
  </conditionalFormatting>
  <conditionalFormatting sqref="E2482:G2482">
    <cfRule type="containsText" dxfId="22267" priority="26897" operator="containsText" text="ECM">
      <formula>NOT(ISERROR(SEARCH("ECM",E2482)))</formula>
    </cfRule>
    <cfRule type="containsText" dxfId="22266" priority="26898" operator="containsText" text="Glenn Gould">
      <formula>NOT(ISERROR(SEARCH("Glenn Gould",E2482)))</formula>
    </cfRule>
  </conditionalFormatting>
  <conditionalFormatting sqref="E2482:G2482">
    <cfRule type="containsText" dxfId="22265" priority="26895" operator="containsText" text="ECM">
      <formula>NOT(ISERROR(SEARCH("ECM",E2482)))</formula>
    </cfRule>
    <cfRule type="containsText" dxfId="22264" priority="26896" operator="containsText" text="Glenn Gould">
      <formula>NOT(ISERROR(SEARCH("Glenn Gould",E2482)))</formula>
    </cfRule>
  </conditionalFormatting>
  <conditionalFormatting sqref="E2482:G2482">
    <cfRule type="containsText" dxfId="22263" priority="26893" operator="containsText" text="ECM">
      <formula>NOT(ISERROR(SEARCH("ECM",E2482)))</formula>
    </cfRule>
    <cfRule type="containsText" dxfId="22262" priority="26894" operator="containsText" text="Glenn Gould">
      <formula>NOT(ISERROR(SEARCH("Glenn Gould",E2482)))</formula>
    </cfRule>
  </conditionalFormatting>
  <conditionalFormatting sqref="E2482:G2482">
    <cfRule type="containsText" dxfId="22261" priority="26891" operator="containsText" text="ECM">
      <formula>NOT(ISERROR(SEARCH("ECM",E2482)))</formula>
    </cfRule>
    <cfRule type="containsText" dxfId="22260" priority="26892" operator="containsText" text="Glenn Gould">
      <formula>NOT(ISERROR(SEARCH("Glenn Gould",E2482)))</formula>
    </cfRule>
  </conditionalFormatting>
  <conditionalFormatting sqref="E2482:G2482">
    <cfRule type="containsText" dxfId="22259" priority="26889" operator="containsText" text="ECM">
      <formula>NOT(ISERROR(SEARCH("ECM",E2482)))</formula>
    </cfRule>
    <cfRule type="containsText" dxfId="22258" priority="26890" operator="containsText" text="Glenn Gould">
      <formula>NOT(ISERROR(SEARCH("Glenn Gould",E2482)))</formula>
    </cfRule>
  </conditionalFormatting>
  <conditionalFormatting sqref="E2482:G2482">
    <cfRule type="containsText" dxfId="22257" priority="26887" operator="containsText" text="ECM">
      <formula>NOT(ISERROR(SEARCH("ECM",E2482)))</formula>
    </cfRule>
    <cfRule type="containsText" dxfId="22256" priority="26888" operator="containsText" text="Glenn Gould">
      <formula>NOT(ISERROR(SEARCH("Glenn Gould",E2482)))</formula>
    </cfRule>
  </conditionalFormatting>
  <conditionalFormatting sqref="E2482:G2482">
    <cfRule type="containsText" dxfId="22255" priority="26885" operator="containsText" text="ECM">
      <formula>NOT(ISERROR(SEARCH("ECM",E2482)))</formula>
    </cfRule>
    <cfRule type="containsText" dxfId="22254" priority="26886" operator="containsText" text="Glenn Gould">
      <formula>NOT(ISERROR(SEARCH("Glenn Gould",E2482)))</formula>
    </cfRule>
  </conditionalFormatting>
  <conditionalFormatting sqref="E2482:G2482">
    <cfRule type="containsText" dxfId="22253" priority="26883" operator="containsText" text="ECM">
      <formula>NOT(ISERROR(SEARCH("ECM",E2482)))</formula>
    </cfRule>
    <cfRule type="containsText" dxfId="22252" priority="26884" operator="containsText" text="Glenn Gould">
      <formula>NOT(ISERROR(SEARCH("Glenn Gould",E2482)))</formula>
    </cfRule>
  </conditionalFormatting>
  <conditionalFormatting sqref="E2482:G2482">
    <cfRule type="containsText" dxfId="22251" priority="26881" operator="containsText" text="ECM">
      <formula>NOT(ISERROR(SEARCH("ECM",E2482)))</formula>
    </cfRule>
    <cfRule type="containsText" dxfId="22250" priority="26882" operator="containsText" text="Glenn Gould">
      <formula>NOT(ISERROR(SEARCH("Glenn Gould",E2482)))</formula>
    </cfRule>
  </conditionalFormatting>
  <conditionalFormatting sqref="E2482:G2482">
    <cfRule type="containsText" dxfId="22249" priority="26879" operator="containsText" text="ECM">
      <formula>NOT(ISERROR(SEARCH("ECM",E2482)))</formula>
    </cfRule>
    <cfRule type="containsText" dxfId="22248" priority="26880" operator="containsText" text="Glenn Gould">
      <formula>NOT(ISERROR(SEARCH("Glenn Gould",E2482)))</formula>
    </cfRule>
  </conditionalFormatting>
  <conditionalFormatting sqref="E2482:G2482">
    <cfRule type="containsText" dxfId="22247" priority="26877" operator="containsText" text="ECM">
      <formula>NOT(ISERROR(SEARCH("ECM",E2482)))</formula>
    </cfRule>
    <cfRule type="containsText" dxfId="22246" priority="26878" operator="containsText" text="Glenn Gould">
      <formula>NOT(ISERROR(SEARCH("Glenn Gould",E2482)))</formula>
    </cfRule>
  </conditionalFormatting>
  <conditionalFormatting sqref="E2482:G2482">
    <cfRule type="containsText" dxfId="22245" priority="26875" operator="containsText" text="ECM">
      <formula>NOT(ISERROR(SEARCH("ECM",E2482)))</formula>
    </cfRule>
    <cfRule type="containsText" dxfId="22244" priority="26876" operator="containsText" text="Glenn Gould">
      <formula>NOT(ISERROR(SEARCH("Glenn Gould",E2482)))</formula>
    </cfRule>
  </conditionalFormatting>
  <conditionalFormatting sqref="E2482:G2482">
    <cfRule type="containsText" dxfId="22243" priority="26873" operator="containsText" text="ECM">
      <formula>NOT(ISERROR(SEARCH("ECM",E2482)))</formula>
    </cfRule>
    <cfRule type="containsText" dxfId="22242" priority="26874" operator="containsText" text="Glenn Gould">
      <formula>NOT(ISERROR(SEARCH("Glenn Gould",E2482)))</formula>
    </cfRule>
  </conditionalFormatting>
  <conditionalFormatting sqref="E2482:G2482">
    <cfRule type="containsText" dxfId="22241" priority="26871" operator="containsText" text="ECM">
      <formula>NOT(ISERROR(SEARCH("ECM",E2482)))</formula>
    </cfRule>
    <cfRule type="containsText" dxfId="22240" priority="26872" operator="containsText" text="Glenn Gould">
      <formula>NOT(ISERROR(SEARCH("Glenn Gould",E2482)))</formula>
    </cfRule>
  </conditionalFormatting>
  <conditionalFormatting sqref="E2482:G2482">
    <cfRule type="containsText" dxfId="22239" priority="26869" operator="containsText" text="ECM">
      <formula>NOT(ISERROR(SEARCH("ECM",E2482)))</formula>
    </cfRule>
    <cfRule type="containsText" dxfId="22238" priority="26870" operator="containsText" text="Glenn Gould">
      <formula>NOT(ISERROR(SEARCH("Glenn Gould",E2482)))</formula>
    </cfRule>
  </conditionalFormatting>
  <conditionalFormatting sqref="E2482:G2482">
    <cfRule type="containsText" dxfId="22237" priority="26867" operator="containsText" text="ECM">
      <formula>NOT(ISERROR(SEARCH("ECM",E2482)))</formula>
    </cfRule>
    <cfRule type="containsText" dxfId="22236" priority="26868" operator="containsText" text="Glenn Gould">
      <formula>NOT(ISERROR(SEARCH("Glenn Gould",E2482)))</formula>
    </cfRule>
  </conditionalFormatting>
  <conditionalFormatting sqref="E2482:G2482">
    <cfRule type="containsText" dxfId="22235" priority="26865" operator="containsText" text="ECM">
      <formula>NOT(ISERROR(SEARCH("ECM",E2482)))</formula>
    </cfRule>
    <cfRule type="containsText" dxfId="22234" priority="26866" operator="containsText" text="Glenn Gould">
      <formula>NOT(ISERROR(SEARCH("Glenn Gould",E2482)))</formula>
    </cfRule>
  </conditionalFormatting>
  <conditionalFormatting sqref="E2482:G2482">
    <cfRule type="containsText" dxfId="22233" priority="26863" operator="containsText" text="ECM">
      <formula>NOT(ISERROR(SEARCH("ECM",E2482)))</formula>
    </cfRule>
    <cfRule type="containsText" dxfId="22232" priority="26864" operator="containsText" text="Glenn Gould">
      <formula>NOT(ISERROR(SEARCH("Glenn Gould",E2482)))</formula>
    </cfRule>
  </conditionalFormatting>
  <conditionalFormatting sqref="E2482:G2482">
    <cfRule type="containsText" dxfId="22231" priority="26861" operator="containsText" text="ECM">
      <formula>NOT(ISERROR(SEARCH("ECM",E2482)))</formula>
    </cfRule>
    <cfRule type="containsText" dxfId="22230" priority="26862" operator="containsText" text="Glenn Gould">
      <formula>NOT(ISERROR(SEARCH("Glenn Gould",E2482)))</formula>
    </cfRule>
  </conditionalFormatting>
  <conditionalFormatting sqref="E2482:G2482">
    <cfRule type="containsText" dxfId="22229" priority="26859" operator="containsText" text="ECM">
      <formula>NOT(ISERROR(SEARCH("ECM",E2482)))</formula>
    </cfRule>
    <cfRule type="containsText" dxfId="22228" priority="26860" operator="containsText" text="Glenn Gould">
      <formula>NOT(ISERROR(SEARCH("Glenn Gould",E2482)))</formula>
    </cfRule>
  </conditionalFormatting>
  <conditionalFormatting sqref="E2482:G2482">
    <cfRule type="containsText" dxfId="22227" priority="26857" operator="containsText" text="ECM">
      <formula>NOT(ISERROR(SEARCH("ECM",E2482)))</formula>
    </cfRule>
    <cfRule type="containsText" dxfId="22226" priority="26858" operator="containsText" text="Glenn Gould">
      <formula>NOT(ISERROR(SEARCH("Glenn Gould",E2482)))</formula>
    </cfRule>
  </conditionalFormatting>
  <conditionalFormatting sqref="E2482:G2482">
    <cfRule type="containsText" dxfId="22225" priority="26855" operator="containsText" text="ECM">
      <formula>NOT(ISERROR(SEARCH("ECM",E2482)))</formula>
    </cfRule>
    <cfRule type="containsText" dxfId="22224" priority="26856" operator="containsText" text="Glenn Gould">
      <formula>NOT(ISERROR(SEARCH("Glenn Gould",E2482)))</formula>
    </cfRule>
  </conditionalFormatting>
  <conditionalFormatting sqref="E2482:G2482">
    <cfRule type="containsText" dxfId="22223" priority="26853" operator="containsText" text="ECM">
      <formula>NOT(ISERROR(SEARCH("ECM",E2482)))</formula>
    </cfRule>
    <cfRule type="containsText" dxfId="22222" priority="26854" operator="containsText" text="Glenn Gould">
      <formula>NOT(ISERROR(SEARCH("Glenn Gould",E2482)))</formula>
    </cfRule>
  </conditionalFormatting>
  <conditionalFormatting sqref="E2482:G2482">
    <cfRule type="containsText" dxfId="22221" priority="26851" operator="containsText" text="ECM">
      <formula>NOT(ISERROR(SEARCH("ECM",E2482)))</formula>
    </cfRule>
    <cfRule type="containsText" dxfId="22220" priority="26852" operator="containsText" text="Glenn Gould">
      <formula>NOT(ISERROR(SEARCH("Glenn Gould",E2482)))</formula>
    </cfRule>
  </conditionalFormatting>
  <conditionalFormatting sqref="E2482:G2482">
    <cfRule type="containsText" dxfId="22219" priority="26849" operator="containsText" text="ECM">
      <formula>NOT(ISERROR(SEARCH("ECM",E2482)))</formula>
    </cfRule>
    <cfRule type="containsText" dxfId="22218" priority="26850" operator="containsText" text="Glenn Gould">
      <formula>NOT(ISERROR(SEARCH("Glenn Gould",E2482)))</formula>
    </cfRule>
  </conditionalFormatting>
  <conditionalFormatting sqref="E2482:G2482">
    <cfRule type="containsText" dxfId="22217" priority="26847" operator="containsText" text="ECM">
      <formula>NOT(ISERROR(SEARCH("ECM",E2482)))</formula>
    </cfRule>
    <cfRule type="containsText" dxfId="22216" priority="26848" operator="containsText" text="Glenn Gould">
      <formula>NOT(ISERROR(SEARCH("Glenn Gould",E2482)))</formula>
    </cfRule>
  </conditionalFormatting>
  <conditionalFormatting sqref="E2482:G2482">
    <cfRule type="containsText" dxfId="22215" priority="26845" operator="containsText" text="ECM">
      <formula>NOT(ISERROR(SEARCH("ECM",E2482)))</formula>
    </cfRule>
    <cfRule type="containsText" dxfId="22214" priority="26846" operator="containsText" text="Glenn Gould">
      <formula>NOT(ISERROR(SEARCH("Glenn Gould",E2482)))</formula>
    </cfRule>
  </conditionalFormatting>
  <conditionalFormatting sqref="E2482:G2482">
    <cfRule type="containsText" dxfId="22213" priority="26843" operator="containsText" text="ECM">
      <formula>NOT(ISERROR(SEARCH("ECM",E2482)))</formula>
    </cfRule>
    <cfRule type="containsText" dxfId="22212" priority="26844" operator="containsText" text="Glenn Gould">
      <formula>NOT(ISERROR(SEARCH("Glenn Gould",E2482)))</formula>
    </cfRule>
  </conditionalFormatting>
  <conditionalFormatting sqref="E2482:G2482">
    <cfRule type="containsText" dxfId="22211" priority="26841" operator="containsText" text="ECM">
      <formula>NOT(ISERROR(SEARCH("ECM",E2482)))</formula>
    </cfRule>
    <cfRule type="containsText" dxfId="22210" priority="26842" operator="containsText" text="Glenn Gould">
      <formula>NOT(ISERROR(SEARCH("Glenn Gould",E2482)))</formula>
    </cfRule>
  </conditionalFormatting>
  <conditionalFormatting sqref="E2482:G2482">
    <cfRule type="containsText" dxfId="22209" priority="26839" operator="containsText" text="ECM">
      <formula>NOT(ISERROR(SEARCH("ECM",E2482)))</formula>
    </cfRule>
    <cfRule type="containsText" dxfId="22208" priority="26840" operator="containsText" text="Glenn Gould">
      <formula>NOT(ISERROR(SEARCH("Glenn Gould",E2482)))</formula>
    </cfRule>
  </conditionalFormatting>
  <conditionalFormatting sqref="E2482:G2482">
    <cfRule type="containsText" dxfId="22207" priority="26837" operator="containsText" text="ECM">
      <formula>NOT(ISERROR(SEARCH("ECM",E2482)))</formula>
    </cfRule>
    <cfRule type="containsText" dxfId="22206" priority="26838" operator="containsText" text="Glenn Gould">
      <formula>NOT(ISERROR(SEARCH("Glenn Gould",E2482)))</formula>
    </cfRule>
  </conditionalFormatting>
  <conditionalFormatting sqref="E2482:G2482">
    <cfRule type="containsText" dxfId="22205" priority="26835" operator="containsText" text="ECM">
      <formula>NOT(ISERROR(SEARCH("ECM",E2482)))</formula>
    </cfRule>
    <cfRule type="containsText" dxfId="22204" priority="26836" operator="containsText" text="Glenn Gould">
      <formula>NOT(ISERROR(SEARCH("Glenn Gould",E2482)))</formula>
    </cfRule>
  </conditionalFormatting>
  <conditionalFormatting sqref="E2482:G2482">
    <cfRule type="containsText" dxfId="22203" priority="26833" operator="containsText" text="ECM">
      <formula>NOT(ISERROR(SEARCH("ECM",E2482)))</formula>
    </cfRule>
    <cfRule type="containsText" dxfId="22202" priority="26834" operator="containsText" text="Glenn Gould">
      <formula>NOT(ISERROR(SEARCH("Glenn Gould",E2482)))</formula>
    </cfRule>
  </conditionalFormatting>
  <conditionalFormatting sqref="E2482:G2482">
    <cfRule type="containsText" dxfId="22201" priority="26831" operator="containsText" text="ECM">
      <formula>NOT(ISERROR(SEARCH("ECM",E2482)))</formula>
    </cfRule>
    <cfRule type="containsText" dxfId="22200" priority="26832" operator="containsText" text="Glenn Gould">
      <formula>NOT(ISERROR(SEARCH("Glenn Gould",E2482)))</formula>
    </cfRule>
  </conditionalFormatting>
  <conditionalFormatting sqref="E2482:G2482">
    <cfRule type="containsText" dxfId="22199" priority="26829" operator="containsText" text="ECM">
      <formula>NOT(ISERROR(SEARCH("ECM",E2482)))</formula>
    </cfRule>
    <cfRule type="containsText" dxfId="22198" priority="26830" operator="containsText" text="Glenn Gould">
      <formula>NOT(ISERROR(SEARCH("Glenn Gould",E2482)))</formula>
    </cfRule>
  </conditionalFormatting>
  <conditionalFormatting sqref="E2482:G2482">
    <cfRule type="containsText" dxfId="22197" priority="26827" operator="containsText" text="ECM">
      <formula>NOT(ISERROR(SEARCH("ECM",E2482)))</formula>
    </cfRule>
    <cfRule type="containsText" dxfId="22196" priority="26828" operator="containsText" text="Glenn Gould">
      <formula>NOT(ISERROR(SEARCH("Glenn Gould",E2482)))</formula>
    </cfRule>
  </conditionalFormatting>
  <conditionalFormatting sqref="E2482:G2482">
    <cfRule type="containsText" dxfId="22195" priority="26825" operator="containsText" text="ECM">
      <formula>NOT(ISERROR(SEARCH("ECM",E2482)))</formula>
    </cfRule>
    <cfRule type="containsText" dxfId="22194" priority="26826" operator="containsText" text="Glenn Gould">
      <formula>NOT(ISERROR(SEARCH("Glenn Gould",E2482)))</formula>
    </cfRule>
  </conditionalFormatting>
  <conditionalFormatting sqref="E2482:G2482">
    <cfRule type="containsText" dxfId="22193" priority="26823" operator="containsText" text="ECM">
      <formula>NOT(ISERROR(SEARCH("ECM",E2482)))</formula>
    </cfRule>
    <cfRule type="containsText" dxfId="22192" priority="26824" operator="containsText" text="Glenn Gould">
      <formula>NOT(ISERROR(SEARCH("Glenn Gould",E2482)))</formula>
    </cfRule>
  </conditionalFormatting>
  <conditionalFormatting sqref="E2482:G2482">
    <cfRule type="containsText" dxfId="22191" priority="26821" operator="containsText" text="ECM">
      <formula>NOT(ISERROR(SEARCH("ECM",E2482)))</formula>
    </cfRule>
    <cfRule type="containsText" dxfId="22190" priority="26822" operator="containsText" text="Glenn Gould">
      <formula>NOT(ISERROR(SEARCH("Glenn Gould",E2482)))</formula>
    </cfRule>
  </conditionalFormatting>
  <conditionalFormatting sqref="E2482:G2482">
    <cfRule type="containsText" dxfId="22189" priority="26819" operator="containsText" text="ECM">
      <formula>NOT(ISERROR(SEARCH("ECM",E2482)))</formula>
    </cfRule>
    <cfRule type="containsText" dxfId="22188" priority="26820" operator="containsText" text="Glenn Gould">
      <formula>NOT(ISERROR(SEARCH("Glenn Gould",E2482)))</formula>
    </cfRule>
  </conditionalFormatting>
  <conditionalFormatting sqref="E2482:G2482">
    <cfRule type="containsText" dxfId="22187" priority="26817" operator="containsText" text="ECM">
      <formula>NOT(ISERROR(SEARCH("ECM",E2482)))</formula>
    </cfRule>
    <cfRule type="containsText" dxfId="22186" priority="26818" operator="containsText" text="Glenn Gould">
      <formula>NOT(ISERROR(SEARCH("Glenn Gould",E2482)))</formula>
    </cfRule>
  </conditionalFormatting>
  <conditionalFormatting sqref="E2482:G2482">
    <cfRule type="containsText" dxfId="22185" priority="26815" operator="containsText" text="ECM">
      <formula>NOT(ISERROR(SEARCH("ECM",E2482)))</formula>
    </cfRule>
    <cfRule type="containsText" dxfId="22184" priority="26816" operator="containsText" text="Glenn Gould">
      <formula>NOT(ISERROR(SEARCH("Glenn Gould",E2482)))</formula>
    </cfRule>
  </conditionalFormatting>
  <conditionalFormatting sqref="E2482:G2482">
    <cfRule type="containsText" dxfId="22183" priority="26813" operator="containsText" text="ECM">
      <formula>NOT(ISERROR(SEARCH("ECM",E2482)))</formula>
    </cfRule>
    <cfRule type="containsText" dxfId="22182" priority="26814" operator="containsText" text="Glenn Gould">
      <formula>NOT(ISERROR(SEARCH("Glenn Gould",E2482)))</formula>
    </cfRule>
  </conditionalFormatting>
  <conditionalFormatting sqref="E2482:G2482">
    <cfRule type="containsText" dxfId="22181" priority="26811" operator="containsText" text="ECM">
      <formula>NOT(ISERROR(SEARCH("ECM",E2482)))</formula>
    </cfRule>
    <cfRule type="containsText" dxfId="22180" priority="26812" operator="containsText" text="Glenn Gould">
      <formula>NOT(ISERROR(SEARCH("Glenn Gould",E2482)))</formula>
    </cfRule>
  </conditionalFormatting>
  <conditionalFormatting sqref="E2482:G2482">
    <cfRule type="containsText" dxfId="22179" priority="26809" operator="containsText" text="ECM">
      <formula>NOT(ISERROR(SEARCH("ECM",E2482)))</formula>
    </cfRule>
    <cfRule type="containsText" dxfId="22178" priority="26810" operator="containsText" text="Glenn Gould">
      <formula>NOT(ISERROR(SEARCH("Glenn Gould",E2482)))</formula>
    </cfRule>
  </conditionalFormatting>
  <conditionalFormatting sqref="E2482:G2482">
    <cfRule type="containsText" dxfId="22177" priority="26807" operator="containsText" text="ECM">
      <formula>NOT(ISERROR(SEARCH("ECM",E2482)))</formula>
    </cfRule>
    <cfRule type="containsText" dxfId="22176" priority="26808" operator="containsText" text="Glenn Gould">
      <formula>NOT(ISERROR(SEARCH("Glenn Gould",E2482)))</formula>
    </cfRule>
  </conditionalFormatting>
  <conditionalFormatting sqref="E2482:G2482">
    <cfRule type="containsText" dxfId="22175" priority="26805" operator="containsText" text="ECM">
      <formula>NOT(ISERROR(SEARCH("ECM",E2482)))</formula>
    </cfRule>
    <cfRule type="containsText" dxfId="22174" priority="26806" operator="containsText" text="Glenn Gould">
      <formula>NOT(ISERROR(SEARCH("Glenn Gould",E2482)))</formula>
    </cfRule>
  </conditionalFormatting>
  <conditionalFormatting sqref="E2482:G2482">
    <cfRule type="containsText" dxfId="22173" priority="26803" operator="containsText" text="ECM">
      <formula>NOT(ISERROR(SEARCH("ECM",E2482)))</formula>
    </cfRule>
    <cfRule type="containsText" dxfId="22172" priority="26804" operator="containsText" text="Glenn Gould">
      <formula>NOT(ISERROR(SEARCH("Glenn Gould",E2482)))</formula>
    </cfRule>
  </conditionalFormatting>
  <conditionalFormatting sqref="E2482:G2482">
    <cfRule type="containsText" dxfId="22171" priority="26801" operator="containsText" text="ECM">
      <formula>NOT(ISERROR(SEARCH("ECM",E2482)))</formula>
    </cfRule>
    <cfRule type="containsText" dxfId="22170" priority="26802" operator="containsText" text="Glenn Gould">
      <formula>NOT(ISERROR(SEARCH("Glenn Gould",E2482)))</formula>
    </cfRule>
  </conditionalFormatting>
  <conditionalFormatting sqref="E2482:G2482">
    <cfRule type="containsText" dxfId="22169" priority="26799" operator="containsText" text="ECM">
      <formula>NOT(ISERROR(SEARCH("ECM",E2482)))</formula>
    </cfRule>
    <cfRule type="containsText" dxfId="22168" priority="26800" operator="containsText" text="Glenn Gould">
      <formula>NOT(ISERROR(SEARCH("Glenn Gould",E2482)))</formula>
    </cfRule>
  </conditionalFormatting>
  <conditionalFormatting sqref="E2482:G2482">
    <cfRule type="containsText" dxfId="22167" priority="26797" operator="containsText" text="ECM">
      <formula>NOT(ISERROR(SEARCH("ECM",E2482)))</formula>
    </cfRule>
    <cfRule type="containsText" dxfId="22166" priority="26798" operator="containsText" text="Glenn Gould">
      <formula>NOT(ISERROR(SEARCH("Glenn Gould",E2482)))</formula>
    </cfRule>
  </conditionalFormatting>
  <conditionalFormatting sqref="E2482:G2482">
    <cfRule type="containsText" dxfId="22165" priority="26795" operator="containsText" text="ECM">
      <formula>NOT(ISERROR(SEARCH("ECM",E2482)))</formula>
    </cfRule>
    <cfRule type="containsText" dxfId="22164" priority="26796" operator="containsText" text="Glenn Gould">
      <formula>NOT(ISERROR(SEARCH("Glenn Gould",E2482)))</formula>
    </cfRule>
  </conditionalFormatting>
  <conditionalFormatting sqref="E2482:G2482">
    <cfRule type="containsText" dxfId="22163" priority="26793" operator="containsText" text="ECM">
      <formula>NOT(ISERROR(SEARCH("ECM",E2482)))</formula>
    </cfRule>
    <cfRule type="containsText" dxfId="22162" priority="26794" operator="containsText" text="Glenn Gould">
      <formula>NOT(ISERROR(SEARCH("Glenn Gould",E2482)))</formula>
    </cfRule>
  </conditionalFormatting>
  <conditionalFormatting sqref="E2482:G2482">
    <cfRule type="containsText" dxfId="22161" priority="26791" operator="containsText" text="ECM">
      <formula>NOT(ISERROR(SEARCH("ECM",E2482)))</formula>
    </cfRule>
    <cfRule type="containsText" dxfId="22160" priority="26792" operator="containsText" text="Glenn Gould">
      <formula>NOT(ISERROR(SEARCH("Glenn Gould",E2482)))</formula>
    </cfRule>
  </conditionalFormatting>
  <conditionalFormatting sqref="E2482:G2482">
    <cfRule type="containsText" dxfId="22159" priority="26789" operator="containsText" text="ECM">
      <formula>NOT(ISERROR(SEARCH("ECM",E2482)))</formula>
    </cfRule>
    <cfRule type="containsText" dxfId="22158" priority="26790" operator="containsText" text="Glenn Gould">
      <formula>NOT(ISERROR(SEARCH("Glenn Gould",E2482)))</formula>
    </cfRule>
  </conditionalFormatting>
  <conditionalFormatting sqref="E2482:G2482">
    <cfRule type="containsText" dxfId="22157" priority="26787" operator="containsText" text="ECM">
      <formula>NOT(ISERROR(SEARCH("ECM",E2482)))</formula>
    </cfRule>
    <cfRule type="containsText" dxfId="22156" priority="26788" operator="containsText" text="Glenn Gould">
      <formula>NOT(ISERROR(SEARCH("Glenn Gould",E2482)))</formula>
    </cfRule>
  </conditionalFormatting>
  <conditionalFormatting sqref="E2482:G2482">
    <cfRule type="containsText" dxfId="22155" priority="26785" operator="containsText" text="ECM">
      <formula>NOT(ISERROR(SEARCH("ECM",E2482)))</formula>
    </cfRule>
    <cfRule type="containsText" dxfId="22154" priority="26786" operator="containsText" text="Glenn Gould">
      <formula>NOT(ISERROR(SEARCH("Glenn Gould",E2482)))</formula>
    </cfRule>
  </conditionalFormatting>
  <conditionalFormatting sqref="E2482:G2482">
    <cfRule type="containsText" dxfId="22153" priority="26783" operator="containsText" text="ECM">
      <formula>NOT(ISERROR(SEARCH("ECM",E2482)))</formula>
    </cfRule>
    <cfRule type="containsText" dxfId="22152" priority="26784" operator="containsText" text="Glenn Gould">
      <formula>NOT(ISERROR(SEARCH("Glenn Gould",E2482)))</formula>
    </cfRule>
  </conditionalFormatting>
  <conditionalFormatting sqref="E2482:G2482">
    <cfRule type="containsText" dxfId="22151" priority="26781" operator="containsText" text="ECM">
      <formula>NOT(ISERROR(SEARCH("ECM",E2482)))</formula>
    </cfRule>
    <cfRule type="containsText" dxfId="22150" priority="26782" operator="containsText" text="Glenn Gould">
      <formula>NOT(ISERROR(SEARCH("Glenn Gould",E2482)))</formula>
    </cfRule>
  </conditionalFormatting>
  <conditionalFormatting sqref="E2482:G2482">
    <cfRule type="containsText" dxfId="22149" priority="26779" operator="containsText" text="ECM">
      <formula>NOT(ISERROR(SEARCH("ECM",E2482)))</formula>
    </cfRule>
    <cfRule type="containsText" dxfId="22148" priority="26780" operator="containsText" text="Glenn Gould">
      <formula>NOT(ISERROR(SEARCH("Glenn Gould",E2482)))</formula>
    </cfRule>
  </conditionalFormatting>
  <conditionalFormatting sqref="E2482:G2482">
    <cfRule type="containsText" dxfId="22147" priority="26777" operator="containsText" text="ECM">
      <formula>NOT(ISERROR(SEARCH("ECM",E2482)))</formula>
    </cfRule>
    <cfRule type="containsText" dxfId="22146" priority="26778" operator="containsText" text="Glenn Gould">
      <formula>NOT(ISERROR(SEARCH("Glenn Gould",E2482)))</formula>
    </cfRule>
  </conditionalFormatting>
  <conditionalFormatting sqref="E2482:G2482">
    <cfRule type="containsText" dxfId="22145" priority="26775" operator="containsText" text="ECM">
      <formula>NOT(ISERROR(SEARCH("ECM",E2482)))</formula>
    </cfRule>
    <cfRule type="containsText" dxfId="22144" priority="26776" operator="containsText" text="Glenn Gould">
      <formula>NOT(ISERROR(SEARCH("Glenn Gould",E2482)))</formula>
    </cfRule>
  </conditionalFormatting>
  <conditionalFormatting sqref="E2482:G2482">
    <cfRule type="containsText" dxfId="22143" priority="26773" operator="containsText" text="ECM">
      <formula>NOT(ISERROR(SEARCH("ECM",E2482)))</formula>
    </cfRule>
    <cfRule type="containsText" dxfId="22142" priority="26774" operator="containsText" text="Glenn Gould">
      <formula>NOT(ISERROR(SEARCH("Glenn Gould",E2482)))</formula>
    </cfRule>
  </conditionalFormatting>
  <conditionalFormatting sqref="E2482:G2482">
    <cfRule type="containsText" dxfId="22141" priority="26771" operator="containsText" text="ECM">
      <formula>NOT(ISERROR(SEARCH("ECM",E2482)))</formula>
    </cfRule>
    <cfRule type="containsText" dxfId="22140" priority="26772" operator="containsText" text="Glenn Gould">
      <formula>NOT(ISERROR(SEARCH("Glenn Gould",E2482)))</formula>
    </cfRule>
  </conditionalFormatting>
  <conditionalFormatting sqref="E2482:G2482">
    <cfRule type="containsText" dxfId="22139" priority="26769" operator="containsText" text="ECM">
      <formula>NOT(ISERROR(SEARCH("ECM",E2482)))</formula>
    </cfRule>
    <cfRule type="containsText" dxfId="22138" priority="26770" operator="containsText" text="Glenn Gould">
      <formula>NOT(ISERROR(SEARCH("Glenn Gould",E2482)))</formula>
    </cfRule>
  </conditionalFormatting>
  <conditionalFormatting sqref="E2482:G2482">
    <cfRule type="containsText" dxfId="22137" priority="26767" operator="containsText" text="ECM">
      <formula>NOT(ISERROR(SEARCH("ECM",E2482)))</formula>
    </cfRule>
    <cfRule type="containsText" dxfId="22136" priority="26768" operator="containsText" text="Glenn Gould">
      <formula>NOT(ISERROR(SEARCH("Glenn Gould",E2482)))</formula>
    </cfRule>
  </conditionalFormatting>
  <conditionalFormatting sqref="E2482:G2482">
    <cfRule type="containsText" dxfId="22135" priority="26765" operator="containsText" text="ECM">
      <formula>NOT(ISERROR(SEARCH("ECM",E2482)))</formula>
    </cfRule>
    <cfRule type="containsText" dxfId="22134" priority="26766" operator="containsText" text="Glenn Gould">
      <formula>NOT(ISERROR(SEARCH("Glenn Gould",E2482)))</formula>
    </cfRule>
  </conditionalFormatting>
  <conditionalFormatting sqref="E2482:G2482">
    <cfRule type="containsText" dxfId="22133" priority="26763" operator="containsText" text="ECM">
      <formula>NOT(ISERROR(SEARCH("ECM",E2482)))</formula>
    </cfRule>
    <cfRule type="containsText" dxfId="22132" priority="26764" operator="containsText" text="Glenn Gould">
      <formula>NOT(ISERROR(SEARCH("Glenn Gould",E2482)))</formula>
    </cfRule>
  </conditionalFormatting>
  <conditionalFormatting sqref="E2482:G2482">
    <cfRule type="containsText" dxfId="22131" priority="26761" operator="containsText" text="ECM">
      <formula>NOT(ISERROR(SEARCH("ECM",E2482)))</formula>
    </cfRule>
    <cfRule type="containsText" dxfId="22130" priority="26762" operator="containsText" text="Glenn Gould">
      <formula>NOT(ISERROR(SEARCH("Glenn Gould",E2482)))</formula>
    </cfRule>
  </conditionalFormatting>
  <conditionalFormatting sqref="E2482:G2482">
    <cfRule type="containsText" dxfId="22129" priority="26759" operator="containsText" text="ECM">
      <formula>NOT(ISERROR(SEARCH("ECM",E2482)))</formula>
    </cfRule>
    <cfRule type="containsText" dxfId="22128" priority="26760" operator="containsText" text="Glenn Gould">
      <formula>NOT(ISERROR(SEARCH("Glenn Gould",E2482)))</formula>
    </cfRule>
  </conditionalFormatting>
  <conditionalFormatting sqref="E2482:G2482">
    <cfRule type="containsText" dxfId="22127" priority="26757" operator="containsText" text="ECM">
      <formula>NOT(ISERROR(SEARCH("ECM",E2482)))</formula>
    </cfRule>
    <cfRule type="containsText" dxfId="22126" priority="26758" operator="containsText" text="Glenn Gould">
      <formula>NOT(ISERROR(SEARCH("Glenn Gould",E2482)))</formula>
    </cfRule>
  </conditionalFormatting>
  <conditionalFormatting sqref="E2482:G2482">
    <cfRule type="containsText" dxfId="22125" priority="26755" operator="containsText" text="ECM">
      <formula>NOT(ISERROR(SEARCH("ECM",E2482)))</formula>
    </cfRule>
    <cfRule type="containsText" dxfId="22124" priority="26756" operator="containsText" text="Glenn Gould">
      <formula>NOT(ISERROR(SEARCH("Glenn Gould",E2482)))</formula>
    </cfRule>
  </conditionalFormatting>
  <conditionalFormatting sqref="E2482:G2482">
    <cfRule type="containsText" dxfId="22123" priority="26753" operator="containsText" text="ECM">
      <formula>NOT(ISERROR(SEARCH("ECM",E2482)))</formula>
    </cfRule>
    <cfRule type="containsText" dxfId="22122" priority="26754" operator="containsText" text="Glenn Gould">
      <formula>NOT(ISERROR(SEARCH("Glenn Gould",E2482)))</formula>
    </cfRule>
  </conditionalFormatting>
  <conditionalFormatting sqref="E2482:G2482">
    <cfRule type="containsText" dxfId="22121" priority="26751" operator="containsText" text="ECM">
      <formula>NOT(ISERROR(SEARCH("ECM",E2482)))</formula>
    </cfRule>
    <cfRule type="containsText" dxfId="22120" priority="26752" operator="containsText" text="Glenn Gould">
      <formula>NOT(ISERROR(SEARCH("Glenn Gould",E2482)))</formula>
    </cfRule>
  </conditionalFormatting>
  <conditionalFormatting sqref="E2482:G2482">
    <cfRule type="containsText" dxfId="22119" priority="26749" operator="containsText" text="ECM">
      <formula>NOT(ISERROR(SEARCH("ECM",E2482)))</formula>
    </cfRule>
    <cfRule type="containsText" dxfId="22118" priority="26750" operator="containsText" text="Glenn Gould">
      <formula>NOT(ISERROR(SEARCH("Glenn Gould",E2482)))</formula>
    </cfRule>
  </conditionalFormatting>
  <conditionalFormatting sqref="E2482:G2482">
    <cfRule type="containsText" dxfId="22117" priority="26747" operator="containsText" text="ECM">
      <formula>NOT(ISERROR(SEARCH("ECM",E2482)))</formula>
    </cfRule>
    <cfRule type="containsText" dxfId="22116" priority="26748" operator="containsText" text="Glenn Gould">
      <formula>NOT(ISERROR(SEARCH("Glenn Gould",E2482)))</formula>
    </cfRule>
  </conditionalFormatting>
  <conditionalFormatting sqref="E2482:G2482">
    <cfRule type="containsText" dxfId="22115" priority="26745" operator="containsText" text="ECM">
      <formula>NOT(ISERROR(SEARCH("ECM",E2482)))</formula>
    </cfRule>
    <cfRule type="containsText" dxfId="22114" priority="26746" operator="containsText" text="Glenn Gould">
      <formula>NOT(ISERROR(SEARCH("Glenn Gould",E2482)))</formula>
    </cfRule>
  </conditionalFormatting>
  <conditionalFormatting sqref="E2482:G2482">
    <cfRule type="containsText" dxfId="22113" priority="26743" operator="containsText" text="ECM">
      <formula>NOT(ISERROR(SEARCH("ECM",E2482)))</formula>
    </cfRule>
    <cfRule type="containsText" dxfId="22112" priority="26744" operator="containsText" text="Glenn Gould">
      <formula>NOT(ISERROR(SEARCH("Glenn Gould",E2482)))</formula>
    </cfRule>
  </conditionalFormatting>
  <conditionalFormatting sqref="E2482:G2482">
    <cfRule type="containsText" dxfId="22111" priority="26741" operator="containsText" text="ECM">
      <formula>NOT(ISERROR(SEARCH("ECM",E2482)))</formula>
    </cfRule>
    <cfRule type="containsText" dxfId="22110" priority="26742" operator="containsText" text="Glenn Gould">
      <formula>NOT(ISERROR(SEARCH("Glenn Gould",E2482)))</formula>
    </cfRule>
  </conditionalFormatting>
  <conditionalFormatting sqref="E2482:G2482">
    <cfRule type="containsText" dxfId="22109" priority="26739" operator="containsText" text="ECM">
      <formula>NOT(ISERROR(SEARCH("ECM",E2482)))</formula>
    </cfRule>
    <cfRule type="containsText" dxfId="22108" priority="26740" operator="containsText" text="Glenn Gould">
      <formula>NOT(ISERROR(SEARCH("Glenn Gould",E2482)))</formula>
    </cfRule>
  </conditionalFormatting>
  <conditionalFormatting sqref="E2482:G2482">
    <cfRule type="containsText" dxfId="22107" priority="26737" operator="containsText" text="ECM">
      <formula>NOT(ISERROR(SEARCH("ECM",E2482)))</formula>
    </cfRule>
    <cfRule type="containsText" dxfId="22106" priority="26738" operator="containsText" text="Glenn Gould">
      <formula>NOT(ISERROR(SEARCH("Glenn Gould",E2482)))</formula>
    </cfRule>
  </conditionalFormatting>
  <conditionalFormatting sqref="E2482:G2482">
    <cfRule type="containsText" dxfId="22105" priority="26735" operator="containsText" text="ECM">
      <formula>NOT(ISERROR(SEARCH("ECM",E2482)))</formula>
    </cfRule>
    <cfRule type="containsText" dxfId="22104" priority="26736" operator="containsText" text="Glenn Gould">
      <formula>NOT(ISERROR(SEARCH("Glenn Gould",E2482)))</formula>
    </cfRule>
  </conditionalFormatting>
  <conditionalFormatting sqref="E2482:G2482">
    <cfRule type="containsText" dxfId="22103" priority="26733" operator="containsText" text="ECM">
      <formula>NOT(ISERROR(SEARCH("ECM",E2482)))</formula>
    </cfRule>
    <cfRule type="containsText" dxfId="22102" priority="26734" operator="containsText" text="Glenn Gould">
      <formula>NOT(ISERROR(SEARCH("Glenn Gould",E2482)))</formula>
    </cfRule>
  </conditionalFormatting>
  <conditionalFormatting sqref="E2482:G2482">
    <cfRule type="containsText" dxfId="22101" priority="26731" operator="containsText" text="ECM">
      <formula>NOT(ISERROR(SEARCH("ECM",E2482)))</formula>
    </cfRule>
    <cfRule type="containsText" dxfId="22100" priority="26732" operator="containsText" text="Glenn Gould">
      <formula>NOT(ISERROR(SEARCH("Glenn Gould",E2482)))</formula>
    </cfRule>
  </conditionalFormatting>
  <conditionalFormatting sqref="E2482:G2482">
    <cfRule type="containsText" dxfId="22099" priority="26729" operator="containsText" text="ECM">
      <formula>NOT(ISERROR(SEARCH("ECM",E2482)))</formula>
    </cfRule>
    <cfRule type="containsText" dxfId="22098" priority="26730" operator="containsText" text="Glenn Gould">
      <formula>NOT(ISERROR(SEARCH("Glenn Gould",E2482)))</formula>
    </cfRule>
  </conditionalFormatting>
  <conditionalFormatting sqref="E2482:G2482">
    <cfRule type="containsText" dxfId="22097" priority="26727" operator="containsText" text="ECM">
      <formula>NOT(ISERROR(SEARCH("ECM",E2482)))</formula>
    </cfRule>
    <cfRule type="containsText" dxfId="22096" priority="26728" operator="containsText" text="Glenn Gould">
      <formula>NOT(ISERROR(SEARCH("Glenn Gould",E2482)))</formula>
    </cfRule>
  </conditionalFormatting>
  <conditionalFormatting sqref="E2482:G2482">
    <cfRule type="containsText" dxfId="22095" priority="26725" operator="containsText" text="ECM">
      <formula>NOT(ISERROR(SEARCH("ECM",E2482)))</formula>
    </cfRule>
    <cfRule type="containsText" dxfId="22094" priority="26726" operator="containsText" text="Glenn Gould">
      <formula>NOT(ISERROR(SEARCH("Glenn Gould",E2482)))</formula>
    </cfRule>
  </conditionalFormatting>
  <conditionalFormatting sqref="E2482:G2482">
    <cfRule type="containsText" dxfId="22093" priority="26723" operator="containsText" text="ECM">
      <formula>NOT(ISERROR(SEARCH("ECM",E2482)))</formula>
    </cfRule>
    <cfRule type="containsText" dxfId="22092" priority="26724" operator="containsText" text="Glenn Gould">
      <formula>NOT(ISERROR(SEARCH("Glenn Gould",E2482)))</formula>
    </cfRule>
  </conditionalFormatting>
  <conditionalFormatting sqref="E2482:G2482">
    <cfRule type="containsText" dxfId="22091" priority="26721" operator="containsText" text="ECM">
      <formula>NOT(ISERROR(SEARCH("ECM",E2482)))</formula>
    </cfRule>
    <cfRule type="containsText" dxfId="22090" priority="26722" operator="containsText" text="Glenn Gould">
      <formula>NOT(ISERROR(SEARCH("Glenn Gould",E2482)))</formula>
    </cfRule>
  </conditionalFormatting>
  <conditionalFormatting sqref="E2482:G2482">
    <cfRule type="containsText" dxfId="22089" priority="26719" operator="containsText" text="ECM">
      <formula>NOT(ISERROR(SEARCH("ECM",E2482)))</formula>
    </cfRule>
    <cfRule type="containsText" dxfId="22088" priority="26720" operator="containsText" text="Glenn Gould">
      <formula>NOT(ISERROR(SEARCH("Glenn Gould",E2482)))</formula>
    </cfRule>
  </conditionalFormatting>
  <conditionalFormatting sqref="E2482:G2482">
    <cfRule type="containsText" dxfId="22087" priority="26717" operator="containsText" text="ECM">
      <formula>NOT(ISERROR(SEARCH("ECM",E2482)))</formula>
    </cfRule>
    <cfRule type="containsText" dxfId="22086" priority="26718" operator="containsText" text="Glenn Gould">
      <formula>NOT(ISERROR(SEARCH("Glenn Gould",E2482)))</formula>
    </cfRule>
  </conditionalFormatting>
  <conditionalFormatting sqref="E2482:G2482">
    <cfRule type="containsText" dxfId="22085" priority="26715" operator="containsText" text="ECM">
      <formula>NOT(ISERROR(SEARCH("ECM",E2482)))</formula>
    </cfRule>
    <cfRule type="containsText" dxfId="22084" priority="26716" operator="containsText" text="Glenn Gould">
      <formula>NOT(ISERROR(SEARCH("Glenn Gould",E2482)))</formula>
    </cfRule>
  </conditionalFormatting>
  <conditionalFormatting sqref="E2482:G2482">
    <cfRule type="containsText" dxfId="22083" priority="26713" operator="containsText" text="ECM">
      <formula>NOT(ISERROR(SEARCH("ECM",E2482)))</formula>
    </cfRule>
    <cfRule type="containsText" dxfId="22082" priority="26714" operator="containsText" text="Glenn Gould">
      <formula>NOT(ISERROR(SEARCH("Glenn Gould",E2482)))</formula>
    </cfRule>
  </conditionalFormatting>
  <conditionalFormatting sqref="E2482:G2482">
    <cfRule type="containsText" dxfId="22081" priority="26711" operator="containsText" text="ECM">
      <formula>NOT(ISERROR(SEARCH("ECM",E2482)))</formula>
    </cfRule>
    <cfRule type="containsText" dxfId="22080" priority="26712" operator="containsText" text="Glenn Gould">
      <formula>NOT(ISERROR(SEARCH("Glenn Gould",E2482)))</formula>
    </cfRule>
  </conditionalFormatting>
  <conditionalFormatting sqref="E2482:G2482">
    <cfRule type="containsText" dxfId="22079" priority="26709" operator="containsText" text="ECM">
      <formula>NOT(ISERROR(SEARCH("ECM",E2482)))</formula>
    </cfRule>
    <cfRule type="containsText" dxfId="22078" priority="26710" operator="containsText" text="Glenn Gould">
      <formula>NOT(ISERROR(SEARCH("Glenn Gould",E2482)))</formula>
    </cfRule>
  </conditionalFormatting>
  <conditionalFormatting sqref="E2482:G2482">
    <cfRule type="containsText" dxfId="22077" priority="26707" operator="containsText" text="ECM">
      <formula>NOT(ISERROR(SEARCH("ECM",E2482)))</formula>
    </cfRule>
    <cfRule type="containsText" dxfId="22076" priority="26708" operator="containsText" text="Glenn Gould">
      <formula>NOT(ISERROR(SEARCH("Glenn Gould",E2482)))</formula>
    </cfRule>
  </conditionalFormatting>
  <conditionalFormatting sqref="E2482:G2482">
    <cfRule type="containsText" dxfId="22075" priority="26705" operator="containsText" text="ECM">
      <formula>NOT(ISERROR(SEARCH("ECM",E2482)))</formula>
    </cfRule>
    <cfRule type="containsText" dxfId="22074" priority="26706" operator="containsText" text="Glenn Gould">
      <formula>NOT(ISERROR(SEARCH("Glenn Gould",E2482)))</formula>
    </cfRule>
  </conditionalFormatting>
  <conditionalFormatting sqref="E2482:G2482">
    <cfRule type="containsText" dxfId="22073" priority="26703" operator="containsText" text="ECM">
      <formula>NOT(ISERROR(SEARCH("ECM",E2482)))</formula>
    </cfRule>
    <cfRule type="containsText" dxfId="22072" priority="26704" operator="containsText" text="Glenn Gould">
      <formula>NOT(ISERROR(SEARCH("Glenn Gould",E2482)))</formula>
    </cfRule>
  </conditionalFormatting>
  <conditionalFormatting sqref="E2482:G2482">
    <cfRule type="containsText" dxfId="22071" priority="26701" operator="containsText" text="ECM">
      <formula>NOT(ISERROR(SEARCH("ECM",E2482)))</formula>
    </cfRule>
    <cfRule type="containsText" dxfId="22070" priority="26702" operator="containsText" text="Glenn Gould">
      <formula>NOT(ISERROR(SEARCH("Glenn Gould",E2482)))</formula>
    </cfRule>
  </conditionalFormatting>
  <conditionalFormatting sqref="E2482:G2482">
    <cfRule type="containsText" dxfId="22069" priority="26699" operator="containsText" text="ECM">
      <formula>NOT(ISERROR(SEARCH("ECM",E2482)))</formula>
    </cfRule>
    <cfRule type="containsText" dxfId="22068" priority="26700" operator="containsText" text="Glenn Gould">
      <formula>NOT(ISERROR(SEARCH("Glenn Gould",E2482)))</formula>
    </cfRule>
  </conditionalFormatting>
  <conditionalFormatting sqref="E2482:G2482">
    <cfRule type="containsText" dxfId="22067" priority="26697" operator="containsText" text="ECM">
      <formula>NOT(ISERROR(SEARCH("ECM",E2482)))</formula>
    </cfRule>
    <cfRule type="containsText" dxfId="22066" priority="26698" operator="containsText" text="Glenn Gould">
      <formula>NOT(ISERROR(SEARCH("Glenn Gould",E2482)))</formula>
    </cfRule>
  </conditionalFormatting>
  <conditionalFormatting sqref="E2482:G2482">
    <cfRule type="containsText" dxfId="22065" priority="26695" operator="containsText" text="ECM">
      <formula>NOT(ISERROR(SEARCH("ECM",E2482)))</formula>
    </cfRule>
    <cfRule type="containsText" dxfId="22064" priority="26696" operator="containsText" text="Glenn Gould">
      <formula>NOT(ISERROR(SEARCH("Glenn Gould",E2482)))</formula>
    </cfRule>
  </conditionalFormatting>
  <conditionalFormatting sqref="E2482:G2482">
    <cfRule type="containsText" dxfId="22063" priority="26693" operator="containsText" text="ECM">
      <formula>NOT(ISERROR(SEARCH("ECM",E2482)))</formula>
    </cfRule>
    <cfRule type="containsText" dxfId="22062" priority="26694" operator="containsText" text="Glenn Gould">
      <formula>NOT(ISERROR(SEARCH("Glenn Gould",E2482)))</formula>
    </cfRule>
  </conditionalFormatting>
  <conditionalFormatting sqref="E2482:G2482">
    <cfRule type="containsText" dxfId="22061" priority="26691" operator="containsText" text="ECM">
      <formula>NOT(ISERROR(SEARCH("ECM",E2482)))</formula>
    </cfRule>
    <cfRule type="containsText" dxfId="22060" priority="26692" operator="containsText" text="Glenn Gould">
      <formula>NOT(ISERROR(SEARCH("Glenn Gould",E2482)))</formula>
    </cfRule>
  </conditionalFormatting>
  <conditionalFormatting sqref="E2482:G2482">
    <cfRule type="containsText" dxfId="22059" priority="26689" operator="containsText" text="ECM">
      <formula>NOT(ISERROR(SEARCH("ECM",E2482)))</formula>
    </cfRule>
    <cfRule type="containsText" dxfId="22058" priority="26690" operator="containsText" text="Glenn Gould">
      <formula>NOT(ISERROR(SEARCH("Glenn Gould",E2482)))</formula>
    </cfRule>
  </conditionalFormatting>
  <conditionalFormatting sqref="E2482:G2482">
    <cfRule type="containsText" dxfId="22057" priority="26687" operator="containsText" text="ECM">
      <formula>NOT(ISERROR(SEARCH("ECM",E2482)))</formula>
    </cfRule>
    <cfRule type="containsText" dxfId="22056" priority="26688" operator="containsText" text="Glenn Gould">
      <formula>NOT(ISERROR(SEARCH("Glenn Gould",E2482)))</formula>
    </cfRule>
  </conditionalFormatting>
  <conditionalFormatting sqref="E2482:G2482">
    <cfRule type="containsText" dxfId="22055" priority="26685" operator="containsText" text="ECM">
      <formula>NOT(ISERROR(SEARCH("ECM",E2482)))</formula>
    </cfRule>
    <cfRule type="containsText" dxfId="22054" priority="26686" operator="containsText" text="Glenn Gould">
      <formula>NOT(ISERROR(SEARCH("Glenn Gould",E2482)))</formula>
    </cfRule>
  </conditionalFormatting>
  <conditionalFormatting sqref="E2482:G2482">
    <cfRule type="containsText" dxfId="22053" priority="26683" operator="containsText" text="ECM">
      <formula>NOT(ISERROR(SEARCH("ECM",E2482)))</formula>
    </cfRule>
    <cfRule type="containsText" dxfId="22052" priority="26684" operator="containsText" text="Glenn Gould">
      <formula>NOT(ISERROR(SEARCH("Glenn Gould",E2482)))</formula>
    </cfRule>
  </conditionalFormatting>
  <conditionalFormatting sqref="E2482:G2482">
    <cfRule type="containsText" dxfId="22051" priority="26681" operator="containsText" text="ECM">
      <formula>NOT(ISERROR(SEARCH("ECM",E2482)))</formula>
    </cfRule>
    <cfRule type="containsText" dxfId="22050" priority="26682" operator="containsText" text="Glenn Gould">
      <formula>NOT(ISERROR(SEARCH("Glenn Gould",E2482)))</formula>
    </cfRule>
  </conditionalFormatting>
  <conditionalFormatting sqref="E2482:G2482">
    <cfRule type="containsText" dxfId="22049" priority="26679" operator="containsText" text="ECM">
      <formula>NOT(ISERROR(SEARCH("ECM",E2482)))</formula>
    </cfRule>
    <cfRule type="containsText" dxfId="22048" priority="26680" operator="containsText" text="Glenn Gould">
      <formula>NOT(ISERROR(SEARCH("Glenn Gould",E2482)))</formula>
    </cfRule>
  </conditionalFormatting>
  <conditionalFormatting sqref="E2482:G2482">
    <cfRule type="containsText" dxfId="22047" priority="26677" operator="containsText" text="ECM">
      <formula>NOT(ISERROR(SEARCH("ECM",E2482)))</formula>
    </cfRule>
    <cfRule type="containsText" dxfId="22046" priority="26678" operator="containsText" text="Glenn Gould">
      <formula>NOT(ISERROR(SEARCH("Glenn Gould",E2482)))</formula>
    </cfRule>
  </conditionalFormatting>
  <conditionalFormatting sqref="E2482:G2482">
    <cfRule type="containsText" dxfId="22045" priority="26675" operator="containsText" text="ECM">
      <formula>NOT(ISERROR(SEARCH("ECM",E2482)))</formula>
    </cfRule>
    <cfRule type="containsText" dxfId="22044" priority="26676" operator="containsText" text="Glenn Gould">
      <formula>NOT(ISERROR(SEARCH("Glenn Gould",E2482)))</formula>
    </cfRule>
  </conditionalFormatting>
  <conditionalFormatting sqref="E2482:G2482">
    <cfRule type="containsText" dxfId="22043" priority="26673" operator="containsText" text="ECM">
      <formula>NOT(ISERROR(SEARCH("ECM",E2482)))</formula>
    </cfRule>
    <cfRule type="containsText" dxfId="22042" priority="26674" operator="containsText" text="Glenn Gould">
      <formula>NOT(ISERROR(SEARCH("Glenn Gould",E2482)))</formula>
    </cfRule>
  </conditionalFormatting>
  <conditionalFormatting sqref="E2482:G2482">
    <cfRule type="containsText" dxfId="22041" priority="26671" operator="containsText" text="ECM">
      <formula>NOT(ISERROR(SEARCH("ECM",E2482)))</formula>
    </cfRule>
    <cfRule type="containsText" dxfId="22040" priority="26672" operator="containsText" text="Glenn Gould">
      <formula>NOT(ISERROR(SEARCH("Glenn Gould",E2482)))</formula>
    </cfRule>
  </conditionalFormatting>
  <conditionalFormatting sqref="E2482:G2482">
    <cfRule type="containsText" dxfId="22039" priority="26669" operator="containsText" text="ECM">
      <formula>NOT(ISERROR(SEARCH("ECM",E2482)))</formula>
    </cfRule>
    <cfRule type="containsText" dxfId="22038" priority="26670" operator="containsText" text="Glenn Gould">
      <formula>NOT(ISERROR(SEARCH("Glenn Gould",E2482)))</formula>
    </cfRule>
  </conditionalFormatting>
  <conditionalFormatting sqref="E2482:G2482">
    <cfRule type="containsText" dxfId="22037" priority="26667" operator="containsText" text="ECM">
      <formula>NOT(ISERROR(SEARCH("ECM",E2482)))</formula>
    </cfRule>
    <cfRule type="containsText" dxfId="22036" priority="26668" operator="containsText" text="Glenn Gould">
      <formula>NOT(ISERROR(SEARCH("Glenn Gould",E2482)))</formula>
    </cfRule>
  </conditionalFormatting>
  <conditionalFormatting sqref="E2482:G2482">
    <cfRule type="containsText" dxfId="22035" priority="26665" operator="containsText" text="ECM">
      <formula>NOT(ISERROR(SEARCH("ECM",E2482)))</formula>
    </cfRule>
    <cfRule type="containsText" dxfId="22034" priority="26666" operator="containsText" text="Glenn Gould">
      <formula>NOT(ISERROR(SEARCH("Glenn Gould",E2482)))</formula>
    </cfRule>
  </conditionalFormatting>
  <conditionalFormatting sqref="E2482:G2482">
    <cfRule type="containsText" dxfId="22033" priority="26663" operator="containsText" text="ECM">
      <formula>NOT(ISERROR(SEARCH("ECM",E2482)))</formula>
    </cfRule>
    <cfRule type="containsText" dxfId="22032" priority="26664" operator="containsText" text="Glenn Gould">
      <formula>NOT(ISERROR(SEARCH("Glenn Gould",E2482)))</formula>
    </cfRule>
  </conditionalFormatting>
  <conditionalFormatting sqref="E2482:G2482">
    <cfRule type="containsText" dxfId="22031" priority="26661" operator="containsText" text="ECM">
      <formula>NOT(ISERROR(SEARCH("ECM",E2482)))</formula>
    </cfRule>
    <cfRule type="containsText" dxfId="22030" priority="26662" operator="containsText" text="Glenn Gould">
      <formula>NOT(ISERROR(SEARCH("Glenn Gould",E2482)))</formula>
    </cfRule>
  </conditionalFormatting>
  <conditionalFormatting sqref="E2482:G2482">
    <cfRule type="containsText" dxfId="22029" priority="26659" operator="containsText" text="ECM">
      <formula>NOT(ISERROR(SEARCH("ECM",E2482)))</formula>
    </cfRule>
    <cfRule type="containsText" dxfId="22028" priority="26660" operator="containsText" text="Glenn Gould">
      <formula>NOT(ISERROR(SEARCH("Glenn Gould",E2482)))</formula>
    </cfRule>
  </conditionalFormatting>
  <conditionalFormatting sqref="E2482:G2482">
    <cfRule type="containsText" dxfId="22027" priority="26657" operator="containsText" text="ECM">
      <formula>NOT(ISERROR(SEARCH("ECM",E2482)))</formula>
    </cfRule>
    <cfRule type="containsText" dxfId="22026" priority="26658" operator="containsText" text="Glenn Gould">
      <formula>NOT(ISERROR(SEARCH("Glenn Gould",E2482)))</formula>
    </cfRule>
  </conditionalFormatting>
  <conditionalFormatting sqref="E2482:G2482">
    <cfRule type="containsText" dxfId="22025" priority="26655" operator="containsText" text="ECM">
      <formula>NOT(ISERROR(SEARCH("ECM",E2482)))</formula>
    </cfRule>
    <cfRule type="containsText" dxfId="22024" priority="26656" operator="containsText" text="Glenn Gould">
      <formula>NOT(ISERROR(SEARCH("Glenn Gould",E2482)))</formula>
    </cfRule>
  </conditionalFormatting>
  <conditionalFormatting sqref="E2482:G2482">
    <cfRule type="containsText" dxfId="22023" priority="26653" operator="containsText" text="ECM">
      <formula>NOT(ISERROR(SEARCH("ECM",E2482)))</formula>
    </cfRule>
    <cfRule type="containsText" dxfId="22022" priority="26654" operator="containsText" text="Glenn Gould">
      <formula>NOT(ISERROR(SEARCH("Glenn Gould",E2482)))</formula>
    </cfRule>
  </conditionalFormatting>
  <conditionalFormatting sqref="E2482:G2482">
    <cfRule type="containsText" dxfId="22021" priority="26651" operator="containsText" text="ECM">
      <formula>NOT(ISERROR(SEARCH("ECM",E2482)))</formula>
    </cfRule>
    <cfRule type="containsText" dxfId="22020" priority="26652" operator="containsText" text="Glenn Gould">
      <formula>NOT(ISERROR(SEARCH("Glenn Gould",E2482)))</formula>
    </cfRule>
  </conditionalFormatting>
  <conditionalFormatting sqref="E2482:G2482">
    <cfRule type="containsText" dxfId="22019" priority="26649" operator="containsText" text="ECM">
      <formula>NOT(ISERROR(SEARCH("ECM",E2482)))</formula>
    </cfRule>
    <cfRule type="containsText" dxfId="22018" priority="26650" operator="containsText" text="Glenn Gould">
      <formula>NOT(ISERROR(SEARCH("Glenn Gould",E2482)))</formula>
    </cfRule>
  </conditionalFormatting>
  <conditionalFormatting sqref="E2482:G2482">
    <cfRule type="containsText" dxfId="22017" priority="26647" operator="containsText" text="ECM">
      <formula>NOT(ISERROR(SEARCH("ECM",E2482)))</formula>
    </cfRule>
    <cfRule type="containsText" dxfId="22016" priority="26648" operator="containsText" text="Glenn Gould">
      <formula>NOT(ISERROR(SEARCH("Glenn Gould",E2482)))</formula>
    </cfRule>
  </conditionalFormatting>
  <conditionalFormatting sqref="E2482:G2482">
    <cfRule type="containsText" dxfId="22015" priority="26645" operator="containsText" text="ECM">
      <formula>NOT(ISERROR(SEARCH("ECM",E2482)))</formula>
    </cfRule>
    <cfRule type="containsText" dxfId="22014" priority="26646" operator="containsText" text="Glenn Gould">
      <formula>NOT(ISERROR(SEARCH("Glenn Gould",E2482)))</formula>
    </cfRule>
  </conditionalFormatting>
  <conditionalFormatting sqref="E2482:G2482">
    <cfRule type="containsText" dxfId="22013" priority="26643" operator="containsText" text="ECM">
      <formula>NOT(ISERROR(SEARCH("ECM",E2482)))</formula>
    </cfRule>
    <cfRule type="containsText" dxfId="22012" priority="26644" operator="containsText" text="Glenn Gould">
      <formula>NOT(ISERROR(SEARCH("Glenn Gould",E2482)))</formula>
    </cfRule>
  </conditionalFormatting>
  <conditionalFormatting sqref="E2482:G2482">
    <cfRule type="containsText" dxfId="22011" priority="26641" operator="containsText" text="ECM">
      <formula>NOT(ISERROR(SEARCH("ECM",E2482)))</formula>
    </cfRule>
    <cfRule type="containsText" dxfId="22010" priority="26642" operator="containsText" text="Glenn Gould">
      <formula>NOT(ISERROR(SEARCH("Glenn Gould",E2482)))</formula>
    </cfRule>
  </conditionalFormatting>
  <conditionalFormatting sqref="E2482:G2482">
    <cfRule type="containsText" dxfId="22009" priority="26639" operator="containsText" text="ECM">
      <formula>NOT(ISERROR(SEARCH("ECM",E2482)))</formula>
    </cfRule>
    <cfRule type="containsText" dxfId="22008" priority="26640" operator="containsText" text="Glenn Gould">
      <formula>NOT(ISERROR(SEARCH("Glenn Gould",E2482)))</formula>
    </cfRule>
  </conditionalFormatting>
  <conditionalFormatting sqref="E2482:G2482">
    <cfRule type="containsText" dxfId="22007" priority="26637" operator="containsText" text="ECM">
      <formula>NOT(ISERROR(SEARCH("ECM",E2482)))</formula>
    </cfRule>
    <cfRule type="containsText" dxfId="22006" priority="26638" operator="containsText" text="Glenn Gould">
      <formula>NOT(ISERROR(SEARCH("Glenn Gould",E2482)))</formula>
    </cfRule>
  </conditionalFormatting>
  <conditionalFormatting sqref="E2482:G2482">
    <cfRule type="containsText" dxfId="22005" priority="26635" operator="containsText" text="ECM">
      <formula>NOT(ISERROR(SEARCH("ECM",E2482)))</formula>
    </cfRule>
    <cfRule type="containsText" dxfId="22004" priority="26636" operator="containsText" text="Glenn Gould">
      <formula>NOT(ISERROR(SEARCH("Glenn Gould",E2482)))</formula>
    </cfRule>
  </conditionalFormatting>
  <conditionalFormatting sqref="E2482:G2482">
    <cfRule type="containsText" dxfId="22003" priority="26633" operator="containsText" text="ECM">
      <formula>NOT(ISERROR(SEARCH("ECM",E2482)))</formula>
    </cfRule>
    <cfRule type="containsText" dxfId="22002" priority="26634" operator="containsText" text="Glenn Gould">
      <formula>NOT(ISERROR(SEARCH("Glenn Gould",E2482)))</formula>
    </cfRule>
  </conditionalFormatting>
  <conditionalFormatting sqref="E2482:G2482">
    <cfRule type="containsText" dxfId="22001" priority="26631" operator="containsText" text="ECM">
      <formula>NOT(ISERROR(SEARCH("ECM",E2482)))</formula>
    </cfRule>
    <cfRule type="containsText" dxfId="22000" priority="26632" operator="containsText" text="Glenn Gould">
      <formula>NOT(ISERROR(SEARCH("Glenn Gould",E2482)))</formula>
    </cfRule>
  </conditionalFormatting>
  <conditionalFormatting sqref="E2482:G2482">
    <cfRule type="containsText" dxfId="21999" priority="26629" operator="containsText" text="ECM">
      <formula>NOT(ISERROR(SEARCH("ECM",E2482)))</formula>
    </cfRule>
    <cfRule type="containsText" dxfId="21998" priority="26630" operator="containsText" text="Glenn Gould">
      <formula>NOT(ISERROR(SEARCH("Glenn Gould",E2482)))</formula>
    </cfRule>
  </conditionalFormatting>
  <conditionalFormatting sqref="E2482:G2482">
    <cfRule type="containsText" dxfId="21997" priority="26627" operator="containsText" text="ECM">
      <formula>NOT(ISERROR(SEARCH("ECM",E2482)))</formula>
    </cfRule>
    <cfRule type="containsText" dxfId="21996" priority="26628" operator="containsText" text="Glenn Gould">
      <formula>NOT(ISERROR(SEARCH("Glenn Gould",E2482)))</formula>
    </cfRule>
  </conditionalFormatting>
  <conditionalFormatting sqref="E2482:G2482">
    <cfRule type="containsText" dxfId="21995" priority="26625" operator="containsText" text="ECM">
      <formula>NOT(ISERROR(SEARCH("ECM",E2482)))</formula>
    </cfRule>
    <cfRule type="containsText" dxfId="21994" priority="26626" operator="containsText" text="Glenn Gould">
      <formula>NOT(ISERROR(SEARCH("Glenn Gould",E2482)))</formula>
    </cfRule>
  </conditionalFormatting>
  <conditionalFormatting sqref="E2482:G2482">
    <cfRule type="containsText" dxfId="21993" priority="26623" operator="containsText" text="ECM">
      <formula>NOT(ISERROR(SEARCH("ECM",E2482)))</formula>
    </cfRule>
    <cfRule type="containsText" dxfId="21992" priority="26624" operator="containsText" text="Glenn Gould">
      <formula>NOT(ISERROR(SEARCH("Glenn Gould",E2482)))</formula>
    </cfRule>
  </conditionalFormatting>
  <conditionalFormatting sqref="E2482:G2482">
    <cfRule type="containsText" dxfId="21991" priority="26621" operator="containsText" text="ECM">
      <formula>NOT(ISERROR(SEARCH("ECM",E2482)))</formula>
    </cfRule>
    <cfRule type="containsText" dxfId="21990" priority="26622" operator="containsText" text="Glenn Gould">
      <formula>NOT(ISERROR(SEARCH("Glenn Gould",E2482)))</formula>
    </cfRule>
  </conditionalFormatting>
  <conditionalFormatting sqref="E2482:G2482">
    <cfRule type="containsText" dxfId="21989" priority="26619" operator="containsText" text="ECM">
      <formula>NOT(ISERROR(SEARCH("ECM",E2482)))</formula>
    </cfRule>
    <cfRule type="containsText" dxfId="21988" priority="26620" operator="containsText" text="Glenn Gould">
      <formula>NOT(ISERROR(SEARCH("Glenn Gould",E2482)))</formula>
    </cfRule>
  </conditionalFormatting>
  <conditionalFormatting sqref="E2482:G2482">
    <cfRule type="containsText" dxfId="21987" priority="26617" operator="containsText" text="ECM">
      <formula>NOT(ISERROR(SEARCH("ECM",E2482)))</formula>
    </cfRule>
    <cfRule type="containsText" dxfId="21986" priority="26618" operator="containsText" text="Glenn Gould">
      <formula>NOT(ISERROR(SEARCH("Glenn Gould",E2482)))</formula>
    </cfRule>
  </conditionalFormatting>
  <conditionalFormatting sqref="E2482:G2482">
    <cfRule type="containsText" dxfId="21985" priority="26615" operator="containsText" text="ECM">
      <formula>NOT(ISERROR(SEARCH("ECM",E2482)))</formula>
    </cfRule>
    <cfRule type="containsText" dxfId="21984" priority="26616" operator="containsText" text="Glenn Gould">
      <formula>NOT(ISERROR(SEARCH("Glenn Gould",E2482)))</formula>
    </cfRule>
  </conditionalFormatting>
  <conditionalFormatting sqref="E2482:G2482">
    <cfRule type="containsText" dxfId="21983" priority="26613" operator="containsText" text="ECM">
      <formula>NOT(ISERROR(SEARCH("ECM",E2482)))</formula>
    </cfRule>
    <cfRule type="containsText" dxfId="21982" priority="26614" operator="containsText" text="Glenn Gould">
      <formula>NOT(ISERROR(SEARCH("Glenn Gould",E2482)))</formula>
    </cfRule>
  </conditionalFormatting>
  <conditionalFormatting sqref="E2482:G2482">
    <cfRule type="containsText" dxfId="21981" priority="26611" operator="containsText" text="ECM">
      <formula>NOT(ISERROR(SEARCH("ECM",E2482)))</formula>
    </cfRule>
    <cfRule type="containsText" dxfId="21980" priority="26612" operator="containsText" text="Glenn Gould">
      <formula>NOT(ISERROR(SEARCH("Glenn Gould",E2482)))</formula>
    </cfRule>
  </conditionalFormatting>
  <conditionalFormatting sqref="E2482:G2482">
    <cfRule type="containsText" dxfId="21979" priority="26609" operator="containsText" text="ECM">
      <formula>NOT(ISERROR(SEARCH("ECM",E2482)))</formula>
    </cfRule>
    <cfRule type="containsText" dxfId="21978" priority="26610" operator="containsText" text="Glenn Gould">
      <formula>NOT(ISERROR(SEARCH("Glenn Gould",E2482)))</formula>
    </cfRule>
  </conditionalFormatting>
  <conditionalFormatting sqref="E2482:G2482">
    <cfRule type="containsText" dxfId="21977" priority="26607" operator="containsText" text="ECM">
      <formula>NOT(ISERROR(SEARCH("ECM",E2482)))</formula>
    </cfRule>
    <cfRule type="containsText" dxfId="21976" priority="26608" operator="containsText" text="Glenn Gould">
      <formula>NOT(ISERROR(SEARCH("Glenn Gould",E2482)))</formula>
    </cfRule>
  </conditionalFormatting>
  <conditionalFormatting sqref="E2482:G2482">
    <cfRule type="containsText" dxfId="21975" priority="26605" operator="containsText" text="ECM">
      <formula>NOT(ISERROR(SEARCH("ECM",E2482)))</formula>
    </cfRule>
    <cfRule type="containsText" dxfId="21974" priority="26606" operator="containsText" text="Glenn Gould">
      <formula>NOT(ISERROR(SEARCH("Glenn Gould",E2482)))</formula>
    </cfRule>
  </conditionalFormatting>
  <conditionalFormatting sqref="E2482:G2482">
    <cfRule type="containsText" dxfId="21973" priority="26603" operator="containsText" text="ECM">
      <formula>NOT(ISERROR(SEARCH("ECM",E2482)))</formula>
    </cfRule>
    <cfRule type="containsText" dxfId="21972" priority="26604" operator="containsText" text="Glenn Gould">
      <formula>NOT(ISERROR(SEARCH("Glenn Gould",E2482)))</formula>
    </cfRule>
  </conditionalFormatting>
  <conditionalFormatting sqref="E2482:G2482">
    <cfRule type="containsText" dxfId="21971" priority="26601" operator="containsText" text="ECM">
      <formula>NOT(ISERROR(SEARCH("ECM",E2482)))</formula>
    </cfRule>
    <cfRule type="containsText" dxfId="21970" priority="26602" operator="containsText" text="Glenn Gould">
      <formula>NOT(ISERROR(SEARCH("Glenn Gould",E2482)))</formula>
    </cfRule>
  </conditionalFormatting>
  <conditionalFormatting sqref="E2482:G2482">
    <cfRule type="containsText" dxfId="21969" priority="26599" operator="containsText" text="ECM">
      <formula>NOT(ISERROR(SEARCH("ECM",E2482)))</formula>
    </cfRule>
    <cfRule type="containsText" dxfId="21968" priority="26600" operator="containsText" text="Glenn Gould">
      <formula>NOT(ISERROR(SEARCH("Glenn Gould",E2482)))</formula>
    </cfRule>
  </conditionalFormatting>
  <conditionalFormatting sqref="E2482:G2482">
    <cfRule type="containsText" dxfId="21967" priority="26597" operator="containsText" text="ECM">
      <formula>NOT(ISERROR(SEARCH("ECM",E2482)))</formula>
    </cfRule>
    <cfRule type="containsText" dxfId="21966" priority="26598" operator="containsText" text="Glenn Gould">
      <formula>NOT(ISERROR(SEARCH("Glenn Gould",E2482)))</formula>
    </cfRule>
  </conditionalFormatting>
  <conditionalFormatting sqref="E2482:G2482">
    <cfRule type="containsText" dxfId="21965" priority="26595" operator="containsText" text="ECM">
      <formula>NOT(ISERROR(SEARCH("ECM",E2482)))</formula>
    </cfRule>
    <cfRule type="containsText" dxfId="21964" priority="26596" operator="containsText" text="Glenn Gould">
      <formula>NOT(ISERROR(SEARCH("Glenn Gould",E2482)))</formula>
    </cfRule>
  </conditionalFormatting>
  <conditionalFormatting sqref="E2482:G2482">
    <cfRule type="containsText" dxfId="21963" priority="26593" operator="containsText" text="ECM">
      <formula>NOT(ISERROR(SEARCH("ECM",E2482)))</formula>
    </cfRule>
    <cfRule type="containsText" dxfId="21962" priority="26594" operator="containsText" text="Glenn Gould">
      <formula>NOT(ISERROR(SEARCH("Glenn Gould",E2482)))</formula>
    </cfRule>
  </conditionalFormatting>
  <conditionalFormatting sqref="E2482:G2482">
    <cfRule type="containsText" dxfId="21961" priority="26591" operator="containsText" text="ECM">
      <formula>NOT(ISERROR(SEARCH("ECM",E2482)))</formula>
    </cfRule>
    <cfRule type="containsText" dxfId="21960" priority="26592" operator="containsText" text="Glenn Gould">
      <formula>NOT(ISERROR(SEARCH("Glenn Gould",E2482)))</formula>
    </cfRule>
  </conditionalFormatting>
  <conditionalFormatting sqref="E2482:G2482">
    <cfRule type="containsText" dxfId="21959" priority="26589" operator="containsText" text="ECM">
      <formula>NOT(ISERROR(SEARCH("ECM",E2482)))</formula>
    </cfRule>
    <cfRule type="containsText" dxfId="21958" priority="26590" operator="containsText" text="Glenn Gould">
      <formula>NOT(ISERROR(SEARCH("Glenn Gould",E2482)))</formula>
    </cfRule>
  </conditionalFormatting>
  <conditionalFormatting sqref="E2482:G2482">
    <cfRule type="containsText" dxfId="21957" priority="26587" operator="containsText" text="ECM">
      <formula>NOT(ISERROR(SEARCH("ECM",E2482)))</formula>
    </cfRule>
    <cfRule type="containsText" dxfId="21956" priority="26588" operator="containsText" text="Glenn Gould">
      <formula>NOT(ISERROR(SEARCH("Glenn Gould",E2482)))</formula>
    </cfRule>
  </conditionalFormatting>
  <conditionalFormatting sqref="E2482:G2482">
    <cfRule type="containsText" dxfId="21955" priority="26585" operator="containsText" text="ECM">
      <formula>NOT(ISERROR(SEARCH("ECM",E2482)))</formula>
    </cfRule>
    <cfRule type="containsText" dxfId="21954" priority="26586" operator="containsText" text="Glenn Gould">
      <formula>NOT(ISERROR(SEARCH("Glenn Gould",E2482)))</formula>
    </cfRule>
  </conditionalFormatting>
  <conditionalFormatting sqref="E2482:G2482">
    <cfRule type="containsText" dxfId="21953" priority="26583" operator="containsText" text="ECM">
      <formula>NOT(ISERROR(SEARCH("ECM",E2482)))</formula>
    </cfRule>
    <cfRule type="containsText" dxfId="21952" priority="26584" operator="containsText" text="Glenn Gould">
      <formula>NOT(ISERROR(SEARCH("Glenn Gould",E2482)))</formula>
    </cfRule>
  </conditionalFormatting>
  <conditionalFormatting sqref="E2482:G2482">
    <cfRule type="containsText" dxfId="21951" priority="26581" operator="containsText" text="ECM">
      <formula>NOT(ISERROR(SEARCH("ECM",E2482)))</formula>
    </cfRule>
    <cfRule type="containsText" dxfId="21950" priority="26582" operator="containsText" text="Glenn Gould">
      <formula>NOT(ISERROR(SEARCH("Glenn Gould",E2482)))</formula>
    </cfRule>
  </conditionalFormatting>
  <conditionalFormatting sqref="E2482:G2482">
    <cfRule type="containsText" dxfId="21949" priority="26579" operator="containsText" text="ECM">
      <formula>NOT(ISERROR(SEARCH("ECM",E2482)))</formula>
    </cfRule>
    <cfRule type="containsText" dxfId="21948" priority="26580" operator="containsText" text="Glenn Gould">
      <formula>NOT(ISERROR(SEARCH("Glenn Gould",E2482)))</formula>
    </cfRule>
  </conditionalFormatting>
  <conditionalFormatting sqref="E2482:G2482">
    <cfRule type="containsText" dxfId="21947" priority="26577" operator="containsText" text="ECM">
      <formula>NOT(ISERROR(SEARCH("ECM",E2482)))</formula>
    </cfRule>
    <cfRule type="containsText" dxfId="21946" priority="26578" operator="containsText" text="Glenn Gould">
      <formula>NOT(ISERROR(SEARCH("Glenn Gould",E2482)))</formula>
    </cfRule>
  </conditionalFormatting>
  <conditionalFormatting sqref="E2482:G2482">
    <cfRule type="containsText" dxfId="21945" priority="26575" operator="containsText" text="ECM">
      <formula>NOT(ISERROR(SEARCH("ECM",E2482)))</formula>
    </cfRule>
    <cfRule type="containsText" dxfId="21944" priority="26576" operator="containsText" text="Glenn Gould">
      <formula>NOT(ISERROR(SEARCH("Glenn Gould",E2482)))</formula>
    </cfRule>
  </conditionalFormatting>
  <conditionalFormatting sqref="E2482:G2482">
    <cfRule type="containsText" dxfId="21943" priority="26573" operator="containsText" text="ECM">
      <formula>NOT(ISERROR(SEARCH("ECM",E2482)))</formula>
    </cfRule>
    <cfRule type="containsText" dxfId="21942" priority="26574" operator="containsText" text="Glenn Gould">
      <formula>NOT(ISERROR(SEARCH("Glenn Gould",E2482)))</formula>
    </cfRule>
  </conditionalFormatting>
  <conditionalFormatting sqref="E2482:G2482">
    <cfRule type="containsText" dxfId="21941" priority="26571" operator="containsText" text="ECM">
      <formula>NOT(ISERROR(SEARCH("ECM",E2482)))</formula>
    </cfRule>
    <cfRule type="containsText" dxfId="21940" priority="26572" operator="containsText" text="Glenn Gould">
      <formula>NOT(ISERROR(SEARCH("Glenn Gould",E2482)))</formula>
    </cfRule>
  </conditionalFormatting>
  <conditionalFormatting sqref="E2482:G2482">
    <cfRule type="containsText" dxfId="21939" priority="26569" operator="containsText" text="ECM">
      <formula>NOT(ISERROR(SEARCH("ECM",E2482)))</formula>
    </cfRule>
    <cfRule type="containsText" dxfId="21938" priority="26570" operator="containsText" text="Glenn Gould">
      <formula>NOT(ISERROR(SEARCH("Glenn Gould",E2482)))</formula>
    </cfRule>
  </conditionalFormatting>
  <conditionalFormatting sqref="E2482:G2482">
    <cfRule type="containsText" dxfId="21937" priority="26567" operator="containsText" text="ECM">
      <formula>NOT(ISERROR(SEARCH("ECM",E2482)))</formula>
    </cfRule>
    <cfRule type="containsText" dxfId="21936" priority="26568" operator="containsText" text="Glenn Gould">
      <formula>NOT(ISERROR(SEARCH("Glenn Gould",E2482)))</formula>
    </cfRule>
  </conditionalFormatting>
  <conditionalFormatting sqref="E2482:G2482">
    <cfRule type="containsText" dxfId="21935" priority="26565" operator="containsText" text="ECM">
      <formula>NOT(ISERROR(SEARCH("ECM",E2482)))</formula>
    </cfRule>
    <cfRule type="containsText" dxfId="21934" priority="26566" operator="containsText" text="Glenn Gould">
      <formula>NOT(ISERROR(SEARCH("Glenn Gould",E2482)))</formula>
    </cfRule>
  </conditionalFormatting>
  <conditionalFormatting sqref="E2482:G2482">
    <cfRule type="containsText" dxfId="21933" priority="26563" operator="containsText" text="ECM">
      <formula>NOT(ISERROR(SEARCH("ECM",E2482)))</formula>
    </cfRule>
    <cfRule type="containsText" dxfId="21932" priority="26564" operator="containsText" text="Glenn Gould">
      <formula>NOT(ISERROR(SEARCH("Glenn Gould",E2482)))</formula>
    </cfRule>
  </conditionalFormatting>
  <conditionalFormatting sqref="E2482:G2482">
    <cfRule type="containsText" dxfId="21931" priority="26561" operator="containsText" text="ECM">
      <formula>NOT(ISERROR(SEARCH("ECM",E2482)))</formula>
    </cfRule>
    <cfRule type="containsText" dxfId="21930" priority="26562" operator="containsText" text="Glenn Gould">
      <formula>NOT(ISERROR(SEARCH("Glenn Gould",E2482)))</formula>
    </cfRule>
  </conditionalFormatting>
  <conditionalFormatting sqref="E2482:G2482">
    <cfRule type="containsText" dxfId="21929" priority="26559" operator="containsText" text="ECM">
      <formula>NOT(ISERROR(SEARCH("ECM",E2482)))</formula>
    </cfRule>
    <cfRule type="containsText" dxfId="21928" priority="26560" operator="containsText" text="Glenn Gould">
      <formula>NOT(ISERROR(SEARCH("Glenn Gould",E2482)))</formula>
    </cfRule>
  </conditionalFormatting>
  <conditionalFormatting sqref="E2482:G2482">
    <cfRule type="containsText" dxfId="21927" priority="26557" operator="containsText" text="ECM">
      <formula>NOT(ISERROR(SEARCH("ECM",E2482)))</formula>
    </cfRule>
    <cfRule type="containsText" dxfId="21926" priority="26558" operator="containsText" text="Glenn Gould">
      <formula>NOT(ISERROR(SEARCH("Glenn Gould",E2482)))</formula>
    </cfRule>
  </conditionalFormatting>
  <conditionalFormatting sqref="E2482:G2482">
    <cfRule type="containsText" dxfId="21925" priority="26555" operator="containsText" text="ECM">
      <formula>NOT(ISERROR(SEARCH("ECM",E2482)))</formula>
    </cfRule>
    <cfRule type="containsText" dxfId="21924" priority="26556" operator="containsText" text="Glenn Gould">
      <formula>NOT(ISERROR(SEARCH("Glenn Gould",E2482)))</formula>
    </cfRule>
  </conditionalFormatting>
  <conditionalFormatting sqref="E2482:G2482">
    <cfRule type="containsText" dxfId="21923" priority="26553" operator="containsText" text="ECM">
      <formula>NOT(ISERROR(SEARCH("ECM",E2482)))</formula>
    </cfRule>
    <cfRule type="containsText" dxfId="21922" priority="26554" operator="containsText" text="Glenn Gould">
      <formula>NOT(ISERROR(SEARCH("Glenn Gould",E2482)))</formula>
    </cfRule>
  </conditionalFormatting>
  <conditionalFormatting sqref="E2482:G2482">
    <cfRule type="containsText" dxfId="21921" priority="26551" operator="containsText" text="ECM">
      <formula>NOT(ISERROR(SEARCH("ECM",E2482)))</formula>
    </cfRule>
    <cfRule type="containsText" dxfId="21920" priority="26552" operator="containsText" text="Glenn Gould">
      <formula>NOT(ISERROR(SEARCH("Glenn Gould",E2482)))</formula>
    </cfRule>
  </conditionalFormatting>
  <conditionalFormatting sqref="E2482:G2482">
    <cfRule type="containsText" dxfId="21919" priority="26549" operator="containsText" text="ECM">
      <formula>NOT(ISERROR(SEARCH("ECM",E2482)))</formula>
    </cfRule>
    <cfRule type="containsText" dxfId="21918" priority="26550" operator="containsText" text="Glenn Gould">
      <formula>NOT(ISERROR(SEARCH("Glenn Gould",E2482)))</formula>
    </cfRule>
  </conditionalFormatting>
  <conditionalFormatting sqref="E2482:G2482">
    <cfRule type="containsText" dxfId="21917" priority="26547" operator="containsText" text="ECM">
      <formula>NOT(ISERROR(SEARCH("ECM",E2482)))</formula>
    </cfRule>
    <cfRule type="containsText" dxfId="21916" priority="26548" operator="containsText" text="Glenn Gould">
      <formula>NOT(ISERROR(SEARCH("Glenn Gould",E2482)))</formula>
    </cfRule>
  </conditionalFormatting>
  <conditionalFormatting sqref="E2482:G2482">
    <cfRule type="containsText" dxfId="21915" priority="26545" operator="containsText" text="ECM">
      <formula>NOT(ISERROR(SEARCH("ECM",E2482)))</formula>
    </cfRule>
    <cfRule type="containsText" dxfId="21914" priority="26546" operator="containsText" text="Glenn Gould">
      <formula>NOT(ISERROR(SEARCH("Glenn Gould",E2482)))</formula>
    </cfRule>
  </conditionalFormatting>
  <conditionalFormatting sqref="E2482:G2482">
    <cfRule type="containsText" dxfId="21913" priority="26543" operator="containsText" text="ECM">
      <formula>NOT(ISERROR(SEARCH("ECM",E2482)))</formula>
    </cfRule>
    <cfRule type="containsText" dxfId="21912" priority="26544" operator="containsText" text="Glenn Gould">
      <formula>NOT(ISERROR(SEARCH("Glenn Gould",E2482)))</formula>
    </cfRule>
  </conditionalFormatting>
  <conditionalFormatting sqref="E2482:G2482">
    <cfRule type="containsText" dxfId="21911" priority="26541" operator="containsText" text="ECM">
      <formula>NOT(ISERROR(SEARCH("ECM",E2482)))</formula>
    </cfRule>
    <cfRule type="containsText" dxfId="21910" priority="26542" operator="containsText" text="Glenn Gould">
      <formula>NOT(ISERROR(SEARCH("Glenn Gould",E2482)))</formula>
    </cfRule>
  </conditionalFormatting>
  <conditionalFormatting sqref="E2482:G2482">
    <cfRule type="containsText" dxfId="21909" priority="26539" operator="containsText" text="ECM">
      <formula>NOT(ISERROR(SEARCH("ECM",E2482)))</formula>
    </cfRule>
    <cfRule type="containsText" dxfId="21908" priority="26540" operator="containsText" text="Glenn Gould">
      <formula>NOT(ISERROR(SEARCH("Glenn Gould",E2482)))</formula>
    </cfRule>
  </conditionalFormatting>
  <conditionalFormatting sqref="E2482:G2482">
    <cfRule type="containsText" dxfId="21907" priority="26537" operator="containsText" text="ECM">
      <formula>NOT(ISERROR(SEARCH("ECM",E2482)))</formula>
    </cfRule>
    <cfRule type="containsText" dxfId="21906" priority="26538" operator="containsText" text="Glenn Gould">
      <formula>NOT(ISERROR(SEARCH("Glenn Gould",E2482)))</formula>
    </cfRule>
  </conditionalFormatting>
  <conditionalFormatting sqref="E2482:G2482">
    <cfRule type="containsText" dxfId="21905" priority="26535" operator="containsText" text="ECM">
      <formula>NOT(ISERROR(SEARCH("ECM",E2482)))</formula>
    </cfRule>
    <cfRule type="containsText" dxfId="21904" priority="26536" operator="containsText" text="Glenn Gould">
      <formula>NOT(ISERROR(SEARCH("Glenn Gould",E2482)))</formula>
    </cfRule>
  </conditionalFormatting>
  <conditionalFormatting sqref="E2482:G2482">
    <cfRule type="containsText" dxfId="21903" priority="26533" operator="containsText" text="ECM">
      <formula>NOT(ISERROR(SEARCH("ECM",E2482)))</formula>
    </cfRule>
    <cfRule type="containsText" dxfId="21902" priority="26534" operator="containsText" text="Glenn Gould">
      <formula>NOT(ISERROR(SEARCH("Glenn Gould",E2482)))</formula>
    </cfRule>
  </conditionalFormatting>
  <conditionalFormatting sqref="E2482:G2482">
    <cfRule type="containsText" dxfId="21901" priority="26531" operator="containsText" text="ECM">
      <formula>NOT(ISERROR(SEARCH("ECM",E2482)))</formula>
    </cfRule>
    <cfRule type="containsText" dxfId="21900" priority="26532" operator="containsText" text="Glenn Gould">
      <formula>NOT(ISERROR(SEARCH("Glenn Gould",E2482)))</formula>
    </cfRule>
  </conditionalFormatting>
  <conditionalFormatting sqref="E2482:G2482">
    <cfRule type="containsText" dxfId="21899" priority="26529" operator="containsText" text="ECM">
      <formula>NOT(ISERROR(SEARCH("ECM",E2482)))</formula>
    </cfRule>
    <cfRule type="containsText" dxfId="21898" priority="26530" operator="containsText" text="Glenn Gould">
      <formula>NOT(ISERROR(SEARCH("Glenn Gould",E2482)))</formula>
    </cfRule>
  </conditionalFormatting>
  <conditionalFormatting sqref="E2482:G2482">
    <cfRule type="containsText" dxfId="21897" priority="26527" operator="containsText" text="ECM">
      <formula>NOT(ISERROR(SEARCH("ECM",E2482)))</formula>
    </cfRule>
    <cfRule type="containsText" dxfId="21896" priority="26528" operator="containsText" text="Glenn Gould">
      <formula>NOT(ISERROR(SEARCH("Glenn Gould",E2482)))</formula>
    </cfRule>
  </conditionalFormatting>
  <conditionalFormatting sqref="E2482:G2482">
    <cfRule type="containsText" dxfId="21895" priority="26525" operator="containsText" text="ECM">
      <formula>NOT(ISERROR(SEARCH("ECM",E2482)))</formula>
    </cfRule>
    <cfRule type="containsText" dxfId="21894" priority="26526" operator="containsText" text="Glenn Gould">
      <formula>NOT(ISERROR(SEARCH("Glenn Gould",E2482)))</formula>
    </cfRule>
  </conditionalFormatting>
  <conditionalFormatting sqref="E2482:G2482">
    <cfRule type="containsText" dxfId="21893" priority="26523" operator="containsText" text="ECM">
      <formula>NOT(ISERROR(SEARCH("ECM",E2482)))</formula>
    </cfRule>
    <cfRule type="containsText" dxfId="21892" priority="26524" operator="containsText" text="Glenn Gould">
      <formula>NOT(ISERROR(SEARCH("Glenn Gould",E2482)))</formula>
    </cfRule>
  </conditionalFormatting>
  <conditionalFormatting sqref="E2482:G2482">
    <cfRule type="containsText" dxfId="21891" priority="26521" operator="containsText" text="ECM">
      <formula>NOT(ISERROR(SEARCH("ECM",E2482)))</formula>
    </cfRule>
    <cfRule type="containsText" dxfId="21890" priority="26522" operator="containsText" text="Glenn Gould">
      <formula>NOT(ISERROR(SEARCH("Glenn Gould",E2482)))</formula>
    </cfRule>
  </conditionalFormatting>
  <conditionalFormatting sqref="E2482:G2482">
    <cfRule type="containsText" dxfId="21889" priority="26519" operator="containsText" text="ECM">
      <formula>NOT(ISERROR(SEARCH("ECM",E2482)))</formula>
    </cfRule>
    <cfRule type="containsText" dxfId="21888" priority="26520" operator="containsText" text="Glenn Gould">
      <formula>NOT(ISERROR(SEARCH("Glenn Gould",E2482)))</formula>
    </cfRule>
  </conditionalFormatting>
  <conditionalFormatting sqref="E2482:G2482">
    <cfRule type="containsText" dxfId="21887" priority="26517" operator="containsText" text="ECM">
      <formula>NOT(ISERROR(SEARCH("ECM",E2482)))</formula>
    </cfRule>
    <cfRule type="containsText" dxfId="21886" priority="26518" operator="containsText" text="Glenn Gould">
      <formula>NOT(ISERROR(SEARCH("Glenn Gould",E2482)))</formula>
    </cfRule>
  </conditionalFormatting>
  <conditionalFormatting sqref="E2482:G2482">
    <cfRule type="containsText" dxfId="21885" priority="26515" operator="containsText" text="ECM">
      <formula>NOT(ISERROR(SEARCH("ECM",E2482)))</formula>
    </cfRule>
    <cfRule type="containsText" dxfId="21884" priority="26516" operator="containsText" text="Glenn Gould">
      <formula>NOT(ISERROR(SEARCH("Glenn Gould",E2482)))</formula>
    </cfRule>
  </conditionalFormatting>
  <conditionalFormatting sqref="E2482:G2482">
    <cfRule type="containsText" dxfId="21883" priority="26513" operator="containsText" text="ECM">
      <formula>NOT(ISERROR(SEARCH("ECM",E2482)))</formula>
    </cfRule>
    <cfRule type="containsText" dxfId="21882" priority="26514" operator="containsText" text="Glenn Gould">
      <formula>NOT(ISERROR(SEARCH("Glenn Gould",E2482)))</formula>
    </cfRule>
  </conditionalFormatting>
  <conditionalFormatting sqref="E2482:G2482">
    <cfRule type="containsText" dxfId="21881" priority="26511" operator="containsText" text="ECM">
      <formula>NOT(ISERROR(SEARCH("ECM",E2482)))</formula>
    </cfRule>
    <cfRule type="containsText" dxfId="21880" priority="26512" operator="containsText" text="Glenn Gould">
      <formula>NOT(ISERROR(SEARCH("Glenn Gould",E2482)))</formula>
    </cfRule>
  </conditionalFormatting>
  <conditionalFormatting sqref="E2482:G2482">
    <cfRule type="containsText" dxfId="21879" priority="26509" operator="containsText" text="ECM">
      <formula>NOT(ISERROR(SEARCH("ECM",E2482)))</formula>
    </cfRule>
    <cfRule type="containsText" dxfId="21878" priority="26510" operator="containsText" text="Glenn Gould">
      <formula>NOT(ISERROR(SEARCH("Glenn Gould",E2482)))</formula>
    </cfRule>
  </conditionalFormatting>
  <conditionalFormatting sqref="H2498:I2500">
    <cfRule type="containsText" dxfId="21877" priority="26503" operator="containsText" text="ECM">
      <formula>NOT(ISERROR(SEARCH("ECM",H2498)))</formula>
    </cfRule>
    <cfRule type="containsText" dxfId="21876" priority="26504" operator="containsText" text="Glenn Gould">
      <formula>NOT(ISERROR(SEARCH("Glenn Gould",H2498)))</formula>
    </cfRule>
  </conditionalFormatting>
  <conditionalFormatting sqref="H2498:I2500">
    <cfRule type="containsText" dxfId="21875" priority="26501" operator="containsText" text="ECM">
      <formula>NOT(ISERROR(SEARCH("ECM",H2498)))</formula>
    </cfRule>
    <cfRule type="containsText" dxfId="21874" priority="26502" operator="containsText" text="Glenn Gould">
      <formula>NOT(ISERROR(SEARCH("Glenn Gould",H2498)))</formula>
    </cfRule>
  </conditionalFormatting>
  <conditionalFormatting sqref="H2498:I2500">
    <cfRule type="containsText" dxfId="21873" priority="26499" operator="containsText" text="ECM">
      <formula>NOT(ISERROR(SEARCH("ECM",H2498)))</formula>
    </cfRule>
    <cfRule type="containsText" dxfId="21872" priority="26500" operator="containsText" text="Glenn Gould">
      <formula>NOT(ISERROR(SEARCH("Glenn Gould",H2498)))</formula>
    </cfRule>
  </conditionalFormatting>
  <conditionalFormatting sqref="H2498:H2500">
    <cfRule type="containsText" dxfId="21871" priority="26497" operator="containsText" text="ECM">
      <formula>NOT(ISERROR(SEARCH("ECM",H2498)))</formula>
    </cfRule>
    <cfRule type="containsText" dxfId="21870" priority="26498" operator="containsText" text="Glenn Gould">
      <formula>NOT(ISERROR(SEARCH("Glenn Gould",H2498)))</formula>
    </cfRule>
  </conditionalFormatting>
  <conditionalFormatting sqref="I2498:I2500">
    <cfRule type="containsText" dxfId="21869" priority="26495" operator="containsText" text="ECM">
      <formula>NOT(ISERROR(SEARCH("ECM",I2498)))</formula>
    </cfRule>
    <cfRule type="containsText" dxfId="21868" priority="26496" operator="containsText" text="Glenn Gould">
      <formula>NOT(ISERROR(SEARCH("Glenn Gould",I2498)))</formula>
    </cfRule>
  </conditionalFormatting>
  <conditionalFormatting sqref="H2498:H2500">
    <cfRule type="containsText" dxfId="21867" priority="26493" operator="containsText" text="ECM">
      <formula>NOT(ISERROR(SEARCH("ECM",H2498)))</formula>
    </cfRule>
    <cfRule type="containsText" dxfId="21866" priority="26494" operator="containsText" text="Glenn Gould">
      <formula>NOT(ISERROR(SEARCH("Glenn Gould",H2498)))</formula>
    </cfRule>
  </conditionalFormatting>
  <conditionalFormatting sqref="C2498:C2499 E2498:G2499">
    <cfRule type="containsText" dxfId="21865" priority="26491" operator="containsText" text="ECM">
      <formula>NOT(ISERROR(SEARCH("ECM",C2498)))</formula>
    </cfRule>
    <cfRule type="containsText" dxfId="21864" priority="26492" operator="containsText" text="Glenn Gould">
      <formula>NOT(ISERROR(SEARCH("Glenn Gould",C2498)))</formula>
    </cfRule>
  </conditionalFormatting>
  <conditionalFormatting sqref="E2498:G2499">
    <cfRule type="containsText" dxfId="21863" priority="26489" operator="containsText" text="ECM">
      <formula>NOT(ISERROR(SEARCH("ECM",E2498)))</formula>
    </cfRule>
    <cfRule type="containsText" dxfId="21862" priority="26490" operator="containsText" text="Glenn Gould">
      <formula>NOT(ISERROR(SEARCH("Glenn Gould",E2498)))</formula>
    </cfRule>
  </conditionalFormatting>
  <conditionalFormatting sqref="U2504:X2512 U2516:X2516">
    <cfRule type="containsText" dxfId="21861" priority="26487" operator="containsText" text="ECM">
      <formula>NOT(ISERROR(SEARCH("ECM",U2504)))</formula>
    </cfRule>
    <cfRule type="containsText" dxfId="21860" priority="26488" operator="containsText" text="Glenn Gould">
      <formula>NOT(ISERROR(SEARCH("Glenn Gould",U2504)))</formula>
    </cfRule>
  </conditionalFormatting>
  <conditionalFormatting sqref="H2504:I2512 H2516:I2516 H2512:H2514">
    <cfRule type="containsText" dxfId="21859" priority="26485" operator="containsText" text="ECM">
      <formula>NOT(ISERROR(SEARCH("ECM",H2504)))</formula>
    </cfRule>
    <cfRule type="containsText" dxfId="21858" priority="26486" operator="containsText" text="Glenn Gould">
      <formula>NOT(ISERROR(SEARCH("Glenn Gould",H2504)))</formula>
    </cfRule>
  </conditionalFormatting>
  <conditionalFormatting sqref="H2513:P2513 I2514:P2514 A2513:C2514 J2516:P2517 J2515 L2515:P2515">
    <cfRule type="containsText" dxfId="21857" priority="26481" operator="containsText" text="ECM">
      <formula>NOT(ISERROR(SEARCH("ECM",A2513)))</formula>
    </cfRule>
    <cfRule type="containsText" dxfId="21856" priority="26482" operator="containsText" text="Glenn Gould">
      <formula>NOT(ISERROR(SEARCH("Glenn Gould",A2513)))</formula>
    </cfRule>
  </conditionalFormatting>
  <conditionalFormatting sqref="E2513:G2513">
    <cfRule type="containsText" dxfId="21855" priority="26479" operator="containsText" text="ECM">
      <formula>NOT(ISERROR(SEARCH("ECM",E2513)))</formula>
    </cfRule>
    <cfRule type="containsText" dxfId="21854" priority="26480" operator="containsText" text="Glenn Gould">
      <formula>NOT(ISERROR(SEARCH("Glenn Gould",E2513)))</formula>
    </cfRule>
  </conditionalFormatting>
  <conditionalFormatting sqref="M516:N516">
    <cfRule type="containsText" dxfId="21853" priority="26477" operator="containsText" text="ECM">
      <formula>NOT(ISERROR(SEARCH("ECM",M516)))</formula>
    </cfRule>
    <cfRule type="containsText" dxfId="21852" priority="26478" operator="containsText" text="Glenn Gould">
      <formula>NOT(ISERROR(SEARCH("Glenn Gould",M516)))</formula>
    </cfRule>
  </conditionalFormatting>
  <conditionalFormatting sqref="H2514">
    <cfRule type="containsText" dxfId="21851" priority="26475" operator="containsText" text="ECM">
      <formula>NOT(ISERROR(SEARCH("ECM",H2514)))</formula>
    </cfRule>
    <cfRule type="containsText" dxfId="21850" priority="26476" operator="containsText" text="Glenn Gould">
      <formula>NOT(ISERROR(SEARCH("Glenn Gould",H2514)))</formula>
    </cfRule>
  </conditionalFormatting>
  <conditionalFormatting sqref="E2514:G2514">
    <cfRule type="containsText" dxfId="21849" priority="26473" operator="containsText" text="ECM">
      <formula>NOT(ISERROR(SEARCH("ECM",E2514)))</formula>
    </cfRule>
    <cfRule type="containsText" dxfId="21848" priority="26474" operator="containsText" text="Glenn Gould">
      <formula>NOT(ISERROR(SEARCH("Glenn Gould",E2514)))</formula>
    </cfRule>
  </conditionalFormatting>
  <conditionalFormatting sqref="H2515:H2517">
    <cfRule type="containsText" dxfId="21847" priority="26469" operator="containsText" text="ECM">
      <formula>NOT(ISERROR(SEARCH("ECM",H2515)))</formula>
    </cfRule>
    <cfRule type="containsText" dxfId="21846" priority="26470" operator="containsText" text="Glenn Gould">
      <formula>NOT(ISERROR(SEARCH("Glenn Gould",H2515)))</formula>
    </cfRule>
  </conditionalFormatting>
  <conditionalFormatting sqref="H2515:H2517">
    <cfRule type="containsText" dxfId="21845" priority="26467" operator="containsText" text="ECM">
      <formula>NOT(ISERROR(SEARCH("ECM",H2515)))</formula>
    </cfRule>
    <cfRule type="containsText" dxfId="21844" priority="26468" operator="containsText" text="Glenn Gould">
      <formula>NOT(ISERROR(SEARCH("Glenn Gould",H2515)))</formula>
    </cfRule>
  </conditionalFormatting>
  <conditionalFormatting sqref="I2515:I2517">
    <cfRule type="containsText" dxfId="21843" priority="26465" operator="containsText" text="ECM">
      <formula>NOT(ISERROR(SEARCH("ECM",I2515)))</formula>
    </cfRule>
    <cfRule type="containsText" dxfId="21842" priority="26466" operator="containsText" text="Glenn Gould">
      <formula>NOT(ISERROR(SEARCH("Glenn Gould",I2515)))</formula>
    </cfRule>
  </conditionalFormatting>
  <conditionalFormatting sqref="H2515:H2517">
    <cfRule type="containsText" dxfId="21841" priority="26463" operator="containsText" text="ECM">
      <formula>NOT(ISERROR(SEARCH("ECM",H2515)))</formula>
    </cfRule>
    <cfRule type="containsText" dxfId="21840" priority="26464" operator="containsText" text="Glenn Gould">
      <formula>NOT(ISERROR(SEARCH("Glenn Gould",H2515)))</formula>
    </cfRule>
  </conditionalFormatting>
  <conditionalFormatting sqref="E2515:G2518">
    <cfRule type="containsText" dxfId="21839" priority="26461" operator="containsText" text="ECM">
      <formula>NOT(ISERROR(SEARCH("ECM",E2515)))</formula>
    </cfRule>
    <cfRule type="containsText" dxfId="21838" priority="26462" operator="containsText" text="Glenn Gould">
      <formula>NOT(ISERROR(SEARCH("Glenn Gould",E2515)))</formula>
    </cfRule>
  </conditionalFormatting>
  <conditionalFormatting sqref="H2518">
    <cfRule type="containsText" dxfId="21837" priority="26457" operator="containsText" text="ECM">
      <formula>NOT(ISERROR(SEARCH("ECM",H2518)))</formula>
    </cfRule>
    <cfRule type="containsText" dxfId="21836" priority="26458" operator="containsText" text="Glenn Gould">
      <formula>NOT(ISERROR(SEARCH("Glenn Gould",H2518)))</formula>
    </cfRule>
  </conditionalFormatting>
  <conditionalFormatting sqref="H2518">
    <cfRule type="containsText" dxfId="21835" priority="26455" operator="containsText" text="ECM">
      <formula>NOT(ISERROR(SEARCH("ECM",H2518)))</formula>
    </cfRule>
    <cfRule type="containsText" dxfId="21834" priority="26456" operator="containsText" text="Glenn Gould">
      <formula>NOT(ISERROR(SEARCH("Glenn Gould",H2518)))</formula>
    </cfRule>
  </conditionalFormatting>
  <conditionalFormatting sqref="I2518">
    <cfRule type="containsText" dxfId="21833" priority="26453" operator="containsText" text="ECM">
      <formula>NOT(ISERROR(SEARCH("ECM",I2518)))</formula>
    </cfRule>
    <cfRule type="containsText" dxfId="21832" priority="26454" operator="containsText" text="Glenn Gould">
      <formula>NOT(ISERROR(SEARCH("Glenn Gould",I2518)))</formula>
    </cfRule>
  </conditionalFormatting>
  <conditionalFormatting sqref="H2518">
    <cfRule type="containsText" dxfId="21831" priority="26451" operator="containsText" text="ECM">
      <formula>NOT(ISERROR(SEARCH("ECM",H2518)))</formula>
    </cfRule>
    <cfRule type="containsText" dxfId="21830" priority="26452" operator="containsText" text="Glenn Gould">
      <formula>NOT(ISERROR(SEARCH("Glenn Gould",H2518)))</formula>
    </cfRule>
  </conditionalFormatting>
  <conditionalFormatting sqref="H2519:I2519">
    <cfRule type="containsText" dxfId="21829" priority="26443" operator="containsText" text="ECM">
      <formula>NOT(ISERROR(SEARCH("ECM",H2519)))</formula>
    </cfRule>
    <cfRule type="containsText" dxfId="21828" priority="26444" operator="containsText" text="Glenn Gould">
      <formula>NOT(ISERROR(SEARCH("Glenn Gould",H2519)))</formula>
    </cfRule>
  </conditionalFormatting>
  <conditionalFormatting sqref="E2519:G2519">
    <cfRule type="containsText" dxfId="21827" priority="26439" operator="containsText" text="ECM">
      <formula>NOT(ISERROR(SEARCH("ECM",E2519)))</formula>
    </cfRule>
    <cfRule type="containsText" dxfId="21826" priority="26440" operator="containsText" text="Glenn Gould">
      <formula>NOT(ISERROR(SEARCH("Glenn Gould",E2519)))</formula>
    </cfRule>
  </conditionalFormatting>
  <conditionalFormatting sqref="H2521:I2522 I2523">
    <cfRule type="containsText" dxfId="21825" priority="26429" operator="containsText" text="ECM">
      <formula>NOT(ISERROR(SEARCH("ECM",H2521)))</formula>
    </cfRule>
    <cfRule type="containsText" dxfId="21824" priority="26430" operator="containsText" text="Glenn Gould">
      <formula>NOT(ISERROR(SEARCH("Glenn Gould",H2521)))</formula>
    </cfRule>
  </conditionalFormatting>
  <conditionalFormatting sqref="E2521:G2522">
    <cfRule type="containsText" dxfId="21823" priority="26427" operator="containsText" text="ECM">
      <formula>NOT(ISERROR(SEARCH("ECM",E2521)))</formula>
    </cfRule>
    <cfRule type="containsText" dxfId="21822" priority="26428" operator="containsText" text="Glenn Gould">
      <formula>NOT(ISERROR(SEARCH("Glenn Gould",E2521)))</formula>
    </cfRule>
  </conditionalFormatting>
  <conditionalFormatting sqref="H2521:I2522 I2523">
    <cfRule type="containsText" dxfId="21821" priority="26425" operator="containsText" text="ECM">
      <formula>NOT(ISERROR(SEARCH("ECM",H2521)))</formula>
    </cfRule>
    <cfRule type="containsText" dxfId="21820" priority="26426" operator="containsText" text="Glenn Gould">
      <formula>NOT(ISERROR(SEARCH("Glenn Gould",H2521)))</formula>
    </cfRule>
  </conditionalFormatting>
  <conditionalFormatting sqref="E2521:G2522">
    <cfRule type="containsText" dxfId="21819" priority="26423" operator="containsText" text="ECM">
      <formula>NOT(ISERROR(SEARCH("ECM",E2521)))</formula>
    </cfRule>
    <cfRule type="containsText" dxfId="21818" priority="26424" operator="containsText" text="Glenn Gould">
      <formula>NOT(ISERROR(SEARCH("Glenn Gould",E2521)))</formula>
    </cfRule>
  </conditionalFormatting>
  <conditionalFormatting sqref="E2521:G2522">
    <cfRule type="containsText" dxfId="21817" priority="26421" operator="containsText" text="ECM">
      <formula>NOT(ISERROR(SEARCH("ECM",E2521)))</formula>
    </cfRule>
    <cfRule type="containsText" dxfId="21816" priority="26422" operator="containsText" text="Glenn Gould">
      <formula>NOT(ISERROR(SEARCH("Glenn Gould",E2521)))</formula>
    </cfRule>
  </conditionalFormatting>
  <conditionalFormatting sqref="E2523:H2523">
    <cfRule type="containsText" dxfId="21815" priority="26419" operator="containsText" text="ECM">
      <formula>NOT(ISERROR(SEARCH("ECM",E2523)))</formula>
    </cfRule>
    <cfRule type="containsText" dxfId="21814" priority="26420" operator="containsText" text="Glenn Gould">
      <formula>NOT(ISERROR(SEARCH("Glenn Gould",E2523)))</formula>
    </cfRule>
  </conditionalFormatting>
  <conditionalFormatting sqref="H2523">
    <cfRule type="containsText" dxfId="21813" priority="26417" operator="containsText" text="ECM">
      <formula>NOT(ISERROR(SEARCH("ECM",H2523)))</formula>
    </cfRule>
    <cfRule type="containsText" dxfId="21812" priority="26418" operator="containsText" text="Glenn Gould">
      <formula>NOT(ISERROR(SEARCH("Glenn Gould",H2523)))</formula>
    </cfRule>
  </conditionalFormatting>
  <conditionalFormatting sqref="E2523:G2523">
    <cfRule type="containsText" dxfId="21811" priority="26415" operator="containsText" text="ECM">
      <formula>NOT(ISERROR(SEARCH("ECM",E2523)))</formula>
    </cfRule>
    <cfRule type="containsText" dxfId="21810" priority="26416" operator="containsText" text="Glenn Gould">
      <formula>NOT(ISERROR(SEARCH("Glenn Gould",E2523)))</formula>
    </cfRule>
  </conditionalFormatting>
  <conditionalFormatting sqref="H2523">
    <cfRule type="containsText" dxfId="21809" priority="26413" operator="containsText" text="ECM">
      <formula>NOT(ISERROR(SEARCH("ECM",H2523)))</formula>
    </cfRule>
    <cfRule type="containsText" dxfId="21808" priority="26414" operator="containsText" text="Glenn Gould">
      <formula>NOT(ISERROR(SEARCH("Glenn Gould",H2523)))</formula>
    </cfRule>
  </conditionalFormatting>
  <conditionalFormatting sqref="E2523:G2523">
    <cfRule type="containsText" dxfId="21807" priority="26411" operator="containsText" text="ECM">
      <formula>NOT(ISERROR(SEARCH("ECM",E2523)))</formula>
    </cfRule>
    <cfRule type="containsText" dxfId="21806" priority="26412" operator="containsText" text="Glenn Gould">
      <formula>NOT(ISERROR(SEARCH("Glenn Gould",E2523)))</formula>
    </cfRule>
  </conditionalFormatting>
  <conditionalFormatting sqref="E2523:G2523">
    <cfRule type="containsText" dxfId="21805" priority="26409" operator="containsText" text="ECM">
      <formula>NOT(ISERROR(SEARCH("ECM",E2523)))</formula>
    </cfRule>
    <cfRule type="containsText" dxfId="21804" priority="26410" operator="containsText" text="Glenn Gould">
      <formula>NOT(ISERROR(SEARCH("Glenn Gould",E2523)))</formula>
    </cfRule>
  </conditionalFormatting>
  <conditionalFormatting sqref="I2524:K2524">
    <cfRule type="containsText" dxfId="21803" priority="26407" operator="containsText" text="ECM">
      <formula>NOT(ISERROR(SEARCH("ECM",I2524)))</formula>
    </cfRule>
    <cfRule type="containsText" dxfId="21802" priority="26408" operator="containsText" text="Glenn Gould">
      <formula>NOT(ISERROR(SEARCH("Glenn Gould",I2524)))</formula>
    </cfRule>
  </conditionalFormatting>
  <conditionalFormatting sqref="I2524:K2524">
    <cfRule type="containsText" dxfId="21801" priority="26405" operator="containsText" text="ECM">
      <formula>NOT(ISERROR(SEARCH("ECM",I2524)))</formula>
    </cfRule>
    <cfRule type="containsText" dxfId="21800" priority="26406" operator="containsText" text="Glenn Gould">
      <formula>NOT(ISERROR(SEARCH("Glenn Gould",I2524)))</formula>
    </cfRule>
  </conditionalFormatting>
  <conditionalFormatting sqref="I2524">
    <cfRule type="containsText" dxfId="21799" priority="26403" operator="containsText" text="ECM">
      <formula>NOT(ISERROR(SEARCH("ECM",I2524)))</formula>
    </cfRule>
    <cfRule type="containsText" dxfId="21798" priority="26404" operator="containsText" text="Glenn Gould">
      <formula>NOT(ISERROR(SEARCH("Glenn Gould",I2524)))</formula>
    </cfRule>
  </conditionalFormatting>
  <conditionalFormatting sqref="I2524">
    <cfRule type="containsText" dxfId="21797" priority="26401" operator="containsText" text="ECM">
      <formula>NOT(ISERROR(SEARCH("ECM",I2524)))</formula>
    </cfRule>
    <cfRule type="containsText" dxfId="21796" priority="26402" operator="containsText" text="Glenn Gould">
      <formula>NOT(ISERROR(SEARCH("Glenn Gould",I2524)))</formula>
    </cfRule>
  </conditionalFormatting>
  <conditionalFormatting sqref="E2524:H2524">
    <cfRule type="containsText" dxfId="21795" priority="26399" operator="containsText" text="ECM">
      <formula>NOT(ISERROR(SEARCH("ECM",E2524)))</formula>
    </cfRule>
    <cfRule type="containsText" dxfId="21794" priority="26400" operator="containsText" text="Glenn Gould">
      <formula>NOT(ISERROR(SEARCH("Glenn Gould",E2524)))</formula>
    </cfRule>
  </conditionalFormatting>
  <conditionalFormatting sqref="H2524">
    <cfRule type="containsText" dxfId="21793" priority="26397" operator="containsText" text="ECM">
      <formula>NOT(ISERROR(SEARCH("ECM",H2524)))</formula>
    </cfRule>
    <cfRule type="containsText" dxfId="21792" priority="26398" operator="containsText" text="Glenn Gould">
      <formula>NOT(ISERROR(SEARCH("Glenn Gould",H2524)))</formula>
    </cfRule>
  </conditionalFormatting>
  <conditionalFormatting sqref="E2524:G2524">
    <cfRule type="containsText" dxfId="21791" priority="26395" operator="containsText" text="ECM">
      <formula>NOT(ISERROR(SEARCH("ECM",E2524)))</formula>
    </cfRule>
    <cfRule type="containsText" dxfId="21790" priority="26396" operator="containsText" text="Glenn Gould">
      <formula>NOT(ISERROR(SEARCH("Glenn Gould",E2524)))</formula>
    </cfRule>
  </conditionalFormatting>
  <conditionalFormatting sqref="H2524">
    <cfRule type="containsText" dxfId="21789" priority="26393" operator="containsText" text="ECM">
      <formula>NOT(ISERROR(SEARCH("ECM",H2524)))</formula>
    </cfRule>
    <cfRule type="containsText" dxfId="21788" priority="26394" operator="containsText" text="Glenn Gould">
      <formula>NOT(ISERROR(SEARCH("Glenn Gould",H2524)))</formula>
    </cfRule>
  </conditionalFormatting>
  <conditionalFormatting sqref="E2524:G2524">
    <cfRule type="containsText" dxfId="21787" priority="26391" operator="containsText" text="ECM">
      <formula>NOT(ISERROR(SEARCH("ECM",E2524)))</formula>
    </cfRule>
    <cfRule type="containsText" dxfId="21786" priority="26392" operator="containsText" text="Glenn Gould">
      <formula>NOT(ISERROR(SEARCH("Glenn Gould",E2524)))</formula>
    </cfRule>
  </conditionalFormatting>
  <conditionalFormatting sqref="E2524:G2524">
    <cfRule type="containsText" dxfId="21785" priority="26389" operator="containsText" text="ECM">
      <formula>NOT(ISERROR(SEARCH("ECM",E2524)))</formula>
    </cfRule>
    <cfRule type="containsText" dxfId="21784" priority="26390" operator="containsText" text="Glenn Gould">
      <formula>NOT(ISERROR(SEARCH("Glenn Gould",E2524)))</formula>
    </cfRule>
  </conditionalFormatting>
  <conditionalFormatting sqref="L2525">
    <cfRule type="containsText" dxfId="21783" priority="26387" operator="containsText" text="ECM">
      <formula>NOT(ISERROR(SEARCH("ECM",L2525)))</formula>
    </cfRule>
    <cfRule type="containsText" dxfId="21782" priority="26388" operator="containsText" text="Glenn Gould">
      <formula>NOT(ISERROR(SEARCH("Glenn Gould",L2525)))</formula>
    </cfRule>
  </conditionalFormatting>
  <conditionalFormatting sqref="I2525:K2525">
    <cfRule type="containsText" dxfId="21781" priority="26385" operator="containsText" text="ECM">
      <formula>NOT(ISERROR(SEARCH("ECM",I2525)))</formula>
    </cfRule>
    <cfRule type="containsText" dxfId="21780" priority="26386" operator="containsText" text="Glenn Gould">
      <formula>NOT(ISERROR(SEARCH("Glenn Gould",I2525)))</formula>
    </cfRule>
  </conditionalFormatting>
  <conditionalFormatting sqref="I2525:K2525">
    <cfRule type="containsText" dxfId="21779" priority="26383" operator="containsText" text="ECM">
      <formula>NOT(ISERROR(SEARCH("ECM",I2525)))</formula>
    </cfRule>
    <cfRule type="containsText" dxfId="21778" priority="26384" operator="containsText" text="Glenn Gould">
      <formula>NOT(ISERROR(SEARCH("Glenn Gould",I2525)))</formula>
    </cfRule>
  </conditionalFormatting>
  <conditionalFormatting sqref="I2525">
    <cfRule type="containsText" dxfId="21777" priority="26381" operator="containsText" text="ECM">
      <formula>NOT(ISERROR(SEARCH("ECM",I2525)))</formula>
    </cfRule>
    <cfRule type="containsText" dxfId="21776" priority="26382" operator="containsText" text="Glenn Gould">
      <formula>NOT(ISERROR(SEARCH("Glenn Gould",I2525)))</formula>
    </cfRule>
  </conditionalFormatting>
  <conditionalFormatting sqref="I2525">
    <cfRule type="containsText" dxfId="21775" priority="26379" operator="containsText" text="ECM">
      <formula>NOT(ISERROR(SEARCH("ECM",I2525)))</formula>
    </cfRule>
    <cfRule type="containsText" dxfId="21774" priority="26380" operator="containsText" text="Glenn Gould">
      <formula>NOT(ISERROR(SEARCH("Glenn Gould",I2525)))</formula>
    </cfRule>
  </conditionalFormatting>
  <conditionalFormatting sqref="E2525:H2525 E2526:G2526">
    <cfRule type="containsText" dxfId="21773" priority="26377" operator="containsText" text="ECM">
      <formula>NOT(ISERROR(SEARCH("ECM",E2525)))</formula>
    </cfRule>
    <cfRule type="containsText" dxfId="21772" priority="26378" operator="containsText" text="Glenn Gould">
      <formula>NOT(ISERROR(SEARCH("Glenn Gould",E2525)))</formula>
    </cfRule>
  </conditionalFormatting>
  <conditionalFormatting sqref="H2525">
    <cfRule type="containsText" dxfId="21771" priority="26375" operator="containsText" text="ECM">
      <formula>NOT(ISERROR(SEARCH("ECM",H2525)))</formula>
    </cfRule>
    <cfRule type="containsText" dxfId="21770" priority="26376" operator="containsText" text="Glenn Gould">
      <formula>NOT(ISERROR(SEARCH("Glenn Gould",H2525)))</formula>
    </cfRule>
  </conditionalFormatting>
  <conditionalFormatting sqref="E2525:G2526">
    <cfRule type="containsText" dxfId="21769" priority="26373" operator="containsText" text="ECM">
      <formula>NOT(ISERROR(SEARCH("ECM",E2525)))</formula>
    </cfRule>
    <cfRule type="containsText" dxfId="21768" priority="26374" operator="containsText" text="Glenn Gould">
      <formula>NOT(ISERROR(SEARCH("Glenn Gould",E2525)))</formula>
    </cfRule>
  </conditionalFormatting>
  <conditionalFormatting sqref="H2525">
    <cfRule type="containsText" dxfId="21767" priority="26371" operator="containsText" text="ECM">
      <formula>NOT(ISERROR(SEARCH("ECM",H2525)))</formula>
    </cfRule>
    <cfRule type="containsText" dxfId="21766" priority="26372" operator="containsText" text="Glenn Gould">
      <formula>NOT(ISERROR(SEARCH("Glenn Gould",H2525)))</formula>
    </cfRule>
  </conditionalFormatting>
  <conditionalFormatting sqref="E2525:G2526">
    <cfRule type="containsText" dxfId="21765" priority="26369" operator="containsText" text="ECM">
      <formula>NOT(ISERROR(SEARCH("ECM",E2525)))</formula>
    </cfRule>
    <cfRule type="containsText" dxfId="21764" priority="26370" operator="containsText" text="Glenn Gould">
      <formula>NOT(ISERROR(SEARCH("Glenn Gould",E2525)))</formula>
    </cfRule>
  </conditionalFormatting>
  <conditionalFormatting sqref="E2525:G2526">
    <cfRule type="containsText" dxfId="21763" priority="26367" operator="containsText" text="ECM">
      <formula>NOT(ISERROR(SEARCH("ECM",E2525)))</formula>
    </cfRule>
    <cfRule type="containsText" dxfId="21762" priority="26368" operator="containsText" text="Glenn Gould">
      <formula>NOT(ISERROR(SEARCH("Glenn Gould",E2525)))</formula>
    </cfRule>
  </conditionalFormatting>
  <conditionalFormatting sqref="L2526:L2534">
    <cfRule type="containsText" dxfId="21761" priority="26365" operator="containsText" text="ECM">
      <formula>NOT(ISERROR(SEARCH("ECM",L2526)))</formula>
    </cfRule>
    <cfRule type="containsText" dxfId="21760" priority="26366" operator="containsText" text="Glenn Gould">
      <formula>NOT(ISERROR(SEARCH("Glenn Gould",L2526)))</formula>
    </cfRule>
  </conditionalFormatting>
  <conditionalFormatting sqref="I2526:K2526 J2527:K2527 J2574:K2580 K2601:K2613 K2628 J2582:K2585 J2581 J2587:K2600 J2586">
    <cfRule type="containsText" dxfId="21759" priority="26363" operator="containsText" text="ECM">
      <formula>NOT(ISERROR(SEARCH("ECM",I2526)))</formula>
    </cfRule>
    <cfRule type="containsText" dxfId="21758" priority="26364" operator="containsText" text="Glenn Gould">
      <formula>NOT(ISERROR(SEARCH("Glenn Gould",I2526)))</formula>
    </cfRule>
  </conditionalFormatting>
  <conditionalFormatting sqref="I2526:K2526 J2527:K2527 J2574:K2580 K2601:K2613 K2628 J2582:K2585 J2581 J2587:K2600 J2586">
    <cfRule type="containsText" dxfId="21757" priority="26361" operator="containsText" text="ECM">
      <formula>NOT(ISERROR(SEARCH("ECM",I2526)))</formula>
    </cfRule>
    <cfRule type="containsText" dxfId="21756" priority="26362" operator="containsText" text="Glenn Gould">
      <formula>NOT(ISERROR(SEARCH("Glenn Gould",I2526)))</formula>
    </cfRule>
  </conditionalFormatting>
  <conditionalFormatting sqref="I2526">
    <cfRule type="containsText" dxfId="21755" priority="26359" operator="containsText" text="ECM">
      <formula>NOT(ISERROR(SEARCH("ECM",I2526)))</formula>
    </cfRule>
    <cfRule type="containsText" dxfId="21754" priority="26360" operator="containsText" text="Glenn Gould">
      <formula>NOT(ISERROR(SEARCH("Glenn Gould",I2526)))</formula>
    </cfRule>
  </conditionalFormatting>
  <conditionalFormatting sqref="I2526">
    <cfRule type="containsText" dxfId="21753" priority="26357" operator="containsText" text="ECM">
      <formula>NOT(ISERROR(SEARCH("ECM",I2526)))</formula>
    </cfRule>
    <cfRule type="containsText" dxfId="21752" priority="26358" operator="containsText" text="Glenn Gould">
      <formula>NOT(ISERROR(SEARCH("Glenn Gould",I2526)))</formula>
    </cfRule>
  </conditionalFormatting>
  <conditionalFormatting sqref="H2526">
    <cfRule type="containsText" dxfId="21751" priority="26355" operator="containsText" text="ECM">
      <formula>NOT(ISERROR(SEARCH("ECM",H2526)))</formula>
    </cfRule>
    <cfRule type="containsText" dxfId="21750" priority="26356" operator="containsText" text="Glenn Gould">
      <formula>NOT(ISERROR(SEARCH("Glenn Gould",H2526)))</formula>
    </cfRule>
  </conditionalFormatting>
  <conditionalFormatting sqref="H2526">
    <cfRule type="containsText" dxfId="21749" priority="26353" operator="containsText" text="ECM">
      <formula>NOT(ISERROR(SEARCH("ECM",H2526)))</formula>
    </cfRule>
    <cfRule type="containsText" dxfId="21748" priority="26354" operator="containsText" text="Glenn Gould">
      <formula>NOT(ISERROR(SEARCH("Glenn Gould",H2526)))</formula>
    </cfRule>
  </conditionalFormatting>
  <conditionalFormatting sqref="H2526">
    <cfRule type="containsText" dxfId="21747" priority="26351" operator="containsText" text="ECM">
      <formula>NOT(ISERROR(SEARCH("ECM",H2526)))</formula>
    </cfRule>
    <cfRule type="containsText" dxfId="21746" priority="26352" operator="containsText" text="Glenn Gould">
      <formula>NOT(ISERROR(SEARCH("Glenn Gould",H2526)))</formula>
    </cfRule>
  </conditionalFormatting>
  <conditionalFormatting sqref="E2527:G2527 E2574:G2576">
    <cfRule type="containsText" dxfId="21745" priority="26349" operator="containsText" text="ECM">
      <formula>NOT(ISERROR(SEARCH("ECM",E2527)))</formula>
    </cfRule>
    <cfRule type="containsText" dxfId="21744" priority="26350" operator="containsText" text="Glenn Gould">
      <formula>NOT(ISERROR(SEARCH("Glenn Gould",E2527)))</formula>
    </cfRule>
  </conditionalFormatting>
  <conditionalFormatting sqref="E2527:G2527 E2574:G2576">
    <cfRule type="containsText" dxfId="21743" priority="26347" operator="containsText" text="ECM">
      <formula>NOT(ISERROR(SEARCH("ECM",E2527)))</formula>
    </cfRule>
    <cfRule type="containsText" dxfId="21742" priority="26348" operator="containsText" text="Glenn Gould">
      <formula>NOT(ISERROR(SEARCH("Glenn Gould",E2527)))</formula>
    </cfRule>
  </conditionalFormatting>
  <conditionalFormatting sqref="E2527:G2527 E2574:G2576">
    <cfRule type="containsText" dxfId="21741" priority="26345" operator="containsText" text="ECM">
      <formula>NOT(ISERROR(SEARCH("ECM",E2527)))</formula>
    </cfRule>
    <cfRule type="containsText" dxfId="21740" priority="26346" operator="containsText" text="Glenn Gould">
      <formula>NOT(ISERROR(SEARCH("Glenn Gould",E2527)))</formula>
    </cfRule>
  </conditionalFormatting>
  <conditionalFormatting sqref="E2527:G2527 E2574:G2576">
    <cfRule type="containsText" dxfId="21739" priority="26343" operator="containsText" text="ECM">
      <formula>NOT(ISERROR(SEARCH("ECM",E2527)))</formula>
    </cfRule>
    <cfRule type="containsText" dxfId="21738" priority="26344" operator="containsText" text="Glenn Gould">
      <formula>NOT(ISERROR(SEARCH("Glenn Gould",E2527)))</formula>
    </cfRule>
  </conditionalFormatting>
  <conditionalFormatting sqref="E2527:G2527 E2574:G2576">
    <cfRule type="containsText" dxfId="21737" priority="26341" operator="containsText" text="ECM">
      <formula>NOT(ISERROR(SEARCH("ECM",E2527)))</formula>
    </cfRule>
    <cfRule type="containsText" dxfId="21736" priority="26342" operator="containsText" text="Glenn Gould">
      <formula>NOT(ISERROR(SEARCH("Glenn Gould",E2527)))</formula>
    </cfRule>
  </conditionalFormatting>
  <conditionalFormatting sqref="I2527 I2574:I2590 I2596:I2600">
    <cfRule type="containsText" dxfId="21735" priority="26339" operator="containsText" text="ECM">
      <formula>NOT(ISERROR(SEARCH("ECM",I2527)))</formula>
    </cfRule>
    <cfRule type="containsText" dxfId="21734" priority="26340" operator="containsText" text="Glenn Gould">
      <formula>NOT(ISERROR(SEARCH("Glenn Gould",I2527)))</formula>
    </cfRule>
  </conditionalFormatting>
  <conditionalFormatting sqref="I2527 I2574:I2590 I2596:I2600">
    <cfRule type="containsText" dxfId="21733" priority="26337" operator="containsText" text="ECM">
      <formula>NOT(ISERROR(SEARCH("ECM",I2527)))</formula>
    </cfRule>
    <cfRule type="containsText" dxfId="21732" priority="26338" operator="containsText" text="Glenn Gould">
      <formula>NOT(ISERROR(SEARCH("Glenn Gould",I2527)))</formula>
    </cfRule>
  </conditionalFormatting>
  <conditionalFormatting sqref="I2527 I2574:I2590 I2596:I2600">
    <cfRule type="containsText" dxfId="21731" priority="26335" operator="containsText" text="ECM">
      <formula>NOT(ISERROR(SEARCH("ECM",I2527)))</formula>
    </cfRule>
    <cfRule type="containsText" dxfId="21730" priority="26336" operator="containsText" text="Glenn Gould">
      <formula>NOT(ISERROR(SEARCH("Glenn Gould",I2527)))</formula>
    </cfRule>
  </conditionalFormatting>
  <conditionalFormatting sqref="I2527 I2574:I2590 I2596:I2600">
    <cfRule type="containsText" dxfId="21729" priority="26333" operator="containsText" text="ECM">
      <formula>NOT(ISERROR(SEARCH("ECM",I2527)))</formula>
    </cfRule>
    <cfRule type="containsText" dxfId="21728" priority="26334" operator="containsText" text="Glenn Gould">
      <formula>NOT(ISERROR(SEARCH("Glenn Gould",I2527)))</formula>
    </cfRule>
  </conditionalFormatting>
  <conditionalFormatting sqref="H2527">
    <cfRule type="containsText" dxfId="21727" priority="26331" operator="containsText" text="ECM">
      <formula>NOT(ISERROR(SEARCH("ECM",H2527)))</formula>
    </cfRule>
    <cfRule type="containsText" dxfId="21726" priority="26332" operator="containsText" text="Glenn Gould">
      <formula>NOT(ISERROR(SEARCH("Glenn Gould",H2527)))</formula>
    </cfRule>
  </conditionalFormatting>
  <conditionalFormatting sqref="H2527">
    <cfRule type="containsText" dxfId="21725" priority="26329" operator="containsText" text="ECM">
      <formula>NOT(ISERROR(SEARCH("ECM",H2527)))</formula>
    </cfRule>
    <cfRule type="containsText" dxfId="21724" priority="26330" operator="containsText" text="Glenn Gould">
      <formula>NOT(ISERROR(SEARCH("Glenn Gould",H2527)))</formula>
    </cfRule>
  </conditionalFormatting>
  <conditionalFormatting sqref="H2527">
    <cfRule type="containsText" dxfId="21723" priority="26327" operator="containsText" text="ECM">
      <formula>NOT(ISERROR(SEARCH("ECM",H2527)))</formula>
    </cfRule>
    <cfRule type="containsText" dxfId="21722" priority="26328" operator="containsText" text="Glenn Gould">
      <formula>NOT(ISERROR(SEARCH("Glenn Gould",H2527)))</formula>
    </cfRule>
  </conditionalFormatting>
  <conditionalFormatting sqref="U2530:X2534">
    <cfRule type="containsText" dxfId="21721" priority="26325" operator="containsText" text="ECM">
      <formula>NOT(ISERROR(SEARCH("ECM",U2530)))</formula>
    </cfRule>
    <cfRule type="containsText" dxfId="21720" priority="26326" operator="containsText" text="Glenn Gould">
      <formula>NOT(ISERROR(SEARCH("Glenn Gould",U2530)))</formula>
    </cfRule>
  </conditionalFormatting>
  <conditionalFormatting sqref="U2550:X2550">
    <cfRule type="containsText" dxfId="21719" priority="26321" operator="containsText" text="ECM">
      <formula>NOT(ISERROR(SEARCH("ECM",U2550)))</formula>
    </cfRule>
    <cfRule type="containsText" dxfId="21718" priority="26322" operator="containsText" text="Glenn Gould">
      <formula>NOT(ISERROR(SEARCH("Glenn Gould",U2550)))</formula>
    </cfRule>
  </conditionalFormatting>
  <conditionalFormatting sqref="J2528:K2532 J2564:K2564">
    <cfRule type="containsText" dxfId="21717" priority="26317" operator="containsText" text="ECM">
      <formula>NOT(ISERROR(SEARCH("ECM",J2528)))</formula>
    </cfRule>
    <cfRule type="containsText" dxfId="21716" priority="26318" operator="containsText" text="Glenn Gould">
      <formula>NOT(ISERROR(SEARCH("Glenn Gould",J2528)))</formula>
    </cfRule>
  </conditionalFormatting>
  <conditionalFormatting sqref="J2528:K2532 J2564:K2564">
    <cfRule type="containsText" dxfId="21715" priority="26315" operator="containsText" text="ECM">
      <formula>NOT(ISERROR(SEARCH("ECM",J2528)))</formula>
    </cfRule>
    <cfRule type="containsText" dxfId="21714" priority="26316" operator="containsText" text="Glenn Gould">
      <formula>NOT(ISERROR(SEARCH("Glenn Gould",J2528)))</formula>
    </cfRule>
  </conditionalFormatting>
  <conditionalFormatting sqref="H2528:H2531 H2564 H2571">
    <cfRule type="containsText" dxfId="21713" priority="26293" operator="containsText" text="ECM">
      <formula>NOT(ISERROR(SEARCH("ECM",H2528)))</formula>
    </cfRule>
    <cfRule type="containsText" dxfId="21712" priority="26294" operator="containsText" text="Glenn Gould">
      <formula>NOT(ISERROR(SEARCH("Glenn Gould",H2528)))</formula>
    </cfRule>
  </conditionalFormatting>
  <conditionalFormatting sqref="H2528:H2531 H2564 H2571">
    <cfRule type="containsText" dxfId="21711" priority="26291" operator="containsText" text="ECM">
      <formula>NOT(ISERROR(SEARCH("ECM",H2528)))</formula>
    </cfRule>
    <cfRule type="containsText" dxfId="21710" priority="26292" operator="containsText" text="Glenn Gould">
      <formula>NOT(ISERROR(SEARCH("Glenn Gould",H2528)))</formula>
    </cfRule>
  </conditionalFormatting>
  <conditionalFormatting sqref="E2528:G2531">
    <cfRule type="containsText" dxfId="21709" priority="26289" operator="containsText" text="ECM">
      <formula>NOT(ISERROR(SEARCH("ECM",E2528)))</formula>
    </cfRule>
    <cfRule type="containsText" dxfId="21708" priority="26290" operator="containsText" text="Glenn Gould">
      <formula>NOT(ISERROR(SEARCH("Glenn Gould",E2528)))</formula>
    </cfRule>
  </conditionalFormatting>
  <conditionalFormatting sqref="E2528:G2531">
    <cfRule type="containsText" dxfId="21707" priority="26287" operator="containsText" text="ECM">
      <formula>NOT(ISERROR(SEARCH("ECM",E2528)))</formula>
    </cfRule>
    <cfRule type="containsText" dxfId="21706" priority="26288" operator="containsText" text="Glenn Gould">
      <formula>NOT(ISERROR(SEARCH("Glenn Gould",E2528)))</formula>
    </cfRule>
  </conditionalFormatting>
  <conditionalFormatting sqref="E2528:G2531">
    <cfRule type="containsText" dxfId="21705" priority="26285" operator="containsText" text="ECM">
      <formula>NOT(ISERROR(SEARCH("ECM",E2528)))</formula>
    </cfRule>
    <cfRule type="containsText" dxfId="21704" priority="26286" operator="containsText" text="Glenn Gould">
      <formula>NOT(ISERROR(SEARCH("Glenn Gould",E2528)))</formula>
    </cfRule>
  </conditionalFormatting>
  <conditionalFormatting sqref="I2528:I2532 I2564">
    <cfRule type="containsText" dxfId="21703" priority="26303" operator="containsText" text="ECM">
      <formula>NOT(ISERROR(SEARCH("ECM",I2528)))</formula>
    </cfRule>
    <cfRule type="containsText" dxfId="21702" priority="26304" operator="containsText" text="Glenn Gould">
      <formula>NOT(ISERROR(SEARCH("Glenn Gould",I2528)))</formula>
    </cfRule>
  </conditionalFormatting>
  <conditionalFormatting sqref="I2528:I2532 I2564">
    <cfRule type="containsText" dxfId="21701" priority="26301" operator="containsText" text="ECM">
      <formula>NOT(ISERROR(SEARCH("ECM",I2528)))</formula>
    </cfRule>
    <cfRule type="containsText" dxfId="21700" priority="26302" operator="containsText" text="Glenn Gould">
      <formula>NOT(ISERROR(SEARCH("Glenn Gould",I2528)))</formula>
    </cfRule>
  </conditionalFormatting>
  <conditionalFormatting sqref="I2528:I2532 I2564">
    <cfRule type="containsText" dxfId="21699" priority="26299" operator="containsText" text="ECM">
      <formula>NOT(ISERROR(SEARCH("ECM",I2528)))</formula>
    </cfRule>
    <cfRule type="containsText" dxfId="21698" priority="26300" operator="containsText" text="Glenn Gould">
      <formula>NOT(ISERROR(SEARCH("Glenn Gould",I2528)))</formula>
    </cfRule>
  </conditionalFormatting>
  <conditionalFormatting sqref="I2528:I2532 I2564">
    <cfRule type="containsText" dxfId="21697" priority="26297" operator="containsText" text="ECM">
      <formula>NOT(ISERROR(SEARCH("ECM",I2528)))</formula>
    </cfRule>
    <cfRule type="containsText" dxfId="21696" priority="26298" operator="containsText" text="Glenn Gould">
      <formula>NOT(ISERROR(SEARCH("Glenn Gould",I2528)))</formula>
    </cfRule>
  </conditionalFormatting>
  <conditionalFormatting sqref="H2528:H2531 H2564 H2571">
    <cfRule type="containsText" dxfId="21695" priority="26295" operator="containsText" text="ECM">
      <formula>NOT(ISERROR(SEARCH("ECM",H2528)))</formula>
    </cfRule>
    <cfRule type="containsText" dxfId="21694" priority="26296" operator="containsText" text="Glenn Gould">
      <formula>NOT(ISERROR(SEARCH("Glenn Gould",H2528)))</formula>
    </cfRule>
  </conditionalFormatting>
  <conditionalFormatting sqref="E2528:G2531">
    <cfRule type="containsText" dxfId="21693" priority="26283" operator="containsText" text="ECM">
      <formula>NOT(ISERROR(SEARCH("ECM",E2528)))</formula>
    </cfRule>
    <cfRule type="containsText" dxfId="21692" priority="26284" operator="containsText" text="Glenn Gould">
      <formula>NOT(ISERROR(SEARCH("Glenn Gould",E2528)))</formula>
    </cfRule>
  </conditionalFormatting>
  <conditionalFormatting sqref="E2528:G2531">
    <cfRule type="containsText" dxfId="21691" priority="26281" operator="containsText" text="ECM">
      <formula>NOT(ISERROR(SEARCH("ECM",E2528)))</formula>
    </cfRule>
    <cfRule type="containsText" dxfId="21690" priority="26282" operator="containsText" text="Glenn Gould">
      <formula>NOT(ISERROR(SEARCH("Glenn Gould",E2528)))</formula>
    </cfRule>
  </conditionalFormatting>
  <conditionalFormatting sqref="E2529:G2531">
    <cfRule type="containsText" dxfId="21689" priority="26279" operator="containsText" text="ECM">
      <formula>NOT(ISERROR(SEARCH("ECM",E2529)))</formula>
    </cfRule>
    <cfRule type="containsText" dxfId="21688" priority="26280" operator="containsText" text="Glenn Gould">
      <formula>NOT(ISERROR(SEARCH("Glenn Gould",E2529)))</formula>
    </cfRule>
  </conditionalFormatting>
  <conditionalFormatting sqref="E2529:G2531">
    <cfRule type="containsText" dxfId="21687" priority="26277" operator="containsText" text="ECM">
      <formula>NOT(ISERROR(SEARCH("ECM",E2529)))</formula>
    </cfRule>
    <cfRule type="containsText" dxfId="21686" priority="26278" operator="containsText" text="Glenn Gould">
      <formula>NOT(ISERROR(SEARCH("Glenn Gould",E2529)))</formula>
    </cfRule>
  </conditionalFormatting>
  <conditionalFormatting sqref="E2529:G2531">
    <cfRule type="containsText" dxfId="21685" priority="26275" operator="containsText" text="ECM">
      <formula>NOT(ISERROR(SEARCH("ECM",E2529)))</formula>
    </cfRule>
    <cfRule type="containsText" dxfId="21684" priority="26276" operator="containsText" text="Glenn Gould">
      <formula>NOT(ISERROR(SEARCH("Glenn Gould",E2529)))</formula>
    </cfRule>
  </conditionalFormatting>
  <conditionalFormatting sqref="E2529:G2531">
    <cfRule type="containsText" dxfId="21683" priority="26273" operator="containsText" text="ECM">
      <formula>NOT(ISERROR(SEARCH("ECM",E2529)))</formula>
    </cfRule>
    <cfRule type="containsText" dxfId="21682" priority="26274" operator="containsText" text="Glenn Gould">
      <formula>NOT(ISERROR(SEARCH("Glenn Gould",E2529)))</formula>
    </cfRule>
  </conditionalFormatting>
  <conditionalFormatting sqref="E2529:G2531">
    <cfRule type="containsText" dxfId="21681" priority="26271" operator="containsText" text="ECM">
      <formula>NOT(ISERROR(SEARCH("ECM",E2529)))</formula>
    </cfRule>
    <cfRule type="containsText" dxfId="21680" priority="26272" operator="containsText" text="Glenn Gould">
      <formula>NOT(ISERROR(SEARCH("Glenn Gould",E2529)))</formula>
    </cfRule>
  </conditionalFormatting>
  <conditionalFormatting sqref="N2614:N2622 M2614:M2625 N3183 M2536:N2613 M2620:N2692 N2693 M2694:N2708 M2712:N2713 M3175:N3178 M2716:N2729 M2731:N2740 M2743:N2745 M2769:N2769 N3173 M2749:N2767 M2772:N2816 M2819:N2820 M2825:N2833 M2837:N2839 N3198 M3184:N3184 M1:N2534 M3186:N3186 M2842:N2893 M3181:N3182 N3185 M2895:N2958 M2960:N2979 N2980:N2985 M2985:N2985 N3180 N2989:N2992 M2986:M3012 N3187:N3188 M3067:N3081 M3189:N3197 M3084:N3097 M3126:N3172 M2990:N3064 M3199:N1048576 M3099:N3124">
    <cfRule type="containsText" dxfId="21679" priority="26270" operator="containsText" text="ECM">
      <formula>NOT(ISERROR(SEARCH("ECM",M1)))</formula>
    </cfRule>
  </conditionalFormatting>
  <conditionalFormatting sqref="H2532">
    <cfRule type="containsText" dxfId="21678" priority="26268" operator="containsText" text="ECM">
      <formula>NOT(ISERROR(SEARCH("ECM",H2532)))</formula>
    </cfRule>
    <cfRule type="containsText" dxfId="21677" priority="26269" operator="containsText" text="Glenn Gould">
      <formula>NOT(ISERROR(SEARCH("Glenn Gould",H2532)))</formula>
    </cfRule>
  </conditionalFormatting>
  <conditionalFormatting sqref="H2532">
    <cfRule type="containsText" dxfId="21676" priority="26264" operator="containsText" text="ECM">
      <formula>NOT(ISERROR(SEARCH("ECM",H2532)))</formula>
    </cfRule>
    <cfRule type="containsText" dxfId="21675" priority="26265" operator="containsText" text="Glenn Gould">
      <formula>NOT(ISERROR(SEARCH("Glenn Gould",H2532)))</formula>
    </cfRule>
  </conditionalFormatting>
  <conditionalFormatting sqref="H2532">
    <cfRule type="containsText" dxfId="21674" priority="26262" operator="containsText" text="ECM">
      <formula>NOT(ISERROR(SEARCH("ECM",H2532)))</formula>
    </cfRule>
    <cfRule type="containsText" dxfId="21673" priority="26263" operator="containsText" text="Glenn Gould">
      <formula>NOT(ISERROR(SEARCH("Glenn Gould",H2532)))</formula>
    </cfRule>
  </conditionalFormatting>
  <conditionalFormatting sqref="E2532:G2532">
    <cfRule type="containsText" dxfId="21672" priority="26260" operator="containsText" text="ECM">
      <formula>NOT(ISERROR(SEARCH("ECM",E2532)))</formula>
    </cfRule>
    <cfRule type="containsText" dxfId="21671" priority="26261" operator="containsText" text="Glenn Gould">
      <formula>NOT(ISERROR(SEARCH("Glenn Gould",E2532)))</formula>
    </cfRule>
  </conditionalFormatting>
  <conditionalFormatting sqref="E2532:G2532">
    <cfRule type="containsText" dxfId="21670" priority="26258" operator="containsText" text="ECM">
      <formula>NOT(ISERROR(SEARCH("ECM",E2532)))</formula>
    </cfRule>
    <cfRule type="containsText" dxfId="21669" priority="26259" operator="containsText" text="Glenn Gould">
      <formula>NOT(ISERROR(SEARCH("Glenn Gould",E2532)))</formula>
    </cfRule>
  </conditionalFormatting>
  <conditionalFormatting sqref="E2532:G2532">
    <cfRule type="containsText" dxfId="21668" priority="26256" operator="containsText" text="ECM">
      <formula>NOT(ISERROR(SEARCH("ECM",E2532)))</formula>
    </cfRule>
    <cfRule type="containsText" dxfId="21667" priority="26257" operator="containsText" text="Glenn Gould">
      <formula>NOT(ISERROR(SEARCH("Glenn Gould",E2532)))</formula>
    </cfRule>
  </conditionalFormatting>
  <conditionalFormatting sqref="H2532">
    <cfRule type="containsText" dxfId="21666" priority="26266" operator="containsText" text="ECM">
      <formula>NOT(ISERROR(SEARCH("ECM",H2532)))</formula>
    </cfRule>
    <cfRule type="containsText" dxfId="21665" priority="26267" operator="containsText" text="Glenn Gould">
      <formula>NOT(ISERROR(SEARCH("Glenn Gould",H2532)))</formula>
    </cfRule>
  </conditionalFormatting>
  <conditionalFormatting sqref="E2532:G2532">
    <cfRule type="containsText" dxfId="21664" priority="26254" operator="containsText" text="ECM">
      <formula>NOT(ISERROR(SEARCH("ECM",E2532)))</formula>
    </cfRule>
    <cfRule type="containsText" dxfId="21663" priority="26255" operator="containsText" text="Glenn Gould">
      <formula>NOT(ISERROR(SEARCH("Glenn Gould",E2532)))</formula>
    </cfRule>
  </conditionalFormatting>
  <conditionalFormatting sqref="E2532:G2532">
    <cfRule type="containsText" dxfId="21662" priority="26252" operator="containsText" text="ECM">
      <formula>NOT(ISERROR(SEARCH("ECM",E2532)))</formula>
    </cfRule>
    <cfRule type="containsText" dxfId="21661" priority="26253" operator="containsText" text="Glenn Gould">
      <formula>NOT(ISERROR(SEARCH("Glenn Gould",E2532)))</formula>
    </cfRule>
  </conditionalFormatting>
  <conditionalFormatting sqref="E2532:G2532">
    <cfRule type="containsText" dxfId="21660" priority="26250" operator="containsText" text="ECM">
      <formula>NOT(ISERROR(SEARCH("ECM",E2532)))</formula>
    </cfRule>
    <cfRule type="containsText" dxfId="21659" priority="26251" operator="containsText" text="Glenn Gould">
      <formula>NOT(ISERROR(SEARCH("Glenn Gould",E2532)))</formula>
    </cfRule>
  </conditionalFormatting>
  <conditionalFormatting sqref="E2532:G2532">
    <cfRule type="containsText" dxfId="21658" priority="26248" operator="containsText" text="ECM">
      <formula>NOT(ISERROR(SEARCH("ECM",E2532)))</formula>
    </cfRule>
    <cfRule type="containsText" dxfId="21657" priority="26249" operator="containsText" text="Glenn Gould">
      <formula>NOT(ISERROR(SEARCH("Glenn Gould",E2532)))</formula>
    </cfRule>
  </conditionalFormatting>
  <conditionalFormatting sqref="E2532:G2532">
    <cfRule type="containsText" dxfId="21656" priority="26246" operator="containsText" text="ECM">
      <formula>NOT(ISERROR(SEARCH("ECM",E2532)))</formula>
    </cfRule>
    <cfRule type="containsText" dxfId="21655" priority="26247" operator="containsText" text="Glenn Gould">
      <formula>NOT(ISERROR(SEARCH("Glenn Gould",E2532)))</formula>
    </cfRule>
  </conditionalFormatting>
  <conditionalFormatting sqref="E2532:G2532">
    <cfRule type="containsText" dxfId="21654" priority="26244" operator="containsText" text="ECM">
      <formula>NOT(ISERROR(SEARCH("ECM",E2532)))</formula>
    </cfRule>
    <cfRule type="containsText" dxfId="21653" priority="26245" operator="containsText" text="Glenn Gould">
      <formula>NOT(ISERROR(SEARCH("Glenn Gould",E2532)))</formula>
    </cfRule>
  </conditionalFormatting>
  <conditionalFormatting sqref="E2532:G2532">
    <cfRule type="containsText" dxfId="21652" priority="26242" operator="containsText" text="ECM">
      <formula>NOT(ISERROR(SEARCH("ECM",E2532)))</formula>
    </cfRule>
    <cfRule type="containsText" dxfId="21651" priority="26243" operator="containsText" text="Glenn Gould">
      <formula>NOT(ISERROR(SEARCH("Glenn Gould",E2532)))</formula>
    </cfRule>
  </conditionalFormatting>
  <conditionalFormatting sqref="I2533:K2533">
    <cfRule type="containsText" dxfId="21650" priority="26240" operator="containsText" text="ECM">
      <formula>NOT(ISERROR(SEARCH("ECM",I2533)))</formula>
    </cfRule>
    <cfRule type="containsText" dxfId="21649" priority="26241" operator="containsText" text="Glenn Gould">
      <formula>NOT(ISERROR(SEARCH("Glenn Gould",I2533)))</formula>
    </cfRule>
  </conditionalFormatting>
  <conditionalFormatting sqref="I2533:K2533">
    <cfRule type="containsText" dxfId="21648" priority="26238" operator="containsText" text="ECM">
      <formula>NOT(ISERROR(SEARCH("ECM",I2533)))</formula>
    </cfRule>
    <cfRule type="containsText" dxfId="21647" priority="26239" operator="containsText" text="Glenn Gould">
      <formula>NOT(ISERROR(SEARCH("Glenn Gould",I2533)))</formula>
    </cfRule>
  </conditionalFormatting>
  <conditionalFormatting sqref="J2533:K2533">
    <cfRule type="containsText" dxfId="21646" priority="26236" operator="containsText" text="ECM">
      <formula>NOT(ISERROR(SEARCH("ECM",J2533)))</formula>
    </cfRule>
    <cfRule type="containsText" dxfId="21645" priority="26237" operator="containsText" text="Glenn Gould">
      <formula>NOT(ISERROR(SEARCH("Glenn Gould",J2533)))</formula>
    </cfRule>
  </conditionalFormatting>
  <conditionalFormatting sqref="J2533:K2533">
    <cfRule type="containsText" dxfId="21644" priority="26234" operator="containsText" text="ECM">
      <formula>NOT(ISERROR(SEARCH("ECM",J2533)))</formula>
    </cfRule>
    <cfRule type="containsText" dxfId="21643" priority="26235" operator="containsText" text="Glenn Gould">
      <formula>NOT(ISERROR(SEARCH("Glenn Gould",J2533)))</formula>
    </cfRule>
  </conditionalFormatting>
  <conditionalFormatting sqref="I2533">
    <cfRule type="containsText" dxfId="21642" priority="26232" operator="containsText" text="ECM">
      <formula>NOT(ISERROR(SEARCH("ECM",I2533)))</formula>
    </cfRule>
    <cfRule type="containsText" dxfId="21641" priority="26233" operator="containsText" text="Glenn Gould">
      <formula>NOT(ISERROR(SEARCH("Glenn Gould",I2533)))</formula>
    </cfRule>
  </conditionalFormatting>
  <conditionalFormatting sqref="I2533">
    <cfRule type="containsText" dxfId="21640" priority="26230" operator="containsText" text="ECM">
      <formula>NOT(ISERROR(SEARCH("ECM",I2533)))</formula>
    </cfRule>
    <cfRule type="containsText" dxfId="21639" priority="26231" operator="containsText" text="Glenn Gould">
      <formula>NOT(ISERROR(SEARCH("Glenn Gould",I2533)))</formula>
    </cfRule>
  </conditionalFormatting>
  <conditionalFormatting sqref="I2533">
    <cfRule type="containsText" dxfId="21638" priority="26228" operator="containsText" text="ECM">
      <formula>NOT(ISERROR(SEARCH("ECM",I2533)))</formula>
    </cfRule>
    <cfRule type="containsText" dxfId="21637" priority="26229" operator="containsText" text="Glenn Gould">
      <formula>NOT(ISERROR(SEARCH("Glenn Gould",I2533)))</formula>
    </cfRule>
  </conditionalFormatting>
  <conditionalFormatting sqref="I2533">
    <cfRule type="containsText" dxfId="21636" priority="26226" operator="containsText" text="ECM">
      <formula>NOT(ISERROR(SEARCH("ECM",I2533)))</formula>
    </cfRule>
    <cfRule type="containsText" dxfId="21635" priority="26227" operator="containsText" text="Glenn Gould">
      <formula>NOT(ISERROR(SEARCH("Glenn Gould",I2533)))</formula>
    </cfRule>
  </conditionalFormatting>
  <conditionalFormatting sqref="H2533">
    <cfRule type="containsText" dxfId="21634" priority="26224" operator="containsText" text="ECM">
      <formula>NOT(ISERROR(SEARCH("ECM",H2533)))</formula>
    </cfRule>
    <cfRule type="containsText" dxfId="21633" priority="26225" operator="containsText" text="Glenn Gould">
      <formula>NOT(ISERROR(SEARCH("Glenn Gould",H2533)))</formula>
    </cfRule>
  </conditionalFormatting>
  <conditionalFormatting sqref="H2533">
    <cfRule type="containsText" dxfId="21632" priority="26220" operator="containsText" text="ECM">
      <formula>NOT(ISERROR(SEARCH("ECM",H2533)))</formula>
    </cfRule>
    <cfRule type="containsText" dxfId="21631" priority="26221" operator="containsText" text="Glenn Gould">
      <formula>NOT(ISERROR(SEARCH("Glenn Gould",H2533)))</formula>
    </cfRule>
  </conditionalFormatting>
  <conditionalFormatting sqref="H2533">
    <cfRule type="containsText" dxfId="21630" priority="26218" operator="containsText" text="ECM">
      <formula>NOT(ISERROR(SEARCH("ECM",H2533)))</formula>
    </cfRule>
    <cfRule type="containsText" dxfId="21629" priority="26219" operator="containsText" text="Glenn Gould">
      <formula>NOT(ISERROR(SEARCH("Glenn Gould",H2533)))</formula>
    </cfRule>
  </conditionalFormatting>
  <conditionalFormatting sqref="E2533:G2533">
    <cfRule type="containsText" dxfId="21628" priority="26216" operator="containsText" text="ECM">
      <formula>NOT(ISERROR(SEARCH("ECM",E2533)))</formula>
    </cfRule>
    <cfRule type="containsText" dxfId="21627" priority="26217" operator="containsText" text="Glenn Gould">
      <formula>NOT(ISERROR(SEARCH("Glenn Gould",E2533)))</formula>
    </cfRule>
  </conditionalFormatting>
  <conditionalFormatting sqref="E2533:G2533">
    <cfRule type="containsText" dxfId="21626" priority="26214" operator="containsText" text="ECM">
      <formula>NOT(ISERROR(SEARCH("ECM",E2533)))</formula>
    </cfRule>
    <cfRule type="containsText" dxfId="21625" priority="26215" operator="containsText" text="Glenn Gould">
      <formula>NOT(ISERROR(SEARCH("Glenn Gould",E2533)))</formula>
    </cfRule>
  </conditionalFormatting>
  <conditionalFormatting sqref="E2533:G2533">
    <cfRule type="containsText" dxfId="21624" priority="26212" operator="containsText" text="ECM">
      <formula>NOT(ISERROR(SEARCH("ECM",E2533)))</formula>
    </cfRule>
    <cfRule type="containsText" dxfId="21623" priority="26213" operator="containsText" text="Glenn Gould">
      <formula>NOT(ISERROR(SEARCH("Glenn Gould",E2533)))</formula>
    </cfRule>
  </conditionalFormatting>
  <conditionalFormatting sqref="H2533">
    <cfRule type="containsText" dxfId="21622" priority="26222" operator="containsText" text="ECM">
      <formula>NOT(ISERROR(SEARCH("ECM",H2533)))</formula>
    </cfRule>
    <cfRule type="containsText" dxfId="21621" priority="26223" operator="containsText" text="Glenn Gould">
      <formula>NOT(ISERROR(SEARCH("Glenn Gould",H2533)))</formula>
    </cfRule>
  </conditionalFormatting>
  <conditionalFormatting sqref="E2533:G2533">
    <cfRule type="containsText" dxfId="21620" priority="26210" operator="containsText" text="ECM">
      <formula>NOT(ISERROR(SEARCH("ECM",E2533)))</formula>
    </cfRule>
    <cfRule type="containsText" dxfId="21619" priority="26211" operator="containsText" text="Glenn Gould">
      <formula>NOT(ISERROR(SEARCH("Glenn Gould",E2533)))</formula>
    </cfRule>
  </conditionalFormatting>
  <conditionalFormatting sqref="E2533:G2533">
    <cfRule type="containsText" dxfId="21618" priority="26208" operator="containsText" text="ECM">
      <formula>NOT(ISERROR(SEARCH("ECM",E2533)))</formula>
    </cfRule>
    <cfRule type="containsText" dxfId="21617" priority="26209" operator="containsText" text="Glenn Gould">
      <formula>NOT(ISERROR(SEARCH("Glenn Gould",E2533)))</formula>
    </cfRule>
  </conditionalFormatting>
  <conditionalFormatting sqref="E2533:G2533">
    <cfRule type="containsText" dxfId="21616" priority="26206" operator="containsText" text="ECM">
      <formula>NOT(ISERROR(SEARCH("ECM",E2533)))</formula>
    </cfRule>
    <cfRule type="containsText" dxfId="21615" priority="26207" operator="containsText" text="Glenn Gould">
      <formula>NOT(ISERROR(SEARCH("Glenn Gould",E2533)))</formula>
    </cfRule>
  </conditionalFormatting>
  <conditionalFormatting sqref="E2533:G2533">
    <cfRule type="containsText" dxfId="21614" priority="26204" operator="containsText" text="ECM">
      <formula>NOT(ISERROR(SEARCH("ECM",E2533)))</formula>
    </cfRule>
    <cfRule type="containsText" dxfId="21613" priority="26205" operator="containsText" text="Glenn Gould">
      <formula>NOT(ISERROR(SEARCH("Glenn Gould",E2533)))</formula>
    </cfRule>
  </conditionalFormatting>
  <conditionalFormatting sqref="E2533:G2533">
    <cfRule type="containsText" dxfId="21612" priority="26202" operator="containsText" text="ECM">
      <formula>NOT(ISERROR(SEARCH("ECM",E2533)))</formula>
    </cfRule>
    <cfRule type="containsText" dxfId="21611" priority="26203" operator="containsText" text="Glenn Gould">
      <formula>NOT(ISERROR(SEARCH("Glenn Gould",E2533)))</formula>
    </cfRule>
  </conditionalFormatting>
  <conditionalFormatting sqref="E2533:G2533">
    <cfRule type="containsText" dxfId="21610" priority="26200" operator="containsText" text="ECM">
      <formula>NOT(ISERROR(SEARCH("ECM",E2533)))</formula>
    </cfRule>
    <cfRule type="containsText" dxfId="21609" priority="26201" operator="containsText" text="Glenn Gould">
      <formula>NOT(ISERROR(SEARCH("Glenn Gould",E2533)))</formula>
    </cfRule>
  </conditionalFormatting>
  <conditionalFormatting sqref="E2533:G2533">
    <cfRule type="containsText" dxfId="21608" priority="26198" operator="containsText" text="ECM">
      <formula>NOT(ISERROR(SEARCH("ECM",E2533)))</formula>
    </cfRule>
    <cfRule type="containsText" dxfId="21607" priority="26199" operator="containsText" text="Glenn Gould">
      <formula>NOT(ISERROR(SEARCH("Glenn Gould",E2533)))</formula>
    </cfRule>
  </conditionalFormatting>
  <conditionalFormatting sqref="I2534:K2534">
    <cfRule type="containsText" dxfId="21606" priority="26188" operator="containsText" text="ECM">
      <formula>NOT(ISERROR(SEARCH("ECM",I2534)))</formula>
    </cfRule>
    <cfRule type="containsText" dxfId="21605" priority="26189" operator="containsText" text="Glenn Gould">
      <formula>NOT(ISERROR(SEARCH("Glenn Gould",I2534)))</formula>
    </cfRule>
  </conditionalFormatting>
  <conditionalFormatting sqref="I2534:K2534">
    <cfRule type="containsText" dxfId="21604" priority="26186" operator="containsText" text="ECM">
      <formula>NOT(ISERROR(SEARCH("ECM",I2534)))</formula>
    </cfRule>
    <cfRule type="containsText" dxfId="21603" priority="26187" operator="containsText" text="Glenn Gould">
      <formula>NOT(ISERROR(SEARCH("Glenn Gould",I2534)))</formula>
    </cfRule>
  </conditionalFormatting>
  <conditionalFormatting sqref="J2534:K2534">
    <cfRule type="containsText" dxfId="21602" priority="26184" operator="containsText" text="ECM">
      <formula>NOT(ISERROR(SEARCH("ECM",J2534)))</formula>
    </cfRule>
    <cfRule type="containsText" dxfId="21601" priority="26185" operator="containsText" text="Glenn Gould">
      <formula>NOT(ISERROR(SEARCH("Glenn Gould",J2534)))</formula>
    </cfRule>
  </conditionalFormatting>
  <conditionalFormatting sqref="J2534:K2534">
    <cfRule type="containsText" dxfId="21600" priority="26182" operator="containsText" text="ECM">
      <formula>NOT(ISERROR(SEARCH("ECM",J2534)))</formula>
    </cfRule>
    <cfRule type="containsText" dxfId="21599" priority="26183" operator="containsText" text="Glenn Gould">
      <formula>NOT(ISERROR(SEARCH("Glenn Gould",J2534)))</formula>
    </cfRule>
  </conditionalFormatting>
  <conditionalFormatting sqref="I2534">
    <cfRule type="containsText" dxfId="21598" priority="26180" operator="containsText" text="ECM">
      <formula>NOT(ISERROR(SEARCH("ECM",I2534)))</formula>
    </cfRule>
    <cfRule type="containsText" dxfId="21597" priority="26181" operator="containsText" text="Glenn Gould">
      <formula>NOT(ISERROR(SEARCH("Glenn Gould",I2534)))</formula>
    </cfRule>
  </conditionalFormatting>
  <conditionalFormatting sqref="I2534">
    <cfRule type="containsText" dxfId="21596" priority="26178" operator="containsText" text="ECM">
      <formula>NOT(ISERROR(SEARCH("ECM",I2534)))</formula>
    </cfRule>
    <cfRule type="containsText" dxfId="21595" priority="26179" operator="containsText" text="Glenn Gould">
      <formula>NOT(ISERROR(SEARCH("Glenn Gould",I2534)))</formula>
    </cfRule>
  </conditionalFormatting>
  <conditionalFormatting sqref="I2534">
    <cfRule type="containsText" dxfId="21594" priority="26176" operator="containsText" text="ECM">
      <formula>NOT(ISERROR(SEARCH("ECM",I2534)))</formula>
    </cfRule>
    <cfRule type="containsText" dxfId="21593" priority="26177" operator="containsText" text="Glenn Gould">
      <formula>NOT(ISERROR(SEARCH("Glenn Gould",I2534)))</formula>
    </cfRule>
  </conditionalFormatting>
  <conditionalFormatting sqref="I2534">
    <cfRule type="containsText" dxfId="21592" priority="26174" operator="containsText" text="ECM">
      <formula>NOT(ISERROR(SEARCH("ECM",I2534)))</formula>
    </cfRule>
    <cfRule type="containsText" dxfId="21591" priority="26175" operator="containsText" text="Glenn Gould">
      <formula>NOT(ISERROR(SEARCH("Glenn Gould",I2534)))</formula>
    </cfRule>
  </conditionalFormatting>
  <conditionalFormatting sqref="H2534">
    <cfRule type="containsText" dxfId="21590" priority="26172" operator="containsText" text="ECM">
      <formula>NOT(ISERROR(SEARCH("ECM",H2534)))</formula>
    </cfRule>
    <cfRule type="containsText" dxfId="21589" priority="26173" operator="containsText" text="Glenn Gould">
      <formula>NOT(ISERROR(SEARCH("Glenn Gould",H2534)))</formula>
    </cfRule>
  </conditionalFormatting>
  <conditionalFormatting sqref="H2534">
    <cfRule type="containsText" dxfId="21588" priority="26168" operator="containsText" text="ECM">
      <formula>NOT(ISERROR(SEARCH("ECM",H2534)))</formula>
    </cfRule>
    <cfRule type="containsText" dxfId="21587" priority="26169" operator="containsText" text="Glenn Gould">
      <formula>NOT(ISERROR(SEARCH("Glenn Gould",H2534)))</formula>
    </cfRule>
  </conditionalFormatting>
  <conditionalFormatting sqref="H2534">
    <cfRule type="containsText" dxfId="21586" priority="26166" operator="containsText" text="ECM">
      <formula>NOT(ISERROR(SEARCH("ECM",H2534)))</formula>
    </cfRule>
    <cfRule type="containsText" dxfId="21585" priority="26167" operator="containsText" text="Glenn Gould">
      <formula>NOT(ISERROR(SEARCH("Glenn Gould",H2534)))</formula>
    </cfRule>
  </conditionalFormatting>
  <conditionalFormatting sqref="E2534:G2534">
    <cfRule type="containsText" dxfId="21584" priority="26164" operator="containsText" text="ECM">
      <formula>NOT(ISERROR(SEARCH("ECM",E2534)))</formula>
    </cfRule>
    <cfRule type="containsText" dxfId="21583" priority="26165" operator="containsText" text="Glenn Gould">
      <formula>NOT(ISERROR(SEARCH("Glenn Gould",E2534)))</formula>
    </cfRule>
  </conditionalFormatting>
  <conditionalFormatting sqref="E2534:G2534">
    <cfRule type="containsText" dxfId="21582" priority="26162" operator="containsText" text="ECM">
      <formula>NOT(ISERROR(SEARCH("ECM",E2534)))</formula>
    </cfRule>
    <cfRule type="containsText" dxfId="21581" priority="26163" operator="containsText" text="Glenn Gould">
      <formula>NOT(ISERROR(SEARCH("Glenn Gould",E2534)))</formula>
    </cfRule>
  </conditionalFormatting>
  <conditionalFormatting sqref="E2534:G2534">
    <cfRule type="containsText" dxfId="21580" priority="26160" operator="containsText" text="ECM">
      <formula>NOT(ISERROR(SEARCH("ECM",E2534)))</formula>
    </cfRule>
    <cfRule type="containsText" dxfId="21579" priority="26161" operator="containsText" text="Glenn Gould">
      <formula>NOT(ISERROR(SEARCH("Glenn Gould",E2534)))</formula>
    </cfRule>
  </conditionalFormatting>
  <conditionalFormatting sqref="H2534">
    <cfRule type="containsText" dxfId="21578" priority="26170" operator="containsText" text="ECM">
      <formula>NOT(ISERROR(SEARCH("ECM",H2534)))</formula>
    </cfRule>
    <cfRule type="containsText" dxfId="21577" priority="26171" operator="containsText" text="Glenn Gould">
      <formula>NOT(ISERROR(SEARCH("Glenn Gould",H2534)))</formula>
    </cfRule>
  </conditionalFormatting>
  <conditionalFormatting sqref="E2534:G2534">
    <cfRule type="containsText" dxfId="21576" priority="26158" operator="containsText" text="ECM">
      <formula>NOT(ISERROR(SEARCH("ECM",E2534)))</formula>
    </cfRule>
    <cfRule type="containsText" dxfId="21575" priority="26159" operator="containsText" text="Glenn Gould">
      <formula>NOT(ISERROR(SEARCH("Glenn Gould",E2534)))</formula>
    </cfRule>
  </conditionalFormatting>
  <conditionalFormatting sqref="E2534:G2534">
    <cfRule type="containsText" dxfId="21574" priority="26156" operator="containsText" text="ECM">
      <formula>NOT(ISERROR(SEARCH("ECM",E2534)))</formula>
    </cfRule>
    <cfRule type="containsText" dxfId="21573" priority="26157" operator="containsText" text="Glenn Gould">
      <formula>NOT(ISERROR(SEARCH("Glenn Gould",E2534)))</formula>
    </cfRule>
  </conditionalFormatting>
  <conditionalFormatting sqref="E2534:G2534">
    <cfRule type="containsText" dxfId="21572" priority="26154" operator="containsText" text="ECM">
      <formula>NOT(ISERROR(SEARCH("ECM",E2534)))</formula>
    </cfRule>
    <cfRule type="containsText" dxfId="21571" priority="26155" operator="containsText" text="Glenn Gould">
      <formula>NOT(ISERROR(SEARCH("Glenn Gould",E2534)))</formula>
    </cfRule>
  </conditionalFormatting>
  <conditionalFormatting sqref="E2534:G2534">
    <cfRule type="containsText" dxfId="21570" priority="26152" operator="containsText" text="ECM">
      <formula>NOT(ISERROR(SEARCH("ECM",E2534)))</formula>
    </cfRule>
    <cfRule type="containsText" dxfId="21569" priority="26153" operator="containsText" text="Glenn Gould">
      <formula>NOT(ISERROR(SEARCH("Glenn Gould",E2534)))</formula>
    </cfRule>
  </conditionalFormatting>
  <conditionalFormatting sqref="E2534:G2534">
    <cfRule type="containsText" dxfId="21568" priority="26150" operator="containsText" text="ECM">
      <formula>NOT(ISERROR(SEARCH("ECM",E2534)))</formula>
    </cfRule>
    <cfRule type="containsText" dxfId="21567" priority="26151" operator="containsText" text="Glenn Gould">
      <formula>NOT(ISERROR(SEARCH("Glenn Gould",E2534)))</formula>
    </cfRule>
  </conditionalFormatting>
  <conditionalFormatting sqref="E2534:G2534">
    <cfRule type="containsText" dxfId="21566" priority="26148" operator="containsText" text="ECM">
      <formula>NOT(ISERROR(SEARCH("ECM",E2534)))</formula>
    </cfRule>
    <cfRule type="containsText" dxfId="21565" priority="26149" operator="containsText" text="Glenn Gould">
      <formula>NOT(ISERROR(SEARCH("Glenn Gould",E2534)))</formula>
    </cfRule>
  </conditionalFormatting>
  <conditionalFormatting sqref="E2534:G2534">
    <cfRule type="containsText" dxfId="21564" priority="26146" operator="containsText" text="ECM">
      <formula>NOT(ISERROR(SEARCH("ECM",E2534)))</formula>
    </cfRule>
    <cfRule type="containsText" dxfId="21563" priority="26147" operator="containsText" text="Glenn Gould">
      <formula>NOT(ISERROR(SEARCH("Glenn Gould",E2534)))</formula>
    </cfRule>
  </conditionalFormatting>
  <conditionalFormatting sqref="L2536:L2538">
    <cfRule type="containsText" dxfId="21562" priority="26120" operator="containsText" text="ECM">
      <formula>NOT(ISERROR(SEARCH("ECM",L2536)))</formula>
    </cfRule>
    <cfRule type="containsText" dxfId="21561" priority="26121" operator="containsText" text="Glenn Gould">
      <formula>NOT(ISERROR(SEARCH("Glenn Gould",L2536)))</formula>
    </cfRule>
  </conditionalFormatting>
  <conditionalFormatting sqref="L2536:L2538">
    <cfRule type="containsText" dxfId="21560" priority="26118" operator="containsText" text="ECM">
      <formula>NOT(ISERROR(SEARCH("ECM",L2536)))</formula>
    </cfRule>
    <cfRule type="containsText" dxfId="21559" priority="26119" operator="containsText" text="Glenn Gould">
      <formula>NOT(ISERROR(SEARCH("Glenn Gould",L2536)))</formula>
    </cfRule>
  </conditionalFormatting>
  <conditionalFormatting sqref="I2536:K2536">
    <cfRule type="containsText" dxfId="21558" priority="26116" operator="containsText" text="ECM">
      <formula>NOT(ISERROR(SEARCH("ECM",I2536)))</formula>
    </cfRule>
    <cfRule type="containsText" dxfId="21557" priority="26117" operator="containsText" text="Glenn Gould">
      <formula>NOT(ISERROR(SEARCH("Glenn Gould",I2536)))</formula>
    </cfRule>
  </conditionalFormatting>
  <conditionalFormatting sqref="I2536:K2536">
    <cfRule type="containsText" dxfId="21556" priority="26114" operator="containsText" text="ECM">
      <formula>NOT(ISERROR(SEARCH("ECM",I2536)))</formula>
    </cfRule>
    <cfRule type="containsText" dxfId="21555" priority="26115" operator="containsText" text="Glenn Gould">
      <formula>NOT(ISERROR(SEARCH("Glenn Gould",I2536)))</formula>
    </cfRule>
  </conditionalFormatting>
  <conditionalFormatting sqref="J2536:K2536">
    <cfRule type="containsText" dxfId="21554" priority="26112" operator="containsText" text="ECM">
      <formula>NOT(ISERROR(SEARCH("ECM",J2536)))</formula>
    </cfRule>
    <cfRule type="containsText" dxfId="21553" priority="26113" operator="containsText" text="Glenn Gould">
      <formula>NOT(ISERROR(SEARCH("Glenn Gould",J2536)))</formula>
    </cfRule>
  </conditionalFormatting>
  <conditionalFormatting sqref="J2536:K2536">
    <cfRule type="containsText" dxfId="21552" priority="26110" operator="containsText" text="ECM">
      <formula>NOT(ISERROR(SEARCH("ECM",J2536)))</formula>
    </cfRule>
    <cfRule type="containsText" dxfId="21551" priority="26111" operator="containsText" text="Glenn Gould">
      <formula>NOT(ISERROR(SEARCH("Glenn Gould",J2536)))</formula>
    </cfRule>
  </conditionalFormatting>
  <conditionalFormatting sqref="I2536">
    <cfRule type="containsText" dxfId="21550" priority="26108" operator="containsText" text="ECM">
      <formula>NOT(ISERROR(SEARCH("ECM",I2536)))</formula>
    </cfRule>
    <cfRule type="containsText" dxfId="21549" priority="26109" operator="containsText" text="Glenn Gould">
      <formula>NOT(ISERROR(SEARCH("Glenn Gould",I2536)))</formula>
    </cfRule>
  </conditionalFormatting>
  <conditionalFormatting sqref="I2536">
    <cfRule type="containsText" dxfId="21548" priority="26106" operator="containsText" text="ECM">
      <formula>NOT(ISERROR(SEARCH("ECM",I2536)))</formula>
    </cfRule>
    <cfRule type="containsText" dxfId="21547" priority="26107" operator="containsText" text="Glenn Gould">
      <formula>NOT(ISERROR(SEARCH("Glenn Gould",I2536)))</formula>
    </cfRule>
  </conditionalFormatting>
  <conditionalFormatting sqref="I2536">
    <cfRule type="containsText" dxfId="21546" priority="26104" operator="containsText" text="ECM">
      <formula>NOT(ISERROR(SEARCH("ECM",I2536)))</formula>
    </cfRule>
    <cfRule type="containsText" dxfId="21545" priority="26105" operator="containsText" text="Glenn Gould">
      <formula>NOT(ISERROR(SEARCH("Glenn Gould",I2536)))</formula>
    </cfRule>
  </conditionalFormatting>
  <conditionalFormatting sqref="I2536">
    <cfRule type="containsText" dxfId="21544" priority="26102" operator="containsText" text="ECM">
      <formula>NOT(ISERROR(SEARCH("ECM",I2536)))</formula>
    </cfRule>
    <cfRule type="containsText" dxfId="21543" priority="26103" operator="containsText" text="Glenn Gould">
      <formula>NOT(ISERROR(SEARCH("Glenn Gould",I2536)))</formula>
    </cfRule>
  </conditionalFormatting>
  <conditionalFormatting sqref="H2536">
    <cfRule type="containsText" dxfId="21542" priority="26100" operator="containsText" text="ECM">
      <formula>NOT(ISERROR(SEARCH("ECM",H2536)))</formula>
    </cfRule>
    <cfRule type="containsText" dxfId="21541" priority="26101" operator="containsText" text="Glenn Gould">
      <formula>NOT(ISERROR(SEARCH("Glenn Gould",H2536)))</formula>
    </cfRule>
  </conditionalFormatting>
  <conditionalFormatting sqref="H2536">
    <cfRule type="containsText" dxfId="21540" priority="26096" operator="containsText" text="ECM">
      <formula>NOT(ISERROR(SEARCH("ECM",H2536)))</formula>
    </cfRule>
    <cfRule type="containsText" dxfId="21539" priority="26097" operator="containsText" text="Glenn Gould">
      <formula>NOT(ISERROR(SEARCH("Glenn Gould",H2536)))</formula>
    </cfRule>
  </conditionalFormatting>
  <conditionalFormatting sqref="H2536">
    <cfRule type="containsText" dxfId="21538" priority="26094" operator="containsText" text="ECM">
      <formula>NOT(ISERROR(SEARCH("ECM",H2536)))</formula>
    </cfRule>
    <cfRule type="containsText" dxfId="21537" priority="26095" operator="containsText" text="Glenn Gould">
      <formula>NOT(ISERROR(SEARCH("Glenn Gould",H2536)))</formula>
    </cfRule>
  </conditionalFormatting>
  <conditionalFormatting sqref="H2536">
    <cfRule type="containsText" dxfId="21536" priority="26098" operator="containsText" text="ECM">
      <formula>NOT(ISERROR(SEARCH("ECM",H2536)))</formula>
    </cfRule>
    <cfRule type="containsText" dxfId="21535" priority="26099" operator="containsText" text="Glenn Gould">
      <formula>NOT(ISERROR(SEARCH("Glenn Gould",H2536)))</formula>
    </cfRule>
  </conditionalFormatting>
  <conditionalFormatting sqref="E2536:G2536">
    <cfRule type="containsText" dxfId="21534" priority="26090" operator="containsText" text="ECM">
      <formula>NOT(ISERROR(SEARCH("ECM",E2536)))</formula>
    </cfRule>
    <cfRule type="containsText" dxfId="21533" priority="26091" operator="containsText" text="Glenn Gould">
      <formula>NOT(ISERROR(SEARCH("Glenn Gould",E2536)))</formula>
    </cfRule>
  </conditionalFormatting>
  <conditionalFormatting sqref="E2536:G2536">
    <cfRule type="containsText" dxfId="21532" priority="26088" operator="containsText" text="ECM">
      <formula>NOT(ISERROR(SEARCH("ECM",E2536)))</formula>
    </cfRule>
    <cfRule type="containsText" dxfId="21531" priority="26089" operator="containsText" text="Glenn Gould">
      <formula>NOT(ISERROR(SEARCH("Glenn Gould",E2536)))</formula>
    </cfRule>
  </conditionalFormatting>
  <conditionalFormatting sqref="E2536:G2536">
    <cfRule type="containsText" dxfId="21530" priority="26086" operator="containsText" text="ECM">
      <formula>NOT(ISERROR(SEARCH("ECM",E2536)))</formula>
    </cfRule>
    <cfRule type="containsText" dxfId="21529" priority="26087" operator="containsText" text="Glenn Gould">
      <formula>NOT(ISERROR(SEARCH("Glenn Gould",E2536)))</formula>
    </cfRule>
  </conditionalFormatting>
  <conditionalFormatting sqref="E2536:G2536">
    <cfRule type="containsText" dxfId="21528" priority="26084" operator="containsText" text="ECM">
      <formula>NOT(ISERROR(SEARCH("ECM",E2536)))</formula>
    </cfRule>
    <cfRule type="containsText" dxfId="21527" priority="26085" operator="containsText" text="Glenn Gould">
      <formula>NOT(ISERROR(SEARCH("Glenn Gould",E2536)))</formula>
    </cfRule>
  </conditionalFormatting>
  <conditionalFormatting sqref="E2536:G2536">
    <cfRule type="containsText" dxfId="21526" priority="26082" operator="containsText" text="ECM">
      <formula>NOT(ISERROR(SEARCH("ECM",E2536)))</formula>
    </cfRule>
    <cfRule type="containsText" dxfId="21525" priority="26083" operator="containsText" text="Glenn Gould">
      <formula>NOT(ISERROR(SEARCH("Glenn Gould",E2536)))</formula>
    </cfRule>
  </conditionalFormatting>
  <conditionalFormatting sqref="E2536:G2536">
    <cfRule type="containsText" dxfId="21524" priority="26080" operator="containsText" text="ECM">
      <formula>NOT(ISERROR(SEARCH("ECM",E2536)))</formula>
    </cfRule>
    <cfRule type="containsText" dxfId="21523" priority="26081" operator="containsText" text="Glenn Gould">
      <formula>NOT(ISERROR(SEARCH("Glenn Gould",E2536)))</formula>
    </cfRule>
  </conditionalFormatting>
  <conditionalFormatting sqref="E2536:G2536">
    <cfRule type="containsText" dxfId="21522" priority="26078" operator="containsText" text="ECM">
      <formula>NOT(ISERROR(SEARCH("ECM",E2536)))</formula>
    </cfRule>
    <cfRule type="containsText" dxfId="21521" priority="26079" operator="containsText" text="Glenn Gould">
      <formula>NOT(ISERROR(SEARCH("Glenn Gould",E2536)))</formula>
    </cfRule>
  </conditionalFormatting>
  <conditionalFormatting sqref="E2536:G2536">
    <cfRule type="containsText" dxfId="21520" priority="26076" operator="containsText" text="ECM">
      <formula>NOT(ISERROR(SEARCH("ECM",E2536)))</formula>
    </cfRule>
    <cfRule type="containsText" dxfId="21519" priority="26077" operator="containsText" text="Glenn Gould">
      <formula>NOT(ISERROR(SEARCH("Glenn Gould",E2536)))</formula>
    </cfRule>
  </conditionalFormatting>
  <conditionalFormatting sqref="E2536:G2536">
    <cfRule type="containsText" dxfId="21518" priority="26074" operator="containsText" text="ECM">
      <formula>NOT(ISERROR(SEARCH("ECM",E2536)))</formula>
    </cfRule>
    <cfRule type="containsText" dxfId="21517" priority="26075" operator="containsText" text="Glenn Gould">
      <formula>NOT(ISERROR(SEARCH("Glenn Gould",E2536)))</formula>
    </cfRule>
  </conditionalFormatting>
  <conditionalFormatting sqref="E2536:G2536">
    <cfRule type="containsText" dxfId="21516" priority="26072" operator="containsText" text="ECM">
      <formula>NOT(ISERROR(SEARCH("ECM",E2536)))</formula>
    </cfRule>
    <cfRule type="containsText" dxfId="21515" priority="26073" operator="containsText" text="Glenn Gould">
      <formula>NOT(ISERROR(SEARCH("Glenn Gould",E2536)))</formula>
    </cfRule>
  </conditionalFormatting>
  <conditionalFormatting sqref="I2537:K2538">
    <cfRule type="containsText" dxfId="21514" priority="26070" operator="containsText" text="ECM">
      <formula>NOT(ISERROR(SEARCH("ECM",I2537)))</formula>
    </cfRule>
    <cfRule type="containsText" dxfId="21513" priority="26071" operator="containsText" text="Glenn Gould">
      <formula>NOT(ISERROR(SEARCH("Glenn Gould",I2537)))</formula>
    </cfRule>
  </conditionalFormatting>
  <conditionalFormatting sqref="I2537:K2538">
    <cfRule type="containsText" dxfId="21512" priority="26068" operator="containsText" text="ECM">
      <formula>NOT(ISERROR(SEARCH("ECM",I2537)))</formula>
    </cfRule>
    <cfRule type="containsText" dxfId="21511" priority="26069" operator="containsText" text="Glenn Gould">
      <formula>NOT(ISERROR(SEARCH("Glenn Gould",I2537)))</formula>
    </cfRule>
  </conditionalFormatting>
  <conditionalFormatting sqref="J2537:K2538">
    <cfRule type="containsText" dxfId="21510" priority="26066" operator="containsText" text="ECM">
      <formula>NOT(ISERROR(SEARCH("ECM",J2537)))</formula>
    </cfRule>
    <cfRule type="containsText" dxfId="21509" priority="26067" operator="containsText" text="Glenn Gould">
      <formula>NOT(ISERROR(SEARCH("Glenn Gould",J2537)))</formula>
    </cfRule>
  </conditionalFormatting>
  <conditionalFormatting sqref="J2537:K2538">
    <cfRule type="containsText" dxfId="21508" priority="26064" operator="containsText" text="ECM">
      <formula>NOT(ISERROR(SEARCH("ECM",J2537)))</formula>
    </cfRule>
    <cfRule type="containsText" dxfId="21507" priority="26065" operator="containsText" text="Glenn Gould">
      <formula>NOT(ISERROR(SEARCH("Glenn Gould",J2537)))</formula>
    </cfRule>
  </conditionalFormatting>
  <conditionalFormatting sqref="I2537:I2538">
    <cfRule type="containsText" dxfId="21506" priority="26062" operator="containsText" text="ECM">
      <formula>NOT(ISERROR(SEARCH("ECM",I2537)))</formula>
    </cfRule>
    <cfRule type="containsText" dxfId="21505" priority="26063" operator="containsText" text="Glenn Gould">
      <formula>NOT(ISERROR(SEARCH("Glenn Gould",I2537)))</formula>
    </cfRule>
  </conditionalFormatting>
  <conditionalFormatting sqref="I2537:I2538">
    <cfRule type="containsText" dxfId="21504" priority="26060" operator="containsText" text="ECM">
      <formula>NOT(ISERROR(SEARCH("ECM",I2537)))</formula>
    </cfRule>
    <cfRule type="containsText" dxfId="21503" priority="26061" operator="containsText" text="Glenn Gould">
      <formula>NOT(ISERROR(SEARCH("Glenn Gould",I2537)))</formula>
    </cfRule>
  </conditionalFormatting>
  <conditionalFormatting sqref="I2537:I2538">
    <cfRule type="containsText" dxfId="21502" priority="26058" operator="containsText" text="ECM">
      <formula>NOT(ISERROR(SEARCH("ECM",I2537)))</formula>
    </cfRule>
    <cfRule type="containsText" dxfId="21501" priority="26059" operator="containsText" text="Glenn Gould">
      <formula>NOT(ISERROR(SEARCH("Glenn Gould",I2537)))</formula>
    </cfRule>
  </conditionalFormatting>
  <conditionalFormatting sqref="I2537:I2538">
    <cfRule type="containsText" dxfId="21500" priority="26056" operator="containsText" text="ECM">
      <formula>NOT(ISERROR(SEARCH("ECM",I2537)))</formula>
    </cfRule>
    <cfRule type="containsText" dxfId="21499" priority="26057" operator="containsText" text="Glenn Gould">
      <formula>NOT(ISERROR(SEARCH("Glenn Gould",I2537)))</formula>
    </cfRule>
  </conditionalFormatting>
  <conditionalFormatting sqref="H2537:H2538">
    <cfRule type="containsText" dxfId="21498" priority="26054" operator="containsText" text="ECM">
      <formula>NOT(ISERROR(SEARCH("ECM",H2537)))</formula>
    </cfRule>
    <cfRule type="containsText" dxfId="21497" priority="26055" operator="containsText" text="Glenn Gould">
      <formula>NOT(ISERROR(SEARCH("Glenn Gould",H2537)))</formula>
    </cfRule>
  </conditionalFormatting>
  <conditionalFormatting sqref="H2537:H2538">
    <cfRule type="containsText" dxfId="21496" priority="26050" operator="containsText" text="ECM">
      <formula>NOT(ISERROR(SEARCH("ECM",H2537)))</formula>
    </cfRule>
    <cfRule type="containsText" dxfId="21495" priority="26051" operator="containsText" text="Glenn Gould">
      <formula>NOT(ISERROR(SEARCH("Glenn Gould",H2537)))</formula>
    </cfRule>
  </conditionalFormatting>
  <conditionalFormatting sqref="H2537:H2538">
    <cfRule type="containsText" dxfId="21494" priority="26048" operator="containsText" text="ECM">
      <formula>NOT(ISERROR(SEARCH("ECM",H2537)))</formula>
    </cfRule>
    <cfRule type="containsText" dxfId="21493" priority="26049" operator="containsText" text="Glenn Gould">
      <formula>NOT(ISERROR(SEARCH("Glenn Gould",H2537)))</formula>
    </cfRule>
  </conditionalFormatting>
  <conditionalFormatting sqref="H2537:H2538">
    <cfRule type="containsText" dxfId="21492" priority="26052" operator="containsText" text="ECM">
      <formula>NOT(ISERROR(SEARCH("ECM",H2537)))</formula>
    </cfRule>
    <cfRule type="containsText" dxfId="21491" priority="26053" operator="containsText" text="Glenn Gould">
      <formula>NOT(ISERROR(SEARCH("Glenn Gould",H2537)))</formula>
    </cfRule>
  </conditionalFormatting>
  <conditionalFormatting sqref="E2537:G2537">
    <cfRule type="containsText" dxfId="21490" priority="26044" operator="containsText" text="ECM">
      <formula>NOT(ISERROR(SEARCH("ECM",E2537)))</formula>
    </cfRule>
    <cfRule type="containsText" dxfId="21489" priority="26045" operator="containsText" text="Glenn Gould">
      <formula>NOT(ISERROR(SEARCH("Glenn Gould",E2537)))</formula>
    </cfRule>
  </conditionalFormatting>
  <conditionalFormatting sqref="E2537:G2537">
    <cfRule type="containsText" dxfId="21488" priority="26042" operator="containsText" text="ECM">
      <formula>NOT(ISERROR(SEARCH("ECM",E2537)))</formula>
    </cfRule>
    <cfRule type="containsText" dxfId="21487" priority="26043" operator="containsText" text="Glenn Gould">
      <formula>NOT(ISERROR(SEARCH("Glenn Gould",E2537)))</formula>
    </cfRule>
  </conditionalFormatting>
  <conditionalFormatting sqref="E2537:G2537">
    <cfRule type="containsText" dxfId="21486" priority="26040" operator="containsText" text="ECM">
      <formula>NOT(ISERROR(SEARCH("ECM",E2537)))</formula>
    </cfRule>
    <cfRule type="containsText" dxfId="21485" priority="26041" operator="containsText" text="Glenn Gould">
      <formula>NOT(ISERROR(SEARCH("Glenn Gould",E2537)))</formula>
    </cfRule>
  </conditionalFormatting>
  <conditionalFormatting sqref="E2537:G2537">
    <cfRule type="containsText" dxfId="21484" priority="26038" operator="containsText" text="ECM">
      <formula>NOT(ISERROR(SEARCH("ECM",E2537)))</formula>
    </cfRule>
    <cfRule type="containsText" dxfId="21483" priority="26039" operator="containsText" text="Glenn Gould">
      <formula>NOT(ISERROR(SEARCH("Glenn Gould",E2537)))</formula>
    </cfRule>
  </conditionalFormatting>
  <conditionalFormatting sqref="E2537:G2537">
    <cfRule type="containsText" dxfId="21482" priority="26036" operator="containsText" text="ECM">
      <formula>NOT(ISERROR(SEARCH("ECM",E2537)))</formula>
    </cfRule>
    <cfRule type="containsText" dxfId="21481" priority="26037" operator="containsText" text="Glenn Gould">
      <formula>NOT(ISERROR(SEARCH("Glenn Gould",E2537)))</formula>
    </cfRule>
  </conditionalFormatting>
  <conditionalFormatting sqref="E2537:G2537">
    <cfRule type="containsText" dxfId="21480" priority="26034" operator="containsText" text="ECM">
      <formula>NOT(ISERROR(SEARCH("ECM",E2537)))</formula>
    </cfRule>
    <cfRule type="containsText" dxfId="21479" priority="26035" operator="containsText" text="Glenn Gould">
      <formula>NOT(ISERROR(SEARCH("Glenn Gould",E2537)))</formula>
    </cfRule>
  </conditionalFormatting>
  <conditionalFormatting sqref="E2537:G2537">
    <cfRule type="containsText" dxfId="21478" priority="26032" operator="containsText" text="ECM">
      <formula>NOT(ISERROR(SEARCH("ECM",E2537)))</formula>
    </cfRule>
    <cfRule type="containsText" dxfId="21477" priority="26033" operator="containsText" text="Glenn Gould">
      <formula>NOT(ISERROR(SEARCH("Glenn Gould",E2537)))</formula>
    </cfRule>
  </conditionalFormatting>
  <conditionalFormatting sqref="E2537:G2537">
    <cfRule type="containsText" dxfId="21476" priority="26030" operator="containsText" text="ECM">
      <formula>NOT(ISERROR(SEARCH("ECM",E2537)))</formula>
    </cfRule>
    <cfRule type="containsText" dxfId="21475" priority="26031" operator="containsText" text="Glenn Gould">
      <formula>NOT(ISERROR(SEARCH("Glenn Gould",E2537)))</formula>
    </cfRule>
  </conditionalFormatting>
  <conditionalFormatting sqref="E2537:G2537">
    <cfRule type="containsText" dxfId="21474" priority="26028" operator="containsText" text="ECM">
      <formula>NOT(ISERROR(SEARCH("ECM",E2537)))</formula>
    </cfRule>
    <cfRule type="containsText" dxfId="21473" priority="26029" operator="containsText" text="Glenn Gould">
      <formula>NOT(ISERROR(SEARCH("Glenn Gould",E2537)))</formula>
    </cfRule>
  </conditionalFormatting>
  <conditionalFormatting sqref="E2537:G2537">
    <cfRule type="containsText" dxfId="21472" priority="26026" operator="containsText" text="ECM">
      <formula>NOT(ISERROR(SEARCH("ECM",E2537)))</formula>
    </cfRule>
    <cfRule type="containsText" dxfId="21471" priority="26027" operator="containsText" text="Glenn Gould">
      <formula>NOT(ISERROR(SEARCH("Glenn Gould",E2537)))</formula>
    </cfRule>
  </conditionalFormatting>
  <conditionalFormatting sqref="I2538">
    <cfRule type="containsText" dxfId="21470" priority="26018" operator="containsText" text="ECM">
      <formula>NOT(ISERROR(SEARCH("ECM",I2538)))</formula>
    </cfRule>
    <cfRule type="containsText" dxfId="21469" priority="26019" operator="containsText" text="Glenn Gould">
      <formula>NOT(ISERROR(SEARCH("Glenn Gould",I2538)))</formula>
    </cfRule>
  </conditionalFormatting>
  <conditionalFormatting sqref="H2538">
    <cfRule type="containsText" dxfId="21468" priority="26016" operator="containsText" text="ECM">
      <formula>NOT(ISERROR(SEARCH("ECM",H2538)))</formula>
    </cfRule>
    <cfRule type="containsText" dxfId="21467" priority="26017" operator="containsText" text="Glenn Gould">
      <formula>NOT(ISERROR(SEARCH("Glenn Gould",H2538)))</formula>
    </cfRule>
  </conditionalFormatting>
  <conditionalFormatting sqref="I2560">
    <cfRule type="containsText" dxfId="21466" priority="26014" operator="containsText" text="ECM">
      <formula>NOT(ISERROR(SEARCH("ECM",I2560)))</formula>
    </cfRule>
    <cfRule type="containsText" dxfId="21465" priority="26015" operator="containsText" text="Glenn Gould">
      <formula>NOT(ISERROR(SEARCH("Glenn Gould",I2560)))</formula>
    </cfRule>
  </conditionalFormatting>
  <conditionalFormatting sqref="I2599:I2600">
    <cfRule type="containsText" dxfId="21464" priority="26010" operator="containsText" text="ECM">
      <formula>NOT(ISERROR(SEARCH("ECM",I2599)))</formula>
    </cfRule>
    <cfRule type="containsText" dxfId="21463" priority="26011" operator="containsText" text="Glenn Gould">
      <formula>NOT(ISERROR(SEARCH("Glenn Gould",I2599)))</formula>
    </cfRule>
  </conditionalFormatting>
  <conditionalFormatting sqref="A2535:B2535 H2535 J2535:T2535 Y2535:AA2535">
    <cfRule type="containsText" dxfId="21462" priority="25998" operator="containsText" text="ECM">
      <formula>NOT(ISERROR(SEARCH("ECM",A2535)))</formula>
    </cfRule>
    <cfRule type="containsText" dxfId="21461" priority="25999" operator="containsText" text="Glenn Gould">
      <formula>NOT(ISERROR(SEARCH("Glenn Gould",A2535)))</formula>
    </cfRule>
  </conditionalFormatting>
  <conditionalFormatting sqref="H2535:I2535">
    <cfRule type="containsText" dxfId="21460" priority="25996" operator="containsText" text="ECM">
      <formula>NOT(ISERROR(SEARCH("ECM",H2535)))</formula>
    </cfRule>
    <cfRule type="containsText" dxfId="21459" priority="25997" operator="containsText" text="Glenn Gould">
      <formula>NOT(ISERROR(SEARCH("Glenn Gould",H2535)))</formula>
    </cfRule>
  </conditionalFormatting>
  <conditionalFormatting sqref="H2535:I2535">
    <cfRule type="containsText" dxfId="21458" priority="25994" operator="containsText" text="ECM">
      <formula>NOT(ISERROR(SEARCH("ECM",H2535)))</formula>
    </cfRule>
    <cfRule type="containsText" dxfId="21457" priority="25995" operator="containsText" text="Glenn Gould">
      <formula>NOT(ISERROR(SEARCH("Glenn Gould",H2535)))</formula>
    </cfRule>
  </conditionalFormatting>
  <conditionalFormatting sqref="H2535:I2535">
    <cfRule type="containsText" dxfId="21456" priority="25992" operator="containsText" text="ECM">
      <formula>NOT(ISERROR(SEARCH("ECM",H2535)))</formula>
    </cfRule>
    <cfRule type="containsText" dxfId="21455" priority="25993" operator="containsText" text="Glenn Gould">
      <formula>NOT(ISERROR(SEARCH("Glenn Gould",H2535)))</formula>
    </cfRule>
  </conditionalFormatting>
  <conditionalFormatting sqref="H2535">
    <cfRule type="containsText" dxfId="21454" priority="25990" operator="containsText" text="ECM">
      <formula>NOT(ISERROR(SEARCH("ECM",H2535)))</formula>
    </cfRule>
    <cfRule type="containsText" dxfId="21453" priority="25991" operator="containsText" text="Glenn Gould">
      <formula>NOT(ISERROR(SEARCH("Glenn Gould",H2535)))</formula>
    </cfRule>
  </conditionalFormatting>
  <conditionalFormatting sqref="I2535">
    <cfRule type="containsText" dxfId="21452" priority="25988" operator="containsText" text="ECM">
      <formula>NOT(ISERROR(SEARCH("ECM",I2535)))</formula>
    </cfRule>
    <cfRule type="containsText" dxfId="21451" priority="25989" operator="containsText" text="Glenn Gould">
      <formula>NOT(ISERROR(SEARCH("Glenn Gould",I2535)))</formula>
    </cfRule>
  </conditionalFormatting>
  <conditionalFormatting sqref="H2535">
    <cfRule type="containsText" dxfId="21450" priority="25986" operator="containsText" text="ECM">
      <formula>NOT(ISERROR(SEARCH("ECM",H2535)))</formula>
    </cfRule>
    <cfRule type="containsText" dxfId="21449" priority="25987" operator="containsText" text="Glenn Gould">
      <formula>NOT(ISERROR(SEARCH("Glenn Gould",H2535)))</formula>
    </cfRule>
  </conditionalFormatting>
  <conditionalFormatting sqref="C2535 E2535:G2535">
    <cfRule type="containsText" dxfId="21448" priority="25984" operator="containsText" text="ECM">
      <formula>NOT(ISERROR(SEARCH("ECM",C2535)))</formula>
    </cfRule>
    <cfRule type="containsText" dxfId="21447" priority="25985" operator="containsText" text="Glenn Gould">
      <formula>NOT(ISERROR(SEARCH("Glenn Gould",C2535)))</formula>
    </cfRule>
  </conditionalFormatting>
  <conditionalFormatting sqref="E2535:G2535">
    <cfRule type="containsText" dxfId="21446" priority="25982" operator="containsText" text="ECM">
      <formula>NOT(ISERROR(SEARCH("ECM",E2535)))</formula>
    </cfRule>
    <cfRule type="containsText" dxfId="21445" priority="25983" operator="containsText" text="Glenn Gould">
      <formula>NOT(ISERROR(SEARCH("Glenn Gould",E2535)))</formula>
    </cfRule>
  </conditionalFormatting>
  <conditionalFormatting sqref="M2535:N2535">
    <cfRule type="containsText" dxfId="21444" priority="25981" operator="containsText" text="ECM">
      <formula>NOT(ISERROR(SEARCH("ECM",M2535)))</formula>
    </cfRule>
  </conditionalFormatting>
  <conditionalFormatting sqref="U2535 W2535:X2535">
    <cfRule type="containsText" dxfId="21443" priority="25979" operator="containsText" text="ECM">
      <formula>NOT(ISERROR(SEARCH("ECM",U2535)))</formula>
    </cfRule>
    <cfRule type="containsText" dxfId="21442" priority="25980" operator="containsText" text="Glenn Gould">
      <formula>NOT(ISERROR(SEARCH("Glenn Gould",U2535)))</formula>
    </cfRule>
  </conditionalFormatting>
  <conditionalFormatting sqref="U2535 W2535:X2535">
    <cfRule type="containsText" dxfId="21441" priority="25977" operator="containsText" text="ECM">
      <formula>NOT(ISERROR(SEARCH("ECM",U2535)))</formula>
    </cfRule>
    <cfRule type="containsText" dxfId="21440" priority="25978" operator="containsText" text="Glenn Gould">
      <formula>NOT(ISERROR(SEARCH("Glenn Gould",U2535)))</formula>
    </cfRule>
  </conditionalFormatting>
  <conditionalFormatting sqref="E2538:G2538">
    <cfRule type="containsText" dxfId="21439" priority="25973" operator="containsText" text="ECM">
      <formula>NOT(ISERROR(SEARCH("ECM",E2538)))</formula>
    </cfRule>
    <cfRule type="containsText" dxfId="21438" priority="25974" operator="containsText" text="Glenn Gould">
      <formula>NOT(ISERROR(SEARCH("Glenn Gould",E2538)))</formula>
    </cfRule>
  </conditionalFormatting>
  <conditionalFormatting sqref="E2538:G2538">
    <cfRule type="containsText" dxfId="21437" priority="25971" operator="containsText" text="ECM">
      <formula>NOT(ISERROR(SEARCH("ECM",E2538)))</formula>
    </cfRule>
    <cfRule type="containsText" dxfId="21436" priority="25972" operator="containsText" text="Glenn Gould">
      <formula>NOT(ISERROR(SEARCH("Glenn Gould",E2538)))</formula>
    </cfRule>
  </conditionalFormatting>
  <conditionalFormatting sqref="E2538:G2538">
    <cfRule type="containsText" dxfId="21435" priority="25969" operator="containsText" text="ECM">
      <formula>NOT(ISERROR(SEARCH("ECM",E2538)))</formula>
    </cfRule>
    <cfRule type="containsText" dxfId="21434" priority="25970" operator="containsText" text="Glenn Gould">
      <formula>NOT(ISERROR(SEARCH("Glenn Gould",E2538)))</formula>
    </cfRule>
  </conditionalFormatting>
  <conditionalFormatting sqref="E2538:G2538">
    <cfRule type="containsText" dxfId="21433" priority="25967" operator="containsText" text="ECM">
      <formula>NOT(ISERROR(SEARCH("ECM",E2538)))</formula>
    </cfRule>
    <cfRule type="containsText" dxfId="21432" priority="25968" operator="containsText" text="Glenn Gould">
      <formula>NOT(ISERROR(SEARCH("Glenn Gould",E2538)))</formula>
    </cfRule>
  </conditionalFormatting>
  <conditionalFormatting sqref="E2538:G2538">
    <cfRule type="containsText" dxfId="21431" priority="25965" operator="containsText" text="ECM">
      <formula>NOT(ISERROR(SEARCH("ECM",E2538)))</formula>
    </cfRule>
    <cfRule type="containsText" dxfId="21430" priority="25966" operator="containsText" text="Glenn Gould">
      <formula>NOT(ISERROR(SEARCH("Glenn Gould",E2538)))</formula>
    </cfRule>
  </conditionalFormatting>
  <conditionalFormatting sqref="E2538:G2538">
    <cfRule type="containsText" dxfId="21429" priority="25963" operator="containsText" text="ECM">
      <formula>NOT(ISERROR(SEARCH("ECM",E2538)))</formula>
    </cfRule>
    <cfRule type="containsText" dxfId="21428" priority="25964" operator="containsText" text="Glenn Gould">
      <formula>NOT(ISERROR(SEARCH("Glenn Gould",E2538)))</formula>
    </cfRule>
  </conditionalFormatting>
  <conditionalFormatting sqref="E2538:G2538">
    <cfRule type="containsText" dxfId="21427" priority="25961" operator="containsText" text="ECM">
      <formula>NOT(ISERROR(SEARCH("ECM",E2538)))</formula>
    </cfRule>
    <cfRule type="containsText" dxfId="21426" priority="25962" operator="containsText" text="Glenn Gould">
      <formula>NOT(ISERROR(SEARCH("Glenn Gould",E2538)))</formula>
    </cfRule>
  </conditionalFormatting>
  <conditionalFormatting sqref="E2538:G2538">
    <cfRule type="containsText" dxfId="21425" priority="25959" operator="containsText" text="ECM">
      <formula>NOT(ISERROR(SEARCH("ECM",E2538)))</formula>
    </cfRule>
    <cfRule type="containsText" dxfId="21424" priority="25960" operator="containsText" text="Glenn Gould">
      <formula>NOT(ISERROR(SEARCH("Glenn Gould",E2538)))</formula>
    </cfRule>
  </conditionalFormatting>
  <conditionalFormatting sqref="E2538:G2538">
    <cfRule type="containsText" dxfId="21423" priority="25957" operator="containsText" text="ECM">
      <formula>NOT(ISERROR(SEARCH("ECM",E2538)))</formula>
    </cfRule>
    <cfRule type="containsText" dxfId="21422" priority="25958" operator="containsText" text="Glenn Gould">
      <formula>NOT(ISERROR(SEARCH("Glenn Gould",E2538)))</formula>
    </cfRule>
  </conditionalFormatting>
  <conditionalFormatting sqref="E2538:G2538">
    <cfRule type="containsText" dxfId="21421" priority="25955" operator="containsText" text="ECM">
      <formula>NOT(ISERROR(SEARCH("ECM",E2538)))</formula>
    </cfRule>
    <cfRule type="containsText" dxfId="21420" priority="25956" operator="containsText" text="Glenn Gould">
      <formula>NOT(ISERROR(SEARCH("Glenn Gould",E2538)))</formula>
    </cfRule>
  </conditionalFormatting>
  <conditionalFormatting sqref="E2539:G2539">
    <cfRule type="containsText" dxfId="21419" priority="25951" operator="containsText" text="ECM">
      <formula>NOT(ISERROR(SEARCH("ECM",E2539)))</formula>
    </cfRule>
    <cfRule type="containsText" dxfId="21418" priority="25952" operator="containsText" text="Glenn Gould">
      <formula>NOT(ISERROR(SEARCH("Glenn Gould",E2539)))</formula>
    </cfRule>
  </conditionalFormatting>
  <conditionalFormatting sqref="E2539:G2539">
    <cfRule type="containsText" dxfId="21417" priority="25949" operator="containsText" text="ECM">
      <formula>NOT(ISERROR(SEARCH("ECM",E2539)))</formula>
    </cfRule>
    <cfRule type="containsText" dxfId="21416" priority="25950" operator="containsText" text="Glenn Gould">
      <formula>NOT(ISERROR(SEARCH("Glenn Gould",E2539)))</formula>
    </cfRule>
  </conditionalFormatting>
  <conditionalFormatting sqref="E2539:G2539">
    <cfRule type="containsText" dxfId="21415" priority="25947" operator="containsText" text="ECM">
      <formula>NOT(ISERROR(SEARCH("ECM",E2539)))</formula>
    </cfRule>
    <cfRule type="containsText" dxfId="21414" priority="25948" operator="containsText" text="Glenn Gould">
      <formula>NOT(ISERROR(SEARCH("Glenn Gould",E2539)))</formula>
    </cfRule>
  </conditionalFormatting>
  <conditionalFormatting sqref="E2539:G2539">
    <cfRule type="containsText" dxfId="21413" priority="25945" operator="containsText" text="ECM">
      <formula>NOT(ISERROR(SEARCH("ECM",E2539)))</formula>
    </cfRule>
    <cfRule type="containsText" dxfId="21412" priority="25946" operator="containsText" text="Glenn Gould">
      <formula>NOT(ISERROR(SEARCH("Glenn Gould",E2539)))</formula>
    </cfRule>
  </conditionalFormatting>
  <conditionalFormatting sqref="E2539:G2539">
    <cfRule type="containsText" dxfId="21411" priority="25943" operator="containsText" text="ECM">
      <formula>NOT(ISERROR(SEARCH("ECM",E2539)))</formula>
    </cfRule>
    <cfRule type="containsText" dxfId="21410" priority="25944" operator="containsText" text="Glenn Gould">
      <formula>NOT(ISERROR(SEARCH("Glenn Gould",E2539)))</formula>
    </cfRule>
  </conditionalFormatting>
  <conditionalFormatting sqref="E2539:G2539">
    <cfRule type="containsText" dxfId="21409" priority="25941" operator="containsText" text="ECM">
      <formula>NOT(ISERROR(SEARCH("ECM",E2539)))</formula>
    </cfRule>
    <cfRule type="containsText" dxfId="21408" priority="25942" operator="containsText" text="Glenn Gould">
      <formula>NOT(ISERROR(SEARCH("Glenn Gould",E2539)))</formula>
    </cfRule>
  </conditionalFormatting>
  <conditionalFormatting sqref="E2539:G2539">
    <cfRule type="containsText" dxfId="21407" priority="25939" operator="containsText" text="ECM">
      <formula>NOT(ISERROR(SEARCH("ECM",E2539)))</formula>
    </cfRule>
    <cfRule type="containsText" dxfId="21406" priority="25940" operator="containsText" text="Glenn Gould">
      <formula>NOT(ISERROR(SEARCH("Glenn Gould",E2539)))</formula>
    </cfRule>
  </conditionalFormatting>
  <conditionalFormatting sqref="E2539:G2539">
    <cfRule type="containsText" dxfId="21405" priority="25937" operator="containsText" text="ECM">
      <formula>NOT(ISERROR(SEARCH("ECM",E2539)))</formula>
    </cfRule>
    <cfRule type="containsText" dxfId="21404" priority="25938" operator="containsText" text="Glenn Gould">
      <formula>NOT(ISERROR(SEARCH("Glenn Gould",E2539)))</formula>
    </cfRule>
  </conditionalFormatting>
  <conditionalFormatting sqref="E2539:G2539">
    <cfRule type="containsText" dxfId="21403" priority="25935" operator="containsText" text="ECM">
      <formula>NOT(ISERROR(SEARCH("ECM",E2539)))</formula>
    </cfRule>
    <cfRule type="containsText" dxfId="21402" priority="25936" operator="containsText" text="Glenn Gould">
      <formula>NOT(ISERROR(SEARCH("Glenn Gould",E2539)))</formula>
    </cfRule>
  </conditionalFormatting>
  <conditionalFormatting sqref="E2539:G2539">
    <cfRule type="containsText" dxfId="21401" priority="25933" operator="containsText" text="ECM">
      <formula>NOT(ISERROR(SEARCH("ECM",E2539)))</formula>
    </cfRule>
    <cfRule type="containsText" dxfId="21400" priority="25934" operator="containsText" text="Glenn Gould">
      <formula>NOT(ISERROR(SEARCH("Glenn Gould",E2539)))</formula>
    </cfRule>
  </conditionalFormatting>
  <conditionalFormatting sqref="E2540:G2540">
    <cfRule type="containsText" dxfId="21399" priority="25907" operator="containsText" text="ECM">
      <formula>NOT(ISERROR(SEARCH("ECM",E2540)))</formula>
    </cfRule>
    <cfRule type="containsText" dxfId="21398" priority="25908" operator="containsText" text="Glenn Gould">
      <formula>NOT(ISERROR(SEARCH("Glenn Gould",E2540)))</formula>
    </cfRule>
  </conditionalFormatting>
  <conditionalFormatting sqref="E2540:G2540">
    <cfRule type="containsText" dxfId="21397" priority="25905" operator="containsText" text="ECM">
      <formula>NOT(ISERROR(SEARCH("ECM",E2540)))</formula>
    </cfRule>
    <cfRule type="containsText" dxfId="21396" priority="25906" operator="containsText" text="Glenn Gould">
      <formula>NOT(ISERROR(SEARCH("Glenn Gould",E2540)))</formula>
    </cfRule>
  </conditionalFormatting>
  <conditionalFormatting sqref="E2540:G2540">
    <cfRule type="containsText" dxfId="21395" priority="25903" operator="containsText" text="ECM">
      <formula>NOT(ISERROR(SEARCH("ECM",E2540)))</formula>
    </cfRule>
    <cfRule type="containsText" dxfId="21394" priority="25904" operator="containsText" text="Glenn Gould">
      <formula>NOT(ISERROR(SEARCH("Glenn Gould",E2540)))</formula>
    </cfRule>
  </conditionalFormatting>
  <conditionalFormatting sqref="E2540:G2540">
    <cfRule type="containsText" dxfId="21393" priority="25901" operator="containsText" text="ECM">
      <formula>NOT(ISERROR(SEARCH("ECM",E2540)))</formula>
    </cfRule>
    <cfRule type="containsText" dxfId="21392" priority="25902" operator="containsText" text="Glenn Gould">
      <formula>NOT(ISERROR(SEARCH("Glenn Gould",E2540)))</formula>
    </cfRule>
  </conditionalFormatting>
  <conditionalFormatting sqref="E2540:G2540">
    <cfRule type="containsText" dxfId="21391" priority="25899" operator="containsText" text="ECM">
      <formula>NOT(ISERROR(SEARCH("ECM",E2540)))</formula>
    </cfRule>
    <cfRule type="containsText" dxfId="21390" priority="25900" operator="containsText" text="Glenn Gould">
      <formula>NOT(ISERROR(SEARCH("Glenn Gould",E2540)))</formula>
    </cfRule>
  </conditionalFormatting>
  <conditionalFormatting sqref="E2540:G2540">
    <cfRule type="containsText" dxfId="21389" priority="25897" operator="containsText" text="ECM">
      <formula>NOT(ISERROR(SEARCH("ECM",E2540)))</formula>
    </cfRule>
    <cfRule type="containsText" dxfId="21388" priority="25898" operator="containsText" text="Glenn Gould">
      <formula>NOT(ISERROR(SEARCH("Glenn Gould",E2540)))</formula>
    </cfRule>
  </conditionalFormatting>
  <conditionalFormatting sqref="E2540:G2540">
    <cfRule type="containsText" dxfId="21387" priority="25895" operator="containsText" text="ECM">
      <formula>NOT(ISERROR(SEARCH("ECM",E2540)))</formula>
    </cfRule>
    <cfRule type="containsText" dxfId="21386" priority="25896" operator="containsText" text="Glenn Gould">
      <formula>NOT(ISERROR(SEARCH("Glenn Gould",E2540)))</formula>
    </cfRule>
  </conditionalFormatting>
  <conditionalFormatting sqref="E2540:G2540">
    <cfRule type="containsText" dxfId="21385" priority="25893" operator="containsText" text="ECM">
      <formula>NOT(ISERROR(SEARCH("ECM",E2540)))</formula>
    </cfRule>
    <cfRule type="containsText" dxfId="21384" priority="25894" operator="containsText" text="Glenn Gould">
      <formula>NOT(ISERROR(SEARCH("Glenn Gould",E2540)))</formula>
    </cfRule>
  </conditionalFormatting>
  <conditionalFormatting sqref="E2540:G2540">
    <cfRule type="containsText" dxfId="21383" priority="25891" operator="containsText" text="ECM">
      <formula>NOT(ISERROR(SEARCH("ECM",E2540)))</formula>
    </cfRule>
    <cfRule type="containsText" dxfId="21382" priority="25892" operator="containsText" text="Glenn Gould">
      <formula>NOT(ISERROR(SEARCH("Glenn Gould",E2540)))</formula>
    </cfRule>
  </conditionalFormatting>
  <conditionalFormatting sqref="E2540:G2540">
    <cfRule type="containsText" dxfId="21381" priority="25889" operator="containsText" text="ECM">
      <formula>NOT(ISERROR(SEARCH("ECM",E2540)))</formula>
    </cfRule>
    <cfRule type="containsText" dxfId="21380" priority="25890" operator="containsText" text="Glenn Gould">
      <formula>NOT(ISERROR(SEARCH("Glenn Gould",E2540)))</formula>
    </cfRule>
  </conditionalFormatting>
  <conditionalFormatting sqref="E2541:G2541">
    <cfRule type="containsText" dxfId="21379" priority="25885" operator="containsText" text="ECM">
      <formula>NOT(ISERROR(SEARCH("ECM",E2541)))</formula>
    </cfRule>
    <cfRule type="containsText" dxfId="21378" priority="25886" operator="containsText" text="Glenn Gould">
      <formula>NOT(ISERROR(SEARCH("Glenn Gould",E2541)))</formula>
    </cfRule>
  </conditionalFormatting>
  <conditionalFormatting sqref="E2541:G2541">
    <cfRule type="containsText" dxfId="21377" priority="25883" operator="containsText" text="ECM">
      <formula>NOT(ISERROR(SEARCH("ECM",E2541)))</formula>
    </cfRule>
    <cfRule type="containsText" dxfId="21376" priority="25884" operator="containsText" text="Glenn Gould">
      <formula>NOT(ISERROR(SEARCH("Glenn Gould",E2541)))</formula>
    </cfRule>
  </conditionalFormatting>
  <conditionalFormatting sqref="E2541:G2541">
    <cfRule type="containsText" dxfId="21375" priority="25881" operator="containsText" text="ECM">
      <formula>NOT(ISERROR(SEARCH("ECM",E2541)))</formula>
    </cfRule>
    <cfRule type="containsText" dxfId="21374" priority="25882" operator="containsText" text="Glenn Gould">
      <formula>NOT(ISERROR(SEARCH("Glenn Gould",E2541)))</formula>
    </cfRule>
  </conditionalFormatting>
  <conditionalFormatting sqref="E2541:G2541">
    <cfRule type="containsText" dxfId="21373" priority="25879" operator="containsText" text="ECM">
      <formula>NOT(ISERROR(SEARCH("ECM",E2541)))</formula>
    </cfRule>
    <cfRule type="containsText" dxfId="21372" priority="25880" operator="containsText" text="Glenn Gould">
      <formula>NOT(ISERROR(SEARCH("Glenn Gould",E2541)))</formula>
    </cfRule>
  </conditionalFormatting>
  <conditionalFormatting sqref="E2541:G2541">
    <cfRule type="containsText" dxfId="21371" priority="25877" operator="containsText" text="ECM">
      <formula>NOT(ISERROR(SEARCH("ECM",E2541)))</formula>
    </cfRule>
    <cfRule type="containsText" dxfId="21370" priority="25878" operator="containsText" text="Glenn Gould">
      <formula>NOT(ISERROR(SEARCH("Glenn Gould",E2541)))</formula>
    </cfRule>
  </conditionalFormatting>
  <conditionalFormatting sqref="E2541:G2541">
    <cfRule type="containsText" dxfId="21369" priority="25875" operator="containsText" text="ECM">
      <formula>NOT(ISERROR(SEARCH("ECM",E2541)))</formula>
    </cfRule>
    <cfRule type="containsText" dxfId="21368" priority="25876" operator="containsText" text="Glenn Gould">
      <formula>NOT(ISERROR(SEARCH("Glenn Gould",E2541)))</formula>
    </cfRule>
  </conditionalFormatting>
  <conditionalFormatting sqref="E2541:G2541">
    <cfRule type="containsText" dxfId="21367" priority="25873" operator="containsText" text="ECM">
      <formula>NOT(ISERROR(SEARCH("ECM",E2541)))</formula>
    </cfRule>
    <cfRule type="containsText" dxfId="21366" priority="25874" operator="containsText" text="Glenn Gould">
      <formula>NOT(ISERROR(SEARCH("Glenn Gould",E2541)))</formula>
    </cfRule>
  </conditionalFormatting>
  <conditionalFormatting sqref="E2541:G2541">
    <cfRule type="containsText" dxfId="21365" priority="25871" operator="containsText" text="ECM">
      <formula>NOT(ISERROR(SEARCH("ECM",E2541)))</formula>
    </cfRule>
    <cfRule type="containsText" dxfId="21364" priority="25872" operator="containsText" text="Glenn Gould">
      <formula>NOT(ISERROR(SEARCH("Glenn Gould",E2541)))</formula>
    </cfRule>
  </conditionalFormatting>
  <conditionalFormatting sqref="E2541:G2541">
    <cfRule type="containsText" dxfId="21363" priority="25869" operator="containsText" text="ECM">
      <formula>NOT(ISERROR(SEARCH("ECM",E2541)))</formula>
    </cfRule>
    <cfRule type="containsText" dxfId="21362" priority="25870" operator="containsText" text="Glenn Gould">
      <formula>NOT(ISERROR(SEARCH("Glenn Gould",E2541)))</formula>
    </cfRule>
  </conditionalFormatting>
  <conditionalFormatting sqref="E2541:G2541">
    <cfRule type="containsText" dxfId="21361" priority="25867" operator="containsText" text="ECM">
      <formula>NOT(ISERROR(SEARCH("ECM",E2541)))</formula>
    </cfRule>
    <cfRule type="containsText" dxfId="21360" priority="25868" operator="containsText" text="Glenn Gould">
      <formula>NOT(ISERROR(SEARCH("Glenn Gould",E2541)))</formula>
    </cfRule>
  </conditionalFormatting>
  <conditionalFormatting sqref="E2542:G2542 E2550:G2550">
    <cfRule type="containsText" dxfId="21359" priority="25863" operator="containsText" text="ECM">
      <formula>NOT(ISERROR(SEARCH("ECM",E2542)))</formula>
    </cfRule>
    <cfRule type="containsText" dxfId="21358" priority="25864" operator="containsText" text="Glenn Gould">
      <formula>NOT(ISERROR(SEARCH("Glenn Gould",E2542)))</formula>
    </cfRule>
  </conditionalFormatting>
  <conditionalFormatting sqref="E2542:G2542 E2550:G2550">
    <cfRule type="containsText" dxfId="21357" priority="25861" operator="containsText" text="ECM">
      <formula>NOT(ISERROR(SEARCH("ECM",E2542)))</formula>
    </cfRule>
    <cfRule type="containsText" dxfId="21356" priority="25862" operator="containsText" text="Glenn Gould">
      <formula>NOT(ISERROR(SEARCH("Glenn Gould",E2542)))</formula>
    </cfRule>
  </conditionalFormatting>
  <conditionalFormatting sqref="E2542:G2542 E2550:G2550">
    <cfRule type="containsText" dxfId="21355" priority="25859" operator="containsText" text="ECM">
      <formula>NOT(ISERROR(SEARCH("ECM",E2542)))</formula>
    </cfRule>
    <cfRule type="containsText" dxfId="21354" priority="25860" operator="containsText" text="Glenn Gould">
      <formula>NOT(ISERROR(SEARCH("Glenn Gould",E2542)))</formula>
    </cfRule>
  </conditionalFormatting>
  <conditionalFormatting sqref="E2542:G2542 E2550:G2550">
    <cfRule type="containsText" dxfId="21353" priority="25857" operator="containsText" text="ECM">
      <formula>NOT(ISERROR(SEARCH("ECM",E2542)))</formula>
    </cfRule>
    <cfRule type="containsText" dxfId="21352" priority="25858" operator="containsText" text="Glenn Gould">
      <formula>NOT(ISERROR(SEARCH("Glenn Gould",E2542)))</formula>
    </cfRule>
  </conditionalFormatting>
  <conditionalFormatting sqref="E2542:G2542 E2550:G2550">
    <cfRule type="containsText" dxfId="21351" priority="25855" operator="containsText" text="ECM">
      <formula>NOT(ISERROR(SEARCH("ECM",E2542)))</formula>
    </cfRule>
    <cfRule type="containsText" dxfId="21350" priority="25856" operator="containsText" text="Glenn Gould">
      <formula>NOT(ISERROR(SEARCH("Glenn Gould",E2542)))</formula>
    </cfRule>
  </conditionalFormatting>
  <conditionalFormatting sqref="E2542:G2542 E2550:G2550">
    <cfRule type="containsText" dxfId="21349" priority="25853" operator="containsText" text="ECM">
      <formula>NOT(ISERROR(SEARCH("ECM",E2542)))</formula>
    </cfRule>
    <cfRule type="containsText" dxfId="21348" priority="25854" operator="containsText" text="Glenn Gould">
      <formula>NOT(ISERROR(SEARCH("Glenn Gould",E2542)))</formula>
    </cfRule>
  </conditionalFormatting>
  <conditionalFormatting sqref="E2542:G2542 E2550:G2550">
    <cfRule type="containsText" dxfId="21347" priority="25851" operator="containsText" text="ECM">
      <formula>NOT(ISERROR(SEARCH("ECM",E2542)))</formula>
    </cfRule>
    <cfRule type="containsText" dxfId="21346" priority="25852" operator="containsText" text="Glenn Gould">
      <formula>NOT(ISERROR(SEARCH("Glenn Gould",E2542)))</formula>
    </cfRule>
  </conditionalFormatting>
  <conditionalFormatting sqref="E2542:G2542 E2550:G2550">
    <cfRule type="containsText" dxfId="21345" priority="25849" operator="containsText" text="ECM">
      <formula>NOT(ISERROR(SEARCH("ECM",E2542)))</formula>
    </cfRule>
    <cfRule type="containsText" dxfId="21344" priority="25850" operator="containsText" text="Glenn Gould">
      <formula>NOT(ISERROR(SEARCH("Glenn Gould",E2542)))</formula>
    </cfRule>
  </conditionalFormatting>
  <conditionalFormatting sqref="E2542:G2542 E2550:G2550">
    <cfRule type="containsText" dxfId="21343" priority="25847" operator="containsText" text="ECM">
      <formula>NOT(ISERROR(SEARCH("ECM",E2542)))</formula>
    </cfRule>
    <cfRule type="containsText" dxfId="21342" priority="25848" operator="containsText" text="Glenn Gould">
      <formula>NOT(ISERROR(SEARCH("Glenn Gould",E2542)))</formula>
    </cfRule>
  </conditionalFormatting>
  <conditionalFormatting sqref="E2542:G2542 E2550:G2550">
    <cfRule type="containsText" dxfId="21341" priority="25845" operator="containsText" text="ECM">
      <formula>NOT(ISERROR(SEARCH("ECM",E2542)))</formula>
    </cfRule>
    <cfRule type="containsText" dxfId="21340" priority="25846" operator="containsText" text="Glenn Gould">
      <formula>NOT(ISERROR(SEARCH("Glenn Gould",E2542)))</formula>
    </cfRule>
  </conditionalFormatting>
  <conditionalFormatting sqref="E2543:G2545">
    <cfRule type="containsText" dxfId="21339" priority="25841" operator="containsText" text="ECM">
      <formula>NOT(ISERROR(SEARCH("ECM",E2543)))</formula>
    </cfRule>
    <cfRule type="containsText" dxfId="21338" priority="25842" operator="containsText" text="Glenn Gould">
      <formula>NOT(ISERROR(SEARCH("Glenn Gould",E2543)))</formula>
    </cfRule>
  </conditionalFormatting>
  <conditionalFormatting sqref="E2543:G2545">
    <cfRule type="containsText" dxfId="21337" priority="25839" operator="containsText" text="ECM">
      <formula>NOT(ISERROR(SEARCH("ECM",E2543)))</formula>
    </cfRule>
    <cfRule type="containsText" dxfId="21336" priority="25840" operator="containsText" text="Glenn Gould">
      <formula>NOT(ISERROR(SEARCH("Glenn Gould",E2543)))</formula>
    </cfRule>
  </conditionalFormatting>
  <conditionalFormatting sqref="E2543:G2545">
    <cfRule type="containsText" dxfId="21335" priority="25837" operator="containsText" text="ECM">
      <formula>NOT(ISERROR(SEARCH("ECM",E2543)))</formula>
    </cfRule>
    <cfRule type="containsText" dxfId="21334" priority="25838" operator="containsText" text="Glenn Gould">
      <formula>NOT(ISERROR(SEARCH("Glenn Gould",E2543)))</formula>
    </cfRule>
  </conditionalFormatting>
  <conditionalFormatting sqref="E2543:G2545">
    <cfRule type="containsText" dxfId="21333" priority="25835" operator="containsText" text="ECM">
      <formula>NOT(ISERROR(SEARCH("ECM",E2543)))</formula>
    </cfRule>
    <cfRule type="containsText" dxfId="21332" priority="25836" operator="containsText" text="Glenn Gould">
      <formula>NOT(ISERROR(SEARCH("Glenn Gould",E2543)))</formula>
    </cfRule>
  </conditionalFormatting>
  <conditionalFormatting sqref="E2543:G2545">
    <cfRule type="containsText" dxfId="21331" priority="25833" operator="containsText" text="ECM">
      <formula>NOT(ISERROR(SEARCH("ECM",E2543)))</formula>
    </cfRule>
    <cfRule type="containsText" dxfId="21330" priority="25834" operator="containsText" text="Glenn Gould">
      <formula>NOT(ISERROR(SEARCH("Glenn Gould",E2543)))</formula>
    </cfRule>
  </conditionalFormatting>
  <conditionalFormatting sqref="E2543:G2545">
    <cfRule type="containsText" dxfId="21329" priority="25831" operator="containsText" text="ECM">
      <formula>NOT(ISERROR(SEARCH("ECM",E2543)))</formula>
    </cfRule>
    <cfRule type="containsText" dxfId="21328" priority="25832" operator="containsText" text="Glenn Gould">
      <formula>NOT(ISERROR(SEARCH("Glenn Gould",E2543)))</formula>
    </cfRule>
  </conditionalFormatting>
  <conditionalFormatting sqref="E2543:G2545">
    <cfRule type="containsText" dxfId="21327" priority="25829" operator="containsText" text="ECM">
      <formula>NOT(ISERROR(SEARCH("ECM",E2543)))</formula>
    </cfRule>
    <cfRule type="containsText" dxfId="21326" priority="25830" operator="containsText" text="Glenn Gould">
      <formula>NOT(ISERROR(SEARCH("Glenn Gould",E2543)))</formula>
    </cfRule>
  </conditionalFormatting>
  <conditionalFormatting sqref="E2543:G2545">
    <cfRule type="containsText" dxfId="21325" priority="25827" operator="containsText" text="ECM">
      <formula>NOT(ISERROR(SEARCH("ECM",E2543)))</formula>
    </cfRule>
    <cfRule type="containsText" dxfId="21324" priority="25828" operator="containsText" text="Glenn Gould">
      <formula>NOT(ISERROR(SEARCH("Glenn Gould",E2543)))</formula>
    </cfRule>
  </conditionalFormatting>
  <conditionalFormatting sqref="E2543:G2545">
    <cfRule type="containsText" dxfId="21323" priority="25825" operator="containsText" text="ECM">
      <formula>NOT(ISERROR(SEARCH("ECM",E2543)))</formula>
    </cfRule>
    <cfRule type="containsText" dxfId="21322" priority="25826" operator="containsText" text="Glenn Gould">
      <formula>NOT(ISERROR(SEARCH("Glenn Gould",E2543)))</formula>
    </cfRule>
  </conditionalFormatting>
  <conditionalFormatting sqref="E2543:G2545">
    <cfRule type="containsText" dxfId="21321" priority="25823" operator="containsText" text="ECM">
      <formula>NOT(ISERROR(SEARCH("ECM",E2543)))</formula>
    </cfRule>
    <cfRule type="containsText" dxfId="21320" priority="25824" operator="containsText" text="Glenn Gould">
      <formula>NOT(ISERROR(SEARCH("Glenn Gould",E2543)))</formula>
    </cfRule>
  </conditionalFormatting>
  <conditionalFormatting sqref="A2545:C2545 A2546:B2548 E2545:G2545">
    <cfRule type="containsText" dxfId="21319" priority="25801" operator="containsText" text="ECM">
      <formula>NOT(ISERROR(SEARCH("ECM",A2545)))</formula>
    </cfRule>
    <cfRule type="containsText" dxfId="21318" priority="25802" operator="containsText" text="Glenn Gould">
      <formula>NOT(ISERROR(SEARCH("Glenn Gould",A2545)))</formula>
    </cfRule>
  </conditionalFormatting>
  <conditionalFormatting sqref="C2546 E2546:G2546">
    <cfRule type="containsText" dxfId="21317" priority="25786" operator="containsText" text="ECM">
      <formula>NOT(ISERROR(SEARCH("ECM",C2546)))</formula>
    </cfRule>
    <cfRule type="containsText" dxfId="21316" priority="25787" operator="containsText" text="Glenn Gould">
      <formula>NOT(ISERROR(SEARCH("Glenn Gould",C2546)))</formula>
    </cfRule>
  </conditionalFormatting>
  <conditionalFormatting sqref="E2546:G2546">
    <cfRule type="containsText" dxfId="21315" priority="25784" operator="containsText" text="ECM">
      <formula>NOT(ISERROR(SEARCH("ECM",E2546)))</formula>
    </cfRule>
    <cfRule type="containsText" dxfId="21314" priority="25785" operator="containsText" text="Glenn Gould">
      <formula>NOT(ISERROR(SEARCH("Glenn Gould",E2546)))</formula>
    </cfRule>
  </conditionalFormatting>
  <conditionalFormatting sqref="C2547 E2547:G2547">
    <cfRule type="containsText" dxfId="21313" priority="25780" operator="containsText" text="ECM">
      <formula>NOT(ISERROR(SEARCH("ECM",C2547)))</formula>
    </cfRule>
    <cfRule type="containsText" dxfId="21312" priority="25781" operator="containsText" text="Glenn Gould">
      <formula>NOT(ISERROR(SEARCH("Glenn Gould",C2547)))</formula>
    </cfRule>
  </conditionalFormatting>
  <conditionalFormatting sqref="E2547:G2547">
    <cfRule type="containsText" dxfId="21311" priority="25778" operator="containsText" text="ECM">
      <formula>NOT(ISERROR(SEARCH("ECM",E2547)))</formula>
    </cfRule>
    <cfRule type="containsText" dxfId="21310" priority="25779" operator="containsText" text="Glenn Gould">
      <formula>NOT(ISERROR(SEARCH("Glenn Gould",E2547)))</formula>
    </cfRule>
  </conditionalFormatting>
  <conditionalFormatting sqref="C2548 E2548:G2548">
    <cfRule type="containsText" dxfId="21309" priority="25774" operator="containsText" text="ECM">
      <formula>NOT(ISERROR(SEARCH("ECM",C2548)))</formula>
    </cfRule>
    <cfRule type="containsText" dxfId="21308" priority="25775" operator="containsText" text="Glenn Gould">
      <formula>NOT(ISERROR(SEARCH("Glenn Gould",C2548)))</formula>
    </cfRule>
  </conditionalFormatting>
  <conditionalFormatting sqref="E2548:G2548">
    <cfRule type="containsText" dxfId="21307" priority="25772" operator="containsText" text="ECM">
      <formula>NOT(ISERROR(SEARCH("ECM",E2548)))</formula>
    </cfRule>
    <cfRule type="containsText" dxfId="21306" priority="25773" operator="containsText" text="Glenn Gould">
      <formula>NOT(ISERROR(SEARCH("Glenn Gould",E2548)))</formula>
    </cfRule>
  </conditionalFormatting>
  <conditionalFormatting sqref="H2554:I2554">
    <cfRule type="containsText" dxfId="21305" priority="25770" operator="containsText" text="ECM">
      <formula>NOT(ISERROR(SEARCH("ECM",H2554)))</formula>
    </cfRule>
    <cfRule type="containsText" dxfId="21304" priority="25771" operator="containsText" text="Glenn Gould">
      <formula>NOT(ISERROR(SEARCH("Glenn Gould",H2554)))</formula>
    </cfRule>
  </conditionalFormatting>
  <conditionalFormatting sqref="U2553:X2553">
    <cfRule type="containsText" dxfId="21303" priority="25768" operator="containsText" text="ECM">
      <formula>NOT(ISERROR(SEARCH("ECM",U2553)))</formula>
    </cfRule>
    <cfRule type="containsText" dxfId="21302" priority="25769" operator="containsText" text="Glenn Gould">
      <formula>NOT(ISERROR(SEARCH("Glenn Gould",U2553)))</formula>
    </cfRule>
  </conditionalFormatting>
  <conditionalFormatting sqref="H2553:I2553">
    <cfRule type="containsText" dxfId="21301" priority="25766" operator="containsText" text="ECM">
      <formula>NOT(ISERROR(SEARCH("ECM",H2553)))</formula>
    </cfRule>
    <cfRule type="containsText" dxfId="21300" priority="25767" operator="containsText" text="Glenn Gould">
      <formula>NOT(ISERROR(SEARCH("Glenn Gould",H2553)))</formula>
    </cfRule>
  </conditionalFormatting>
  <conditionalFormatting sqref="E2556:G2558">
    <cfRule type="containsText" dxfId="21299" priority="25756" operator="containsText" text="ECM">
      <formula>NOT(ISERROR(SEARCH("ECM",E2556)))</formula>
    </cfRule>
    <cfRule type="containsText" dxfId="21298" priority="25757" operator="containsText" text="Glenn Gould">
      <formula>NOT(ISERROR(SEARCH("Glenn Gould",E2556)))</formula>
    </cfRule>
  </conditionalFormatting>
  <conditionalFormatting sqref="I2569">
    <cfRule type="containsText" dxfId="21297" priority="25754" operator="containsText" text="ECM">
      <formula>NOT(ISERROR(SEARCH("ECM",I2569)))</formula>
    </cfRule>
    <cfRule type="containsText" dxfId="21296" priority="25755" operator="containsText" text="Glenn Gould">
      <formula>NOT(ISERROR(SEARCH("Glenn Gould",I2569)))</formula>
    </cfRule>
  </conditionalFormatting>
  <conditionalFormatting sqref="H2559:I2560">
    <cfRule type="containsText" dxfId="21295" priority="25744" operator="containsText" text="ECM">
      <formula>NOT(ISERROR(SEARCH("ECM",H2559)))</formula>
    </cfRule>
    <cfRule type="containsText" dxfId="21294" priority="25745" operator="containsText" text="Glenn Gould">
      <formula>NOT(ISERROR(SEARCH("Glenn Gould",H2559)))</formula>
    </cfRule>
  </conditionalFormatting>
  <conditionalFormatting sqref="E2559:G2559">
    <cfRule type="containsText" dxfId="21293" priority="25742" operator="containsText" text="ECM">
      <formula>NOT(ISERROR(SEARCH("ECM",E2559)))</formula>
    </cfRule>
    <cfRule type="containsText" dxfId="21292" priority="25743" operator="containsText" text="Glenn Gould">
      <formula>NOT(ISERROR(SEARCH("Glenn Gould",E2559)))</formula>
    </cfRule>
  </conditionalFormatting>
  <conditionalFormatting sqref="U2661:X2661 V2670:X2670">
    <cfRule type="containsText" dxfId="21291" priority="25740" operator="containsText" text="ECM">
      <formula>NOT(ISERROR(SEARCH("ECM",U2661)))</formula>
    </cfRule>
    <cfRule type="containsText" dxfId="21290" priority="25741" operator="containsText" text="Glenn Gould">
      <formula>NOT(ISERROR(SEARCH("Glenn Gould",U2661)))</formula>
    </cfRule>
  </conditionalFormatting>
  <conditionalFormatting sqref="U2661:V2661">
    <cfRule type="containsText" dxfId="21289" priority="25738" operator="containsText" text="ECM">
      <formula>NOT(ISERROR(SEARCH("ECM",U2661)))</formula>
    </cfRule>
    <cfRule type="containsText" dxfId="21288" priority="25739" operator="containsText" text="Glenn Gould">
      <formula>NOT(ISERROR(SEARCH("Glenn Gould",U2661)))</formula>
    </cfRule>
  </conditionalFormatting>
  <conditionalFormatting sqref="I2610">
    <cfRule type="containsText" dxfId="21287" priority="25728" operator="containsText" text="ECM">
      <formula>NOT(ISERROR(SEARCH("ECM",I2610)))</formula>
    </cfRule>
    <cfRule type="containsText" dxfId="21286" priority="25729" operator="containsText" text="Glenn Gould">
      <formula>NOT(ISERROR(SEARCH("Glenn Gould",I2610)))</formula>
    </cfRule>
  </conditionalFormatting>
  <conditionalFormatting sqref="I2670">
    <cfRule type="containsText" dxfId="21285" priority="25708" operator="containsText" text="ECM">
      <formula>NOT(ISERROR(SEARCH("ECM",I2670)))</formula>
    </cfRule>
    <cfRule type="containsText" dxfId="21284" priority="25709" operator="containsText" text="Glenn Gould">
      <formula>NOT(ISERROR(SEARCH("Glenn Gould",I2670)))</formula>
    </cfRule>
  </conditionalFormatting>
  <conditionalFormatting sqref="I2985:I2986">
    <cfRule type="containsText" dxfId="21283" priority="25698" operator="containsText" text="ECM">
      <formula>NOT(ISERROR(SEARCH("ECM",I2985)))</formula>
    </cfRule>
    <cfRule type="containsText" dxfId="21282" priority="25699" operator="containsText" text="Glenn Gould">
      <formula>NOT(ISERROR(SEARCH("Glenn Gould",I2985)))</formula>
    </cfRule>
  </conditionalFormatting>
  <conditionalFormatting sqref="I2576:I2590 I2596:I2600">
    <cfRule type="containsText" dxfId="21281" priority="25687" operator="containsText" text="ECM">
      <formula>NOT(ISERROR(SEARCH("ECM",I2576)))</formula>
    </cfRule>
    <cfRule type="containsText" dxfId="21280" priority="25688" operator="containsText" text="Glenn Gould">
      <formula>NOT(ISERROR(SEARCH("Glenn Gould",I2576)))</formula>
    </cfRule>
  </conditionalFormatting>
  <conditionalFormatting sqref="M2586">
    <cfRule type="containsText" dxfId="21279" priority="25678" operator="containsText" text="ECM">
      <formula>NOT(ISERROR(SEARCH("ECM",M2586)))</formula>
    </cfRule>
  </conditionalFormatting>
  <conditionalFormatting sqref="I2586">
    <cfRule type="containsText" dxfId="21278" priority="25676" operator="containsText" text="ECM">
      <formula>NOT(ISERROR(SEARCH("ECM",I2586)))</formula>
    </cfRule>
    <cfRule type="containsText" dxfId="21277" priority="25677" operator="containsText" text="Glenn Gould">
      <formula>NOT(ISERROR(SEARCH("Glenn Gould",I2586)))</formula>
    </cfRule>
  </conditionalFormatting>
  <conditionalFormatting sqref="E2560:G2560">
    <cfRule type="containsText" dxfId="21276" priority="25660" operator="containsText" text="ECM">
      <formula>NOT(ISERROR(SEARCH("ECM",E2560)))</formula>
    </cfRule>
    <cfRule type="containsText" dxfId="21275" priority="25661" operator="containsText" text="Glenn Gould">
      <formula>NOT(ISERROR(SEARCH("Glenn Gould",E2560)))</formula>
    </cfRule>
  </conditionalFormatting>
  <conditionalFormatting sqref="E2561:G2561">
    <cfRule type="containsText" dxfId="21274" priority="25650" operator="containsText" text="ECM">
      <formula>NOT(ISERROR(SEARCH("ECM",E2561)))</formula>
    </cfRule>
    <cfRule type="containsText" dxfId="21273" priority="25651" operator="containsText" text="Glenn Gould">
      <formula>NOT(ISERROR(SEARCH("Glenn Gould",E2561)))</formula>
    </cfRule>
  </conditionalFormatting>
  <conditionalFormatting sqref="E2563:G2564">
    <cfRule type="containsText" dxfId="21272" priority="25642" operator="containsText" text="ECM">
      <formula>NOT(ISERROR(SEARCH("ECM",E2563)))</formula>
    </cfRule>
    <cfRule type="containsText" dxfId="21271" priority="25643" operator="containsText" text="Glenn Gould">
      <formula>NOT(ISERROR(SEARCH("Glenn Gould",E2563)))</formula>
    </cfRule>
  </conditionalFormatting>
  <conditionalFormatting sqref="E2565:G2565">
    <cfRule type="containsText" dxfId="21270" priority="25638" operator="containsText" text="ECM">
      <formula>NOT(ISERROR(SEARCH("ECM",E2565)))</formula>
    </cfRule>
    <cfRule type="containsText" dxfId="21269" priority="25639" operator="containsText" text="Glenn Gould">
      <formula>NOT(ISERROR(SEARCH("Glenn Gould",E2565)))</formula>
    </cfRule>
  </conditionalFormatting>
  <conditionalFormatting sqref="E2566:G2566">
    <cfRule type="containsText" dxfId="21268" priority="25634" operator="containsText" text="ECM">
      <formula>NOT(ISERROR(SEARCH("ECM",E2566)))</formula>
    </cfRule>
    <cfRule type="containsText" dxfId="21267" priority="25635" operator="containsText" text="Glenn Gould">
      <formula>NOT(ISERROR(SEARCH("Glenn Gould",E2566)))</formula>
    </cfRule>
  </conditionalFormatting>
  <conditionalFormatting sqref="E2567:G2568">
    <cfRule type="containsText" dxfId="21266" priority="25630" operator="containsText" text="ECM">
      <formula>NOT(ISERROR(SEARCH("ECM",E2567)))</formula>
    </cfRule>
    <cfRule type="containsText" dxfId="21265" priority="25631" operator="containsText" text="Glenn Gould">
      <formula>NOT(ISERROR(SEARCH("Glenn Gould",E2567)))</formula>
    </cfRule>
  </conditionalFormatting>
  <conditionalFormatting sqref="E2564:G2564">
    <cfRule type="containsText" dxfId="21264" priority="25626" operator="containsText" text="ECM">
      <formula>NOT(ISERROR(SEARCH("ECM",E2564)))</formula>
    </cfRule>
    <cfRule type="containsText" dxfId="21263" priority="25627" operator="containsText" text="Glenn Gould">
      <formula>NOT(ISERROR(SEARCH("Glenn Gould",E2564)))</formula>
    </cfRule>
  </conditionalFormatting>
  <conditionalFormatting sqref="H2570:I2570 I2586">
    <cfRule type="containsText" dxfId="21262" priority="25624" operator="containsText" text="ECM">
      <formula>NOT(ISERROR(SEARCH("ECM",H2570)))</formula>
    </cfRule>
    <cfRule type="containsText" dxfId="21261" priority="25625" operator="containsText" text="Glenn Gould">
      <formula>NOT(ISERROR(SEARCH("Glenn Gould",H2570)))</formula>
    </cfRule>
  </conditionalFormatting>
  <conditionalFormatting sqref="E2570:G2570 E2586:G2586">
    <cfRule type="containsText" dxfId="21260" priority="25622" operator="containsText" text="ECM">
      <formula>NOT(ISERROR(SEARCH("ECM",E2570)))</formula>
    </cfRule>
    <cfRule type="containsText" dxfId="21259" priority="25623" operator="containsText" text="Glenn Gould">
      <formula>NOT(ISERROR(SEARCH("Glenn Gould",E2570)))</formula>
    </cfRule>
  </conditionalFormatting>
  <conditionalFormatting sqref="U2731:X2736">
    <cfRule type="containsText" dxfId="21258" priority="25620" operator="containsText" text="ECM">
      <formula>NOT(ISERROR(SEARCH("ECM",U2731)))</formula>
    </cfRule>
    <cfRule type="containsText" dxfId="21257" priority="25621" operator="containsText" text="Glenn Gould">
      <formula>NOT(ISERROR(SEARCH("Glenn Gould",U2731)))</formula>
    </cfRule>
  </conditionalFormatting>
  <conditionalFormatting sqref="Q2969:Q2977">
    <cfRule type="containsText" dxfId="21256" priority="25610" operator="containsText" text="ECM">
      <formula>NOT(ISERROR(SEARCH("ECM",Q2969)))</formula>
    </cfRule>
    <cfRule type="containsText" dxfId="21255" priority="25611" operator="containsText" text="Glenn Gould">
      <formula>NOT(ISERROR(SEARCH("Glenn Gould",Q2969)))</formula>
    </cfRule>
  </conditionalFormatting>
  <conditionalFormatting sqref="M2969:N2977">
    <cfRule type="containsText" dxfId="21254" priority="25609" operator="containsText" text="ECM">
      <formula>NOT(ISERROR(SEARCH("ECM",M2969)))</formula>
    </cfRule>
  </conditionalFormatting>
  <conditionalFormatting sqref="U2969:U2977 W2969:X2977">
    <cfRule type="containsText" dxfId="21253" priority="25607" operator="containsText" text="ECM">
      <formula>NOT(ISERROR(SEARCH("ECM",U2969)))</formula>
    </cfRule>
    <cfRule type="containsText" dxfId="21252" priority="25608" operator="containsText" text="Glenn Gould">
      <formula>NOT(ISERROR(SEARCH("Glenn Gould",U2969)))</formula>
    </cfRule>
  </conditionalFormatting>
  <conditionalFormatting sqref="A2593:A2595">
    <cfRule type="containsText" dxfId="21251" priority="25597" operator="containsText" text="ECM">
      <formula>NOT(ISERROR(SEARCH("ECM",A2593)))</formula>
    </cfRule>
    <cfRule type="containsText" dxfId="21250" priority="25598" operator="containsText" text="Glenn Gould">
      <formula>NOT(ISERROR(SEARCH("Glenn Gould",A2593)))</formula>
    </cfRule>
  </conditionalFormatting>
  <conditionalFormatting sqref="M2593:N2595">
    <cfRule type="containsText" dxfId="21249" priority="25594" operator="containsText" text="ECM">
      <formula>NOT(ISERROR(SEARCH("ECM",M2593)))</formula>
    </cfRule>
  </conditionalFormatting>
  <conditionalFormatting sqref="T3173">
    <cfRule type="containsText" dxfId="21248" priority="25563" operator="containsText" text="ECM">
      <formula>NOT(ISERROR(SEARCH("ECM",T3173)))</formula>
    </cfRule>
    <cfRule type="containsText" dxfId="21247" priority="25564" operator="containsText" text="Glenn Gould">
      <formula>NOT(ISERROR(SEARCH("Glenn Gould",T3173)))</formula>
    </cfRule>
  </conditionalFormatting>
  <conditionalFormatting sqref="A3173:G3173 I3173:M3173">
    <cfRule type="containsText" dxfId="21246" priority="25561" operator="containsText" text="ECM">
      <formula>NOT(ISERROR(SEARCH("ECM",A3173)))</formula>
    </cfRule>
    <cfRule type="containsText" dxfId="21245" priority="25562" operator="containsText" text="Glenn Gould">
      <formula>NOT(ISERROR(SEARCH("Glenn Gould",A3173)))</formula>
    </cfRule>
  </conditionalFormatting>
  <conditionalFormatting sqref="M3173">
    <cfRule type="containsText" dxfId="21244" priority="25560" operator="containsText" text="ECM">
      <formula>NOT(ISERROR(SEARCH("ECM",M3173)))</formula>
    </cfRule>
  </conditionalFormatting>
  <conditionalFormatting sqref="A3174:G3174 I3174:N3174">
    <cfRule type="containsText" dxfId="21243" priority="25558" operator="containsText" text="ECM">
      <formula>NOT(ISERROR(SEARCH("ECM",A3174)))</formula>
    </cfRule>
    <cfRule type="containsText" dxfId="21242" priority="25559" operator="containsText" text="Glenn Gould">
      <formula>NOT(ISERROR(SEARCH("Glenn Gould",A3174)))</formula>
    </cfRule>
  </conditionalFormatting>
  <conditionalFormatting sqref="E3174:G3174">
    <cfRule type="containsText" dxfId="21241" priority="25556" operator="containsText" text="ECM">
      <formula>NOT(ISERROR(SEARCH("ECM",E3174)))</formula>
    </cfRule>
    <cfRule type="containsText" dxfId="21240" priority="25557" operator="containsText" text="Glenn Gould">
      <formula>NOT(ISERROR(SEARCH("Glenn Gould",E3174)))</formula>
    </cfRule>
  </conditionalFormatting>
  <conditionalFormatting sqref="E3174:G3174">
    <cfRule type="containsText" dxfId="21239" priority="25554" operator="containsText" text="ECM">
      <formula>NOT(ISERROR(SEARCH("ECM",E3174)))</formula>
    </cfRule>
    <cfRule type="containsText" dxfId="21238" priority="25555" operator="containsText" text="Glenn Gould">
      <formula>NOT(ISERROR(SEARCH("Glenn Gould",E3174)))</formula>
    </cfRule>
  </conditionalFormatting>
  <conditionalFormatting sqref="E3174:G3174">
    <cfRule type="containsText" dxfId="21237" priority="25552" operator="containsText" text="ECM">
      <formula>NOT(ISERROR(SEARCH("ECM",E3174)))</formula>
    </cfRule>
    <cfRule type="containsText" dxfId="21236" priority="25553" operator="containsText" text="Glenn Gould">
      <formula>NOT(ISERROR(SEARCH("Glenn Gould",E3174)))</formula>
    </cfRule>
  </conditionalFormatting>
  <conditionalFormatting sqref="M3174:N3174">
    <cfRule type="containsText" dxfId="21235" priority="25551" operator="containsText" text="ECM">
      <formula>NOT(ISERROR(SEARCH("ECM",M3174)))</formula>
    </cfRule>
  </conditionalFormatting>
  <conditionalFormatting sqref="T3174">
    <cfRule type="containsText" dxfId="21234" priority="25549" operator="containsText" text="ECM">
      <formula>NOT(ISERROR(SEARCH("ECM",T3174)))</formula>
    </cfRule>
    <cfRule type="containsText" dxfId="21233" priority="25550" operator="containsText" text="Glenn Gould">
      <formula>NOT(ISERROR(SEARCH("Glenn Gould",T3174)))</formula>
    </cfRule>
  </conditionalFormatting>
  <conditionalFormatting sqref="I2635:J2636 L2635:M2636">
    <cfRule type="containsText" dxfId="21232" priority="25547" operator="containsText" text="ECM">
      <formula>NOT(ISERROR(SEARCH("ECM",I2635)))</formula>
    </cfRule>
    <cfRule type="containsText" dxfId="21231" priority="25548" operator="containsText" text="Glenn Gould">
      <formula>NOT(ISERROR(SEARCH("Glenn Gould",I2635)))</formula>
    </cfRule>
  </conditionalFormatting>
  <conditionalFormatting sqref="M2635:M2636">
    <cfRule type="containsText" dxfId="21230" priority="25546" operator="containsText" text="ECM">
      <formula>NOT(ISERROR(SEARCH("ECM",M2635)))</formula>
    </cfRule>
  </conditionalFormatting>
  <conditionalFormatting sqref="I2636:J2636 L2636">
    <cfRule type="containsText" dxfId="21229" priority="25544" operator="containsText" text="ECM">
      <formula>NOT(ISERROR(SEARCH("ECM",I2636)))</formula>
    </cfRule>
    <cfRule type="containsText" dxfId="21228" priority="25545" operator="containsText" text="Glenn Gould">
      <formula>NOT(ISERROR(SEARCH("Glenn Gould",I2636)))</formula>
    </cfRule>
  </conditionalFormatting>
  <conditionalFormatting sqref="I2592:L2595">
    <cfRule type="containsText" dxfId="21227" priority="25542" operator="containsText" text="ECM">
      <formula>NOT(ISERROR(SEARCH("ECM",I2592)))</formula>
    </cfRule>
    <cfRule type="containsText" dxfId="21226" priority="25543" operator="containsText" text="Glenn Gould">
      <formula>NOT(ISERROR(SEARCH("Glenn Gould",I2592)))</formula>
    </cfRule>
  </conditionalFormatting>
  <conditionalFormatting sqref="H2572:I2579 I2580:I2590 I2596:I2600">
    <cfRule type="containsText" dxfId="21225" priority="25538" operator="containsText" text="ECM">
      <formula>NOT(ISERROR(SEARCH("ECM",H2572)))</formula>
    </cfRule>
    <cfRule type="containsText" dxfId="21224" priority="25539" operator="containsText" text="Glenn Gould">
      <formula>NOT(ISERROR(SEARCH("Glenn Gould",H2572)))</formula>
    </cfRule>
  </conditionalFormatting>
  <conditionalFormatting sqref="E2572:G2572 E2574:G2576">
    <cfRule type="containsText" dxfId="21223" priority="25536" operator="containsText" text="ECM">
      <formula>NOT(ISERROR(SEARCH("ECM",E2572)))</formula>
    </cfRule>
    <cfRule type="containsText" dxfId="21222" priority="25537" operator="containsText" text="Glenn Gould">
      <formula>NOT(ISERROR(SEARCH("Glenn Gould",E2572)))</formula>
    </cfRule>
  </conditionalFormatting>
  <conditionalFormatting sqref="E2569:G2569">
    <cfRule type="containsText" dxfId="21221" priority="25526" operator="containsText" text="ECM">
      <formula>NOT(ISERROR(SEARCH("ECM",E2569)))</formula>
    </cfRule>
    <cfRule type="containsText" dxfId="21220" priority="25527" operator="containsText" text="Glenn Gould">
      <formula>NOT(ISERROR(SEARCH("Glenn Gould",E2569)))</formula>
    </cfRule>
  </conditionalFormatting>
  <conditionalFormatting sqref="E2571:G2572 E2574:G2576">
    <cfRule type="containsText" dxfId="21219" priority="25522" operator="containsText" text="ECM">
      <formula>NOT(ISERROR(SEARCH("ECM",E2571)))</formula>
    </cfRule>
    <cfRule type="containsText" dxfId="21218" priority="25523" operator="containsText" text="Glenn Gould">
      <formula>NOT(ISERROR(SEARCH("Glenn Gould",E2571)))</formula>
    </cfRule>
  </conditionalFormatting>
  <conditionalFormatting sqref="E2573:G2573">
    <cfRule type="containsText" dxfId="21217" priority="25520" operator="containsText" text="ECM">
      <formula>NOT(ISERROR(SEARCH("ECM",E2573)))</formula>
    </cfRule>
    <cfRule type="containsText" dxfId="21216" priority="25521" operator="containsText" text="Glenn Gould">
      <formula>NOT(ISERROR(SEARCH("Glenn Gould",E2573)))</formula>
    </cfRule>
  </conditionalFormatting>
  <conditionalFormatting sqref="E2573:G2573">
    <cfRule type="containsText" dxfId="21215" priority="25518" operator="containsText" text="ECM">
      <formula>NOT(ISERROR(SEARCH("ECM",E2573)))</formula>
    </cfRule>
    <cfRule type="containsText" dxfId="21214" priority="25519" operator="containsText" text="Glenn Gould">
      <formula>NOT(ISERROR(SEARCH("Glenn Gould",E2573)))</formula>
    </cfRule>
  </conditionalFormatting>
  <conditionalFormatting sqref="E2573:G2573">
    <cfRule type="containsText" dxfId="21213" priority="25516" operator="containsText" text="ECM">
      <formula>NOT(ISERROR(SEARCH("ECM",E2573)))</formula>
    </cfRule>
    <cfRule type="containsText" dxfId="21212" priority="25517" operator="containsText" text="Glenn Gould">
      <formula>NOT(ISERROR(SEARCH("Glenn Gould",E2573)))</formula>
    </cfRule>
  </conditionalFormatting>
  <conditionalFormatting sqref="E2573:G2573">
    <cfRule type="containsText" dxfId="21211" priority="25514" operator="containsText" text="ECM">
      <formula>NOT(ISERROR(SEARCH("ECM",E2573)))</formula>
    </cfRule>
    <cfRule type="containsText" dxfId="21210" priority="25515" operator="containsText" text="Glenn Gould">
      <formula>NOT(ISERROR(SEARCH("Glenn Gould",E2573)))</formula>
    </cfRule>
  </conditionalFormatting>
  <conditionalFormatting sqref="E2573:G2573">
    <cfRule type="containsText" dxfId="21209" priority="25512" operator="containsText" text="ECM">
      <formula>NOT(ISERROR(SEARCH("ECM",E2573)))</formula>
    </cfRule>
    <cfRule type="containsText" dxfId="21208" priority="25513" operator="containsText" text="Glenn Gould">
      <formula>NOT(ISERROR(SEARCH("Glenn Gould",E2573)))</formula>
    </cfRule>
  </conditionalFormatting>
  <conditionalFormatting sqref="E2573:G2573">
    <cfRule type="containsText" dxfId="21207" priority="25508" operator="containsText" text="ECM">
      <formula>NOT(ISERROR(SEARCH("ECM",E2573)))</formula>
    </cfRule>
    <cfRule type="containsText" dxfId="21206" priority="25509" operator="containsText" text="Glenn Gould">
      <formula>NOT(ISERROR(SEARCH("Glenn Gould",E2573)))</formula>
    </cfRule>
  </conditionalFormatting>
  <conditionalFormatting sqref="E2573:G2573">
    <cfRule type="containsText" dxfId="21205" priority="25504" operator="containsText" text="ECM">
      <formula>NOT(ISERROR(SEARCH("ECM",E2573)))</formula>
    </cfRule>
    <cfRule type="containsText" dxfId="21204" priority="25505" operator="containsText" text="Glenn Gould">
      <formula>NOT(ISERROR(SEARCH("Glenn Gould",E2573)))</formula>
    </cfRule>
  </conditionalFormatting>
  <conditionalFormatting sqref="E2577:G2579">
    <cfRule type="containsText" dxfId="21203" priority="25502" operator="containsText" text="ECM">
      <formula>NOT(ISERROR(SEARCH("ECM",E2577)))</formula>
    </cfRule>
    <cfRule type="containsText" dxfId="21202" priority="25503" operator="containsText" text="Glenn Gould">
      <formula>NOT(ISERROR(SEARCH("Glenn Gould",E2577)))</formula>
    </cfRule>
  </conditionalFormatting>
  <conditionalFormatting sqref="E2577:G2579">
    <cfRule type="containsText" dxfId="21201" priority="25500" operator="containsText" text="ECM">
      <formula>NOT(ISERROR(SEARCH("ECM",E2577)))</formula>
    </cfRule>
    <cfRule type="containsText" dxfId="21200" priority="25501" operator="containsText" text="Glenn Gould">
      <formula>NOT(ISERROR(SEARCH("Glenn Gould",E2577)))</formula>
    </cfRule>
  </conditionalFormatting>
  <conditionalFormatting sqref="E2577:G2579">
    <cfRule type="containsText" dxfId="21199" priority="25498" operator="containsText" text="ECM">
      <formula>NOT(ISERROR(SEARCH("ECM",E2577)))</formula>
    </cfRule>
    <cfRule type="containsText" dxfId="21198" priority="25499" operator="containsText" text="Glenn Gould">
      <formula>NOT(ISERROR(SEARCH("Glenn Gould",E2577)))</formula>
    </cfRule>
  </conditionalFormatting>
  <conditionalFormatting sqref="E2577:G2579">
    <cfRule type="containsText" dxfId="21197" priority="25496" operator="containsText" text="ECM">
      <formula>NOT(ISERROR(SEARCH("ECM",E2577)))</formula>
    </cfRule>
    <cfRule type="containsText" dxfId="21196" priority="25497" operator="containsText" text="Glenn Gould">
      <formula>NOT(ISERROR(SEARCH("Glenn Gould",E2577)))</formula>
    </cfRule>
  </conditionalFormatting>
  <conditionalFormatting sqref="E2577:G2579">
    <cfRule type="containsText" dxfId="21195" priority="25494" operator="containsText" text="ECM">
      <formula>NOT(ISERROR(SEARCH("ECM",E2577)))</formula>
    </cfRule>
    <cfRule type="containsText" dxfId="21194" priority="25495" operator="containsText" text="Glenn Gould">
      <formula>NOT(ISERROR(SEARCH("Glenn Gould",E2577)))</formula>
    </cfRule>
  </conditionalFormatting>
  <conditionalFormatting sqref="E2577:G2579">
    <cfRule type="containsText" dxfId="21193" priority="25492" operator="containsText" text="ECM">
      <formula>NOT(ISERROR(SEARCH("ECM",E2577)))</formula>
    </cfRule>
    <cfRule type="containsText" dxfId="21192" priority="25493" operator="containsText" text="Glenn Gould">
      <formula>NOT(ISERROR(SEARCH("Glenn Gould",E2577)))</formula>
    </cfRule>
  </conditionalFormatting>
  <conditionalFormatting sqref="E2577:G2579">
    <cfRule type="containsText" dxfId="21191" priority="25490" operator="containsText" text="ECM">
      <formula>NOT(ISERROR(SEARCH("ECM",E2577)))</formula>
    </cfRule>
    <cfRule type="containsText" dxfId="21190" priority="25491" operator="containsText" text="Glenn Gould">
      <formula>NOT(ISERROR(SEARCH("Glenn Gould",E2577)))</formula>
    </cfRule>
  </conditionalFormatting>
  <conditionalFormatting sqref="E2577:G2579">
    <cfRule type="containsText" dxfId="21189" priority="25488" operator="containsText" text="ECM">
      <formula>NOT(ISERROR(SEARCH("ECM",E2577)))</formula>
    </cfRule>
    <cfRule type="containsText" dxfId="21188" priority="25489" operator="containsText" text="Glenn Gould">
      <formula>NOT(ISERROR(SEARCH("Glenn Gould",E2577)))</formula>
    </cfRule>
  </conditionalFormatting>
  <conditionalFormatting sqref="E2580:G2586">
    <cfRule type="containsText" dxfId="21187" priority="25486" operator="containsText" text="ECM">
      <formula>NOT(ISERROR(SEARCH("ECM",E2580)))</formula>
    </cfRule>
    <cfRule type="containsText" dxfId="21186" priority="25487" operator="containsText" text="Glenn Gould">
      <formula>NOT(ISERROR(SEARCH("Glenn Gould",E2580)))</formula>
    </cfRule>
  </conditionalFormatting>
  <conditionalFormatting sqref="E2580:G2586">
    <cfRule type="containsText" dxfId="21185" priority="25484" operator="containsText" text="ECM">
      <formula>NOT(ISERROR(SEARCH("ECM",E2580)))</formula>
    </cfRule>
    <cfRule type="containsText" dxfId="21184" priority="25485" operator="containsText" text="Glenn Gould">
      <formula>NOT(ISERROR(SEARCH("Glenn Gould",E2580)))</formula>
    </cfRule>
  </conditionalFormatting>
  <conditionalFormatting sqref="E2580:G2586">
    <cfRule type="containsText" dxfId="21183" priority="25482" operator="containsText" text="ECM">
      <formula>NOT(ISERROR(SEARCH("ECM",E2580)))</formula>
    </cfRule>
    <cfRule type="containsText" dxfId="21182" priority="25483" operator="containsText" text="Glenn Gould">
      <formula>NOT(ISERROR(SEARCH("Glenn Gould",E2580)))</formula>
    </cfRule>
  </conditionalFormatting>
  <conditionalFormatting sqref="E2580:G2586">
    <cfRule type="containsText" dxfId="21181" priority="25480" operator="containsText" text="ECM">
      <formula>NOT(ISERROR(SEARCH("ECM",E2580)))</formula>
    </cfRule>
    <cfRule type="containsText" dxfId="21180" priority="25481" operator="containsText" text="Glenn Gould">
      <formula>NOT(ISERROR(SEARCH("Glenn Gould",E2580)))</formula>
    </cfRule>
  </conditionalFormatting>
  <conditionalFormatting sqref="E2580:G2586">
    <cfRule type="containsText" dxfId="21179" priority="25478" operator="containsText" text="ECM">
      <formula>NOT(ISERROR(SEARCH("ECM",E2580)))</formula>
    </cfRule>
    <cfRule type="containsText" dxfId="21178" priority="25479" operator="containsText" text="Glenn Gould">
      <formula>NOT(ISERROR(SEARCH("Glenn Gould",E2580)))</formula>
    </cfRule>
  </conditionalFormatting>
  <conditionalFormatting sqref="E2580:G2586">
    <cfRule type="containsText" dxfId="21177" priority="25476" operator="containsText" text="ECM">
      <formula>NOT(ISERROR(SEARCH("ECM",E2580)))</formula>
    </cfRule>
    <cfRule type="containsText" dxfId="21176" priority="25477" operator="containsText" text="Glenn Gould">
      <formula>NOT(ISERROR(SEARCH("Glenn Gould",E2580)))</formula>
    </cfRule>
  </conditionalFormatting>
  <conditionalFormatting sqref="E2580:G2586">
    <cfRule type="containsText" dxfId="21175" priority="25474" operator="containsText" text="ECM">
      <formula>NOT(ISERROR(SEARCH("ECM",E2580)))</formula>
    </cfRule>
    <cfRule type="containsText" dxfId="21174" priority="25475" operator="containsText" text="Glenn Gould">
      <formula>NOT(ISERROR(SEARCH("Glenn Gould",E2580)))</formula>
    </cfRule>
  </conditionalFormatting>
  <conditionalFormatting sqref="E2580:G2586">
    <cfRule type="containsText" dxfId="21173" priority="25472" operator="containsText" text="ECM">
      <formula>NOT(ISERROR(SEARCH("ECM",E2580)))</formula>
    </cfRule>
    <cfRule type="containsText" dxfId="21172" priority="25473" operator="containsText" text="Glenn Gould">
      <formula>NOT(ISERROR(SEARCH("Glenn Gould",E2580)))</formula>
    </cfRule>
  </conditionalFormatting>
  <conditionalFormatting sqref="E2580:G2586">
    <cfRule type="containsText" dxfId="21171" priority="25470" operator="containsText" text="ECM">
      <formula>NOT(ISERROR(SEARCH("ECM",E2580)))</formula>
    </cfRule>
    <cfRule type="containsText" dxfId="21170" priority="25471" operator="containsText" text="Glenn Gould">
      <formula>NOT(ISERROR(SEARCH("Glenn Gould",E2580)))</formula>
    </cfRule>
  </conditionalFormatting>
  <conditionalFormatting sqref="H2562">
    <cfRule type="containsText" dxfId="21169" priority="25468" operator="containsText" text="ECM">
      <formula>NOT(ISERROR(SEARCH("ECM",H2562)))</formula>
    </cfRule>
    <cfRule type="containsText" dxfId="21168" priority="25469" operator="containsText" text="Glenn Gould">
      <formula>NOT(ISERROR(SEARCH("Glenn Gould",H2562)))</formula>
    </cfRule>
  </conditionalFormatting>
  <conditionalFormatting sqref="E2562:G2562">
    <cfRule type="containsText" dxfId="21167" priority="25466" operator="containsText" text="ECM">
      <formula>NOT(ISERROR(SEARCH("ECM",E2562)))</formula>
    </cfRule>
    <cfRule type="containsText" dxfId="21166" priority="25467" operator="containsText" text="Glenn Gould">
      <formula>NOT(ISERROR(SEARCH("Glenn Gould",E2562)))</formula>
    </cfRule>
  </conditionalFormatting>
  <conditionalFormatting sqref="C2650:C2692 C2694:C2708 C2712:C2713 C2715:C2729 C1:C2499 C2501:C2646 C2731:C2740 C2743:C2745 C2769 C2772:C2816 C2749:C2767 C2819:C2820 C2823:C2833 C2837:C2839 C2842:C2893 C2895:C2958 C2960:C2979 C3067:C3081 C3084:C3097 C3126:C3174 C2985:C3064 C3176:C1048576 C3099:C3124">
    <cfRule type="containsText" dxfId="21165" priority="25464" operator="containsText" text="Christmas">
      <formula>NOT(ISERROR(SEARCH("Christmas",C1)))</formula>
    </cfRule>
    <cfRule type="containsText" dxfId="21164" priority="25465" operator="containsText" text="collection">
      <formula>NOT(ISERROR(SEARCH("collection",C1)))</formula>
    </cfRule>
  </conditionalFormatting>
  <conditionalFormatting sqref="A2607:C2607 I2607:O2607 E2606:G2609">
    <cfRule type="containsText" dxfId="21163" priority="25462" operator="containsText" text="ECM">
      <formula>NOT(ISERROR(SEARCH("ECM",A2606)))</formula>
    </cfRule>
    <cfRule type="containsText" dxfId="21162" priority="25463" operator="containsText" text="Glenn Gould">
      <formula>NOT(ISERROR(SEARCH("Glenn Gould",A2606)))</formula>
    </cfRule>
  </conditionalFormatting>
  <conditionalFormatting sqref="M2607:N2607">
    <cfRule type="containsText" dxfId="21161" priority="25461" operator="containsText" text="ECM">
      <formula>NOT(ISERROR(SEARCH("ECM",M2607)))</formula>
    </cfRule>
  </conditionalFormatting>
  <conditionalFormatting sqref="C2607">
    <cfRule type="containsText" dxfId="21160" priority="25459" operator="containsText" text="Christmas">
      <formula>NOT(ISERROR(SEARCH("Christmas",C2607)))</formula>
    </cfRule>
    <cfRule type="containsText" dxfId="21159" priority="25460" operator="containsText" text="collection">
      <formula>NOT(ISERROR(SEARCH("collection",C2607)))</formula>
    </cfRule>
  </conditionalFormatting>
  <conditionalFormatting sqref="E2587:G2590">
    <cfRule type="containsText" dxfId="21158" priority="25453" operator="containsText" text="ECM">
      <formula>NOT(ISERROR(SEARCH("ECM",E2587)))</formula>
    </cfRule>
    <cfRule type="containsText" dxfId="21157" priority="25454" operator="containsText" text="Glenn Gould">
      <formula>NOT(ISERROR(SEARCH("Glenn Gould",E2587)))</formula>
    </cfRule>
  </conditionalFormatting>
  <conditionalFormatting sqref="E2587:G2590">
    <cfRule type="containsText" dxfId="21156" priority="25451" operator="containsText" text="ECM">
      <formula>NOT(ISERROR(SEARCH("ECM",E2587)))</formula>
    </cfRule>
    <cfRule type="containsText" dxfId="21155" priority="25452" operator="containsText" text="Glenn Gould">
      <formula>NOT(ISERROR(SEARCH("Glenn Gould",E2587)))</formula>
    </cfRule>
  </conditionalFormatting>
  <conditionalFormatting sqref="E2587:G2590">
    <cfRule type="containsText" dxfId="21154" priority="25449" operator="containsText" text="ECM">
      <formula>NOT(ISERROR(SEARCH("ECM",E2587)))</formula>
    </cfRule>
    <cfRule type="containsText" dxfId="21153" priority="25450" operator="containsText" text="Glenn Gould">
      <formula>NOT(ISERROR(SEARCH("Glenn Gould",E2587)))</formula>
    </cfRule>
  </conditionalFormatting>
  <conditionalFormatting sqref="E2587:G2590">
    <cfRule type="containsText" dxfId="21152" priority="25447" operator="containsText" text="ECM">
      <formula>NOT(ISERROR(SEARCH("ECM",E2587)))</formula>
    </cfRule>
    <cfRule type="containsText" dxfId="21151" priority="25448" operator="containsText" text="Glenn Gould">
      <formula>NOT(ISERROR(SEARCH("Glenn Gould",E2587)))</formula>
    </cfRule>
  </conditionalFormatting>
  <conditionalFormatting sqref="E2587:G2590">
    <cfRule type="containsText" dxfId="21150" priority="25445" operator="containsText" text="ECM">
      <formula>NOT(ISERROR(SEARCH("ECM",E2587)))</formula>
    </cfRule>
    <cfRule type="containsText" dxfId="21149" priority="25446" operator="containsText" text="Glenn Gould">
      <formula>NOT(ISERROR(SEARCH("Glenn Gould",E2587)))</formula>
    </cfRule>
  </conditionalFormatting>
  <conditionalFormatting sqref="E2587:G2590">
    <cfRule type="containsText" dxfId="21148" priority="25443" operator="containsText" text="ECM">
      <formula>NOT(ISERROR(SEARCH("ECM",E2587)))</formula>
    </cfRule>
    <cfRule type="containsText" dxfId="21147" priority="25444" operator="containsText" text="Glenn Gould">
      <formula>NOT(ISERROR(SEARCH("Glenn Gould",E2587)))</formula>
    </cfRule>
  </conditionalFormatting>
  <conditionalFormatting sqref="E2587:G2590">
    <cfRule type="containsText" dxfId="21146" priority="25441" operator="containsText" text="ECM">
      <formula>NOT(ISERROR(SEARCH("ECM",E2587)))</formula>
    </cfRule>
    <cfRule type="containsText" dxfId="21145" priority="25442" operator="containsText" text="Glenn Gould">
      <formula>NOT(ISERROR(SEARCH("Glenn Gould",E2587)))</formula>
    </cfRule>
  </conditionalFormatting>
  <conditionalFormatting sqref="E2587:G2590">
    <cfRule type="containsText" dxfId="21144" priority="25439" operator="containsText" text="ECM">
      <formula>NOT(ISERROR(SEARCH("ECM",E2587)))</formula>
    </cfRule>
    <cfRule type="containsText" dxfId="21143" priority="25440" operator="containsText" text="Glenn Gould">
      <formula>NOT(ISERROR(SEARCH("Glenn Gould",E2587)))</formula>
    </cfRule>
  </conditionalFormatting>
  <conditionalFormatting sqref="E2587:G2590">
    <cfRule type="containsText" dxfId="21142" priority="25437" operator="containsText" text="ECM">
      <formula>NOT(ISERROR(SEARCH("ECM",E2587)))</formula>
    </cfRule>
    <cfRule type="containsText" dxfId="21141" priority="25438" operator="containsText" text="Glenn Gould">
      <formula>NOT(ISERROR(SEARCH("Glenn Gould",E2587)))</formula>
    </cfRule>
  </conditionalFormatting>
  <conditionalFormatting sqref="E2587:G2590">
    <cfRule type="containsText" dxfId="21140" priority="25435" operator="containsText" text="ECM">
      <formula>NOT(ISERROR(SEARCH("ECM",E2587)))</formula>
    </cfRule>
    <cfRule type="containsText" dxfId="21139" priority="25436" operator="containsText" text="Glenn Gould">
      <formula>NOT(ISERROR(SEARCH("Glenn Gould",E2587)))</formula>
    </cfRule>
  </conditionalFormatting>
  <conditionalFormatting sqref="E2587:G2590">
    <cfRule type="containsText" dxfId="21138" priority="25433" operator="containsText" text="ECM">
      <formula>NOT(ISERROR(SEARCH("ECM",E2587)))</formula>
    </cfRule>
    <cfRule type="containsText" dxfId="21137" priority="25434" operator="containsText" text="Glenn Gould">
      <formula>NOT(ISERROR(SEARCH("Glenn Gould",E2587)))</formula>
    </cfRule>
  </conditionalFormatting>
  <conditionalFormatting sqref="E2587:G2590">
    <cfRule type="containsText" dxfId="21136" priority="25431" operator="containsText" text="ECM">
      <formula>NOT(ISERROR(SEARCH("ECM",E2587)))</formula>
    </cfRule>
    <cfRule type="containsText" dxfId="21135" priority="25432" operator="containsText" text="Glenn Gould">
      <formula>NOT(ISERROR(SEARCH("Glenn Gould",E2587)))</formula>
    </cfRule>
  </conditionalFormatting>
  <conditionalFormatting sqref="E2591:I2593 H2594:I2595">
    <cfRule type="containsText" dxfId="21134" priority="25429" operator="containsText" text="ECM">
      <formula>NOT(ISERROR(SEARCH("ECM",E2591)))</formula>
    </cfRule>
    <cfRule type="containsText" dxfId="21133" priority="25430" operator="containsText" text="Glenn Gould">
      <formula>NOT(ISERROR(SEARCH("Glenn Gould",E2591)))</formula>
    </cfRule>
  </conditionalFormatting>
  <conditionalFormatting sqref="I2591:I2595">
    <cfRule type="containsText" dxfId="21132" priority="25427" operator="containsText" text="ECM">
      <formula>NOT(ISERROR(SEARCH("ECM",I2591)))</formula>
    </cfRule>
    <cfRule type="containsText" dxfId="21131" priority="25428" operator="containsText" text="Glenn Gould">
      <formula>NOT(ISERROR(SEARCH("Glenn Gould",I2591)))</formula>
    </cfRule>
  </conditionalFormatting>
  <conditionalFormatting sqref="I2591:I2595">
    <cfRule type="containsText" dxfId="21130" priority="25425" operator="containsText" text="ECM">
      <formula>NOT(ISERROR(SEARCH("ECM",I2591)))</formula>
    </cfRule>
    <cfRule type="containsText" dxfId="21129" priority="25426" operator="containsText" text="Glenn Gould">
      <formula>NOT(ISERROR(SEARCH("Glenn Gould",I2591)))</formula>
    </cfRule>
  </conditionalFormatting>
  <conditionalFormatting sqref="I2591:I2595">
    <cfRule type="containsText" dxfId="21128" priority="25423" operator="containsText" text="ECM">
      <formula>NOT(ISERROR(SEARCH("ECM",I2591)))</formula>
    </cfRule>
    <cfRule type="containsText" dxfId="21127" priority="25424" operator="containsText" text="Glenn Gould">
      <formula>NOT(ISERROR(SEARCH("Glenn Gould",I2591)))</formula>
    </cfRule>
  </conditionalFormatting>
  <conditionalFormatting sqref="I2591:I2595">
    <cfRule type="containsText" dxfId="21126" priority="25421" operator="containsText" text="ECM">
      <formula>NOT(ISERROR(SEARCH("ECM",I2591)))</formula>
    </cfRule>
    <cfRule type="containsText" dxfId="21125" priority="25422" operator="containsText" text="Glenn Gould">
      <formula>NOT(ISERROR(SEARCH("Glenn Gould",I2591)))</formula>
    </cfRule>
  </conditionalFormatting>
  <conditionalFormatting sqref="I2591:I2595">
    <cfRule type="containsText" dxfId="21124" priority="25419" operator="containsText" text="ECM">
      <formula>NOT(ISERROR(SEARCH("ECM",I2591)))</formula>
    </cfRule>
    <cfRule type="containsText" dxfId="21123" priority="25420" operator="containsText" text="Glenn Gould">
      <formula>NOT(ISERROR(SEARCH("Glenn Gould",I2591)))</formula>
    </cfRule>
  </conditionalFormatting>
  <conditionalFormatting sqref="I2591:I2595">
    <cfRule type="containsText" dxfId="21122" priority="25417" operator="containsText" text="ECM">
      <formula>NOT(ISERROR(SEARCH("ECM",I2591)))</formula>
    </cfRule>
    <cfRule type="containsText" dxfId="21121" priority="25418" operator="containsText" text="Glenn Gould">
      <formula>NOT(ISERROR(SEARCH("Glenn Gould",I2591)))</formula>
    </cfRule>
  </conditionalFormatting>
  <conditionalFormatting sqref="I2591:I2595">
    <cfRule type="containsText" dxfId="21120" priority="25415" operator="containsText" text="ECM">
      <formula>NOT(ISERROR(SEARCH("ECM",I2591)))</formula>
    </cfRule>
    <cfRule type="containsText" dxfId="21119" priority="25416" operator="containsText" text="Glenn Gould">
      <formula>NOT(ISERROR(SEARCH("Glenn Gould",I2591)))</formula>
    </cfRule>
  </conditionalFormatting>
  <conditionalFormatting sqref="E2591:G2593">
    <cfRule type="containsText" dxfId="21118" priority="25413" operator="containsText" text="ECM">
      <formula>NOT(ISERROR(SEARCH("ECM",E2591)))</formula>
    </cfRule>
    <cfRule type="containsText" dxfId="21117" priority="25414" operator="containsText" text="Glenn Gould">
      <formula>NOT(ISERROR(SEARCH("Glenn Gould",E2591)))</formula>
    </cfRule>
  </conditionalFormatting>
  <conditionalFormatting sqref="E2591:G2593">
    <cfRule type="containsText" dxfId="21116" priority="25411" operator="containsText" text="ECM">
      <formula>NOT(ISERROR(SEARCH("ECM",E2591)))</formula>
    </cfRule>
    <cfRule type="containsText" dxfId="21115" priority="25412" operator="containsText" text="Glenn Gould">
      <formula>NOT(ISERROR(SEARCH("Glenn Gould",E2591)))</formula>
    </cfRule>
  </conditionalFormatting>
  <conditionalFormatting sqref="E2591:G2593">
    <cfRule type="containsText" dxfId="21114" priority="25409" operator="containsText" text="ECM">
      <formula>NOT(ISERROR(SEARCH("ECM",E2591)))</formula>
    </cfRule>
    <cfRule type="containsText" dxfId="21113" priority="25410" operator="containsText" text="Glenn Gould">
      <formula>NOT(ISERROR(SEARCH("Glenn Gould",E2591)))</formula>
    </cfRule>
  </conditionalFormatting>
  <conditionalFormatting sqref="E2591:G2593">
    <cfRule type="containsText" dxfId="21112" priority="25407" operator="containsText" text="ECM">
      <formula>NOT(ISERROR(SEARCH("ECM",E2591)))</formula>
    </cfRule>
    <cfRule type="containsText" dxfId="21111" priority="25408" operator="containsText" text="Glenn Gould">
      <formula>NOT(ISERROR(SEARCH("Glenn Gould",E2591)))</formula>
    </cfRule>
  </conditionalFormatting>
  <conditionalFormatting sqref="E2591:G2593">
    <cfRule type="containsText" dxfId="21110" priority="25405" operator="containsText" text="ECM">
      <formula>NOT(ISERROR(SEARCH("ECM",E2591)))</formula>
    </cfRule>
    <cfRule type="containsText" dxfId="21109" priority="25406" operator="containsText" text="Glenn Gould">
      <formula>NOT(ISERROR(SEARCH("Glenn Gould",E2591)))</formula>
    </cfRule>
  </conditionalFormatting>
  <conditionalFormatting sqref="E2591:G2593">
    <cfRule type="containsText" dxfId="21108" priority="25403" operator="containsText" text="ECM">
      <formula>NOT(ISERROR(SEARCH("ECM",E2591)))</formula>
    </cfRule>
    <cfRule type="containsText" dxfId="21107" priority="25404" operator="containsText" text="Glenn Gould">
      <formula>NOT(ISERROR(SEARCH("Glenn Gould",E2591)))</formula>
    </cfRule>
  </conditionalFormatting>
  <conditionalFormatting sqref="E2591:G2593">
    <cfRule type="containsText" dxfId="21106" priority="25401" operator="containsText" text="ECM">
      <formula>NOT(ISERROR(SEARCH("ECM",E2591)))</formula>
    </cfRule>
    <cfRule type="containsText" dxfId="21105" priority="25402" operator="containsText" text="Glenn Gould">
      <formula>NOT(ISERROR(SEARCH("Glenn Gould",E2591)))</formula>
    </cfRule>
  </conditionalFormatting>
  <conditionalFormatting sqref="E2591:G2593">
    <cfRule type="containsText" dxfId="21104" priority="25399" operator="containsText" text="ECM">
      <formula>NOT(ISERROR(SEARCH("ECM",E2591)))</formula>
    </cfRule>
    <cfRule type="containsText" dxfId="21103" priority="25400" operator="containsText" text="Glenn Gould">
      <formula>NOT(ISERROR(SEARCH("Glenn Gould",E2591)))</formula>
    </cfRule>
  </conditionalFormatting>
  <conditionalFormatting sqref="E2591:G2593">
    <cfRule type="containsText" dxfId="21102" priority="25397" operator="containsText" text="ECM">
      <formula>NOT(ISERROR(SEARCH("ECM",E2591)))</formula>
    </cfRule>
    <cfRule type="containsText" dxfId="21101" priority="25398" operator="containsText" text="Glenn Gould">
      <formula>NOT(ISERROR(SEARCH("Glenn Gould",E2591)))</formula>
    </cfRule>
  </conditionalFormatting>
  <conditionalFormatting sqref="E2591:G2593">
    <cfRule type="containsText" dxfId="21100" priority="25395" operator="containsText" text="ECM">
      <formula>NOT(ISERROR(SEARCH("ECM",E2591)))</formula>
    </cfRule>
    <cfRule type="containsText" dxfId="21099" priority="25396" operator="containsText" text="Glenn Gould">
      <formula>NOT(ISERROR(SEARCH("Glenn Gould",E2591)))</formula>
    </cfRule>
  </conditionalFormatting>
  <conditionalFormatting sqref="E2591:G2593">
    <cfRule type="containsText" dxfId="21098" priority="25393" operator="containsText" text="ECM">
      <formula>NOT(ISERROR(SEARCH("ECM",E2591)))</formula>
    </cfRule>
    <cfRule type="containsText" dxfId="21097" priority="25394" operator="containsText" text="Glenn Gould">
      <formula>NOT(ISERROR(SEARCH("Glenn Gould",E2591)))</formula>
    </cfRule>
  </conditionalFormatting>
  <conditionalFormatting sqref="E2591:G2593">
    <cfRule type="containsText" dxfId="21096" priority="25391" operator="containsText" text="ECM">
      <formula>NOT(ISERROR(SEARCH("ECM",E2591)))</formula>
    </cfRule>
    <cfRule type="containsText" dxfId="21095" priority="25392" operator="containsText" text="Glenn Gould">
      <formula>NOT(ISERROR(SEARCH("Glenn Gould",E2591)))</formula>
    </cfRule>
  </conditionalFormatting>
  <conditionalFormatting sqref="H2597 H2599:H2600">
    <cfRule type="containsText" dxfId="21094" priority="25381" operator="containsText" text="ECM">
      <formula>NOT(ISERROR(SEARCH("ECM",H2597)))</formula>
    </cfRule>
    <cfRule type="containsText" dxfId="21093" priority="25382" operator="containsText" text="Glenn Gould">
      <formula>NOT(ISERROR(SEARCH("Glenn Gould",H2597)))</formula>
    </cfRule>
  </conditionalFormatting>
  <conditionalFormatting sqref="E2594:G2594">
    <cfRule type="containsText" dxfId="21092" priority="25377" operator="containsText" text="ECM">
      <formula>NOT(ISERROR(SEARCH("ECM",E2594)))</formula>
    </cfRule>
    <cfRule type="containsText" dxfId="21091" priority="25378" operator="containsText" text="Glenn Gould">
      <formula>NOT(ISERROR(SEARCH("Glenn Gould",E2594)))</formula>
    </cfRule>
  </conditionalFormatting>
  <conditionalFormatting sqref="E2594:G2594">
    <cfRule type="containsText" dxfId="21090" priority="25375" operator="containsText" text="ECM">
      <formula>NOT(ISERROR(SEARCH("ECM",E2594)))</formula>
    </cfRule>
    <cfRule type="containsText" dxfId="21089" priority="25376" operator="containsText" text="Glenn Gould">
      <formula>NOT(ISERROR(SEARCH("Glenn Gould",E2594)))</formula>
    </cfRule>
  </conditionalFormatting>
  <conditionalFormatting sqref="E2594:G2594">
    <cfRule type="containsText" dxfId="21088" priority="25373" operator="containsText" text="ECM">
      <formula>NOT(ISERROR(SEARCH("ECM",E2594)))</formula>
    </cfRule>
    <cfRule type="containsText" dxfId="21087" priority="25374" operator="containsText" text="Glenn Gould">
      <formula>NOT(ISERROR(SEARCH("Glenn Gould",E2594)))</formula>
    </cfRule>
  </conditionalFormatting>
  <conditionalFormatting sqref="E2594:G2594">
    <cfRule type="containsText" dxfId="21086" priority="25371" operator="containsText" text="ECM">
      <formula>NOT(ISERROR(SEARCH("ECM",E2594)))</formula>
    </cfRule>
    <cfRule type="containsText" dxfId="21085" priority="25372" operator="containsText" text="Glenn Gould">
      <formula>NOT(ISERROR(SEARCH("Glenn Gould",E2594)))</formula>
    </cfRule>
  </conditionalFormatting>
  <conditionalFormatting sqref="E2594:G2594">
    <cfRule type="containsText" dxfId="21084" priority="25369" operator="containsText" text="ECM">
      <formula>NOT(ISERROR(SEARCH("ECM",E2594)))</formula>
    </cfRule>
    <cfRule type="containsText" dxfId="21083" priority="25370" operator="containsText" text="Glenn Gould">
      <formula>NOT(ISERROR(SEARCH("Glenn Gould",E2594)))</formula>
    </cfRule>
  </conditionalFormatting>
  <conditionalFormatting sqref="E2594:G2594">
    <cfRule type="containsText" dxfId="21082" priority="25367" operator="containsText" text="ECM">
      <formula>NOT(ISERROR(SEARCH("ECM",E2594)))</formula>
    </cfRule>
    <cfRule type="containsText" dxfId="21081" priority="25368" operator="containsText" text="Glenn Gould">
      <formula>NOT(ISERROR(SEARCH("Glenn Gould",E2594)))</formula>
    </cfRule>
  </conditionalFormatting>
  <conditionalFormatting sqref="E2594:G2594">
    <cfRule type="containsText" dxfId="21080" priority="25365" operator="containsText" text="ECM">
      <formula>NOT(ISERROR(SEARCH("ECM",E2594)))</formula>
    </cfRule>
    <cfRule type="containsText" dxfId="21079" priority="25366" operator="containsText" text="Glenn Gould">
      <formula>NOT(ISERROR(SEARCH("Glenn Gould",E2594)))</formula>
    </cfRule>
  </conditionalFormatting>
  <conditionalFormatting sqref="E2594:G2594">
    <cfRule type="containsText" dxfId="21078" priority="25363" operator="containsText" text="ECM">
      <formula>NOT(ISERROR(SEARCH("ECM",E2594)))</formula>
    </cfRule>
    <cfRule type="containsText" dxfId="21077" priority="25364" operator="containsText" text="Glenn Gould">
      <formula>NOT(ISERROR(SEARCH("Glenn Gould",E2594)))</formula>
    </cfRule>
  </conditionalFormatting>
  <conditionalFormatting sqref="E2594:G2594">
    <cfRule type="containsText" dxfId="21076" priority="25361" operator="containsText" text="ECM">
      <formula>NOT(ISERROR(SEARCH("ECM",E2594)))</formula>
    </cfRule>
    <cfRule type="containsText" dxfId="21075" priority="25362" operator="containsText" text="Glenn Gould">
      <formula>NOT(ISERROR(SEARCH("Glenn Gould",E2594)))</formula>
    </cfRule>
  </conditionalFormatting>
  <conditionalFormatting sqref="E2594:G2594">
    <cfRule type="containsText" dxfId="21074" priority="25359" operator="containsText" text="ECM">
      <formula>NOT(ISERROR(SEARCH("ECM",E2594)))</formula>
    </cfRule>
    <cfRule type="containsText" dxfId="21073" priority="25360" operator="containsText" text="Glenn Gould">
      <formula>NOT(ISERROR(SEARCH("Glenn Gould",E2594)))</formula>
    </cfRule>
  </conditionalFormatting>
  <conditionalFormatting sqref="E2594:G2594">
    <cfRule type="containsText" dxfId="21072" priority="25357" operator="containsText" text="ECM">
      <formula>NOT(ISERROR(SEARCH("ECM",E2594)))</formula>
    </cfRule>
    <cfRule type="containsText" dxfId="21071" priority="25358" operator="containsText" text="Glenn Gould">
      <formula>NOT(ISERROR(SEARCH("Glenn Gould",E2594)))</formula>
    </cfRule>
  </conditionalFormatting>
  <conditionalFormatting sqref="E2594:G2594">
    <cfRule type="containsText" dxfId="21070" priority="25355" operator="containsText" text="ECM">
      <formula>NOT(ISERROR(SEARCH("ECM",E2594)))</formula>
    </cfRule>
    <cfRule type="containsText" dxfId="21069" priority="25356" operator="containsText" text="Glenn Gould">
      <formula>NOT(ISERROR(SEARCH("Glenn Gould",E2594)))</formula>
    </cfRule>
  </conditionalFormatting>
  <conditionalFormatting sqref="E2594:G2594">
    <cfRule type="containsText" dxfId="21068" priority="25353" operator="containsText" text="ECM">
      <formula>NOT(ISERROR(SEARCH("ECM",E2594)))</formula>
    </cfRule>
    <cfRule type="containsText" dxfId="21067" priority="25354" operator="containsText" text="Glenn Gould">
      <formula>NOT(ISERROR(SEARCH("Glenn Gould",E2594)))</formula>
    </cfRule>
  </conditionalFormatting>
  <conditionalFormatting sqref="E2595:G2595">
    <cfRule type="containsText" dxfId="21066" priority="25349" operator="containsText" text="ECM">
      <formula>NOT(ISERROR(SEARCH("ECM",E2595)))</formula>
    </cfRule>
    <cfRule type="containsText" dxfId="21065" priority="25350" operator="containsText" text="Glenn Gould">
      <formula>NOT(ISERROR(SEARCH("Glenn Gould",E2595)))</formula>
    </cfRule>
  </conditionalFormatting>
  <conditionalFormatting sqref="E2595:G2595">
    <cfRule type="containsText" dxfId="21064" priority="25347" operator="containsText" text="ECM">
      <formula>NOT(ISERROR(SEARCH("ECM",E2595)))</formula>
    </cfRule>
    <cfRule type="containsText" dxfId="21063" priority="25348" operator="containsText" text="Glenn Gould">
      <formula>NOT(ISERROR(SEARCH("Glenn Gould",E2595)))</formula>
    </cfRule>
  </conditionalFormatting>
  <conditionalFormatting sqref="E2595:G2595">
    <cfRule type="containsText" dxfId="21062" priority="25345" operator="containsText" text="ECM">
      <formula>NOT(ISERROR(SEARCH("ECM",E2595)))</formula>
    </cfRule>
    <cfRule type="containsText" dxfId="21061" priority="25346" operator="containsText" text="Glenn Gould">
      <formula>NOT(ISERROR(SEARCH("Glenn Gould",E2595)))</formula>
    </cfRule>
  </conditionalFormatting>
  <conditionalFormatting sqref="E2595:G2595">
    <cfRule type="containsText" dxfId="21060" priority="25343" operator="containsText" text="ECM">
      <formula>NOT(ISERROR(SEARCH("ECM",E2595)))</formula>
    </cfRule>
    <cfRule type="containsText" dxfId="21059" priority="25344" operator="containsText" text="Glenn Gould">
      <formula>NOT(ISERROR(SEARCH("Glenn Gould",E2595)))</formula>
    </cfRule>
  </conditionalFormatting>
  <conditionalFormatting sqref="E2595:G2595">
    <cfRule type="containsText" dxfId="21058" priority="25341" operator="containsText" text="ECM">
      <formula>NOT(ISERROR(SEARCH("ECM",E2595)))</formula>
    </cfRule>
    <cfRule type="containsText" dxfId="21057" priority="25342" operator="containsText" text="Glenn Gould">
      <formula>NOT(ISERROR(SEARCH("Glenn Gould",E2595)))</formula>
    </cfRule>
  </conditionalFormatting>
  <conditionalFormatting sqref="E2595:G2595">
    <cfRule type="containsText" dxfId="21056" priority="25339" operator="containsText" text="ECM">
      <formula>NOT(ISERROR(SEARCH("ECM",E2595)))</formula>
    </cfRule>
    <cfRule type="containsText" dxfId="21055" priority="25340" operator="containsText" text="Glenn Gould">
      <formula>NOT(ISERROR(SEARCH("Glenn Gould",E2595)))</formula>
    </cfRule>
  </conditionalFormatting>
  <conditionalFormatting sqref="E2595:G2595">
    <cfRule type="containsText" dxfId="21054" priority="25337" operator="containsText" text="ECM">
      <formula>NOT(ISERROR(SEARCH("ECM",E2595)))</formula>
    </cfRule>
    <cfRule type="containsText" dxfId="21053" priority="25338" operator="containsText" text="Glenn Gould">
      <formula>NOT(ISERROR(SEARCH("Glenn Gould",E2595)))</formula>
    </cfRule>
  </conditionalFormatting>
  <conditionalFormatting sqref="E2595:G2595">
    <cfRule type="containsText" dxfId="21052" priority="25335" operator="containsText" text="ECM">
      <formula>NOT(ISERROR(SEARCH("ECM",E2595)))</formula>
    </cfRule>
    <cfRule type="containsText" dxfId="21051" priority="25336" operator="containsText" text="Glenn Gould">
      <formula>NOT(ISERROR(SEARCH("Glenn Gould",E2595)))</formula>
    </cfRule>
  </conditionalFormatting>
  <conditionalFormatting sqref="E2595:G2595">
    <cfRule type="containsText" dxfId="21050" priority="25333" operator="containsText" text="ECM">
      <formula>NOT(ISERROR(SEARCH("ECM",E2595)))</formula>
    </cfRule>
    <cfRule type="containsText" dxfId="21049" priority="25334" operator="containsText" text="Glenn Gould">
      <formula>NOT(ISERROR(SEARCH("Glenn Gould",E2595)))</formula>
    </cfRule>
  </conditionalFormatting>
  <conditionalFormatting sqref="E2595:G2595">
    <cfRule type="containsText" dxfId="21048" priority="25331" operator="containsText" text="ECM">
      <formula>NOT(ISERROR(SEARCH("ECM",E2595)))</formula>
    </cfRule>
    <cfRule type="containsText" dxfId="21047" priority="25332" operator="containsText" text="Glenn Gould">
      <formula>NOT(ISERROR(SEARCH("Glenn Gould",E2595)))</formula>
    </cfRule>
  </conditionalFormatting>
  <conditionalFormatting sqref="E2595:G2595">
    <cfRule type="containsText" dxfId="21046" priority="25329" operator="containsText" text="ECM">
      <formula>NOT(ISERROR(SEARCH("ECM",E2595)))</formula>
    </cfRule>
    <cfRule type="containsText" dxfId="21045" priority="25330" operator="containsText" text="Glenn Gould">
      <formula>NOT(ISERROR(SEARCH("Glenn Gould",E2595)))</formula>
    </cfRule>
  </conditionalFormatting>
  <conditionalFormatting sqref="E2595:G2595">
    <cfRule type="containsText" dxfId="21044" priority="25327" operator="containsText" text="ECM">
      <formula>NOT(ISERROR(SEARCH("ECM",E2595)))</formula>
    </cfRule>
    <cfRule type="containsText" dxfId="21043" priority="25328" operator="containsText" text="Glenn Gould">
      <formula>NOT(ISERROR(SEARCH("Glenn Gould",E2595)))</formula>
    </cfRule>
  </conditionalFormatting>
  <conditionalFormatting sqref="E2595:G2595">
    <cfRule type="containsText" dxfId="21042" priority="25325" operator="containsText" text="ECM">
      <formula>NOT(ISERROR(SEARCH("ECM",E2595)))</formula>
    </cfRule>
    <cfRule type="containsText" dxfId="21041" priority="25326" operator="containsText" text="Glenn Gould">
      <formula>NOT(ISERROR(SEARCH("Glenn Gould",E2595)))</formula>
    </cfRule>
  </conditionalFormatting>
  <conditionalFormatting sqref="E2596:G2596">
    <cfRule type="containsText" dxfId="21040" priority="25321" operator="containsText" text="ECM">
      <formula>NOT(ISERROR(SEARCH("ECM",E2596)))</formula>
    </cfRule>
    <cfRule type="containsText" dxfId="21039" priority="25322" operator="containsText" text="Glenn Gould">
      <formula>NOT(ISERROR(SEARCH("Glenn Gould",E2596)))</formula>
    </cfRule>
  </conditionalFormatting>
  <conditionalFormatting sqref="E2596:G2596">
    <cfRule type="containsText" dxfId="21038" priority="25319" operator="containsText" text="ECM">
      <formula>NOT(ISERROR(SEARCH("ECM",E2596)))</formula>
    </cfRule>
    <cfRule type="containsText" dxfId="21037" priority="25320" operator="containsText" text="Glenn Gould">
      <formula>NOT(ISERROR(SEARCH("Glenn Gould",E2596)))</formula>
    </cfRule>
  </conditionalFormatting>
  <conditionalFormatting sqref="E2596:G2596">
    <cfRule type="containsText" dxfId="21036" priority="25317" operator="containsText" text="ECM">
      <formula>NOT(ISERROR(SEARCH("ECM",E2596)))</formula>
    </cfRule>
    <cfRule type="containsText" dxfId="21035" priority="25318" operator="containsText" text="Glenn Gould">
      <formula>NOT(ISERROR(SEARCH("Glenn Gould",E2596)))</formula>
    </cfRule>
  </conditionalFormatting>
  <conditionalFormatting sqref="E2596:G2596">
    <cfRule type="containsText" dxfId="21034" priority="25315" operator="containsText" text="ECM">
      <formula>NOT(ISERROR(SEARCH("ECM",E2596)))</formula>
    </cfRule>
    <cfRule type="containsText" dxfId="21033" priority="25316" operator="containsText" text="Glenn Gould">
      <formula>NOT(ISERROR(SEARCH("Glenn Gould",E2596)))</formula>
    </cfRule>
  </conditionalFormatting>
  <conditionalFormatting sqref="E2596:G2596">
    <cfRule type="containsText" dxfId="21032" priority="25313" operator="containsText" text="ECM">
      <formula>NOT(ISERROR(SEARCH("ECM",E2596)))</formula>
    </cfRule>
    <cfRule type="containsText" dxfId="21031" priority="25314" operator="containsText" text="Glenn Gould">
      <formula>NOT(ISERROR(SEARCH("Glenn Gould",E2596)))</formula>
    </cfRule>
  </conditionalFormatting>
  <conditionalFormatting sqref="E2596:G2596">
    <cfRule type="containsText" dxfId="21030" priority="25311" operator="containsText" text="ECM">
      <formula>NOT(ISERROR(SEARCH("ECM",E2596)))</formula>
    </cfRule>
    <cfRule type="containsText" dxfId="21029" priority="25312" operator="containsText" text="Glenn Gould">
      <formula>NOT(ISERROR(SEARCH("Glenn Gould",E2596)))</formula>
    </cfRule>
  </conditionalFormatting>
  <conditionalFormatting sqref="E2596:G2596">
    <cfRule type="containsText" dxfId="21028" priority="25309" operator="containsText" text="ECM">
      <formula>NOT(ISERROR(SEARCH("ECM",E2596)))</formula>
    </cfRule>
    <cfRule type="containsText" dxfId="21027" priority="25310" operator="containsText" text="Glenn Gould">
      <formula>NOT(ISERROR(SEARCH("Glenn Gould",E2596)))</formula>
    </cfRule>
  </conditionalFormatting>
  <conditionalFormatting sqref="E2596:G2596">
    <cfRule type="containsText" dxfId="21026" priority="25307" operator="containsText" text="ECM">
      <formula>NOT(ISERROR(SEARCH("ECM",E2596)))</formula>
    </cfRule>
    <cfRule type="containsText" dxfId="21025" priority="25308" operator="containsText" text="Glenn Gould">
      <formula>NOT(ISERROR(SEARCH("Glenn Gould",E2596)))</formula>
    </cfRule>
  </conditionalFormatting>
  <conditionalFormatting sqref="E2596:G2596">
    <cfRule type="containsText" dxfId="21024" priority="25305" operator="containsText" text="ECM">
      <formula>NOT(ISERROR(SEARCH("ECM",E2596)))</formula>
    </cfRule>
    <cfRule type="containsText" dxfId="21023" priority="25306" operator="containsText" text="Glenn Gould">
      <formula>NOT(ISERROR(SEARCH("Glenn Gould",E2596)))</formula>
    </cfRule>
  </conditionalFormatting>
  <conditionalFormatting sqref="E2596:G2596">
    <cfRule type="containsText" dxfId="21022" priority="25303" operator="containsText" text="ECM">
      <formula>NOT(ISERROR(SEARCH("ECM",E2596)))</formula>
    </cfRule>
    <cfRule type="containsText" dxfId="21021" priority="25304" operator="containsText" text="Glenn Gould">
      <formula>NOT(ISERROR(SEARCH("Glenn Gould",E2596)))</formula>
    </cfRule>
  </conditionalFormatting>
  <conditionalFormatting sqref="E2596:G2596">
    <cfRule type="containsText" dxfId="21020" priority="25301" operator="containsText" text="ECM">
      <formula>NOT(ISERROR(SEARCH("ECM",E2596)))</formula>
    </cfRule>
    <cfRule type="containsText" dxfId="21019" priority="25302" operator="containsText" text="Glenn Gould">
      <formula>NOT(ISERROR(SEARCH("Glenn Gould",E2596)))</formula>
    </cfRule>
  </conditionalFormatting>
  <conditionalFormatting sqref="E2596:G2596">
    <cfRule type="containsText" dxfId="21018" priority="25299" operator="containsText" text="ECM">
      <formula>NOT(ISERROR(SEARCH("ECM",E2596)))</formula>
    </cfRule>
    <cfRule type="containsText" dxfId="21017" priority="25300" operator="containsText" text="Glenn Gould">
      <formula>NOT(ISERROR(SEARCH("Glenn Gould",E2596)))</formula>
    </cfRule>
  </conditionalFormatting>
  <conditionalFormatting sqref="E2596:G2596">
    <cfRule type="containsText" dxfId="21016" priority="25297" operator="containsText" text="ECM">
      <formula>NOT(ISERROR(SEARCH("ECM",E2596)))</formula>
    </cfRule>
    <cfRule type="containsText" dxfId="21015" priority="25298" operator="containsText" text="Glenn Gould">
      <formula>NOT(ISERROR(SEARCH("Glenn Gould",E2596)))</formula>
    </cfRule>
  </conditionalFormatting>
  <conditionalFormatting sqref="E2597:G2597">
    <cfRule type="containsText" dxfId="21014" priority="25293" operator="containsText" text="ECM">
      <formula>NOT(ISERROR(SEARCH("ECM",E2597)))</formula>
    </cfRule>
    <cfRule type="containsText" dxfId="21013" priority="25294" operator="containsText" text="Glenn Gould">
      <formula>NOT(ISERROR(SEARCH("Glenn Gould",E2597)))</formula>
    </cfRule>
  </conditionalFormatting>
  <conditionalFormatting sqref="E2597:G2597">
    <cfRule type="containsText" dxfId="21012" priority="25291" operator="containsText" text="ECM">
      <formula>NOT(ISERROR(SEARCH("ECM",E2597)))</formula>
    </cfRule>
    <cfRule type="containsText" dxfId="21011" priority="25292" operator="containsText" text="Glenn Gould">
      <formula>NOT(ISERROR(SEARCH("Glenn Gould",E2597)))</formula>
    </cfRule>
  </conditionalFormatting>
  <conditionalFormatting sqref="E2597:G2597">
    <cfRule type="containsText" dxfId="21010" priority="25289" operator="containsText" text="ECM">
      <formula>NOT(ISERROR(SEARCH("ECM",E2597)))</formula>
    </cfRule>
    <cfRule type="containsText" dxfId="21009" priority="25290" operator="containsText" text="Glenn Gould">
      <formula>NOT(ISERROR(SEARCH("Glenn Gould",E2597)))</formula>
    </cfRule>
  </conditionalFormatting>
  <conditionalFormatting sqref="E2597:G2597">
    <cfRule type="containsText" dxfId="21008" priority="25287" operator="containsText" text="ECM">
      <formula>NOT(ISERROR(SEARCH("ECM",E2597)))</formula>
    </cfRule>
    <cfRule type="containsText" dxfId="21007" priority="25288" operator="containsText" text="Glenn Gould">
      <formula>NOT(ISERROR(SEARCH("Glenn Gould",E2597)))</formula>
    </cfRule>
  </conditionalFormatting>
  <conditionalFormatting sqref="E2597:G2597">
    <cfRule type="containsText" dxfId="21006" priority="25285" operator="containsText" text="ECM">
      <formula>NOT(ISERROR(SEARCH("ECM",E2597)))</formula>
    </cfRule>
    <cfRule type="containsText" dxfId="21005" priority="25286" operator="containsText" text="Glenn Gould">
      <formula>NOT(ISERROR(SEARCH("Glenn Gould",E2597)))</formula>
    </cfRule>
  </conditionalFormatting>
  <conditionalFormatting sqref="E2597:G2597">
    <cfRule type="containsText" dxfId="21004" priority="25283" operator="containsText" text="ECM">
      <formula>NOT(ISERROR(SEARCH("ECM",E2597)))</formula>
    </cfRule>
    <cfRule type="containsText" dxfId="21003" priority="25284" operator="containsText" text="Glenn Gould">
      <formula>NOT(ISERROR(SEARCH("Glenn Gould",E2597)))</formula>
    </cfRule>
  </conditionalFormatting>
  <conditionalFormatting sqref="E2597:G2597">
    <cfRule type="containsText" dxfId="21002" priority="25281" operator="containsText" text="ECM">
      <formula>NOT(ISERROR(SEARCH("ECM",E2597)))</formula>
    </cfRule>
    <cfRule type="containsText" dxfId="21001" priority="25282" operator="containsText" text="Glenn Gould">
      <formula>NOT(ISERROR(SEARCH("Glenn Gould",E2597)))</formula>
    </cfRule>
  </conditionalFormatting>
  <conditionalFormatting sqref="E2597:G2597">
    <cfRule type="containsText" dxfId="21000" priority="25279" operator="containsText" text="ECM">
      <formula>NOT(ISERROR(SEARCH("ECM",E2597)))</formula>
    </cfRule>
    <cfRule type="containsText" dxfId="20999" priority="25280" operator="containsText" text="Glenn Gould">
      <formula>NOT(ISERROR(SEARCH("Glenn Gould",E2597)))</formula>
    </cfRule>
  </conditionalFormatting>
  <conditionalFormatting sqref="E2597:G2597">
    <cfRule type="containsText" dxfId="20998" priority="25277" operator="containsText" text="ECM">
      <formula>NOT(ISERROR(SEARCH("ECM",E2597)))</formula>
    </cfRule>
    <cfRule type="containsText" dxfId="20997" priority="25278" operator="containsText" text="Glenn Gould">
      <formula>NOT(ISERROR(SEARCH("Glenn Gould",E2597)))</formula>
    </cfRule>
  </conditionalFormatting>
  <conditionalFormatting sqref="E2597:G2597">
    <cfRule type="containsText" dxfId="20996" priority="25275" operator="containsText" text="ECM">
      <formula>NOT(ISERROR(SEARCH("ECM",E2597)))</formula>
    </cfRule>
    <cfRule type="containsText" dxfId="20995" priority="25276" operator="containsText" text="Glenn Gould">
      <formula>NOT(ISERROR(SEARCH("Glenn Gould",E2597)))</formula>
    </cfRule>
  </conditionalFormatting>
  <conditionalFormatting sqref="E2597:G2597">
    <cfRule type="containsText" dxfId="20994" priority="25273" operator="containsText" text="ECM">
      <formula>NOT(ISERROR(SEARCH("ECM",E2597)))</formula>
    </cfRule>
    <cfRule type="containsText" dxfId="20993" priority="25274" operator="containsText" text="Glenn Gould">
      <formula>NOT(ISERROR(SEARCH("Glenn Gould",E2597)))</formula>
    </cfRule>
  </conditionalFormatting>
  <conditionalFormatting sqref="E2597:G2597">
    <cfRule type="containsText" dxfId="20992" priority="25271" operator="containsText" text="ECM">
      <formula>NOT(ISERROR(SEARCH("ECM",E2597)))</formula>
    </cfRule>
    <cfRule type="containsText" dxfId="20991" priority="25272" operator="containsText" text="Glenn Gould">
      <formula>NOT(ISERROR(SEARCH("Glenn Gould",E2597)))</formula>
    </cfRule>
  </conditionalFormatting>
  <conditionalFormatting sqref="E2597:G2597">
    <cfRule type="containsText" dxfId="20990" priority="25269" operator="containsText" text="ECM">
      <formula>NOT(ISERROR(SEARCH("ECM",E2597)))</formula>
    </cfRule>
    <cfRule type="containsText" dxfId="20989" priority="25270" operator="containsText" text="Glenn Gould">
      <formula>NOT(ISERROR(SEARCH("Glenn Gould",E2597)))</formula>
    </cfRule>
  </conditionalFormatting>
  <conditionalFormatting sqref="H2601:J2601 J2602:J2613 J2628">
    <cfRule type="containsText" dxfId="20988" priority="25267" operator="containsText" text="ECM">
      <formula>NOT(ISERROR(SEARCH("ECM",H2601)))</formula>
    </cfRule>
    <cfRule type="containsText" dxfId="20987" priority="25268" operator="containsText" text="Glenn Gould">
      <formula>NOT(ISERROR(SEARCH("Glenn Gould",H2601)))</formula>
    </cfRule>
  </conditionalFormatting>
  <conditionalFormatting sqref="I2601:J2601 J2602:J2613 J2628">
    <cfRule type="containsText" dxfId="20986" priority="25265" operator="containsText" text="ECM">
      <formula>NOT(ISERROR(SEARCH("ECM",I2601)))</formula>
    </cfRule>
    <cfRule type="containsText" dxfId="20985" priority="25266" operator="containsText" text="Glenn Gould">
      <formula>NOT(ISERROR(SEARCH("Glenn Gould",I2601)))</formula>
    </cfRule>
  </conditionalFormatting>
  <conditionalFormatting sqref="J2601:J2613 J2628">
    <cfRule type="containsText" dxfId="20984" priority="25263" operator="containsText" text="ECM">
      <formula>NOT(ISERROR(SEARCH("ECM",J2601)))</formula>
    </cfRule>
    <cfRule type="containsText" dxfId="20983" priority="25264" operator="containsText" text="Glenn Gould">
      <formula>NOT(ISERROR(SEARCH("Glenn Gould",J2601)))</formula>
    </cfRule>
  </conditionalFormatting>
  <conditionalFormatting sqref="J2601:J2613 J2628">
    <cfRule type="containsText" dxfId="20982" priority="25261" operator="containsText" text="ECM">
      <formula>NOT(ISERROR(SEARCH("ECM",J2601)))</formula>
    </cfRule>
    <cfRule type="containsText" dxfId="20981" priority="25262" operator="containsText" text="Glenn Gould">
      <formula>NOT(ISERROR(SEARCH("Glenn Gould",J2601)))</formula>
    </cfRule>
  </conditionalFormatting>
  <conditionalFormatting sqref="I2601">
    <cfRule type="containsText" dxfId="20980" priority="25259" operator="containsText" text="ECM">
      <formula>NOT(ISERROR(SEARCH("ECM",I2601)))</formula>
    </cfRule>
    <cfRule type="containsText" dxfId="20979" priority="25260" operator="containsText" text="Glenn Gould">
      <formula>NOT(ISERROR(SEARCH("Glenn Gould",I2601)))</formula>
    </cfRule>
  </conditionalFormatting>
  <conditionalFormatting sqref="I2601">
    <cfRule type="containsText" dxfId="20978" priority="25257" operator="containsText" text="ECM">
      <formula>NOT(ISERROR(SEARCH("ECM",I2601)))</formula>
    </cfRule>
    <cfRule type="containsText" dxfId="20977" priority="25258" operator="containsText" text="Glenn Gould">
      <formula>NOT(ISERROR(SEARCH("Glenn Gould",I2601)))</formula>
    </cfRule>
  </conditionalFormatting>
  <conditionalFormatting sqref="I2601">
    <cfRule type="containsText" dxfId="20976" priority="25255" operator="containsText" text="ECM">
      <formula>NOT(ISERROR(SEARCH("ECM",I2601)))</formula>
    </cfRule>
    <cfRule type="containsText" dxfId="20975" priority="25256" operator="containsText" text="Glenn Gould">
      <formula>NOT(ISERROR(SEARCH("Glenn Gould",I2601)))</formula>
    </cfRule>
  </conditionalFormatting>
  <conditionalFormatting sqref="I2601">
    <cfRule type="containsText" dxfId="20974" priority="25253" operator="containsText" text="ECM">
      <formula>NOT(ISERROR(SEARCH("ECM",I2601)))</formula>
    </cfRule>
    <cfRule type="containsText" dxfId="20973" priority="25254" operator="containsText" text="Glenn Gould">
      <formula>NOT(ISERROR(SEARCH("Glenn Gould",I2601)))</formula>
    </cfRule>
  </conditionalFormatting>
  <conditionalFormatting sqref="I2601">
    <cfRule type="containsText" dxfId="20972" priority="25251" operator="containsText" text="ECM">
      <formula>NOT(ISERROR(SEARCH("ECM",I2601)))</formula>
    </cfRule>
    <cfRule type="containsText" dxfId="20971" priority="25252" operator="containsText" text="Glenn Gould">
      <formula>NOT(ISERROR(SEARCH("Glenn Gould",I2601)))</formula>
    </cfRule>
  </conditionalFormatting>
  <conditionalFormatting sqref="I2601">
    <cfRule type="containsText" dxfId="20970" priority="25249" operator="containsText" text="ECM">
      <formula>NOT(ISERROR(SEARCH("ECM",I2601)))</formula>
    </cfRule>
    <cfRule type="containsText" dxfId="20969" priority="25250" operator="containsText" text="Glenn Gould">
      <formula>NOT(ISERROR(SEARCH("Glenn Gould",I2601)))</formula>
    </cfRule>
  </conditionalFormatting>
  <conditionalFormatting sqref="I2601">
    <cfRule type="containsText" dxfId="20968" priority="25247" operator="containsText" text="ECM">
      <formula>NOT(ISERROR(SEARCH("ECM",I2601)))</formula>
    </cfRule>
    <cfRule type="containsText" dxfId="20967" priority="25248" operator="containsText" text="Glenn Gould">
      <formula>NOT(ISERROR(SEARCH("Glenn Gould",I2601)))</formula>
    </cfRule>
  </conditionalFormatting>
  <conditionalFormatting sqref="E2599:G2599">
    <cfRule type="containsText" dxfId="20966" priority="25243" operator="containsText" text="ECM">
      <formula>NOT(ISERROR(SEARCH("ECM",E2599)))</formula>
    </cfRule>
    <cfRule type="containsText" dxfId="20965" priority="25244" operator="containsText" text="Glenn Gould">
      <formula>NOT(ISERROR(SEARCH("Glenn Gould",E2599)))</formula>
    </cfRule>
  </conditionalFormatting>
  <conditionalFormatting sqref="E2599:G2599">
    <cfRule type="containsText" dxfId="20964" priority="25241" operator="containsText" text="ECM">
      <formula>NOT(ISERROR(SEARCH("ECM",E2599)))</formula>
    </cfRule>
    <cfRule type="containsText" dxfId="20963" priority="25242" operator="containsText" text="Glenn Gould">
      <formula>NOT(ISERROR(SEARCH("Glenn Gould",E2599)))</formula>
    </cfRule>
  </conditionalFormatting>
  <conditionalFormatting sqref="E2599:G2599">
    <cfRule type="containsText" dxfId="20962" priority="25239" operator="containsText" text="ECM">
      <formula>NOT(ISERROR(SEARCH("ECM",E2599)))</formula>
    </cfRule>
    <cfRule type="containsText" dxfId="20961" priority="25240" operator="containsText" text="Glenn Gould">
      <formula>NOT(ISERROR(SEARCH("Glenn Gould",E2599)))</formula>
    </cfRule>
  </conditionalFormatting>
  <conditionalFormatting sqref="E2599:G2599">
    <cfRule type="containsText" dxfId="20960" priority="25237" operator="containsText" text="ECM">
      <formula>NOT(ISERROR(SEARCH("ECM",E2599)))</formula>
    </cfRule>
    <cfRule type="containsText" dxfId="20959" priority="25238" operator="containsText" text="Glenn Gould">
      <formula>NOT(ISERROR(SEARCH("Glenn Gould",E2599)))</formula>
    </cfRule>
  </conditionalFormatting>
  <conditionalFormatting sqref="E2599:G2599">
    <cfRule type="containsText" dxfId="20958" priority="25235" operator="containsText" text="ECM">
      <formula>NOT(ISERROR(SEARCH("ECM",E2599)))</formula>
    </cfRule>
    <cfRule type="containsText" dxfId="20957" priority="25236" operator="containsText" text="Glenn Gould">
      <formula>NOT(ISERROR(SEARCH("Glenn Gould",E2599)))</formula>
    </cfRule>
  </conditionalFormatting>
  <conditionalFormatting sqref="E2599:G2599">
    <cfRule type="containsText" dxfId="20956" priority="25233" operator="containsText" text="ECM">
      <formula>NOT(ISERROR(SEARCH("ECM",E2599)))</formula>
    </cfRule>
    <cfRule type="containsText" dxfId="20955" priority="25234" operator="containsText" text="Glenn Gould">
      <formula>NOT(ISERROR(SEARCH("Glenn Gould",E2599)))</formula>
    </cfRule>
  </conditionalFormatting>
  <conditionalFormatting sqref="E2599:G2599">
    <cfRule type="containsText" dxfId="20954" priority="25231" operator="containsText" text="ECM">
      <formula>NOT(ISERROR(SEARCH("ECM",E2599)))</formula>
    </cfRule>
    <cfRule type="containsText" dxfId="20953" priority="25232" operator="containsText" text="Glenn Gould">
      <formula>NOT(ISERROR(SEARCH("Glenn Gould",E2599)))</formula>
    </cfRule>
  </conditionalFormatting>
  <conditionalFormatting sqref="E2599:G2599">
    <cfRule type="containsText" dxfId="20952" priority="25229" operator="containsText" text="ECM">
      <formula>NOT(ISERROR(SEARCH("ECM",E2599)))</formula>
    </cfRule>
    <cfRule type="containsText" dxfId="20951" priority="25230" operator="containsText" text="Glenn Gould">
      <formula>NOT(ISERROR(SEARCH("Glenn Gould",E2599)))</formula>
    </cfRule>
  </conditionalFormatting>
  <conditionalFormatting sqref="E2599:G2599">
    <cfRule type="containsText" dxfId="20950" priority="25227" operator="containsText" text="ECM">
      <formula>NOT(ISERROR(SEARCH("ECM",E2599)))</formula>
    </cfRule>
    <cfRule type="containsText" dxfId="20949" priority="25228" operator="containsText" text="Glenn Gould">
      <formula>NOT(ISERROR(SEARCH("Glenn Gould",E2599)))</formula>
    </cfRule>
  </conditionalFormatting>
  <conditionalFormatting sqref="E2599:G2599">
    <cfRule type="containsText" dxfId="20948" priority="25225" operator="containsText" text="ECM">
      <formula>NOT(ISERROR(SEARCH("ECM",E2599)))</formula>
    </cfRule>
    <cfRule type="containsText" dxfId="20947" priority="25226" operator="containsText" text="Glenn Gould">
      <formula>NOT(ISERROR(SEARCH("Glenn Gould",E2599)))</formula>
    </cfRule>
  </conditionalFormatting>
  <conditionalFormatting sqref="E2599:G2599">
    <cfRule type="containsText" dxfId="20946" priority="25223" operator="containsText" text="ECM">
      <formula>NOT(ISERROR(SEARCH("ECM",E2599)))</formula>
    </cfRule>
    <cfRule type="containsText" dxfId="20945" priority="25224" operator="containsText" text="Glenn Gould">
      <formula>NOT(ISERROR(SEARCH("Glenn Gould",E2599)))</formula>
    </cfRule>
  </conditionalFormatting>
  <conditionalFormatting sqref="E2599:G2599">
    <cfRule type="containsText" dxfId="20944" priority="25221" operator="containsText" text="ECM">
      <formula>NOT(ISERROR(SEARCH("ECM",E2599)))</formula>
    </cfRule>
    <cfRule type="containsText" dxfId="20943" priority="25222" operator="containsText" text="Glenn Gould">
      <formula>NOT(ISERROR(SEARCH("Glenn Gould",E2599)))</formula>
    </cfRule>
  </conditionalFormatting>
  <conditionalFormatting sqref="E2599:G2599">
    <cfRule type="containsText" dxfId="20942" priority="25219" operator="containsText" text="ECM">
      <formula>NOT(ISERROR(SEARCH("ECM",E2599)))</formula>
    </cfRule>
    <cfRule type="containsText" dxfId="20941" priority="25220" operator="containsText" text="Glenn Gould">
      <formula>NOT(ISERROR(SEARCH("Glenn Gould",E2599)))</formula>
    </cfRule>
  </conditionalFormatting>
  <conditionalFormatting sqref="H2598">
    <cfRule type="containsText" dxfId="20940" priority="25217" operator="containsText" text="ECM">
      <formula>NOT(ISERROR(SEARCH("ECM",H2598)))</formula>
    </cfRule>
    <cfRule type="containsText" dxfId="20939" priority="25218" operator="containsText" text="Glenn Gould">
      <formula>NOT(ISERROR(SEARCH("Glenn Gould",H2598)))</formula>
    </cfRule>
  </conditionalFormatting>
  <conditionalFormatting sqref="H2598">
    <cfRule type="containsText" dxfId="20938" priority="25215" operator="containsText" text="ECM">
      <formula>NOT(ISERROR(SEARCH("ECM",H2598)))</formula>
    </cfRule>
    <cfRule type="containsText" dxfId="20937" priority="25216" operator="containsText" text="Glenn Gould">
      <formula>NOT(ISERROR(SEARCH("Glenn Gould",H2598)))</formula>
    </cfRule>
  </conditionalFormatting>
  <conditionalFormatting sqref="E2598:G2598">
    <cfRule type="containsText" dxfId="20936" priority="25211" operator="containsText" text="ECM">
      <formula>NOT(ISERROR(SEARCH("ECM",E2598)))</formula>
    </cfRule>
    <cfRule type="containsText" dxfId="20935" priority="25212" operator="containsText" text="Glenn Gould">
      <formula>NOT(ISERROR(SEARCH("Glenn Gould",E2598)))</formula>
    </cfRule>
  </conditionalFormatting>
  <conditionalFormatting sqref="E2598:G2598">
    <cfRule type="containsText" dxfId="20934" priority="25209" operator="containsText" text="ECM">
      <formula>NOT(ISERROR(SEARCH("ECM",E2598)))</formula>
    </cfRule>
    <cfRule type="containsText" dxfId="20933" priority="25210" operator="containsText" text="Glenn Gould">
      <formula>NOT(ISERROR(SEARCH("Glenn Gould",E2598)))</formula>
    </cfRule>
  </conditionalFormatting>
  <conditionalFormatting sqref="E2598:G2598">
    <cfRule type="containsText" dxfId="20932" priority="25207" operator="containsText" text="ECM">
      <formula>NOT(ISERROR(SEARCH("ECM",E2598)))</formula>
    </cfRule>
    <cfRule type="containsText" dxfId="20931" priority="25208" operator="containsText" text="Glenn Gould">
      <formula>NOT(ISERROR(SEARCH("Glenn Gould",E2598)))</formula>
    </cfRule>
  </conditionalFormatting>
  <conditionalFormatting sqref="E2598:G2598">
    <cfRule type="containsText" dxfId="20930" priority="25205" operator="containsText" text="ECM">
      <formula>NOT(ISERROR(SEARCH("ECM",E2598)))</formula>
    </cfRule>
    <cfRule type="containsText" dxfId="20929" priority="25206" operator="containsText" text="Glenn Gould">
      <formula>NOT(ISERROR(SEARCH("Glenn Gould",E2598)))</formula>
    </cfRule>
  </conditionalFormatting>
  <conditionalFormatting sqref="E2598:G2598">
    <cfRule type="containsText" dxfId="20928" priority="25203" operator="containsText" text="ECM">
      <formula>NOT(ISERROR(SEARCH("ECM",E2598)))</formula>
    </cfRule>
    <cfRule type="containsText" dxfId="20927" priority="25204" operator="containsText" text="Glenn Gould">
      <formula>NOT(ISERROR(SEARCH("Glenn Gould",E2598)))</formula>
    </cfRule>
  </conditionalFormatting>
  <conditionalFormatting sqref="E2598:G2598">
    <cfRule type="containsText" dxfId="20926" priority="25201" operator="containsText" text="ECM">
      <formula>NOT(ISERROR(SEARCH("ECM",E2598)))</formula>
    </cfRule>
    <cfRule type="containsText" dxfId="20925" priority="25202" operator="containsText" text="Glenn Gould">
      <formula>NOT(ISERROR(SEARCH("Glenn Gould",E2598)))</formula>
    </cfRule>
  </conditionalFormatting>
  <conditionalFormatting sqref="E2598:G2598">
    <cfRule type="containsText" dxfId="20924" priority="25199" operator="containsText" text="ECM">
      <formula>NOT(ISERROR(SEARCH("ECM",E2598)))</formula>
    </cfRule>
    <cfRule type="containsText" dxfId="20923" priority="25200" operator="containsText" text="Glenn Gould">
      <formula>NOT(ISERROR(SEARCH("Glenn Gould",E2598)))</formula>
    </cfRule>
  </conditionalFormatting>
  <conditionalFormatting sqref="E2598:G2598">
    <cfRule type="containsText" dxfId="20922" priority="25197" operator="containsText" text="ECM">
      <formula>NOT(ISERROR(SEARCH("ECM",E2598)))</formula>
    </cfRule>
    <cfRule type="containsText" dxfId="20921" priority="25198" operator="containsText" text="Glenn Gould">
      <formula>NOT(ISERROR(SEARCH("Glenn Gould",E2598)))</formula>
    </cfRule>
  </conditionalFormatting>
  <conditionalFormatting sqref="E2598:G2598">
    <cfRule type="containsText" dxfId="20920" priority="25195" operator="containsText" text="ECM">
      <formula>NOT(ISERROR(SEARCH("ECM",E2598)))</formula>
    </cfRule>
    <cfRule type="containsText" dxfId="20919" priority="25196" operator="containsText" text="Glenn Gould">
      <formula>NOT(ISERROR(SEARCH("Glenn Gould",E2598)))</formula>
    </cfRule>
  </conditionalFormatting>
  <conditionalFormatting sqref="E2598:G2598">
    <cfRule type="containsText" dxfId="20918" priority="25193" operator="containsText" text="ECM">
      <formula>NOT(ISERROR(SEARCH("ECM",E2598)))</formula>
    </cfRule>
    <cfRule type="containsText" dxfId="20917" priority="25194" operator="containsText" text="Glenn Gould">
      <formula>NOT(ISERROR(SEARCH("Glenn Gould",E2598)))</formula>
    </cfRule>
  </conditionalFormatting>
  <conditionalFormatting sqref="E2598:G2598">
    <cfRule type="containsText" dxfId="20916" priority="25191" operator="containsText" text="ECM">
      <formula>NOT(ISERROR(SEARCH("ECM",E2598)))</formula>
    </cfRule>
    <cfRule type="containsText" dxfId="20915" priority="25192" operator="containsText" text="Glenn Gould">
      <formula>NOT(ISERROR(SEARCH("Glenn Gould",E2598)))</formula>
    </cfRule>
  </conditionalFormatting>
  <conditionalFormatting sqref="E2598:G2598">
    <cfRule type="containsText" dxfId="20914" priority="25189" operator="containsText" text="ECM">
      <formula>NOT(ISERROR(SEARCH("ECM",E2598)))</formula>
    </cfRule>
    <cfRule type="containsText" dxfId="20913" priority="25190" operator="containsText" text="Glenn Gould">
      <formula>NOT(ISERROR(SEARCH("Glenn Gould",E2598)))</formula>
    </cfRule>
  </conditionalFormatting>
  <conditionalFormatting sqref="E2598:G2598">
    <cfRule type="containsText" dxfId="20912" priority="25187" operator="containsText" text="ECM">
      <formula>NOT(ISERROR(SEARCH("ECM",E2598)))</formula>
    </cfRule>
    <cfRule type="containsText" dxfId="20911" priority="25188" operator="containsText" text="Glenn Gould">
      <formula>NOT(ISERROR(SEARCH("Glenn Gould",E2598)))</formula>
    </cfRule>
  </conditionalFormatting>
  <conditionalFormatting sqref="E2600:G2600">
    <cfRule type="containsText" dxfId="20910" priority="25183" operator="containsText" text="ECM">
      <formula>NOT(ISERROR(SEARCH("ECM",E2600)))</formula>
    </cfRule>
    <cfRule type="containsText" dxfId="20909" priority="25184" operator="containsText" text="Glenn Gould">
      <formula>NOT(ISERROR(SEARCH("Glenn Gould",E2600)))</formula>
    </cfRule>
  </conditionalFormatting>
  <conditionalFormatting sqref="E2600:G2600">
    <cfRule type="containsText" dxfId="20908" priority="25181" operator="containsText" text="ECM">
      <formula>NOT(ISERROR(SEARCH("ECM",E2600)))</formula>
    </cfRule>
    <cfRule type="containsText" dxfId="20907" priority="25182" operator="containsText" text="Glenn Gould">
      <formula>NOT(ISERROR(SEARCH("Glenn Gould",E2600)))</formula>
    </cfRule>
  </conditionalFormatting>
  <conditionalFormatting sqref="E2600:G2600">
    <cfRule type="containsText" dxfId="20906" priority="25179" operator="containsText" text="ECM">
      <formula>NOT(ISERROR(SEARCH("ECM",E2600)))</formula>
    </cfRule>
    <cfRule type="containsText" dxfId="20905" priority="25180" operator="containsText" text="Glenn Gould">
      <formula>NOT(ISERROR(SEARCH("Glenn Gould",E2600)))</formula>
    </cfRule>
  </conditionalFormatting>
  <conditionalFormatting sqref="E2600:G2600">
    <cfRule type="containsText" dxfId="20904" priority="25177" operator="containsText" text="ECM">
      <formula>NOT(ISERROR(SEARCH("ECM",E2600)))</formula>
    </cfRule>
    <cfRule type="containsText" dxfId="20903" priority="25178" operator="containsText" text="Glenn Gould">
      <formula>NOT(ISERROR(SEARCH("Glenn Gould",E2600)))</formula>
    </cfRule>
  </conditionalFormatting>
  <conditionalFormatting sqref="E2600:G2600">
    <cfRule type="containsText" dxfId="20902" priority="25175" operator="containsText" text="ECM">
      <formula>NOT(ISERROR(SEARCH("ECM",E2600)))</formula>
    </cfRule>
    <cfRule type="containsText" dxfId="20901" priority="25176" operator="containsText" text="Glenn Gould">
      <formula>NOT(ISERROR(SEARCH("Glenn Gould",E2600)))</formula>
    </cfRule>
  </conditionalFormatting>
  <conditionalFormatting sqref="E2600:G2600">
    <cfRule type="containsText" dxfId="20900" priority="25173" operator="containsText" text="ECM">
      <formula>NOT(ISERROR(SEARCH("ECM",E2600)))</formula>
    </cfRule>
    <cfRule type="containsText" dxfId="20899" priority="25174" operator="containsText" text="Glenn Gould">
      <formula>NOT(ISERROR(SEARCH("Glenn Gould",E2600)))</formula>
    </cfRule>
  </conditionalFormatting>
  <conditionalFormatting sqref="E2600:G2600">
    <cfRule type="containsText" dxfId="20898" priority="25171" operator="containsText" text="ECM">
      <formula>NOT(ISERROR(SEARCH("ECM",E2600)))</formula>
    </cfRule>
    <cfRule type="containsText" dxfId="20897" priority="25172" operator="containsText" text="Glenn Gould">
      <formula>NOT(ISERROR(SEARCH("Glenn Gould",E2600)))</formula>
    </cfRule>
  </conditionalFormatting>
  <conditionalFormatting sqref="E2600:G2600">
    <cfRule type="containsText" dxfId="20896" priority="25169" operator="containsText" text="ECM">
      <formula>NOT(ISERROR(SEARCH("ECM",E2600)))</formula>
    </cfRule>
    <cfRule type="containsText" dxfId="20895" priority="25170" operator="containsText" text="Glenn Gould">
      <formula>NOT(ISERROR(SEARCH("Glenn Gould",E2600)))</formula>
    </cfRule>
  </conditionalFormatting>
  <conditionalFormatting sqref="E2600:G2600">
    <cfRule type="containsText" dxfId="20894" priority="25167" operator="containsText" text="ECM">
      <formula>NOT(ISERROR(SEARCH("ECM",E2600)))</formula>
    </cfRule>
    <cfRule type="containsText" dxfId="20893" priority="25168" operator="containsText" text="Glenn Gould">
      <formula>NOT(ISERROR(SEARCH("Glenn Gould",E2600)))</formula>
    </cfRule>
  </conditionalFormatting>
  <conditionalFormatting sqref="E2600:G2600">
    <cfRule type="containsText" dxfId="20892" priority="25165" operator="containsText" text="ECM">
      <formula>NOT(ISERROR(SEARCH("ECM",E2600)))</formula>
    </cfRule>
    <cfRule type="containsText" dxfId="20891" priority="25166" operator="containsText" text="Glenn Gould">
      <formula>NOT(ISERROR(SEARCH("Glenn Gould",E2600)))</formula>
    </cfRule>
  </conditionalFormatting>
  <conditionalFormatting sqref="E2600:G2600">
    <cfRule type="containsText" dxfId="20890" priority="25163" operator="containsText" text="ECM">
      <formula>NOT(ISERROR(SEARCH("ECM",E2600)))</formula>
    </cfRule>
    <cfRule type="containsText" dxfId="20889" priority="25164" operator="containsText" text="Glenn Gould">
      <formula>NOT(ISERROR(SEARCH("Glenn Gould",E2600)))</formula>
    </cfRule>
  </conditionalFormatting>
  <conditionalFormatting sqref="E2600:G2600">
    <cfRule type="containsText" dxfId="20888" priority="25161" operator="containsText" text="ECM">
      <formula>NOT(ISERROR(SEARCH("ECM",E2600)))</formula>
    </cfRule>
    <cfRule type="containsText" dxfId="20887" priority="25162" operator="containsText" text="Glenn Gould">
      <formula>NOT(ISERROR(SEARCH("Glenn Gould",E2600)))</formula>
    </cfRule>
  </conditionalFormatting>
  <conditionalFormatting sqref="E2600:G2600">
    <cfRule type="containsText" dxfId="20886" priority="25159" operator="containsText" text="ECM">
      <formula>NOT(ISERROR(SEARCH("ECM",E2600)))</formula>
    </cfRule>
    <cfRule type="containsText" dxfId="20885" priority="25160" operator="containsText" text="Glenn Gould">
      <formula>NOT(ISERROR(SEARCH("Glenn Gould",E2600)))</formula>
    </cfRule>
  </conditionalFormatting>
  <conditionalFormatting sqref="E2601:G2601">
    <cfRule type="containsText" dxfId="20884" priority="25148" operator="containsText" text="ECM">
      <formula>NOT(ISERROR(SEARCH("ECM",E2601)))</formula>
    </cfRule>
    <cfRule type="containsText" dxfId="20883" priority="25149" operator="containsText" text="Glenn Gould">
      <formula>NOT(ISERROR(SEARCH("Glenn Gould",E2601)))</formula>
    </cfRule>
  </conditionalFormatting>
  <conditionalFormatting sqref="E2601:G2601">
    <cfRule type="containsText" dxfId="20882" priority="25146" operator="containsText" text="ECM">
      <formula>NOT(ISERROR(SEARCH("ECM",E2601)))</formula>
    </cfRule>
    <cfRule type="containsText" dxfId="20881" priority="25147" operator="containsText" text="Glenn Gould">
      <formula>NOT(ISERROR(SEARCH("Glenn Gould",E2601)))</formula>
    </cfRule>
  </conditionalFormatting>
  <conditionalFormatting sqref="E2601:G2601">
    <cfRule type="containsText" dxfId="20880" priority="25144" operator="containsText" text="ECM">
      <formula>NOT(ISERROR(SEARCH("ECM",E2601)))</formula>
    </cfRule>
    <cfRule type="containsText" dxfId="20879" priority="25145" operator="containsText" text="Glenn Gould">
      <formula>NOT(ISERROR(SEARCH("Glenn Gould",E2601)))</formula>
    </cfRule>
  </conditionalFormatting>
  <conditionalFormatting sqref="E2601:G2601">
    <cfRule type="containsText" dxfId="20878" priority="25142" operator="containsText" text="ECM">
      <formula>NOT(ISERROR(SEARCH("ECM",E2601)))</formula>
    </cfRule>
    <cfRule type="containsText" dxfId="20877" priority="25143" operator="containsText" text="Glenn Gould">
      <formula>NOT(ISERROR(SEARCH("Glenn Gould",E2601)))</formula>
    </cfRule>
  </conditionalFormatting>
  <conditionalFormatting sqref="E2601:G2601">
    <cfRule type="containsText" dxfId="20876" priority="25140" operator="containsText" text="ECM">
      <formula>NOT(ISERROR(SEARCH("ECM",E2601)))</formula>
    </cfRule>
    <cfRule type="containsText" dxfId="20875" priority="25141" operator="containsText" text="Glenn Gould">
      <formula>NOT(ISERROR(SEARCH("Glenn Gould",E2601)))</formula>
    </cfRule>
  </conditionalFormatting>
  <conditionalFormatting sqref="E2601:G2601">
    <cfRule type="containsText" dxfId="20874" priority="25138" operator="containsText" text="ECM">
      <formula>NOT(ISERROR(SEARCH("ECM",E2601)))</formula>
    </cfRule>
    <cfRule type="containsText" dxfId="20873" priority="25139" operator="containsText" text="Glenn Gould">
      <formula>NOT(ISERROR(SEARCH("Glenn Gould",E2601)))</formula>
    </cfRule>
  </conditionalFormatting>
  <conditionalFormatting sqref="E2601:G2601">
    <cfRule type="containsText" dxfId="20872" priority="25136" operator="containsText" text="ECM">
      <formula>NOT(ISERROR(SEARCH("ECM",E2601)))</formula>
    </cfRule>
    <cfRule type="containsText" dxfId="20871" priority="25137" operator="containsText" text="Glenn Gould">
      <formula>NOT(ISERROR(SEARCH("Glenn Gould",E2601)))</formula>
    </cfRule>
  </conditionalFormatting>
  <conditionalFormatting sqref="E2601:G2601">
    <cfRule type="containsText" dxfId="20870" priority="25134" operator="containsText" text="ECM">
      <formula>NOT(ISERROR(SEARCH("ECM",E2601)))</formula>
    </cfRule>
    <cfRule type="containsText" dxfId="20869" priority="25135" operator="containsText" text="Glenn Gould">
      <formula>NOT(ISERROR(SEARCH("Glenn Gould",E2601)))</formula>
    </cfRule>
  </conditionalFormatting>
  <conditionalFormatting sqref="E2601:G2601">
    <cfRule type="containsText" dxfId="20868" priority="25132" operator="containsText" text="ECM">
      <formula>NOT(ISERROR(SEARCH("ECM",E2601)))</formula>
    </cfRule>
    <cfRule type="containsText" dxfId="20867" priority="25133" operator="containsText" text="Glenn Gould">
      <formula>NOT(ISERROR(SEARCH("Glenn Gould",E2601)))</formula>
    </cfRule>
  </conditionalFormatting>
  <conditionalFormatting sqref="E2601:G2601">
    <cfRule type="containsText" dxfId="20866" priority="25130" operator="containsText" text="ECM">
      <formula>NOT(ISERROR(SEARCH("ECM",E2601)))</formula>
    </cfRule>
    <cfRule type="containsText" dxfId="20865" priority="25131" operator="containsText" text="Glenn Gould">
      <formula>NOT(ISERROR(SEARCH("Glenn Gould",E2601)))</formula>
    </cfRule>
  </conditionalFormatting>
  <conditionalFormatting sqref="E2601:G2601">
    <cfRule type="containsText" dxfId="20864" priority="25128" operator="containsText" text="ECM">
      <formula>NOT(ISERROR(SEARCH("ECM",E2601)))</formula>
    </cfRule>
    <cfRule type="containsText" dxfId="20863" priority="25129" operator="containsText" text="Glenn Gould">
      <formula>NOT(ISERROR(SEARCH("Glenn Gould",E2601)))</formula>
    </cfRule>
  </conditionalFormatting>
  <conditionalFormatting sqref="E2601:G2601">
    <cfRule type="containsText" dxfId="20862" priority="25126" operator="containsText" text="ECM">
      <formula>NOT(ISERROR(SEARCH("ECM",E2601)))</formula>
    </cfRule>
    <cfRule type="containsText" dxfId="20861" priority="25127" operator="containsText" text="Glenn Gould">
      <formula>NOT(ISERROR(SEARCH("Glenn Gould",E2601)))</formula>
    </cfRule>
  </conditionalFormatting>
  <conditionalFormatting sqref="E2601:G2601">
    <cfRule type="containsText" dxfId="20860" priority="25124" operator="containsText" text="ECM">
      <formula>NOT(ISERROR(SEARCH("ECM",E2601)))</formula>
    </cfRule>
    <cfRule type="containsText" dxfId="20859" priority="25125" operator="containsText" text="Glenn Gould">
      <formula>NOT(ISERROR(SEARCH("Glenn Gould",E2601)))</formula>
    </cfRule>
  </conditionalFormatting>
  <conditionalFormatting sqref="H2602:I2602">
    <cfRule type="containsText" dxfId="20858" priority="25122" operator="containsText" text="ECM">
      <formula>NOT(ISERROR(SEARCH("ECM",H2602)))</formula>
    </cfRule>
    <cfRule type="containsText" dxfId="20857" priority="25123" operator="containsText" text="Glenn Gould">
      <formula>NOT(ISERROR(SEARCH("Glenn Gould",H2602)))</formula>
    </cfRule>
  </conditionalFormatting>
  <conditionalFormatting sqref="I2602">
    <cfRule type="containsText" dxfId="20856" priority="25120" operator="containsText" text="ECM">
      <formula>NOT(ISERROR(SEARCH("ECM",I2602)))</formula>
    </cfRule>
    <cfRule type="containsText" dxfId="20855" priority="25121" operator="containsText" text="Glenn Gould">
      <formula>NOT(ISERROR(SEARCH("Glenn Gould",I2602)))</formula>
    </cfRule>
  </conditionalFormatting>
  <conditionalFormatting sqref="I2602">
    <cfRule type="containsText" dxfId="20854" priority="25118" operator="containsText" text="ECM">
      <formula>NOT(ISERROR(SEARCH("ECM",I2602)))</formula>
    </cfRule>
    <cfRule type="containsText" dxfId="20853" priority="25119" operator="containsText" text="Glenn Gould">
      <formula>NOT(ISERROR(SEARCH("Glenn Gould",I2602)))</formula>
    </cfRule>
  </conditionalFormatting>
  <conditionalFormatting sqref="I2602">
    <cfRule type="containsText" dxfId="20852" priority="25116" operator="containsText" text="ECM">
      <formula>NOT(ISERROR(SEARCH("ECM",I2602)))</formula>
    </cfRule>
    <cfRule type="containsText" dxfId="20851" priority="25117" operator="containsText" text="Glenn Gould">
      <formula>NOT(ISERROR(SEARCH("Glenn Gould",I2602)))</formula>
    </cfRule>
  </conditionalFormatting>
  <conditionalFormatting sqref="I2602">
    <cfRule type="containsText" dxfId="20850" priority="25114" operator="containsText" text="ECM">
      <formula>NOT(ISERROR(SEARCH("ECM",I2602)))</formula>
    </cfRule>
    <cfRule type="containsText" dxfId="20849" priority="25115" operator="containsText" text="Glenn Gould">
      <formula>NOT(ISERROR(SEARCH("Glenn Gould",I2602)))</formula>
    </cfRule>
  </conditionalFormatting>
  <conditionalFormatting sqref="I2602">
    <cfRule type="containsText" dxfId="20848" priority="25112" operator="containsText" text="ECM">
      <formula>NOT(ISERROR(SEARCH("ECM",I2602)))</formula>
    </cfRule>
    <cfRule type="containsText" dxfId="20847" priority="25113" operator="containsText" text="Glenn Gould">
      <formula>NOT(ISERROR(SEARCH("Glenn Gould",I2602)))</formula>
    </cfRule>
  </conditionalFormatting>
  <conditionalFormatting sqref="I2602">
    <cfRule type="containsText" dxfId="20846" priority="25110" operator="containsText" text="ECM">
      <formula>NOT(ISERROR(SEARCH("ECM",I2602)))</formula>
    </cfRule>
    <cfRule type="containsText" dxfId="20845" priority="25111" operator="containsText" text="Glenn Gould">
      <formula>NOT(ISERROR(SEARCH("Glenn Gould",I2602)))</formula>
    </cfRule>
  </conditionalFormatting>
  <conditionalFormatting sqref="I2602">
    <cfRule type="containsText" dxfId="20844" priority="25108" operator="containsText" text="ECM">
      <formula>NOT(ISERROR(SEARCH("ECM",I2602)))</formula>
    </cfRule>
    <cfRule type="containsText" dxfId="20843" priority="25109" operator="containsText" text="Glenn Gould">
      <formula>NOT(ISERROR(SEARCH("Glenn Gould",I2602)))</formula>
    </cfRule>
  </conditionalFormatting>
  <conditionalFormatting sqref="I2602">
    <cfRule type="containsText" dxfId="20842" priority="25106" operator="containsText" text="ECM">
      <formula>NOT(ISERROR(SEARCH("ECM",I2602)))</formula>
    </cfRule>
    <cfRule type="containsText" dxfId="20841" priority="25107" operator="containsText" text="Glenn Gould">
      <formula>NOT(ISERROR(SEARCH("Glenn Gould",I2602)))</formula>
    </cfRule>
  </conditionalFormatting>
  <conditionalFormatting sqref="E2602:G2602">
    <cfRule type="containsText" dxfId="20840" priority="25102" operator="containsText" text="ECM">
      <formula>NOT(ISERROR(SEARCH("ECM",E2602)))</formula>
    </cfRule>
    <cfRule type="containsText" dxfId="20839" priority="25103" operator="containsText" text="Glenn Gould">
      <formula>NOT(ISERROR(SEARCH("Glenn Gould",E2602)))</formula>
    </cfRule>
  </conditionalFormatting>
  <conditionalFormatting sqref="E2602:G2602">
    <cfRule type="containsText" dxfId="20838" priority="25100" operator="containsText" text="ECM">
      <formula>NOT(ISERROR(SEARCH("ECM",E2602)))</formula>
    </cfRule>
    <cfRule type="containsText" dxfId="20837" priority="25101" operator="containsText" text="Glenn Gould">
      <formula>NOT(ISERROR(SEARCH("Glenn Gould",E2602)))</formula>
    </cfRule>
  </conditionalFormatting>
  <conditionalFormatting sqref="E2602:G2602">
    <cfRule type="containsText" dxfId="20836" priority="25098" operator="containsText" text="ECM">
      <formula>NOT(ISERROR(SEARCH("ECM",E2602)))</formula>
    </cfRule>
    <cfRule type="containsText" dxfId="20835" priority="25099" operator="containsText" text="Glenn Gould">
      <formula>NOT(ISERROR(SEARCH("Glenn Gould",E2602)))</formula>
    </cfRule>
  </conditionalFormatting>
  <conditionalFormatting sqref="E2602:G2602">
    <cfRule type="containsText" dxfId="20834" priority="25096" operator="containsText" text="ECM">
      <formula>NOT(ISERROR(SEARCH("ECM",E2602)))</formula>
    </cfRule>
    <cfRule type="containsText" dxfId="20833" priority="25097" operator="containsText" text="Glenn Gould">
      <formula>NOT(ISERROR(SEARCH("Glenn Gould",E2602)))</formula>
    </cfRule>
  </conditionalFormatting>
  <conditionalFormatting sqref="E2602:G2602">
    <cfRule type="containsText" dxfId="20832" priority="25094" operator="containsText" text="ECM">
      <formula>NOT(ISERROR(SEARCH("ECM",E2602)))</formula>
    </cfRule>
    <cfRule type="containsText" dxfId="20831" priority="25095" operator="containsText" text="Glenn Gould">
      <formula>NOT(ISERROR(SEARCH("Glenn Gould",E2602)))</formula>
    </cfRule>
  </conditionalFormatting>
  <conditionalFormatting sqref="E2602:G2602">
    <cfRule type="containsText" dxfId="20830" priority="25092" operator="containsText" text="ECM">
      <formula>NOT(ISERROR(SEARCH("ECM",E2602)))</formula>
    </cfRule>
    <cfRule type="containsText" dxfId="20829" priority="25093" operator="containsText" text="Glenn Gould">
      <formula>NOT(ISERROR(SEARCH("Glenn Gould",E2602)))</formula>
    </cfRule>
  </conditionalFormatting>
  <conditionalFormatting sqref="E2602:G2602">
    <cfRule type="containsText" dxfId="20828" priority="25090" operator="containsText" text="ECM">
      <formula>NOT(ISERROR(SEARCH("ECM",E2602)))</formula>
    </cfRule>
    <cfRule type="containsText" dxfId="20827" priority="25091" operator="containsText" text="Glenn Gould">
      <formula>NOT(ISERROR(SEARCH("Glenn Gould",E2602)))</formula>
    </cfRule>
  </conditionalFormatting>
  <conditionalFormatting sqref="E2602:G2602">
    <cfRule type="containsText" dxfId="20826" priority="25088" operator="containsText" text="ECM">
      <formula>NOT(ISERROR(SEARCH("ECM",E2602)))</formula>
    </cfRule>
    <cfRule type="containsText" dxfId="20825" priority="25089" operator="containsText" text="Glenn Gould">
      <formula>NOT(ISERROR(SEARCH("Glenn Gould",E2602)))</formula>
    </cfRule>
  </conditionalFormatting>
  <conditionalFormatting sqref="E2602:G2602">
    <cfRule type="containsText" dxfId="20824" priority="25086" operator="containsText" text="ECM">
      <formula>NOT(ISERROR(SEARCH("ECM",E2602)))</formula>
    </cfRule>
    <cfRule type="containsText" dxfId="20823" priority="25087" operator="containsText" text="Glenn Gould">
      <formula>NOT(ISERROR(SEARCH("Glenn Gould",E2602)))</formula>
    </cfRule>
  </conditionalFormatting>
  <conditionalFormatting sqref="E2602:G2602">
    <cfRule type="containsText" dxfId="20822" priority="25084" operator="containsText" text="ECM">
      <formula>NOT(ISERROR(SEARCH("ECM",E2602)))</formula>
    </cfRule>
    <cfRule type="containsText" dxfId="20821" priority="25085" operator="containsText" text="Glenn Gould">
      <formula>NOT(ISERROR(SEARCH("Glenn Gould",E2602)))</formula>
    </cfRule>
  </conditionalFormatting>
  <conditionalFormatting sqref="E2602:G2602">
    <cfRule type="containsText" dxfId="20820" priority="25082" operator="containsText" text="ECM">
      <formula>NOT(ISERROR(SEARCH("ECM",E2602)))</formula>
    </cfRule>
    <cfRule type="containsText" dxfId="20819" priority="25083" operator="containsText" text="Glenn Gould">
      <formula>NOT(ISERROR(SEARCH("Glenn Gould",E2602)))</formula>
    </cfRule>
  </conditionalFormatting>
  <conditionalFormatting sqref="E2602:G2602">
    <cfRule type="containsText" dxfId="20818" priority="25080" operator="containsText" text="ECM">
      <formula>NOT(ISERROR(SEARCH("ECM",E2602)))</formula>
    </cfRule>
    <cfRule type="containsText" dxfId="20817" priority="25081" operator="containsText" text="Glenn Gould">
      <formula>NOT(ISERROR(SEARCH("Glenn Gould",E2602)))</formula>
    </cfRule>
  </conditionalFormatting>
  <conditionalFormatting sqref="E2602:G2602">
    <cfRule type="containsText" dxfId="20816" priority="25078" operator="containsText" text="ECM">
      <formula>NOT(ISERROR(SEARCH("ECM",E2602)))</formula>
    </cfRule>
    <cfRule type="containsText" dxfId="20815" priority="25079" operator="containsText" text="Glenn Gould">
      <formula>NOT(ISERROR(SEARCH("Glenn Gould",E2602)))</formula>
    </cfRule>
  </conditionalFormatting>
  <conditionalFormatting sqref="H2603:I2610 H2612:I2613 I2628">
    <cfRule type="containsText" dxfId="20814" priority="25076" operator="containsText" text="ECM">
      <formula>NOT(ISERROR(SEARCH("ECM",H2603)))</formula>
    </cfRule>
    <cfRule type="containsText" dxfId="20813" priority="25077" operator="containsText" text="Glenn Gould">
      <formula>NOT(ISERROR(SEARCH("Glenn Gould",H2603)))</formula>
    </cfRule>
  </conditionalFormatting>
  <conditionalFormatting sqref="I2603:I2610 I2612:I2613 I2628">
    <cfRule type="containsText" dxfId="20812" priority="25074" operator="containsText" text="ECM">
      <formula>NOT(ISERROR(SEARCH("ECM",I2603)))</formula>
    </cfRule>
    <cfRule type="containsText" dxfId="20811" priority="25075" operator="containsText" text="Glenn Gould">
      <formula>NOT(ISERROR(SEARCH("Glenn Gould",I2603)))</formula>
    </cfRule>
  </conditionalFormatting>
  <conditionalFormatting sqref="I2603:I2610 I2612:I2613 I2628">
    <cfRule type="containsText" dxfId="20810" priority="25072" operator="containsText" text="ECM">
      <formula>NOT(ISERROR(SEARCH("ECM",I2603)))</formula>
    </cfRule>
    <cfRule type="containsText" dxfId="20809" priority="25073" operator="containsText" text="Glenn Gould">
      <formula>NOT(ISERROR(SEARCH("Glenn Gould",I2603)))</formula>
    </cfRule>
  </conditionalFormatting>
  <conditionalFormatting sqref="I2603:I2610 I2612:I2613 I2628">
    <cfRule type="containsText" dxfId="20808" priority="25070" operator="containsText" text="ECM">
      <formula>NOT(ISERROR(SEARCH("ECM",I2603)))</formula>
    </cfRule>
    <cfRule type="containsText" dxfId="20807" priority="25071" operator="containsText" text="Glenn Gould">
      <formula>NOT(ISERROR(SEARCH("Glenn Gould",I2603)))</formula>
    </cfRule>
  </conditionalFormatting>
  <conditionalFormatting sqref="I2603:I2610 I2612:I2613 I2628">
    <cfRule type="containsText" dxfId="20806" priority="25068" operator="containsText" text="ECM">
      <formula>NOT(ISERROR(SEARCH("ECM",I2603)))</formula>
    </cfRule>
    <cfRule type="containsText" dxfId="20805" priority="25069" operator="containsText" text="Glenn Gould">
      <formula>NOT(ISERROR(SEARCH("Glenn Gould",I2603)))</formula>
    </cfRule>
  </conditionalFormatting>
  <conditionalFormatting sqref="I2603:I2610 I2612:I2613 I2628">
    <cfRule type="containsText" dxfId="20804" priority="25066" operator="containsText" text="ECM">
      <formula>NOT(ISERROR(SEARCH("ECM",I2603)))</formula>
    </cfRule>
    <cfRule type="containsText" dxfId="20803" priority="25067" operator="containsText" text="Glenn Gould">
      <formula>NOT(ISERROR(SEARCH("Glenn Gould",I2603)))</formula>
    </cfRule>
  </conditionalFormatting>
  <conditionalFormatting sqref="I2603:I2610 I2612:I2613 I2628">
    <cfRule type="containsText" dxfId="20802" priority="25064" operator="containsText" text="ECM">
      <formula>NOT(ISERROR(SEARCH("ECM",I2603)))</formula>
    </cfRule>
    <cfRule type="containsText" dxfId="20801" priority="25065" operator="containsText" text="Glenn Gould">
      <formula>NOT(ISERROR(SEARCH("Glenn Gould",I2603)))</formula>
    </cfRule>
  </conditionalFormatting>
  <conditionalFormatting sqref="I2603:I2610 I2612:I2613 I2628">
    <cfRule type="containsText" dxfId="20800" priority="25062" operator="containsText" text="ECM">
      <formula>NOT(ISERROR(SEARCH("ECM",I2603)))</formula>
    </cfRule>
    <cfRule type="containsText" dxfId="20799" priority="25063" operator="containsText" text="Glenn Gould">
      <formula>NOT(ISERROR(SEARCH("Glenn Gould",I2603)))</formula>
    </cfRule>
  </conditionalFormatting>
  <conditionalFormatting sqref="I2603:I2610 I2612:I2613 I2628">
    <cfRule type="containsText" dxfId="20798" priority="25060" operator="containsText" text="ECM">
      <formula>NOT(ISERROR(SEARCH("ECM",I2603)))</formula>
    </cfRule>
    <cfRule type="containsText" dxfId="20797" priority="25061" operator="containsText" text="Glenn Gould">
      <formula>NOT(ISERROR(SEARCH("Glenn Gould",I2603)))</formula>
    </cfRule>
  </conditionalFormatting>
  <conditionalFormatting sqref="E2603:G2603">
    <cfRule type="containsText" dxfId="20796" priority="25056" operator="containsText" text="ECM">
      <formula>NOT(ISERROR(SEARCH("ECM",E2603)))</formula>
    </cfRule>
    <cfRule type="containsText" dxfId="20795" priority="25057" operator="containsText" text="Glenn Gould">
      <formula>NOT(ISERROR(SEARCH("Glenn Gould",E2603)))</formula>
    </cfRule>
  </conditionalFormatting>
  <conditionalFormatting sqref="E2603:G2603">
    <cfRule type="containsText" dxfId="20794" priority="25054" operator="containsText" text="ECM">
      <formula>NOT(ISERROR(SEARCH("ECM",E2603)))</formula>
    </cfRule>
    <cfRule type="containsText" dxfId="20793" priority="25055" operator="containsText" text="Glenn Gould">
      <formula>NOT(ISERROR(SEARCH("Glenn Gould",E2603)))</formula>
    </cfRule>
  </conditionalFormatting>
  <conditionalFormatting sqref="E2603:G2603">
    <cfRule type="containsText" dxfId="20792" priority="25052" operator="containsText" text="ECM">
      <formula>NOT(ISERROR(SEARCH("ECM",E2603)))</formula>
    </cfRule>
    <cfRule type="containsText" dxfId="20791" priority="25053" operator="containsText" text="Glenn Gould">
      <formula>NOT(ISERROR(SEARCH("Glenn Gould",E2603)))</formula>
    </cfRule>
  </conditionalFormatting>
  <conditionalFormatting sqref="E2603:G2603">
    <cfRule type="containsText" dxfId="20790" priority="25050" operator="containsText" text="ECM">
      <formula>NOT(ISERROR(SEARCH("ECM",E2603)))</formula>
    </cfRule>
    <cfRule type="containsText" dxfId="20789" priority="25051" operator="containsText" text="Glenn Gould">
      <formula>NOT(ISERROR(SEARCH("Glenn Gould",E2603)))</formula>
    </cfRule>
  </conditionalFormatting>
  <conditionalFormatting sqref="E2603:G2603">
    <cfRule type="containsText" dxfId="20788" priority="25048" operator="containsText" text="ECM">
      <formula>NOT(ISERROR(SEARCH("ECM",E2603)))</formula>
    </cfRule>
    <cfRule type="containsText" dxfId="20787" priority="25049" operator="containsText" text="Glenn Gould">
      <formula>NOT(ISERROR(SEARCH("Glenn Gould",E2603)))</formula>
    </cfRule>
  </conditionalFormatting>
  <conditionalFormatting sqref="E2603:G2603">
    <cfRule type="containsText" dxfId="20786" priority="25046" operator="containsText" text="ECM">
      <formula>NOT(ISERROR(SEARCH("ECM",E2603)))</formula>
    </cfRule>
    <cfRule type="containsText" dxfId="20785" priority="25047" operator="containsText" text="Glenn Gould">
      <formula>NOT(ISERROR(SEARCH("Glenn Gould",E2603)))</formula>
    </cfRule>
  </conditionalFormatting>
  <conditionalFormatting sqref="E2603:G2603">
    <cfRule type="containsText" dxfId="20784" priority="25044" operator="containsText" text="ECM">
      <formula>NOT(ISERROR(SEARCH("ECM",E2603)))</formula>
    </cfRule>
    <cfRule type="containsText" dxfId="20783" priority="25045" operator="containsText" text="Glenn Gould">
      <formula>NOT(ISERROR(SEARCH("Glenn Gould",E2603)))</formula>
    </cfRule>
  </conditionalFormatting>
  <conditionalFormatting sqref="E2603:G2603">
    <cfRule type="containsText" dxfId="20782" priority="25042" operator="containsText" text="ECM">
      <formula>NOT(ISERROR(SEARCH("ECM",E2603)))</formula>
    </cfRule>
    <cfRule type="containsText" dxfId="20781" priority="25043" operator="containsText" text="Glenn Gould">
      <formula>NOT(ISERROR(SEARCH("Glenn Gould",E2603)))</formula>
    </cfRule>
  </conditionalFormatting>
  <conditionalFormatting sqref="E2603:G2603">
    <cfRule type="containsText" dxfId="20780" priority="25040" operator="containsText" text="ECM">
      <formula>NOT(ISERROR(SEARCH("ECM",E2603)))</formula>
    </cfRule>
    <cfRule type="containsText" dxfId="20779" priority="25041" operator="containsText" text="Glenn Gould">
      <formula>NOT(ISERROR(SEARCH("Glenn Gould",E2603)))</formula>
    </cfRule>
  </conditionalFormatting>
  <conditionalFormatting sqref="E2603:G2603">
    <cfRule type="containsText" dxfId="20778" priority="25038" operator="containsText" text="ECM">
      <formula>NOT(ISERROR(SEARCH("ECM",E2603)))</formula>
    </cfRule>
    <cfRule type="containsText" dxfId="20777" priority="25039" operator="containsText" text="Glenn Gould">
      <formula>NOT(ISERROR(SEARCH("Glenn Gould",E2603)))</formula>
    </cfRule>
  </conditionalFormatting>
  <conditionalFormatting sqref="E2603:G2603">
    <cfRule type="containsText" dxfId="20776" priority="25036" operator="containsText" text="ECM">
      <formula>NOT(ISERROR(SEARCH("ECM",E2603)))</formula>
    </cfRule>
    <cfRule type="containsText" dxfId="20775" priority="25037" operator="containsText" text="Glenn Gould">
      <formula>NOT(ISERROR(SEARCH("Glenn Gould",E2603)))</formula>
    </cfRule>
  </conditionalFormatting>
  <conditionalFormatting sqref="E2603:G2603">
    <cfRule type="containsText" dxfId="20774" priority="25034" operator="containsText" text="ECM">
      <formula>NOT(ISERROR(SEARCH("ECM",E2603)))</formula>
    </cfRule>
    <cfRule type="containsText" dxfId="20773" priority="25035" operator="containsText" text="Glenn Gould">
      <formula>NOT(ISERROR(SEARCH("Glenn Gould",E2603)))</formula>
    </cfRule>
  </conditionalFormatting>
  <conditionalFormatting sqref="E2603:G2603">
    <cfRule type="containsText" dxfId="20772" priority="25032" operator="containsText" text="ECM">
      <formula>NOT(ISERROR(SEARCH("ECM",E2603)))</formula>
    </cfRule>
    <cfRule type="containsText" dxfId="20771" priority="25033" operator="containsText" text="Glenn Gould">
      <formula>NOT(ISERROR(SEARCH("Glenn Gould",E2603)))</formula>
    </cfRule>
  </conditionalFormatting>
  <conditionalFormatting sqref="E2610:G2610">
    <cfRule type="containsText" dxfId="20770" priority="24998" operator="containsText" text="ECM">
      <formula>NOT(ISERROR(SEARCH("ECM",E2610)))</formula>
    </cfRule>
    <cfRule type="containsText" dxfId="20769" priority="24999" operator="containsText" text="Glenn Gould">
      <formula>NOT(ISERROR(SEARCH("Glenn Gould",E2610)))</formula>
    </cfRule>
  </conditionalFormatting>
  <conditionalFormatting sqref="E2604:G2604 E2606:G2609">
    <cfRule type="containsText" dxfId="20768" priority="25028" operator="containsText" text="ECM">
      <formula>NOT(ISERROR(SEARCH("ECM",E2604)))</formula>
    </cfRule>
    <cfRule type="containsText" dxfId="20767" priority="25029" operator="containsText" text="Glenn Gould">
      <formula>NOT(ISERROR(SEARCH("Glenn Gould",E2604)))</formula>
    </cfRule>
  </conditionalFormatting>
  <conditionalFormatting sqref="E2604:G2604 E2606:G2609">
    <cfRule type="containsText" dxfId="20766" priority="25026" operator="containsText" text="ECM">
      <formula>NOT(ISERROR(SEARCH("ECM",E2604)))</formula>
    </cfRule>
    <cfRule type="containsText" dxfId="20765" priority="25027" operator="containsText" text="Glenn Gould">
      <formula>NOT(ISERROR(SEARCH("Glenn Gould",E2604)))</formula>
    </cfRule>
  </conditionalFormatting>
  <conditionalFormatting sqref="E2604:G2604 E2606:G2609">
    <cfRule type="containsText" dxfId="20764" priority="25024" operator="containsText" text="ECM">
      <formula>NOT(ISERROR(SEARCH("ECM",E2604)))</formula>
    </cfRule>
    <cfRule type="containsText" dxfId="20763" priority="25025" operator="containsText" text="Glenn Gould">
      <formula>NOT(ISERROR(SEARCH("Glenn Gould",E2604)))</formula>
    </cfRule>
  </conditionalFormatting>
  <conditionalFormatting sqref="E2604:G2604 E2606:G2609">
    <cfRule type="containsText" dxfId="20762" priority="25022" operator="containsText" text="ECM">
      <formula>NOT(ISERROR(SEARCH("ECM",E2604)))</formula>
    </cfRule>
    <cfRule type="containsText" dxfId="20761" priority="25023" operator="containsText" text="Glenn Gould">
      <formula>NOT(ISERROR(SEARCH("Glenn Gould",E2604)))</formula>
    </cfRule>
  </conditionalFormatting>
  <conditionalFormatting sqref="E2604:G2604 E2606:G2609">
    <cfRule type="containsText" dxfId="20760" priority="25020" operator="containsText" text="ECM">
      <formula>NOT(ISERROR(SEARCH("ECM",E2604)))</formula>
    </cfRule>
    <cfRule type="containsText" dxfId="20759" priority="25021" operator="containsText" text="Glenn Gould">
      <formula>NOT(ISERROR(SEARCH("Glenn Gould",E2604)))</formula>
    </cfRule>
  </conditionalFormatting>
  <conditionalFormatting sqref="E2604:G2604 E2606:G2609">
    <cfRule type="containsText" dxfId="20758" priority="25018" operator="containsText" text="ECM">
      <formula>NOT(ISERROR(SEARCH("ECM",E2604)))</formula>
    </cfRule>
    <cfRule type="containsText" dxfId="20757" priority="25019" operator="containsText" text="Glenn Gould">
      <formula>NOT(ISERROR(SEARCH("Glenn Gould",E2604)))</formula>
    </cfRule>
  </conditionalFormatting>
  <conditionalFormatting sqref="E2604:G2604 E2606:G2609">
    <cfRule type="containsText" dxfId="20756" priority="25016" operator="containsText" text="ECM">
      <formula>NOT(ISERROR(SEARCH("ECM",E2604)))</formula>
    </cfRule>
    <cfRule type="containsText" dxfId="20755" priority="25017" operator="containsText" text="Glenn Gould">
      <formula>NOT(ISERROR(SEARCH("Glenn Gould",E2604)))</formula>
    </cfRule>
  </conditionalFormatting>
  <conditionalFormatting sqref="E2604:G2604 E2606:G2609">
    <cfRule type="containsText" dxfId="20754" priority="25014" operator="containsText" text="ECM">
      <formula>NOT(ISERROR(SEARCH("ECM",E2604)))</formula>
    </cfRule>
    <cfRule type="containsText" dxfId="20753" priority="25015" operator="containsText" text="Glenn Gould">
      <formula>NOT(ISERROR(SEARCH("Glenn Gould",E2604)))</formula>
    </cfRule>
  </conditionalFormatting>
  <conditionalFormatting sqref="E2604:G2604 E2606:G2609">
    <cfRule type="containsText" dxfId="20752" priority="25012" operator="containsText" text="ECM">
      <formula>NOT(ISERROR(SEARCH("ECM",E2604)))</formula>
    </cfRule>
    <cfRule type="containsText" dxfId="20751" priority="25013" operator="containsText" text="Glenn Gould">
      <formula>NOT(ISERROR(SEARCH("Glenn Gould",E2604)))</formula>
    </cfRule>
  </conditionalFormatting>
  <conditionalFormatting sqref="E2604:G2604 E2606:G2609">
    <cfRule type="containsText" dxfId="20750" priority="25010" operator="containsText" text="ECM">
      <formula>NOT(ISERROR(SEARCH("ECM",E2604)))</formula>
    </cfRule>
    <cfRule type="containsText" dxfId="20749" priority="25011" operator="containsText" text="Glenn Gould">
      <formula>NOT(ISERROR(SEARCH("Glenn Gould",E2604)))</formula>
    </cfRule>
  </conditionalFormatting>
  <conditionalFormatting sqref="E2604:G2604 E2606:G2609">
    <cfRule type="containsText" dxfId="20748" priority="25008" operator="containsText" text="ECM">
      <formula>NOT(ISERROR(SEARCH("ECM",E2604)))</formula>
    </cfRule>
    <cfRule type="containsText" dxfId="20747" priority="25009" operator="containsText" text="Glenn Gould">
      <formula>NOT(ISERROR(SEARCH("Glenn Gould",E2604)))</formula>
    </cfRule>
  </conditionalFormatting>
  <conditionalFormatting sqref="E2604:G2604 E2606:G2609">
    <cfRule type="containsText" dxfId="20746" priority="25006" operator="containsText" text="ECM">
      <formula>NOT(ISERROR(SEARCH("ECM",E2604)))</formula>
    </cfRule>
    <cfRule type="containsText" dxfId="20745" priority="25007" operator="containsText" text="Glenn Gould">
      <formula>NOT(ISERROR(SEARCH("Glenn Gould",E2604)))</formula>
    </cfRule>
  </conditionalFormatting>
  <conditionalFormatting sqref="E2604:G2604 E2606:G2609">
    <cfRule type="containsText" dxfId="20744" priority="25004" operator="containsText" text="ECM">
      <formula>NOT(ISERROR(SEARCH("ECM",E2604)))</formula>
    </cfRule>
    <cfRule type="containsText" dxfId="20743" priority="25005" operator="containsText" text="Glenn Gould">
      <formula>NOT(ISERROR(SEARCH("Glenn Gould",E2604)))</formula>
    </cfRule>
  </conditionalFormatting>
  <conditionalFormatting sqref="E2610:G2610">
    <cfRule type="containsText" dxfId="20742" priority="25002" operator="containsText" text="ECM">
      <formula>NOT(ISERROR(SEARCH("ECM",E2610)))</formula>
    </cfRule>
    <cfRule type="containsText" dxfId="20741" priority="25003" operator="containsText" text="Glenn Gould">
      <formula>NOT(ISERROR(SEARCH("Glenn Gould",E2610)))</formula>
    </cfRule>
  </conditionalFormatting>
  <conditionalFormatting sqref="E2610:G2610">
    <cfRule type="containsText" dxfId="20740" priority="25000" operator="containsText" text="ECM">
      <formula>NOT(ISERROR(SEARCH("ECM",E2610)))</formula>
    </cfRule>
    <cfRule type="containsText" dxfId="20739" priority="25001" operator="containsText" text="Glenn Gould">
      <formula>NOT(ISERROR(SEARCH("Glenn Gould",E2610)))</formula>
    </cfRule>
  </conditionalFormatting>
  <conditionalFormatting sqref="E2610:G2610">
    <cfRule type="containsText" dxfId="20738" priority="24996" operator="containsText" text="ECM">
      <formula>NOT(ISERROR(SEARCH("ECM",E2610)))</formula>
    </cfRule>
    <cfRule type="containsText" dxfId="20737" priority="24997" operator="containsText" text="Glenn Gould">
      <formula>NOT(ISERROR(SEARCH("Glenn Gould",E2610)))</formula>
    </cfRule>
  </conditionalFormatting>
  <conditionalFormatting sqref="E2610:G2610">
    <cfRule type="containsText" dxfId="20736" priority="24994" operator="containsText" text="ECM">
      <formula>NOT(ISERROR(SEARCH("ECM",E2610)))</formula>
    </cfRule>
    <cfRule type="containsText" dxfId="20735" priority="24995" operator="containsText" text="Glenn Gould">
      <formula>NOT(ISERROR(SEARCH("Glenn Gould",E2610)))</formula>
    </cfRule>
  </conditionalFormatting>
  <conditionalFormatting sqref="E2610:G2610">
    <cfRule type="containsText" dxfId="20734" priority="24992" operator="containsText" text="ECM">
      <formula>NOT(ISERROR(SEARCH("ECM",E2610)))</formula>
    </cfRule>
    <cfRule type="containsText" dxfId="20733" priority="24993" operator="containsText" text="Glenn Gould">
      <formula>NOT(ISERROR(SEARCH("Glenn Gould",E2610)))</formula>
    </cfRule>
  </conditionalFormatting>
  <conditionalFormatting sqref="E2610:G2610">
    <cfRule type="containsText" dxfId="20732" priority="24990" operator="containsText" text="ECM">
      <formula>NOT(ISERROR(SEARCH("ECM",E2610)))</formula>
    </cfRule>
    <cfRule type="containsText" dxfId="20731" priority="24991" operator="containsText" text="Glenn Gould">
      <formula>NOT(ISERROR(SEARCH("Glenn Gould",E2610)))</formula>
    </cfRule>
  </conditionalFormatting>
  <conditionalFormatting sqref="E2610:G2610">
    <cfRule type="containsText" dxfId="20730" priority="24988" operator="containsText" text="ECM">
      <formula>NOT(ISERROR(SEARCH("ECM",E2610)))</formula>
    </cfRule>
    <cfRule type="containsText" dxfId="20729" priority="24989" operator="containsText" text="Glenn Gould">
      <formula>NOT(ISERROR(SEARCH("Glenn Gould",E2610)))</formula>
    </cfRule>
  </conditionalFormatting>
  <conditionalFormatting sqref="E2610:G2610">
    <cfRule type="containsText" dxfId="20728" priority="24986" operator="containsText" text="ECM">
      <formula>NOT(ISERROR(SEARCH("ECM",E2610)))</formula>
    </cfRule>
    <cfRule type="containsText" dxfId="20727" priority="24987" operator="containsText" text="Glenn Gould">
      <formula>NOT(ISERROR(SEARCH("Glenn Gould",E2610)))</formula>
    </cfRule>
  </conditionalFormatting>
  <conditionalFormatting sqref="E2610:G2610">
    <cfRule type="containsText" dxfId="20726" priority="24984" operator="containsText" text="ECM">
      <formula>NOT(ISERROR(SEARCH("ECM",E2610)))</formula>
    </cfRule>
    <cfRule type="containsText" dxfId="20725" priority="24985" operator="containsText" text="Glenn Gould">
      <formula>NOT(ISERROR(SEARCH("Glenn Gould",E2610)))</formula>
    </cfRule>
  </conditionalFormatting>
  <conditionalFormatting sqref="E2610:G2610">
    <cfRule type="containsText" dxfId="20724" priority="24982" operator="containsText" text="ECM">
      <formula>NOT(ISERROR(SEARCH("ECM",E2610)))</formula>
    </cfRule>
    <cfRule type="containsText" dxfId="20723" priority="24983" operator="containsText" text="Glenn Gould">
      <formula>NOT(ISERROR(SEARCH("Glenn Gould",E2610)))</formula>
    </cfRule>
  </conditionalFormatting>
  <conditionalFormatting sqref="E2610:G2610">
    <cfRule type="containsText" dxfId="20722" priority="24980" operator="containsText" text="ECM">
      <formula>NOT(ISERROR(SEARCH("ECM",E2610)))</formula>
    </cfRule>
    <cfRule type="containsText" dxfId="20721" priority="24981" operator="containsText" text="Glenn Gould">
      <formula>NOT(ISERROR(SEARCH("Glenn Gould",E2610)))</formula>
    </cfRule>
  </conditionalFormatting>
  <conditionalFormatting sqref="E2610:G2610">
    <cfRule type="containsText" dxfId="20720" priority="24978" operator="containsText" text="ECM">
      <formula>NOT(ISERROR(SEARCH("ECM",E2610)))</formula>
    </cfRule>
    <cfRule type="containsText" dxfId="20719" priority="24979" operator="containsText" text="Glenn Gould">
      <formula>NOT(ISERROR(SEARCH("Glenn Gould",E2610)))</formula>
    </cfRule>
  </conditionalFormatting>
  <conditionalFormatting sqref="E2610:G2610">
    <cfRule type="containsText" dxfId="20718" priority="24976" operator="containsText" text="ECM">
      <formula>NOT(ISERROR(SEARCH("ECM",E2610)))</formula>
    </cfRule>
    <cfRule type="containsText" dxfId="20717" priority="24977" operator="containsText" text="Glenn Gould">
      <formula>NOT(ISERROR(SEARCH("Glenn Gould",E2610)))</formula>
    </cfRule>
  </conditionalFormatting>
  <conditionalFormatting sqref="E2610:G2610">
    <cfRule type="containsText" dxfId="20716" priority="24974" operator="containsText" text="ECM">
      <formula>NOT(ISERROR(SEARCH("ECM",E2610)))</formula>
    </cfRule>
    <cfRule type="containsText" dxfId="20715" priority="24975" operator="containsText" text="Glenn Gould">
      <formula>NOT(ISERROR(SEARCH("Glenn Gould",E2610)))</formula>
    </cfRule>
  </conditionalFormatting>
  <conditionalFormatting sqref="H2611:I2613 I2628">
    <cfRule type="containsText" dxfId="20714" priority="24970" operator="containsText" text="ECM">
      <formula>NOT(ISERROR(SEARCH("ECM",H2611)))</formula>
    </cfRule>
    <cfRule type="containsText" dxfId="20713" priority="24971" operator="containsText" text="Glenn Gould">
      <formula>NOT(ISERROR(SEARCH("Glenn Gould",H2611)))</formula>
    </cfRule>
  </conditionalFormatting>
  <conditionalFormatting sqref="I2611:I2613 I2628">
    <cfRule type="containsText" dxfId="20712" priority="24968" operator="containsText" text="ECM">
      <formula>NOT(ISERROR(SEARCH("ECM",I2611)))</formula>
    </cfRule>
    <cfRule type="containsText" dxfId="20711" priority="24969" operator="containsText" text="Glenn Gould">
      <formula>NOT(ISERROR(SEARCH("Glenn Gould",I2611)))</formula>
    </cfRule>
  </conditionalFormatting>
  <conditionalFormatting sqref="H2611:I2613 I2628">
    <cfRule type="containsText" dxfId="20710" priority="24966" operator="containsText" text="ECM">
      <formula>NOT(ISERROR(SEARCH("ECM",H2611)))</formula>
    </cfRule>
    <cfRule type="containsText" dxfId="20709" priority="24967" operator="containsText" text="Glenn Gould">
      <formula>NOT(ISERROR(SEARCH("Glenn Gould",H2611)))</formula>
    </cfRule>
  </conditionalFormatting>
  <conditionalFormatting sqref="I2611:I2613 I2628">
    <cfRule type="containsText" dxfId="20708" priority="24964" operator="containsText" text="ECM">
      <formula>NOT(ISERROR(SEARCH("ECM",I2611)))</formula>
    </cfRule>
    <cfRule type="containsText" dxfId="20707" priority="24965" operator="containsText" text="Glenn Gould">
      <formula>NOT(ISERROR(SEARCH("Glenn Gould",I2611)))</formula>
    </cfRule>
  </conditionalFormatting>
  <conditionalFormatting sqref="I2611:I2613 I2628">
    <cfRule type="containsText" dxfId="20706" priority="24962" operator="containsText" text="ECM">
      <formula>NOT(ISERROR(SEARCH("ECM",I2611)))</formula>
    </cfRule>
    <cfRule type="containsText" dxfId="20705" priority="24963" operator="containsText" text="Glenn Gould">
      <formula>NOT(ISERROR(SEARCH("Glenn Gould",I2611)))</formula>
    </cfRule>
  </conditionalFormatting>
  <conditionalFormatting sqref="I2611:I2613 I2628">
    <cfRule type="containsText" dxfId="20704" priority="24960" operator="containsText" text="ECM">
      <formula>NOT(ISERROR(SEARCH("ECM",I2611)))</formula>
    </cfRule>
    <cfRule type="containsText" dxfId="20703" priority="24961" operator="containsText" text="Glenn Gould">
      <formula>NOT(ISERROR(SEARCH("Glenn Gould",I2611)))</formula>
    </cfRule>
  </conditionalFormatting>
  <conditionalFormatting sqref="I2611:I2613 I2628">
    <cfRule type="containsText" dxfId="20702" priority="24958" operator="containsText" text="ECM">
      <formula>NOT(ISERROR(SEARCH("ECM",I2611)))</formula>
    </cfRule>
    <cfRule type="containsText" dxfId="20701" priority="24959" operator="containsText" text="Glenn Gould">
      <formula>NOT(ISERROR(SEARCH("Glenn Gould",I2611)))</formula>
    </cfRule>
  </conditionalFormatting>
  <conditionalFormatting sqref="I2611:I2613 I2628">
    <cfRule type="containsText" dxfId="20700" priority="24956" operator="containsText" text="ECM">
      <formula>NOT(ISERROR(SEARCH("ECM",I2611)))</formula>
    </cfRule>
    <cfRule type="containsText" dxfId="20699" priority="24957" operator="containsText" text="Glenn Gould">
      <formula>NOT(ISERROR(SEARCH("Glenn Gould",I2611)))</formula>
    </cfRule>
  </conditionalFormatting>
  <conditionalFormatting sqref="I2611:I2613 I2628">
    <cfRule type="containsText" dxfId="20698" priority="24954" operator="containsText" text="ECM">
      <formula>NOT(ISERROR(SEARCH("ECM",I2611)))</formula>
    </cfRule>
    <cfRule type="containsText" dxfId="20697" priority="24955" operator="containsText" text="Glenn Gould">
      <formula>NOT(ISERROR(SEARCH("Glenn Gould",I2611)))</formula>
    </cfRule>
  </conditionalFormatting>
  <conditionalFormatting sqref="I2611:I2613 I2628">
    <cfRule type="containsText" dxfId="20696" priority="24952" operator="containsText" text="ECM">
      <formula>NOT(ISERROR(SEARCH("ECM",I2611)))</formula>
    </cfRule>
    <cfRule type="containsText" dxfId="20695" priority="24953" operator="containsText" text="Glenn Gould">
      <formula>NOT(ISERROR(SEARCH("Glenn Gould",I2611)))</formula>
    </cfRule>
  </conditionalFormatting>
  <conditionalFormatting sqref="I2611:I2613 I2628">
    <cfRule type="containsText" dxfId="20694" priority="24950" operator="containsText" text="ECM">
      <formula>NOT(ISERROR(SEARCH("ECM",I2611)))</formula>
    </cfRule>
    <cfRule type="containsText" dxfId="20693" priority="24951" operator="containsText" text="Glenn Gould">
      <formula>NOT(ISERROR(SEARCH("Glenn Gould",I2611)))</formula>
    </cfRule>
  </conditionalFormatting>
  <conditionalFormatting sqref="E2611:G2613 E2612:F2614">
    <cfRule type="containsText" dxfId="20692" priority="24948" operator="containsText" text="ECM">
      <formula>NOT(ISERROR(SEARCH("ECM",E2611)))</formula>
    </cfRule>
    <cfRule type="containsText" dxfId="20691" priority="24949" operator="containsText" text="Glenn Gould">
      <formula>NOT(ISERROR(SEARCH("Glenn Gould",E2611)))</formula>
    </cfRule>
  </conditionalFormatting>
  <conditionalFormatting sqref="E2611:G2613 E2612:F2614">
    <cfRule type="containsText" dxfId="20690" priority="24946" operator="containsText" text="ECM">
      <formula>NOT(ISERROR(SEARCH("ECM",E2611)))</formula>
    </cfRule>
    <cfRule type="containsText" dxfId="20689" priority="24947" operator="containsText" text="Glenn Gould">
      <formula>NOT(ISERROR(SEARCH("Glenn Gould",E2611)))</formula>
    </cfRule>
  </conditionalFormatting>
  <conditionalFormatting sqref="E2611:G2613 E2612:F2614">
    <cfRule type="containsText" dxfId="20688" priority="24944" operator="containsText" text="ECM">
      <formula>NOT(ISERROR(SEARCH("ECM",E2611)))</formula>
    </cfRule>
    <cfRule type="containsText" dxfId="20687" priority="24945" operator="containsText" text="Glenn Gould">
      <formula>NOT(ISERROR(SEARCH("Glenn Gould",E2611)))</formula>
    </cfRule>
  </conditionalFormatting>
  <conditionalFormatting sqref="E2611:G2613 E2612:F2614">
    <cfRule type="containsText" dxfId="20686" priority="24942" operator="containsText" text="ECM">
      <formula>NOT(ISERROR(SEARCH("ECM",E2611)))</formula>
    </cfRule>
    <cfRule type="containsText" dxfId="20685" priority="24943" operator="containsText" text="Glenn Gould">
      <formula>NOT(ISERROR(SEARCH("Glenn Gould",E2611)))</formula>
    </cfRule>
  </conditionalFormatting>
  <conditionalFormatting sqref="E2611:G2613 E2612:F2614">
    <cfRule type="containsText" dxfId="20684" priority="24940" operator="containsText" text="ECM">
      <formula>NOT(ISERROR(SEARCH("ECM",E2611)))</formula>
    </cfRule>
    <cfRule type="containsText" dxfId="20683" priority="24941" operator="containsText" text="Glenn Gould">
      <formula>NOT(ISERROR(SEARCH("Glenn Gould",E2611)))</formula>
    </cfRule>
  </conditionalFormatting>
  <conditionalFormatting sqref="E2611:G2613 E2612:F2614">
    <cfRule type="containsText" dxfId="20682" priority="24938" operator="containsText" text="ECM">
      <formula>NOT(ISERROR(SEARCH("ECM",E2611)))</formula>
    </cfRule>
    <cfRule type="containsText" dxfId="20681" priority="24939" operator="containsText" text="Glenn Gould">
      <formula>NOT(ISERROR(SEARCH("Glenn Gould",E2611)))</formula>
    </cfRule>
  </conditionalFormatting>
  <conditionalFormatting sqref="E2611:G2613 E2612:F2614">
    <cfRule type="containsText" dxfId="20680" priority="24936" operator="containsText" text="ECM">
      <formula>NOT(ISERROR(SEARCH("ECM",E2611)))</formula>
    </cfRule>
    <cfRule type="containsText" dxfId="20679" priority="24937" operator="containsText" text="Glenn Gould">
      <formula>NOT(ISERROR(SEARCH("Glenn Gould",E2611)))</formula>
    </cfRule>
  </conditionalFormatting>
  <conditionalFormatting sqref="E2611:G2613 E2612:F2614">
    <cfRule type="containsText" dxfId="20678" priority="24934" operator="containsText" text="ECM">
      <formula>NOT(ISERROR(SEARCH("ECM",E2611)))</formula>
    </cfRule>
    <cfRule type="containsText" dxfId="20677" priority="24935" operator="containsText" text="Glenn Gould">
      <formula>NOT(ISERROR(SEARCH("Glenn Gould",E2611)))</formula>
    </cfRule>
  </conditionalFormatting>
  <conditionalFormatting sqref="E2611:G2613 E2612:F2614">
    <cfRule type="containsText" dxfId="20676" priority="24932" operator="containsText" text="ECM">
      <formula>NOT(ISERROR(SEARCH("ECM",E2611)))</formula>
    </cfRule>
    <cfRule type="containsText" dxfId="20675" priority="24933" operator="containsText" text="Glenn Gould">
      <formula>NOT(ISERROR(SEARCH("Glenn Gould",E2611)))</formula>
    </cfRule>
  </conditionalFormatting>
  <conditionalFormatting sqref="E2611:G2613 E2612:F2614">
    <cfRule type="containsText" dxfId="20674" priority="24930" operator="containsText" text="ECM">
      <formula>NOT(ISERROR(SEARCH("ECM",E2611)))</formula>
    </cfRule>
    <cfRule type="containsText" dxfId="20673" priority="24931" operator="containsText" text="Glenn Gould">
      <formula>NOT(ISERROR(SEARCH("Glenn Gould",E2611)))</formula>
    </cfRule>
  </conditionalFormatting>
  <conditionalFormatting sqref="E2611:G2613 E2612:F2614">
    <cfRule type="containsText" dxfId="20672" priority="24928" operator="containsText" text="ECM">
      <formula>NOT(ISERROR(SEARCH("ECM",E2611)))</formula>
    </cfRule>
    <cfRule type="containsText" dxfId="20671" priority="24929" operator="containsText" text="Glenn Gould">
      <formula>NOT(ISERROR(SEARCH("Glenn Gould",E2611)))</formula>
    </cfRule>
  </conditionalFormatting>
  <conditionalFormatting sqref="E2611:G2613 E2612:F2614">
    <cfRule type="containsText" dxfId="20670" priority="24926" operator="containsText" text="ECM">
      <formula>NOT(ISERROR(SEARCH("ECM",E2611)))</formula>
    </cfRule>
    <cfRule type="containsText" dxfId="20669" priority="24927" operator="containsText" text="Glenn Gould">
      <formula>NOT(ISERROR(SEARCH("Glenn Gould",E2611)))</formula>
    </cfRule>
  </conditionalFormatting>
  <conditionalFormatting sqref="E2611:G2613 E2612:F2614">
    <cfRule type="containsText" dxfId="20668" priority="24924" operator="containsText" text="ECM">
      <formula>NOT(ISERROR(SEARCH("ECM",E2611)))</formula>
    </cfRule>
    <cfRule type="containsText" dxfId="20667" priority="24925" operator="containsText" text="Glenn Gould">
      <formula>NOT(ISERROR(SEARCH("Glenn Gould",E2611)))</formula>
    </cfRule>
  </conditionalFormatting>
  <conditionalFormatting sqref="E2611:G2613 E2612:F2614">
    <cfRule type="containsText" dxfId="20666" priority="24922" operator="containsText" text="ECM">
      <formula>NOT(ISERROR(SEARCH("ECM",E2611)))</formula>
    </cfRule>
    <cfRule type="containsText" dxfId="20665" priority="24923" operator="containsText" text="Glenn Gould">
      <formula>NOT(ISERROR(SEARCH("Glenn Gould",E2611)))</formula>
    </cfRule>
  </conditionalFormatting>
  <conditionalFormatting sqref="E2611:G2613 E2612:F2614">
    <cfRule type="containsText" dxfId="20664" priority="24920" operator="containsText" text="ECM">
      <formula>NOT(ISERROR(SEARCH("ECM",E2611)))</formula>
    </cfRule>
    <cfRule type="containsText" dxfId="20663" priority="24921" operator="containsText" text="Glenn Gould">
      <formula>NOT(ISERROR(SEARCH("Glenn Gould",E2611)))</formula>
    </cfRule>
  </conditionalFormatting>
  <conditionalFormatting sqref="J2613:K2613">
    <cfRule type="containsText" dxfId="20662" priority="24918" operator="containsText" text="ECM">
      <formula>NOT(ISERROR(SEARCH("ECM",J2613)))</formula>
    </cfRule>
    <cfRule type="containsText" dxfId="20661" priority="24919" operator="containsText" text="Glenn Gould">
      <formula>NOT(ISERROR(SEARCH("Glenn Gould",J2613)))</formula>
    </cfRule>
  </conditionalFormatting>
  <conditionalFormatting sqref="K2613">
    <cfRule type="containsText" dxfId="20660" priority="24916" operator="containsText" text="ECM">
      <formula>NOT(ISERROR(SEARCH("ECM",K2613)))</formula>
    </cfRule>
    <cfRule type="containsText" dxfId="20659" priority="24917" operator="containsText" text="Glenn Gould">
      <formula>NOT(ISERROR(SEARCH("Glenn Gould",K2613)))</formula>
    </cfRule>
  </conditionalFormatting>
  <conditionalFormatting sqref="K2613">
    <cfRule type="containsText" dxfId="20658" priority="24914" operator="containsText" text="ECM">
      <formula>NOT(ISERROR(SEARCH("ECM",K2613)))</formula>
    </cfRule>
    <cfRule type="containsText" dxfId="20657" priority="24915" operator="containsText" text="Glenn Gould">
      <formula>NOT(ISERROR(SEARCH("Glenn Gould",K2613)))</formula>
    </cfRule>
  </conditionalFormatting>
  <conditionalFormatting sqref="K2613">
    <cfRule type="containsText" dxfId="20656" priority="24912" operator="containsText" text="ECM">
      <formula>NOT(ISERROR(SEARCH("ECM",K2613)))</formula>
    </cfRule>
    <cfRule type="containsText" dxfId="20655" priority="24913" operator="containsText" text="Glenn Gould">
      <formula>NOT(ISERROR(SEARCH("Glenn Gould",K2613)))</formula>
    </cfRule>
  </conditionalFormatting>
  <conditionalFormatting sqref="J2613">
    <cfRule type="containsText" dxfId="20654" priority="24910" operator="containsText" text="ECM">
      <formula>NOT(ISERROR(SEARCH("ECM",J2613)))</formula>
    </cfRule>
    <cfRule type="containsText" dxfId="20653" priority="24911" operator="containsText" text="Glenn Gould">
      <formula>NOT(ISERROR(SEARCH("Glenn Gould",J2613)))</formula>
    </cfRule>
  </conditionalFormatting>
  <conditionalFormatting sqref="J2613">
    <cfRule type="containsText" dxfId="20652" priority="24908" operator="containsText" text="ECM">
      <formula>NOT(ISERROR(SEARCH("ECM",J2613)))</formula>
    </cfRule>
    <cfRule type="containsText" dxfId="20651" priority="24909" operator="containsText" text="Glenn Gould">
      <formula>NOT(ISERROR(SEARCH("Glenn Gould",J2613)))</formula>
    </cfRule>
  </conditionalFormatting>
  <conditionalFormatting sqref="J2613">
    <cfRule type="containsText" dxfId="20650" priority="24906" operator="containsText" text="ECM">
      <formula>NOT(ISERROR(SEARCH("ECM",J2613)))</formula>
    </cfRule>
    <cfRule type="containsText" dxfId="20649" priority="24907" operator="containsText" text="Glenn Gould">
      <formula>NOT(ISERROR(SEARCH("Glenn Gould",J2613)))</formula>
    </cfRule>
  </conditionalFormatting>
  <conditionalFormatting sqref="J2613">
    <cfRule type="containsText" dxfId="20648" priority="24904" operator="containsText" text="ECM">
      <formula>NOT(ISERROR(SEARCH("ECM",J2613)))</formula>
    </cfRule>
    <cfRule type="containsText" dxfId="20647" priority="24905" operator="containsText" text="Glenn Gould">
      <formula>NOT(ISERROR(SEARCH("Glenn Gould",J2613)))</formula>
    </cfRule>
  </conditionalFormatting>
  <conditionalFormatting sqref="H2613:I2613">
    <cfRule type="containsText" dxfId="20646" priority="24902" operator="containsText" text="ECM">
      <formula>NOT(ISERROR(SEARCH("ECM",H2613)))</formula>
    </cfRule>
    <cfRule type="containsText" dxfId="20645" priority="24903" operator="containsText" text="Glenn Gould">
      <formula>NOT(ISERROR(SEARCH("Glenn Gould",H2613)))</formula>
    </cfRule>
  </conditionalFormatting>
  <conditionalFormatting sqref="I2613">
    <cfRule type="containsText" dxfId="20644" priority="24900" operator="containsText" text="ECM">
      <formula>NOT(ISERROR(SEARCH("ECM",I2613)))</formula>
    </cfRule>
    <cfRule type="containsText" dxfId="20643" priority="24901" operator="containsText" text="Glenn Gould">
      <formula>NOT(ISERROR(SEARCH("Glenn Gould",I2613)))</formula>
    </cfRule>
  </conditionalFormatting>
  <conditionalFormatting sqref="H2613:I2613">
    <cfRule type="containsText" dxfId="20642" priority="24898" operator="containsText" text="ECM">
      <formula>NOT(ISERROR(SEARCH("ECM",H2613)))</formula>
    </cfRule>
    <cfRule type="containsText" dxfId="20641" priority="24899" operator="containsText" text="Glenn Gould">
      <formula>NOT(ISERROR(SEARCH("Glenn Gould",H2613)))</formula>
    </cfRule>
  </conditionalFormatting>
  <conditionalFormatting sqref="I2613">
    <cfRule type="containsText" dxfId="20640" priority="24896" operator="containsText" text="ECM">
      <formula>NOT(ISERROR(SEARCH("ECM",I2613)))</formula>
    </cfRule>
    <cfRule type="containsText" dxfId="20639" priority="24897" operator="containsText" text="Glenn Gould">
      <formula>NOT(ISERROR(SEARCH("Glenn Gould",I2613)))</formula>
    </cfRule>
  </conditionalFormatting>
  <conditionalFormatting sqref="I2613">
    <cfRule type="containsText" dxfId="20638" priority="24894" operator="containsText" text="ECM">
      <formula>NOT(ISERROR(SEARCH("ECM",I2613)))</formula>
    </cfRule>
    <cfRule type="containsText" dxfId="20637" priority="24895" operator="containsText" text="Glenn Gould">
      <formula>NOT(ISERROR(SEARCH("Glenn Gould",I2613)))</formula>
    </cfRule>
  </conditionalFormatting>
  <conditionalFormatting sqref="I2613">
    <cfRule type="containsText" dxfId="20636" priority="24892" operator="containsText" text="ECM">
      <formula>NOT(ISERROR(SEARCH("ECM",I2613)))</formula>
    </cfRule>
    <cfRule type="containsText" dxfId="20635" priority="24893" operator="containsText" text="Glenn Gould">
      <formula>NOT(ISERROR(SEARCH("Glenn Gould",I2613)))</formula>
    </cfRule>
  </conditionalFormatting>
  <conditionalFormatting sqref="I2613">
    <cfRule type="containsText" dxfId="20634" priority="24890" operator="containsText" text="ECM">
      <formula>NOT(ISERROR(SEARCH("ECM",I2613)))</formula>
    </cfRule>
    <cfRule type="containsText" dxfId="20633" priority="24891" operator="containsText" text="Glenn Gould">
      <formula>NOT(ISERROR(SEARCH("Glenn Gould",I2613)))</formula>
    </cfRule>
  </conditionalFormatting>
  <conditionalFormatting sqref="I2613">
    <cfRule type="containsText" dxfId="20632" priority="24888" operator="containsText" text="ECM">
      <formula>NOT(ISERROR(SEARCH("ECM",I2613)))</formula>
    </cfRule>
    <cfRule type="containsText" dxfId="20631" priority="24889" operator="containsText" text="Glenn Gould">
      <formula>NOT(ISERROR(SEARCH("Glenn Gould",I2613)))</formula>
    </cfRule>
  </conditionalFormatting>
  <conditionalFormatting sqref="I2613">
    <cfRule type="containsText" dxfId="20630" priority="24886" operator="containsText" text="ECM">
      <formula>NOT(ISERROR(SEARCH("ECM",I2613)))</formula>
    </cfRule>
    <cfRule type="containsText" dxfId="20629" priority="24887" operator="containsText" text="Glenn Gould">
      <formula>NOT(ISERROR(SEARCH("Glenn Gould",I2613)))</formula>
    </cfRule>
  </conditionalFormatting>
  <conditionalFormatting sqref="I2613">
    <cfRule type="containsText" dxfId="20628" priority="24884" operator="containsText" text="ECM">
      <formula>NOT(ISERROR(SEARCH("ECM",I2613)))</formula>
    </cfRule>
    <cfRule type="containsText" dxfId="20627" priority="24885" operator="containsText" text="Glenn Gould">
      <formula>NOT(ISERROR(SEARCH("Glenn Gould",I2613)))</formula>
    </cfRule>
  </conditionalFormatting>
  <conditionalFormatting sqref="I2613">
    <cfRule type="containsText" dxfId="20626" priority="24882" operator="containsText" text="ECM">
      <formula>NOT(ISERROR(SEARCH("ECM",I2613)))</formula>
    </cfRule>
    <cfRule type="containsText" dxfId="20625" priority="24883" operator="containsText" text="Glenn Gould">
      <formula>NOT(ISERROR(SEARCH("Glenn Gould",I2613)))</formula>
    </cfRule>
  </conditionalFormatting>
  <conditionalFormatting sqref="K2661">
    <cfRule type="containsText" dxfId="20624" priority="24850" operator="containsText" text="ECM">
      <formula>NOT(ISERROR(SEARCH("ECM",K2661)))</formula>
    </cfRule>
    <cfRule type="containsText" dxfId="20623" priority="24851" operator="containsText" text="Glenn Gould">
      <formula>NOT(ISERROR(SEARCH("Glenn Gould",K2661)))</formula>
    </cfRule>
  </conditionalFormatting>
  <conditionalFormatting sqref="E2613:G2613">
    <cfRule type="containsText" dxfId="20622" priority="24848" operator="containsText" text="ECM">
      <formula>NOT(ISERROR(SEARCH("ECM",E2613)))</formula>
    </cfRule>
    <cfRule type="containsText" dxfId="20621" priority="24849" operator="containsText" text="Glenn Gould">
      <formula>NOT(ISERROR(SEARCH("Glenn Gould",E2613)))</formula>
    </cfRule>
  </conditionalFormatting>
  <conditionalFormatting sqref="E2613:G2613">
    <cfRule type="containsText" dxfId="20620" priority="24846" operator="containsText" text="ECM">
      <formula>NOT(ISERROR(SEARCH("ECM",E2613)))</formula>
    </cfRule>
    <cfRule type="containsText" dxfId="20619" priority="24847" operator="containsText" text="Glenn Gould">
      <formula>NOT(ISERROR(SEARCH("Glenn Gould",E2613)))</formula>
    </cfRule>
  </conditionalFormatting>
  <conditionalFormatting sqref="E2613:G2613">
    <cfRule type="containsText" dxfId="20618" priority="24844" operator="containsText" text="ECM">
      <formula>NOT(ISERROR(SEARCH("ECM",E2613)))</formula>
    </cfRule>
    <cfRule type="containsText" dxfId="20617" priority="24845" operator="containsText" text="Glenn Gould">
      <formula>NOT(ISERROR(SEARCH("Glenn Gould",E2613)))</formula>
    </cfRule>
  </conditionalFormatting>
  <conditionalFormatting sqref="E2613:G2613">
    <cfRule type="containsText" dxfId="20616" priority="24842" operator="containsText" text="ECM">
      <formula>NOT(ISERROR(SEARCH("ECM",E2613)))</formula>
    </cfRule>
    <cfRule type="containsText" dxfId="20615" priority="24843" operator="containsText" text="Glenn Gould">
      <formula>NOT(ISERROR(SEARCH("Glenn Gould",E2613)))</formula>
    </cfRule>
  </conditionalFormatting>
  <conditionalFormatting sqref="E2613:G2613">
    <cfRule type="containsText" dxfId="20614" priority="24840" operator="containsText" text="ECM">
      <formula>NOT(ISERROR(SEARCH("ECM",E2613)))</formula>
    </cfRule>
    <cfRule type="containsText" dxfId="20613" priority="24841" operator="containsText" text="Glenn Gould">
      <formula>NOT(ISERROR(SEARCH("Glenn Gould",E2613)))</formula>
    </cfRule>
  </conditionalFormatting>
  <conditionalFormatting sqref="E2613:G2613">
    <cfRule type="containsText" dxfId="20612" priority="24838" operator="containsText" text="ECM">
      <formula>NOT(ISERROR(SEARCH("ECM",E2613)))</formula>
    </cfRule>
    <cfRule type="containsText" dxfId="20611" priority="24839" operator="containsText" text="Glenn Gould">
      <formula>NOT(ISERROR(SEARCH("Glenn Gould",E2613)))</formula>
    </cfRule>
  </conditionalFormatting>
  <conditionalFormatting sqref="E2613:G2613">
    <cfRule type="containsText" dxfId="20610" priority="24836" operator="containsText" text="ECM">
      <formula>NOT(ISERROR(SEARCH("ECM",E2613)))</formula>
    </cfRule>
    <cfRule type="containsText" dxfId="20609" priority="24837" operator="containsText" text="Glenn Gould">
      <formula>NOT(ISERROR(SEARCH("Glenn Gould",E2613)))</formula>
    </cfRule>
  </conditionalFormatting>
  <conditionalFormatting sqref="E2613:G2613">
    <cfRule type="containsText" dxfId="20608" priority="24834" operator="containsText" text="ECM">
      <formula>NOT(ISERROR(SEARCH("ECM",E2613)))</formula>
    </cfRule>
    <cfRule type="containsText" dxfId="20607" priority="24835" operator="containsText" text="Glenn Gould">
      <formula>NOT(ISERROR(SEARCH("Glenn Gould",E2613)))</formula>
    </cfRule>
  </conditionalFormatting>
  <conditionalFormatting sqref="E2613:G2613">
    <cfRule type="containsText" dxfId="20606" priority="24832" operator="containsText" text="ECM">
      <formula>NOT(ISERROR(SEARCH("ECM",E2613)))</formula>
    </cfRule>
    <cfRule type="containsText" dxfId="20605" priority="24833" operator="containsText" text="Glenn Gould">
      <formula>NOT(ISERROR(SEARCH("Glenn Gould",E2613)))</formula>
    </cfRule>
  </conditionalFormatting>
  <conditionalFormatting sqref="E2613:G2613">
    <cfRule type="containsText" dxfId="20604" priority="24830" operator="containsText" text="ECM">
      <formula>NOT(ISERROR(SEARCH("ECM",E2613)))</formula>
    </cfRule>
    <cfRule type="containsText" dxfId="20603" priority="24831" operator="containsText" text="Glenn Gould">
      <formula>NOT(ISERROR(SEARCH("Glenn Gould",E2613)))</formula>
    </cfRule>
  </conditionalFormatting>
  <conditionalFormatting sqref="E2613:G2613">
    <cfRule type="containsText" dxfId="20602" priority="24828" operator="containsText" text="ECM">
      <formula>NOT(ISERROR(SEARCH("ECM",E2613)))</formula>
    </cfRule>
    <cfRule type="containsText" dxfId="20601" priority="24829" operator="containsText" text="Glenn Gould">
      <formula>NOT(ISERROR(SEARCH("Glenn Gould",E2613)))</formula>
    </cfRule>
  </conditionalFormatting>
  <conditionalFormatting sqref="E2613:G2613">
    <cfRule type="containsText" dxfId="20600" priority="24826" operator="containsText" text="ECM">
      <formula>NOT(ISERROR(SEARCH("ECM",E2613)))</formula>
    </cfRule>
    <cfRule type="containsText" dxfId="20599" priority="24827" operator="containsText" text="Glenn Gould">
      <formula>NOT(ISERROR(SEARCH("Glenn Gould",E2613)))</formula>
    </cfRule>
  </conditionalFormatting>
  <conditionalFormatting sqref="E2613:G2613">
    <cfRule type="containsText" dxfId="20598" priority="24824" operator="containsText" text="ECM">
      <formula>NOT(ISERROR(SEARCH("ECM",E2613)))</formula>
    </cfRule>
    <cfRule type="containsText" dxfId="20597" priority="24825" operator="containsText" text="Glenn Gould">
      <formula>NOT(ISERROR(SEARCH("Glenn Gould",E2613)))</formula>
    </cfRule>
  </conditionalFormatting>
  <conditionalFormatting sqref="E2612:G2613 E2612:F2614">
    <cfRule type="containsText" dxfId="20596" priority="24820" operator="containsText" text="ECM">
      <formula>NOT(ISERROR(SEARCH("ECM",E2612)))</formula>
    </cfRule>
    <cfRule type="containsText" dxfId="20595" priority="24821" operator="containsText" text="Glenn Gould">
      <formula>NOT(ISERROR(SEARCH("Glenn Gould",E2612)))</formula>
    </cfRule>
  </conditionalFormatting>
  <conditionalFormatting sqref="E2612:G2613 E2612:F2614">
    <cfRule type="containsText" dxfId="20594" priority="24818" operator="containsText" text="ECM">
      <formula>NOT(ISERROR(SEARCH("ECM",E2612)))</formula>
    </cfRule>
    <cfRule type="containsText" dxfId="20593" priority="24819" operator="containsText" text="Glenn Gould">
      <formula>NOT(ISERROR(SEARCH("Glenn Gould",E2612)))</formula>
    </cfRule>
  </conditionalFormatting>
  <conditionalFormatting sqref="E2612:G2613 E2612:F2614">
    <cfRule type="containsText" dxfId="20592" priority="24816" operator="containsText" text="ECM">
      <formula>NOT(ISERROR(SEARCH("ECM",E2612)))</formula>
    </cfRule>
    <cfRule type="containsText" dxfId="20591" priority="24817" operator="containsText" text="Glenn Gould">
      <formula>NOT(ISERROR(SEARCH("Glenn Gould",E2612)))</formula>
    </cfRule>
  </conditionalFormatting>
  <conditionalFormatting sqref="E2612:G2613 E2612:F2614">
    <cfRule type="containsText" dxfId="20590" priority="24814" operator="containsText" text="ECM">
      <formula>NOT(ISERROR(SEARCH("ECM",E2612)))</formula>
    </cfRule>
    <cfRule type="containsText" dxfId="20589" priority="24815" operator="containsText" text="Glenn Gould">
      <formula>NOT(ISERROR(SEARCH("Glenn Gould",E2612)))</formula>
    </cfRule>
  </conditionalFormatting>
  <conditionalFormatting sqref="E2612:G2613 E2612:F2614">
    <cfRule type="containsText" dxfId="20588" priority="24812" operator="containsText" text="ECM">
      <formula>NOT(ISERROR(SEARCH("ECM",E2612)))</formula>
    </cfRule>
    <cfRule type="containsText" dxfId="20587" priority="24813" operator="containsText" text="Glenn Gould">
      <formula>NOT(ISERROR(SEARCH("Glenn Gould",E2612)))</formula>
    </cfRule>
  </conditionalFormatting>
  <conditionalFormatting sqref="E2612:G2613 E2612:F2614">
    <cfRule type="containsText" dxfId="20586" priority="24810" operator="containsText" text="ECM">
      <formula>NOT(ISERROR(SEARCH("ECM",E2612)))</formula>
    </cfRule>
    <cfRule type="containsText" dxfId="20585" priority="24811" operator="containsText" text="Glenn Gould">
      <formula>NOT(ISERROR(SEARCH("Glenn Gould",E2612)))</formula>
    </cfRule>
  </conditionalFormatting>
  <conditionalFormatting sqref="E2612:G2613 E2612:F2614">
    <cfRule type="containsText" dxfId="20584" priority="24808" operator="containsText" text="ECM">
      <formula>NOT(ISERROR(SEARCH("ECM",E2612)))</formula>
    </cfRule>
    <cfRule type="containsText" dxfId="20583" priority="24809" operator="containsText" text="Glenn Gould">
      <formula>NOT(ISERROR(SEARCH("Glenn Gould",E2612)))</formula>
    </cfRule>
  </conditionalFormatting>
  <conditionalFormatting sqref="E2612:G2613 E2612:F2614">
    <cfRule type="containsText" dxfId="20582" priority="24806" operator="containsText" text="ECM">
      <formula>NOT(ISERROR(SEARCH("ECM",E2612)))</formula>
    </cfRule>
    <cfRule type="containsText" dxfId="20581" priority="24807" operator="containsText" text="Glenn Gould">
      <formula>NOT(ISERROR(SEARCH("Glenn Gould",E2612)))</formula>
    </cfRule>
  </conditionalFormatting>
  <conditionalFormatting sqref="E2612:G2613 E2612:F2614">
    <cfRule type="containsText" dxfId="20580" priority="24804" operator="containsText" text="ECM">
      <formula>NOT(ISERROR(SEARCH("ECM",E2612)))</formula>
    </cfRule>
    <cfRule type="containsText" dxfId="20579" priority="24805" operator="containsText" text="Glenn Gould">
      <formula>NOT(ISERROR(SEARCH("Glenn Gould",E2612)))</formula>
    </cfRule>
  </conditionalFormatting>
  <conditionalFormatting sqref="E2612:G2613 E2612:F2614">
    <cfRule type="containsText" dxfId="20578" priority="24802" operator="containsText" text="ECM">
      <formula>NOT(ISERROR(SEARCH("ECM",E2612)))</formula>
    </cfRule>
    <cfRule type="containsText" dxfId="20577" priority="24803" operator="containsText" text="Glenn Gould">
      <formula>NOT(ISERROR(SEARCH("Glenn Gould",E2612)))</formula>
    </cfRule>
  </conditionalFormatting>
  <conditionalFormatting sqref="E2612:G2613 E2612:F2614">
    <cfRule type="containsText" dxfId="20576" priority="24800" operator="containsText" text="ECM">
      <formula>NOT(ISERROR(SEARCH("ECM",E2612)))</formula>
    </cfRule>
    <cfRule type="containsText" dxfId="20575" priority="24801" operator="containsText" text="Glenn Gould">
      <formula>NOT(ISERROR(SEARCH("Glenn Gould",E2612)))</formula>
    </cfRule>
  </conditionalFormatting>
  <conditionalFormatting sqref="E2612:G2613 E2612:F2614">
    <cfRule type="containsText" dxfId="20574" priority="24798" operator="containsText" text="ECM">
      <formula>NOT(ISERROR(SEARCH("ECM",E2612)))</formula>
    </cfRule>
    <cfRule type="containsText" dxfId="20573" priority="24799" operator="containsText" text="Glenn Gould">
      <formula>NOT(ISERROR(SEARCH("Glenn Gould",E2612)))</formula>
    </cfRule>
  </conditionalFormatting>
  <conditionalFormatting sqref="E2612:G2613 E2612:F2614">
    <cfRule type="containsText" dxfId="20572" priority="24796" operator="containsText" text="ECM">
      <formula>NOT(ISERROR(SEARCH("ECM",E2612)))</formula>
    </cfRule>
    <cfRule type="containsText" dxfId="20571" priority="24797" operator="containsText" text="Glenn Gould">
      <formula>NOT(ISERROR(SEARCH("Glenn Gould",E2612)))</formula>
    </cfRule>
  </conditionalFormatting>
  <conditionalFormatting sqref="E2612:G2613 E2612:F2614">
    <cfRule type="containsText" dxfId="20570" priority="24794" operator="containsText" text="ECM">
      <formula>NOT(ISERROR(SEARCH("ECM",E2612)))</formula>
    </cfRule>
    <cfRule type="containsText" dxfId="20569" priority="24795" operator="containsText" text="Glenn Gould">
      <formula>NOT(ISERROR(SEARCH("Glenn Gould",E2612)))</formula>
    </cfRule>
  </conditionalFormatting>
  <conditionalFormatting sqref="E2612:G2613 E2612:F2614">
    <cfRule type="containsText" dxfId="20568" priority="24792" operator="containsText" text="ECM">
      <formula>NOT(ISERROR(SEARCH("ECM",E2612)))</formula>
    </cfRule>
    <cfRule type="containsText" dxfId="20567" priority="24793" operator="containsText" text="Glenn Gould">
      <formula>NOT(ISERROR(SEARCH("Glenn Gould",E2612)))</formula>
    </cfRule>
  </conditionalFormatting>
  <conditionalFormatting sqref="H2615:M2615 I2616:M2617 H2614:J2614 L2614:M2614">
    <cfRule type="containsText" dxfId="20566" priority="24790" operator="containsText" text="ECM">
      <formula>NOT(ISERROR(SEARCH("ECM",H2614)))</formula>
    </cfRule>
    <cfRule type="containsText" dxfId="20565" priority="24791" operator="containsText" text="Glenn Gould">
      <formula>NOT(ISERROR(SEARCH("Glenn Gould",H2614)))</formula>
    </cfRule>
  </conditionalFormatting>
  <conditionalFormatting sqref="K2615:M2617 L2614:M2614">
    <cfRule type="containsText" dxfId="20564" priority="24788" operator="containsText" text="ECM">
      <formula>NOT(ISERROR(SEARCH("ECM",K2614)))</formula>
    </cfRule>
    <cfRule type="containsText" dxfId="20563" priority="24789" operator="containsText" text="Glenn Gould">
      <formula>NOT(ISERROR(SEARCH("Glenn Gould",K2614)))</formula>
    </cfRule>
  </conditionalFormatting>
  <conditionalFormatting sqref="K2615:K2617">
    <cfRule type="containsText" dxfId="20562" priority="24786" operator="containsText" text="ECM">
      <formula>NOT(ISERROR(SEARCH("ECM",K2615)))</formula>
    </cfRule>
    <cfRule type="containsText" dxfId="20561" priority="24787" operator="containsText" text="Glenn Gould">
      <formula>NOT(ISERROR(SEARCH("Glenn Gould",K2615)))</formula>
    </cfRule>
  </conditionalFormatting>
  <conditionalFormatting sqref="K2615:K2617">
    <cfRule type="containsText" dxfId="20560" priority="24784" operator="containsText" text="ECM">
      <formula>NOT(ISERROR(SEARCH("ECM",K2615)))</formula>
    </cfRule>
    <cfRule type="containsText" dxfId="20559" priority="24785" operator="containsText" text="Glenn Gould">
      <formula>NOT(ISERROR(SEARCH("Glenn Gould",K2615)))</formula>
    </cfRule>
  </conditionalFormatting>
  <conditionalFormatting sqref="J2614:J2617">
    <cfRule type="containsText" dxfId="20558" priority="24781" operator="containsText" text="ECM">
      <formula>NOT(ISERROR(SEARCH("ECM",J2614)))</formula>
    </cfRule>
    <cfRule type="containsText" dxfId="20557" priority="24782" operator="containsText" text="Glenn Gould">
      <formula>NOT(ISERROR(SEARCH("Glenn Gould",J2614)))</formula>
    </cfRule>
  </conditionalFormatting>
  <conditionalFormatting sqref="J2614:J2617">
    <cfRule type="containsText" dxfId="20556" priority="24779" operator="containsText" text="ECM">
      <formula>NOT(ISERROR(SEARCH("ECM",J2614)))</formula>
    </cfRule>
    <cfRule type="containsText" dxfId="20555" priority="24780" operator="containsText" text="Glenn Gould">
      <formula>NOT(ISERROR(SEARCH("Glenn Gould",J2614)))</formula>
    </cfRule>
  </conditionalFormatting>
  <conditionalFormatting sqref="J2614:J2617">
    <cfRule type="containsText" dxfId="20554" priority="24777" operator="containsText" text="ECM">
      <formula>NOT(ISERROR(SEARCH("ECM",J2614)))</formula>
    </cfRule>
    <cfRule type="containsText" dxfId="20553" priority="24778" operator="containsText" text="Glenn Gould">
      <formula>NOT(ISERROR(SEARCH("Glenn Gould",J2614)))</formula>
    </cfRule>
  </conditionalFormatting>
  <conditionalFormatting sqref="J2614:J2617">
    <cfRule type="containsText" dxfId="20552" priority="24775" operator="containsText" text="ECM">
      <formula>NOT(ISERROR(SEARCH("ECM",J2614)))</formula>
    </cfRule>
    <cfRule type="containsText" dxfId="20551" priority="24776" operator="containsText" text="Glenn Gould">
      <formula>NOT(ISERROR(SEARCH("Glenn Gould",J2614)))</formula>
    </cfRule>
  </conditionalFormatting>
  <conditionalFormatting sqref="H2614:I2615 I2616:I2617">
    <cfRule type="containsText" dxfId="20550" priority="24773" operator="containsText" text="ECM">
      <formula>NOT(ISERROR(SEARCH("ECM",H2614)))</formula>
    </cfRule>
    <cfRule type="containsText" dxfId="20549" priority="24774" operator="containsText" text="Glenn Gould">
      <formula>NOT(ISERROR(SEARCH("Glenn Gould",H2614)))</formula>
    </cfRule>
  </conditionalFormatting>
  <conditionalFormatting sqref="I2614:I2617">
    <cfRule type="containsText" dxfId="20548" priority="24771" operator="containsText" text="ECM">
      <formula>NOT(ISERROR(SEARCH("ECM",I2614)))</formula>
    </cfRule>
    <cfRule type="containsText" dxfId="20547" priority="24772" operator="containsText" text="Glenn Gould">
      <formula>NOT(ISERROR(SEARCH("Glenn Gould",I2614)))</formula>
    </cfRule>
  </conditionalFormatting>
  <conditionalFormatting sqref="I2614:I2617">
    <cfRule type="containsText" dxfId="20546" priority="24769" operator="containsText" text="ECM">
      <formula>NOT(ISERROR(SEARCH("ECM",I2614)))</formula>
    </cfRule>
    <cfRule type="containsText" dxfId="20545" priority="24770" operator="containsText" text="Glenn Gould">
      <formula>NOT(ISERROR(SEARCH("Glenn Gould",I2614)))</formula>
    </cfRule>
  </conditionalFormatting>
  <conditionalFormatting sqref="I2614:I2617">
    <cfRule type="containsText" dxfId="20544" priority="24767" operator="containsText" text="ECM">
      <formula>NOT(ISERROR(SEARCH("ECM",I2614)))</formula>
    </cfRule>
    <cfRule type="containsText" dxfId="20543" priority="24768" operator="containsText" text="Glenn Gould">
      <formula>NOT(ISERROR(SEARCH("Glenn Gould",I2614)))</formula>
    </cfRule>
  </conditionalFormatting>
  <conditionalFormatting sqref="I2614:I2617">
    <cfRule type="containsText" dxfId="20542" priority="24765" operator="containsText" text="ECM">
      <formula>NOT(ISERROR(SEARCH("ECM",I2614)))</formula>
    </cfRule>
    <cfRule type="containsText" dxfId="20541" priority="24766" operator="containsText" text="Glenn Gould">
      <formula>NOT(ISERROR(SEARCH("Glenn Gould",I2614)))</formula>
    </cfRule>
  </conditionalFormatting>
  <conditionalFormatting sqref="I2614:I2617">
    <cfRule type="containsText" dxfId="20540" priority="24763" operator="containsText" text="ECM">
      <formula>NOT(ISERROR(SEARCH("ECM",I2614)))</formula>
    </cfRule>
    <cfRule type="containsText" dxfId="20539" priority="24764" operator="containsText" text="Glenn Gould">
      <formula>NOT(ISERROR(SEARCH("Glenn Gould",I2614)))</formula>
    </cfRule>
  </conditionalFormatting>
  <conditionalFormatting sqref="I2614:I2617">
    <cfRule type="containsText" dxfId="20538" priority="24761" operator="containsText" text="ECM">
      <formula>NOT(ISERROR(SEARCH("ECM",I2614)))</formula>
    </cfRule>
    <cfRule type="containsText" dxfId="20537" priority="24762" operator="containsText" text="Glenn Gould">
      <formula>NOT(ISERROR(SEARCH("Glenn Gould",I2614)))</formula>
    </cfRule>
  </conditionalFormatting>
  <conditionalFormatting sqref="I2614:I2617">
    <cfRule type="containsText" dxfId="20536" priority="24759" operator="containsText" text="ECM">
      <formula>NOT(ISERROR(SEARCH("ECM",I2614)))</formula>
    </cfRule>
    <cfRule type="containsText" dxfId="20535" priority="24760" operator="containsText" text="Glenn Gould">
      <formula>NOT(ISERROR(SEARCH("Glenn Gould",I2614)))</formula>
    </cfRule>
  </conditionalFormatting>
  <conditionalFormatting sqref="I2614:I2617">
    <cfRule type="containsText" dxfId="20534" priority="24757" operator="containsText" text="ECM">
      <formula>NOT(ISERROR(SEARCH("ECM",I2614)))</formula>
    </cfRule>
    <cfRule type="containsText" dxfId="20533" priority="24758" operator="containsText" text="Glenn Gould">
      <formula>NOT(ISERROR(SEARCH("Glenn Gould",I2614)))</formula>
    </cfRule>
  </conditionalFormatting>
  <conditionalFormatting sqref="H2614:I2615 I2616:I2617">
    <cfRule type="containsText" dxfId="20532" priority="24755" operator="containsText" text="ECM">
      <formula>NOT(ISERROR(SEARCH("ECM",H2614)))</formula>
    </cfRule>
    <cfRule type="containsText" dxfId="20531" priority="24756" operator="containsText" text="Glenn Gould">
      <formula>NOT(ISERROR(SEARCH("Glenn Gould",H2614)))</formula>
    </cfRule>
  </conditionalFormatting>
  <conditionalFormatting sqref="I2614:I2617">
    <cfRule type="containsText" dxfId="20530" priority="24753" operator="containsText" text="ECM">
      <formula>NOT(ISERROR(SEARCH("ECM",I2614)))</formula>
    </cfRule>
    <cfRule type="containsText" dxfId="20529" priority="24754" operator="containsText" text="Glenn Gould">
      <formula>NOT(ISERROR(SEARCH("Glenn Gould",I2614)))</formula>
    </cfRule>
  </conditionalFormatting>
  <conditionalFormatting sqref="H2614:I2615 I2616:I2617">
    <cfRule type="containsText" dxfId="20528" priority="24751" operator="containsText" text="ECM">
      <formula>NOT(ISERROR(SEARCH("ECM",H2614)))</formula>
    </cfRule>
    <cfRule type="containsText" dxfId="20527" priority="24752" operator="containsText" text="Glenn Gould">
      <formula>NOT(ISERROR(SEARCH("Glenn Gould",H2614)))</formula>
    </cfRule>
  </conditionalFormatting>
  <conditionalFormatting sqref="I2614:I2617">
    <cfRule type="containsText" dxfId="20526" priority="24749" operator="containsText" text="ECM">
      <formula>NOT(ISERROR(SEARCH("ECM",I2614)))</formula>
    </cfRule>
    <cfRule type="containsText" dxfId="20525" priority="24750" operator="containsText" text="Glenn Gould">
      <formula>NOT(ISERROR(SEARCH("Glenn Gould",I2614)))</formula>
    </cfRule>
  </conditionalFormatting>
  <conditionalFormatting sqref="I2614:I2617">
    <cfRule type="containsText" dxfId="20524" priority="24747" operator="containsText" text="ECM">
      <formula>NOT(ISERROR(SEARCH("ECM",I2614)))</formula>
    </cfRule>
    <cfRule type="containsText" dxfId="20523" priority="24748" operator="containsText" text="Glenn Gould">
      <formula>NOT(ISERROR(SEARCH("Glenn Gould",I2614)))</formula>
    </cfRule>
  </conditionalFormatting>
  <conditionalFormatting sqref="I2614:I2617">
    <cfRule type="containsText" dxfId="20522" priority="24745" operator="containsText" text="ECM">
      <formula>NOT(ISERROR(SEARCH("ECM",I2614)))</formula>
    </cfRule>
    <cfRule type="containsText" dxfId="20521" priority="24746" operator="containsText" text="Glenn Gould">
      <formula>NOT(ISERROR(SEARCH("Glenn Gould",I2614)))</formula>
    </cfRule>
  </conditionalFormatting>
  <conditionalFormatting sqref="I2614:I2617">
    <cfRule type="containsText" dxfId="20520" priority="24743" operator="containsText" text="ECM">
      <formula>NOT(ISERROR(SEARCH("ECM",I2614)))</formula>
    </cfRule>
    <cfRule type="containsText" dxfId="20519" priority="24744" operator="containsText" text="Glenn Gould">
      <formula>NOT(ISERROR(SEARCH("Glenn Gould",I2614)))</formula>
    </cfRule>
  </conditionalFormatting>
  <conditionalFormatting sqref="I2614:I2617">
    <cfRule type="containsText" dxfId="20518" priority="24741" operator="containsText" text="ECM">
      <formula>NOT(ISERROR(SEARCH("ECM",I2614)))</formula>
    </cfRule>
    <cfRule type="containsText" dxfId="20517" priority="24742" operator="containsText" text="Glenn Gould">
      <formula>NOT(ISERROR(SEARCH("Glenn Gould",I2614)))</formula>
    </cfRule>
  </conditionalFormatting>
  <conditionalFormatting sqref="I2614:I2617">
    <cfRule type="containsText" dxfId="20516" priority="24739" operator="containsText" text="ECM">
      <formula>NOT(ISERROR(SEARCH("ECM",I2614)))</formula>
    </cfRule>
    <cfRule type="containsText" dxfId="20515" priority="24740" operator="containsText" text="Glenn Gould">
      <formula>NOT(ISERROR(SEARCH("Glenn Gould",I2614)))</formula>
    </cfRule>
  </conditionalFormatting>
  <conditionalFormatting sqref="I2614:I2617">
    <cfRule type="containsText" dxfId="20514" priority="24737" operator="containsText" text="ECM">
      <formula>NOT(ISERROR(SEARCH("ECM",I2614)))</formula>
    </cfRule>
    <cfRule type="containsText" dxfId="20513" priority="24738" operator="containsText" text="Glenn Gould">
      <formula>NOT(ISERROR(SEARCH("Glenn Gould",I2614)))</formula>
    </cfRule>
  </conditionalFormatting>
  <conditionalFormatting sqref="I2614:I2617">
    <cfRule type="containsText" dxfId="20512" priority="24735" operator="containsText" text="ECM">
      <formula>NOT(ISERROR(SEARCH("ECM",I2614)))</formula>
    </cfRule>
    <cfRule type="containsText" dxfId="20511" priority="24736" operator="containsText" text="Glenn Gould">
      <formula>NOT(ISERROR(SEARCH("Glenn Gould",I2614)))</formula>
    </cfRule>
  </conditionalFormatting>
  <conditionalFormatting sqref="E2614:G2614">
    <cfRule type="containsText" dxfId="20510" priority="24733" operator="containsText" text="ECM">
      <formula>NOT(ISERROR(SEARCH("ECM",E2614)))</formula>
    </cfRule>
    <cfRule type="containsText" dxfId="20509" priority="24734" operator="containsText" text="Glenn Gould">
      <formula>NOT(ISERROR(SEARCH("Glenn Gould",E2614)))</formula>
    </cfRule>
  </conditionalFormatting>
  <conditionalFormatting sqref="E2614:G2614">
    <cfRule type="containsText" dxfId="20508" priority="24731" operator="containsText" text="ECM">
      <formula>NOT(ISERROR(SEARCH("ECM",E2614)))</formula>
    </cfRule>
    <cfRule type="containsText" dxfId="20507" priority="24732" operator="containsText" text="Glenn Gould">
      <formula>NOT(ISERROR(SEARCH("Glenn Gould",E2614)))</formula>
    </cfRule>
  </conditionalFormatting>
  <conditionalFormatting sqref="E2614:G2614">
    <cfRule type="containsText" dxfId="20506" priority="24729" operator="containsText" text="ECM">
      <formula>NOT(ISERROR(SEARCH("ECM",E2614)))</formula>
    </cfRule>
    <cfRule type="containsText" dxfId="20505" priority="24730" operator="containsText" text="Glenn Gould">
      <formula>NOT(ISERROR(SEARCH("Glenn Gould",E2614)))</formula>
    </cfRule>
  </conditionalFormatting>
  <conditionalFormatting sqref="E2614:G2614">
    <cfRule type="containsText" dxfId="20504" priority="24727" operator="containsText" text="ECM">
      <formula>NOT(ISERROR(SEARCH("ECM",E2614)))</formula>
    </cfRule>
    <cfRule type="containsText" dxfId="20503" priority="24728" operator="containsText" text="Glenn Gould">
      <formula>NOT(ISERROR(SEARCH("Glenn Gould",E2614)))</formula>
    </cfRule>
  </conditionalFormatting>
  <conditionalFormatting sqref="E2614:G2614">
    <cfRule type="containsText" dxfId="20502" priority="24725" operator="containsText" text="ECM">
      <formula>NOT(ISERROR(SEARCH("ECM",E2614)))</formula>
    </cfRule>
    <cfRule type="containsText" dxfId="20501" priority="24726" operator="containsText" text="Glenn Gould">
      <formula>NOT(ISERROR(SEARCH("Glenn Gould",E2614)))</formula>
    </cfRule>
  </conditionalFormatting>
  <conditionalFormatting sqref="E2614:G2614">
    <cfRule type="containsText" dxfId="20500" priority="24723" operator="containsText" text="ECM">
      <formula>NOT(ISERROR(SEARCH("ECM",E2614)))</formula>
    </cfRule>
    <cfRule type="containsText" dxfId="20499" priority="24724" operator="containsText" text="Glenn Gould">
      <formula>NOT(ISERROR(SEARCH("Glenn Gould",E2614)))</formula>
    </cfRule>
  </conditionalFormatting>
  <conditionalFormatting sqref="E2614:G2614">
    <cfRule type="containsText" dxfId="20498" priority="24721" operator="containsText" text="ECM">
      <formula>NOT(ISERROR(SEARCH("ECM",E2614)))</formula>
    </cfRule>
    <cfRule type="containsText" dxfId="20497" priority="24722" operator="containsText" text="Glenn Gould">
      <formula>NOT(ISERROR(SEARCH("Glenn Gould",E2614)))</formula>
    </cfRule>
  </conditionalFormatting>
  <conditionalFormatting sqref="E2614:G2614">
    <cfRule type="containsText" dxfId="20496" priority="24719" operator="containsText" text="ECM">
      <formula>NOT(ISERROR(SEARCH("ECM",E2614)))</formula>
    </cfRule>
    <cfRule type="containsText" dxfId="20495" priority="24720" operator="containsText" text="Glenn Gould">
      <formula>NOT(ISERROR(SEARCH("Glenn Gould",E2614)))</formula>
    </cfRule>
  </conditionalFormatting>
  <conditionalFormatting sqref="E2614:G2614">
    <cfRule type="containsText" dxfId="20494" priority="24717" operator="containsText" text="ECM">
      <formula>NOT(ISERROR(SEARCH("ECM",E2614)))</formula>
    </cfRule>
    <cfRule type="containsText" dxfId="20493" priority="24718" operator="containsText" text="Glenn Gould">
      <formula>NOT(ISERROR(SEARCH("Glenn Gould",E2614)))</formula>
    </cfRule>
  </conditionalFormatting>
  <conditionalFormatting sqref="E2614:G2614">
    <cfRule type="containsText" dxfId="20492" priority="24715" operator="containsText" text="ECM">
      <formula>NOT(ISERROR(SEARCH("ECM",E2614)))</formula>
    </cfRule>
    <cfRule type="containsText" dxfId="20491" priority="24716" operator="containsText" text="Glenn Gould">
      <formula>NOT(ISERROR(SEARCH("Glenn Gould",E2614)))</formula>
    </cfRule>
  </conditionalFormatting>
  <conditionalFormatting sqref="E2614:G2614">
    <cfRule type="containsText" dxfId="20490" priority="24713" operator="containsText" text="ECM">
      <formula>NOT(ISERROR(SEARCH("ECM",E2614)))</formula>
    </cfRule>
    <cfRule type="containsText" dxfId="20489" priority="24714" operator="containsText" text="Glenn Gould">
      <formula>NOT(ISERROR(SEARCH("Glenn Gould",E2614)))</formula>
    </cfRule>
  </conditionalFormatting>
  <conditionalFormatting sqref="E2614:G2614">
    <cfRule type="containsText" dxfId="20488" priority="24711" operator="containsText" text="ECM">
      <formula>NOT(ISERROR(SEARCH("ECM",E2614)))</formula>
    </cfRule>
    <cfRule type="containsText" dxfId="20487" priority="24712" operator="containsText" text="Glenn Gould">
      <formula>NOT(ISERROR(SEARCH("Glenn Gould",E2614)))</formula>
    </cfRule>
  </conditionalFormatting>
  <conditionalFormatting sqref="E2614:G2614">
    <cfRule type="containsText" dxfId="20486" priority="24709" operator="containsText" text="ECM">
      <formula>NOT(ISERROR(SEARCH("ECM",E2614)))</formula>
    </cfRule>
    <cfRule type="containsText" dxfId="20485" priority="24710" operator="containsText" text="Glenn Gould">
      <formula>NOT(ISERROR(SEARCH("Glenn Gould",E2614)))</formula>
    </cfRule>
  </conditionalFormatting>
  <conditionalFormatting sqref="E2614:G2614">
    <cfRule type="containsText" dxfId="20484" priority="24707" operator="containsText" text="ECM">
      <formula>NOT(ISERROR(SEARCH("ECM",E2614)))</formula>
    </cfRule>
    <cfRule type="containsText" dxfId="20483" priority="24708" operator="containsText" text="Glenn Gould">
      <formula>NOT(ISERROR(SEARCH("Glenn Gould",E2614)))</formula>
    </cfRule>
  </conditionalFormatting>
  <conditionalFormatting sqref="E2614:G2614">
    <cfRule type="containsText" dxfId="20482" priority="24705" operator="containsText" text="ECM">
      <formula>NOT(ISERROR(SEARCH("ECM",E2614)))</formula>
    </cfRule>
    <cfRule type="containsText" dxfId="20481" priority="24706" operator="containsText" text="Glenn Gould">
      <formula>NOT(ISERROR(SEARCH("Glenn Gould",E2614)))</formula>
    </cfRule>
  </conditionalFormatting>
  <conditionalFormatting sqref="E2614:G2614">
    <cfRule type="containsText" dxfId="20480" priority="24701" operator="containsText" text="ECM">
      <formula>NOT(ISERROR(SEARCH("ECM",E2614)))</formula>
    </cfRule>
    <cfRule type="containsText" dxfId="20479" priority="24702" operator="containsText" text="Glenn Gould">
      <formula>NOT(ISERROR(SEARCH("Glenn Gould",E2614)))</formula>
    </cfRule>
  </conditionalFormatting>
  <conditionalFormatting sqref="E2614:G2614">
    <cfRule type="containsText" dxfId="20478" priority="24699" operator="containsText" text="ECM">
      <formula>NOT(ISERROR(SEARCH("ECM",E2614)))</formula>
    </cfRule>
    <cfRule type="containsText" dxfId="20477" priority="24700" operator="containsText" text="Glenn Gould">
      <formula>NOT(ISERROR(SEARCH("Glenn Gould",E2614)))</formula>
    </cfRule>
  </conditionalFormatting>
  <conditionalFormatting sqref="E2614:G2614">
    <cfRule type="containsText" dxfId="20476" priority="24697" operator="containsText" text="ECM">
      <formula>NOT(ISERROR(SEARCH("ECM",E2614)))</formula>
    </cfRule>
    <cfRule type="containsText" dxfId="20475" priority="24698" operator="containsText" text="Glenn Gould">
      <formula>NOT(ISERROR(SEARCH("Glenn Gould",E2614)))</formula>
    </cfRule>
  </conditionalFormatting>
  <conditionalFormatting sqref="E2614:G2614">
    <cfRule type="containsText" dxfId="20474" priority="24695" operator="containsText" text="ECM">
      <formula>NOT(ISERROR(SEARCH("ECM",E2614)))</formula>
    </cfRule>
    <cfRule type="containsText" dxfId="20473" priority="24696" operator="containsText" text="Glenn Gould">
      <formula>NOT(ISERROR(SEARCH("Glenn Gould",E2614)))</formula>
    </cfRule>
  </conditionalFormatting>
  <conditionalFormatting sqref="E2614:G2614">
    <cfRule type="containsText" dxfId="20472" priority="24693" operator="containsText" text="ECM">
      <formula>NOT(ISERROR(SEARCH("ECM",E2614)))</formula>
    </cfRule>
    <cfRule type="containsText" dxfId="20471" priority="24694" operator="containsText" text="Glenn Gould">
      <formula>NOT(ISERROR(SEARCH("Glenn Gould",E2614)))</formula>
    </cfRule>
  </conditionalFormatting>
  <conditionalFormatting sqref="E2614:G2614">
    <cfRule type="containsText" dxfId="20470" priority="24691" operator="containsText" text="ECM">
      <formula>NOT(ISERROR(SEARCH("ECM",E2614)))</formula>
    </cfRule>
    <cfRule type="containsText" dxfId="20469" priority="24692" operator="containsText" text="Glenn Gould">
      <formula>NOT(ISERROR(SEARCH("Glenn Gould",E2614)))</formula>
    </cfRule>
  </conditionalFormatting>
  <conditionalFormatting sqref="E2614:G2614">
    <cfRule type="containsText" dxfId="20468" priority="24689" operator="containsText" text="ECM">
      <formula>NOT(ISERROR(SEARCH("ECM",E2614)))</formula>
    </cfRule>
    <cfRule type="containsText" dxfId="20467" priority="24690" operator="containsText" text="Glenn Gould">
      <formula>NOT(ISERROR(SEARCH("Glenn Gould",E2614)))</formula>
    </cfRule>
  </conditionalFormatting>
  <conditionalFormatting sqref="E2614:G2614">
    <cfRule type="containsText" dxfId="20466" priority="24687" operator="containsText" text="ECM">
      <formula>NOT(ISERROR(SEARCH("ECM",E2614)))</formula>
    </cfRule>
    <cfRule type="containsText" dxfId="20465" priority="24688" operator="containsText" text="Glenn Gould">
      <formula>NOT(ISERROR(SEARCH("Glenn Gould",E2614)))</formula>
    </cfRule>
  </conditionalFormatting>
  <conditionalFormatting sqref="E2614:G2614">
    <cfRule type="containsText" dxfId="20464" priority="24685" operator="containsText" text="ECM">
      <formula>NOT(ISERROR(SEARCH("ECM",E2614)))</formula>
    </cfRule>
    <cfRule type="containsText" dxfId="20463" priority="24686" operator="containsText" text="Glenn Gould">
      <formula>NOT(ISERROR(SEARCH("Glenn Gould",E2614)))</formula>
    </cfRule>
  </conditionalFormatting>
  <conditionalFormatting sqref="E2614:G2614">
    <cfRule type="containsText" dxfId="20462" priority="24683" operator="containsText" text="ECM">
      <formula>NOT(ISERROR(SEARCH("ECM",E2614)))</formula>
    </cfRule>
    <cfRule type="containsText" dxfId="20461" priority="24684" operator="containsText" text="Glenn Gould">
      <formula>NOT(ISERROR(SEARCH("Glenn Gould",E2614)))</formula>
    </cfRule>
  </conditionalFormatting>
  <conditionalFormatting sqref="E2614:G2614">
    <cfRule type="containsText" dxfId="20460" priority="24681" operator="containsText" text="ECM">
      <formula>NOT(ISERROR(SEARCH("ECM",E2614)))</formula>
    </cfRule>
    <cfRule type="containsText" dxfId="20459" priority="24682" operator="containsText" text="Glenn Gould">
      <formula>NOT(ISERROR(SEARCH("Glenn Gould",E2614)))</formula>
    </cfRule>
  </conditionalFormatting>
  <conditionalFormatting sqref="E2614:G2614">
    <cfRule type="containsText" dxfId="20458" priority="24679" operator="containsText" text="ECM">
      <formula>NOT(ISERROR(SEARCH("ECM",E2614)))</formula>
    </cfRule>
    <cfRule type="containsText" dxfId="20457" priority="24680" operator="containsText" text="Glenn Gould">
      <formula>NOT(ISERROR(SEARCH("Glenn Gould",E2614)))</formula>
    </cfRule>
  </conditionalFormatting>
  <conditionalFormatting sqref="E2614:G2614">
    <cfRule type="containsText" dxfId="20456" priority="24677" operator="containsText" text="ECM">
      <formula>NOT(ISERROR(SEARCH("ECM",E2614)))</formula>
    </cfRule>
    <cfRule type="containsText" dxfId="20455" priority="24678" operator="containsText" text="Glenn Gould">
      <formula>NOT(ISERROR(SEARCH("Glenn Gould",E2614)))</formula>
    </cfRule>
  </conditionalFormatting>
  <conditionalFormatting sqref="E2614:G2614">
    <cfRule type="containsText" dxfId="20454" priority="24675" operator="containsText" text="ECM">
      <formula>NOT(ISERROR(SEARCH("ECM",E2614)))</formula>
    </cfRule>
    <cfRule type="containsText" dxfId="20453" priority="24676" operator="containsText" text="Glenn Gould">
      <formula>NOT(ISERROR(SEARCH("Glenn Gould",E2614)))</formula>
    </cfRule>
  </conditionalFormatting>
  <conditionalFormatting sqref="E2614:G2614">
    <cfRule type="containsText" dxfId="20452" priority="24673" operator="containsText" text="ECM">
      <formula>NOT(ISERROR(SEARCH("ECM",E2614)))</formula>
    </cfRule>
    <cfRule type="containsText" dxfId="20451" priority="24674" operator="containsText" text="Glenn Gould">
      <formula>NOT(ISERROR(SEARCH("Glenn Gould",E2614)))</formula>
    </cfRule>
  </conditionalFormatting>
  <conditionalFormatting sqref="E2615:F2615">
    <cfRule type="containsText" dxfId="20450" priority="24669" operator="containsText" text="ECM">
      <formula>NOT(ISERROR(SEARCH("ECM",E2615)))</formula>
    </cfRule>
    <cfRule type="containsText" dxfId="20449" priority="24670" operator="containsText" text="Glenn Gould">
      <formula>NOT(ISERROR(SEARCH("Glenn Gould",E2615)))</formula>
    </cfRule>
  </conditionalFormatting>
  <conditionalFormatting sqref="E2615:F2615">
    <cfRule type="containsText" dxfId="20448" priority="24667" operator="containsText" text="ECM">
      <formula>NOT(ISERROR(SEARCH("ECM",E2615)))</formula>
    </cfRule>
    <cfRule type="containsText" dxfId="20447" priority="24668" operator="containsText" text="Glenn Gould">
      <formula>NOT(ISERROR(SEARCH("Glenn Gould",E2615)))</formula>
    </cfRule>
  </conditionalFormatting>
  <conditionalFormatting sqref="E2615:F2615">
    <cfRule type="containsText" dxfId="20446" priority="24665" operator="containsText" text="ECM">
      <formula>NOT(ISERROR(SEARCH("ECM",E2615)))</formula>
    </cfRule>
    <cfRule type="containsText" dxfId="20445" priority="24666" operator="containsText" text="Glenn Gould">
      <formula>NOT(ISERROR(SEARCH("Glenn Gould",E2615)))</formula>
    </cfRule>
  </conditionalFormatting>
  <conditionalFormatting sqref="E2615:F2615">
    <cfRule type="containsText" dxfId="20444" priority="24663" operator="containsText" text="ECM">
      <formula>NOT(ISERROR(SEARCH("ECM",E2615)))</formula>
    </cfRule>
    <cfRule type="containsText" dxfId="20443" priority="24664" operator="containsText" text="Glenn Gould">
      <formula>NOT(ISERROR(SEARCH("Glenn Gould",E2615)))</formula>
    </cfRule>
  </conditionalFormatting>
  <conditionalFormatting sqref="E2615:F2615">
    <cfRule type="containsText" dxfId="20442" priority="24661" operator="containsText" text="ECM">
      <formula>NOT(ISERROR(SEARCH("ECM",E2615)))</formula>
    </cfRule>
    <cfRule type="containsText" dxfId="20441" priority="24662" operator="containsText" text="Glenn Gould">
      <formula>NOT(ISERROR(SEARCH("Glenn Gould",E2615)))</formula>
    </cfRule>
  </conditionalFormatting>
  <conditionalFormatting sqref="E2615:F2615">
    <cfRule type="containsText" dxfId="20440" priority="24659" operator="containsText" text="ECM">
      <formula>NOT(ISERROR(SEARCH("ECM",E2615)))</formula>
    </cfRule>
    <cfRule type="containsText" dxfId="20439" priority="24660" operator="containsText" text="Glenn Gould">
      <formula>NOT(ISERROR(SEARCH("Glenn Gould",E2615)))</formula>
    </cfRule>
  </conditionalFormatting>
  <conditionalFormatting sqref="E2615:F2615">
    <cfRule type="containsText" dxfId="20438" priority="24657" operator="containsText" text="ECM">
      <formula>NOT(ISERROR(SEARCH("ECM",E2615)))</formula>
    </cfRule>
    <cfRule type="containsText" dxfId="20437" priority="24658" operator="containsText" text="Glenn Gould">
      <formula>NOT(ISERROR(SEARCH("Glenn Gould",E2615)))</formula>
    </cfRule>
  </conditionalFormatting>
  <conditionalFormatting sqref="E2615:F2615">
    <cfRule type="containsText" dxfId="20436" priority="24655" operator="containsText" text="ECM">
      <formula>NOT(ISERROR(SEARCH("ECM",E2615)))</formula>
    </cfRule>
    <cfRule type="containsText" dxfId="20435" priority="24656" operator="containsText" text="Glenn Gould">
      <formula>NOT(ISERROR(SEARCH("Glenn Gould",E2615)))</formula>
    </cfRule>
  </conditionalFormatting>
  <conditionalFormatting sqref="E2615:F2615">
    <cfRule type="containsText" dxfId="20434" priority="24653" operator="containsText" text="ECM">
      <formula>NOT(ISERROR(SEARCH("ECM",E2615)))</formula>
    </cfRule>
    <cfRule type="containsText" dxfId="20433" priority="24654" operator="containsText" text="Glenn Gould">
      <formula>NOT(ISERROR(SEARCH("Glenn Gould",E2615)))</formula>
    </cfRule>
  </conditionalFormatting>
  <conditionalFormatting sqref="E2615:F2615">
    <cfRule type="containsText" dxfId="20432" priority="24651" operator="containsText" text="ECM">
      <formula>NOT(ISERROR(SEARCH("ECM",E2615)))</formula>
    </cfRule>
    <cfRule type="containsText" dxfId="20431" priority="24652" operator="containsText" text="Glenn Gould">
      <formula>NOT(ISERROR(SEARCH("Glenn Gould",E2615)))</formula>
    </cfRule>
  </conditionalFormatting>
  <conditionalFormatting sqref="E2615:F2615">
    <cfRule type="containsText" dxfId="20430" priority="24649" operator="containsText" text="ECM">
      <formula>NOT(ISERROR(SEARCH("ECM",E2615)))</formula>
    </cfRule>
    <cfRule type="containsText" dxfId="20429" priority="24650" operator="containsText" text="Glenn Gould">
      <formula>NOT(ISERROR(SEARCH("Glenn Gould",E2615)))</formula>
    </cfRule>
  </conditionalFormatting>
  <conditionalFormatting sqref="E2615:F2615">
    <cfRule type="containsText" dxfId="20428" priority="24647" operator="containsText" text="ECM">
      <formula>NOT(ISERROR(SEARCH("ECM",E2615)))</formula>
    </cfRule>
    <cfRule type="containsText" dxfId="20427" priority="24648" operator="containsText" text="Glenn Gould">
      <formula>NOT(ISERROR(SEARCH("Glenn Gould",E2615)))</formula>
    </cfRule>
  </conditionalFormatting>
  <conditionalFormatting sqref="E2615:F2615">
    <cfRule type="containsText" dxfId="20426" priority="24645" operator="containsText" text="ECM">
      <formula>NOT(ISERROR(SEARCH("ECM",E2615)))</formula>
    </cfRule>
    <cfRule type="containsText" dxfId="20425" priority="24646" operator="containsText" text="Glenn Gould">
      <formula>NOT(ISERROR(SEARCH("Glenn Gould",E2615)))</formula>
    </cfRule>
  </conditionalFormatting>
  <conditionalFormatting sqref="E2615:F2615">
    <cfRule type="containsText" dxfId="20424" priority="24643" operator="containsText" text="ECM">
      <formula>NOT(ISERROR(SEARCH("ECM",E2615)))</formula>
    </cfRule>
    <cfRule type="containsText" dxfId="20423" priority="24644" operator="containsText" text="Glenn Gould">
      <formula>NOT(ISERROR(SEARCH("Glenn Gould",E2615)))</formula>
    </cfRule>
  </conditionalFormatting>
  <conditionalFormatting sqref="E2615:F2615">
    <cfRule type="containsText" dxfId="20422" priority="24641" operator="containsText" text="ECM">
      <formula>NOT(ISERROR(SEARCH("ECM",E2615)))</formula>
    </cfRule>
    <cfRule type="containsText" dxfId="20421" priority="24642" operator="containsText" text="Glenn Gould">
      <formula>NOT(ISERROR(SEARCH("Glenn Gould",E2615)))</formula>
    </cfRule>
  </conditionalFormatting>
  <conditionalFormatting sqref="E2615:F2615">
    <cfRule type="containsText" dxfId="20420" priority="24637" operator="containsText" text="ECM">
      <formula>NOT(ISERROR(SEARCH("ECM",E2615)))</formula>
    </cfRule>
    <cfRule type="containsText" dxfId="20419" priority="24638" operator="containsText" text="Glenn Gould">
      <formula>NOT(ISERROR(SEARCH("Glenn Gould",E2615)))</formula>
    </cfRule>
  </conditionalFormatting>
  <conditionalFormatting sqref="E2615:F2615">
    <cfRule type="containsText" dxfId="20418" priority="24635" operator="containsText" text="ECM">
      <formula>NOT(ISERROR(SEARCH("ECM",E2615)))</formula>
    </cfRule>
    <cfRule type="containsText" dxfId="20417" priority="24636" operator="containsText" text="Glenn Gould">
      <formula>NOT(ISERROR(SEARCH("Glenn Gould",E2615)))</formula>
    </cfRule>
  </conditionalFormatting>
  <conditionalFormatting sqref="E2615:F2615">
    <cfRule type="containsText" dxfId="20416" priority="24633" operator="containsText" text="ECM">
      <formula>NOT(ISERROR(SEARCH("ECM",E2615)))</formula>
    </cfRule>
    <cfRule type="containsText" dxfId="20415" priority="24634" operator="containsText" text="Glenn Gould">
      <formula>NOT(ISERROR(SEARCH("Glenn Gould",E2615)))</formula>
    </cfRule>
  </conditionalFormatting>
  <conditionalFormatting sqref="E2615:F2615">
    <cfRule type="containsText" dxfId="20414" priority="24631" operator="containsText" text="ECM">
      <formula>NOT(ISERROR(SEARCH("ECM",E2615)))</formula>
    </cfRule>
    <cfRule type="containsText" dxfId="20413" priority="24632" operator="containsText" text="Glenn Gould">
      <formula>NOT(ISERROR(SEARCH("Glenn Gould",E2615)))</formula>
    </cfRule>
  </conditionalFormatting>
  <conditionalFormatting sqref="E2615:F2615">
    <cfRule type="containsText" dxfId="20412" priority="24629" operator="containsText" text="ECM">
      <formula>NOT(ISERROR(SEARCH("ECM",E2615)))</formula>
    </cfRule>
    <cfRule type="containsText" dxfId="20411" priority="24630" operator="containsText" text="Glenn Gould">
      <formula>NOT(ISERROR(SEARCH("Glenn Gould",E2615)))</formula>
    </cfRule>
  </conditionalFormatting>
  <conditionalFormatting sqref="E2615:F2615">
    <cfRule type="containsText" dxfId="20410" priority="24627" operator="containsText" text="ECM">
      <formula>NOT(ISERROR(SEARCH("ECM",E2615)))</formula>
    </cfRule>
    <cfRule type="containsText" dxfId="20409" priority="24628" operator="containsText" text="Glenn Gould">
      <formula>NOT(ISERROR(SEARCH("Glenn Gould",E2615)))</formula>
    </cfRule>
  </conditionalFormatting>
  <conditionalFormatting sqref="E2615:F2615">
    <cfRule type="containsText" dxfId="20408" priority="24625" operator="containsText" text="ECM">
      <formula>NOT(ISERROR(SEARCH("ECM",E2615)))</formula>
    </cfRule>
    <cfRule type="containsText" dxfId="20407" priority="24626" operator="containsText" text="Glenn Gould">
      <formula>NOT(ISERROR(SEARCH("Glenn Gould",E2615)))</formula>
    </cfRule>
  </conditionalFormatting>
  <conditionalFormatting sqref="E2615:F2615">
    <cfRule type="containsText" dxfId="20406" priority="24623" operator="containsText" text="ECM">
      <formula>NOT(ISERROR(SEARCH("ECM",E2615)))</formula>
    </cfRule>
    <cfRule type="containsText" dxfId="20405" priority="24624" operator="containsText" text="Glenn Gould">
      <formula>NOT(ISERROR(SEARCH("Glenn Gould",E2615)))</formula>
    </cfRule>
  </conditionalFormatting>
  <conditionalFormatting sqref="E2615:F2615">
    <cfRule type="containsText" dxfId="20404" priority="24621" operator="containsText" text="ECM">
      <formula>NOT(ISERROR(SEARCH("ECM",E2615)))</formula>
    </cfRule>
    <cfRule type="containsText" dxfId="20403" priority="24622" operator="containsText" text="Glenn Gould">
      <formula>NOT(ISERROR(SEARCH("Glenn Gould",E2615)))</formula>
    </cfRule>
  </conditionalFormatting>
  <conditionalFormatting sqref="E2615:F2615">
    <cfRule type="containsText" dxfId="20402" priority="24619" operator="containsText" text="ECM">
      <formula>NOT(ISERROR(SEARCH("ECM",E2615)))</formula>
    </cfRule>
    <cfRule type="containsText" dxfId="20401" priority="24620" operator="containsText" text="Glenn Gould">
      <formula>NOT(ISERROR(SEARCH("Glenn Gould",E2615)))</formula>
    </cfRule>
  </conditionalFormatting>
  <conditionalFormatting sqref="E2615:F2615">
    <cfRule type="containsText" dxfId="20400" priority="24617" operator="containsText" text="ECM">
      <formula>NOT(ISERROR(SEARCH("ECM",E2615)))</formula>
    </cfRule>
    <cfRule type="containsText" dxfId="20399" priority="24618" operator="containsText" text="Glenn Gould">
      <formula>NOT(ISERROR(SEARCH("Glenn Gould",E2615)))</formula>
    </cfRule>
  </conditionalFormatting>
  <conditionalFormatting sqref="E2615:F2615">
    <cfRule type="containsText" dxfId="20398" priority="24615" operator="containsText" text="ECM">
      <formula>NOT(ISERROR(SEARCH("ECM",E2615)))</formula>
    </cfRule>
    <cfRule type="containsText" dxfId="20397" priority="24616" operator="containsText" text="Glenn Gould">
      <formula>NOT(ISERROR(SEARCH("Glenn Gould",E2615)))</formula>
    </cfRule>
  </conditionalFormatting>
  <conditionalFormatting sqref="E2615:F2615">
    <cfRule type="containsText" dxfId="20396" priority="24613" operator="containsText" text="ECM">
      <formula>NOT(ISERROR(SEARCH("ECM",E2615)))</formula>
    </cfRule>
    <cfRule type="containsText" dxfId="20395" priority="24614" operator="containsText" text="Glenn Gould">
      <formula>NOT(ISERROR(SEARCH("Glenn Gould",E2615)))</formula>
    </cfRule>
  </conditionalFormatting>
  <conditionalFormatting sqref="E2615:F2615">
    <cfRule type="containsText" dxfId="20394" priority="24611" operator="containsText" text="ECM">
      <formula>NOT(ISERROR(SEARCH("ECM",E2615)))</formula>
    </cfRule>
    <cfRule type="containsText" dxfId="20393" priority="24612" operator="containsText" text="Glenn Gould">
      <formula>NOT(ISERROR(SEARCH("Glenn Gould",E2615)))</formula>
    </cfRule>
  </conditionalFormatting>
  <conditionalFormatting sqref="E2615:F2615">
    <cfRule type="containsText" dxfId="20392" priority="24609" operator="containsText" text="ECM">
      <formula>NOT(ISERROR(SEARCH("ECM",E2615)))</formula>
    </cfRule>
    <cfRule type="containsText" dxfId="20391" priority="24610" operator="containsText" text="Glenn Gould">
      <formula>NOT(ISERROR(SEARCH("Glenn Gould",E2615)))</formula>
    </cfRule>
  </conditionalFormatting>
  <conditionalFormatting sqref="E2615:G2615">
    <cfRule type="containsText" dxfId="20390" priority="24605" operator="containsText" text="ECM">
      <formula>NOT(ISERROR(SEARCH("ECM",E2615)))</formula>
    </cfRule>
    <cfRule type="containsText" dxfId="20389" priority="24606" operator="containsText" text="Glenn Gould">
      <formula>NOT(ISERROR(SEARCH("Glenn Gould",E2615)))</formula>
    </cfRule>
  </conditionalFormatting>
  <conditionalFormatting sqref="E2615:G2615">
    <cfRule type="containsText" dxfId="20388" priority="24603" operator="containsText" text="ECM">
      <formula>NOT(ISERROR(SEARCH("ECM",E2615)))</formula>
    </cfRule>
    <cfRule type="containsText" dxfId="20387" priority="24604" operator="containsText" text="Glenn Gould">
      <formula>NOT(ISERROR(SEARCH("Glenn Gould",E2615)))</formula>
    </cfRule>
  </conditionalFormatting>
  <conditionalFormatting sqref="E2615:G2615">
    <cfRule type="containsText" dxfId="20386" priority="24601" operator="containsText" text="ECM">
      <formula>NOT(ISERROR(SEARCH("ECM",E2615)))</formula>
    </cfRule>
    <cfRule type="containsText" dxfId="20385" priority="24602" operator="containsText" text="Glenn Gould">
      <formula>NOT(ISERROR(SEARCH("Glenn Gould",E2615)))</formula>
    </cfRule>
  </conditionalFormatting>
  <conditionalFormatting sqref="E2615:G2615">
    <cfRule type="containsText" dxfId="20384" priority="24599" operator="containsText" text="ECM">
      <formula>NOT(ISERROR(SEARCH("ECM",E2615)))</formula>
    </cfRule>
    <cfRule type="containsText" dxfId="20383" priority="24600" operator="containsText" text="Glenn Gould">
      <formula>NOT(ISERROR(SEARCH("Glenn Gould",E2615)))</formula>
    </cfRule>
  </conditionalFormatting>
  <conditionalFormatting sqref="E2615:G2615">
    <cfRule type="containsText" dxfId="20382" priority="24597" operator="containsText" text="ECM">
      <formula>NOT(ISERROR(SEARCH("ECM",E2615)))</formula>
    </cfRule>
    <cfRule type="containsText" dxfId="20381" priority="24598" operator="containsText" text="Glenn Gould">
      <formula>NOT(ISERROR(SEARCH("Glenn Gould",E2615)))</formula>
    </cfRule>
  </conditionalFormatting>
  <conditionalFormatting sqref="E2615:G2615">
    <cfRule type="containsText" dxfId="20380" priority="24595" operator="containsText" text="ECM">
      <formula>NOT(ISERROR(SEARCH("ECM",E2615)))</formula>
    </cfRule>
    <cfRule type="containsText" dxfId="20379" priority="24596" operator="containsText" text="Glenn Gould">
      <formula>NOT(ISERROR(SEARCH("Glenn Gould",E2615)))</formula>
    </cfRule>
  </conditionalFormatting>
  <conditionalFormatting sqref="E2615:G2615">
    <cfRule type="containsText" dxfId="20378" priority="24593" operator="containsText" text="ECM">
      <formula>NOT(ISERROR(SEARCH("ECM",E2615)))</formula>
    </cfRule>
    <cfRule type="containsText" dxfId="20377" priority="24594" operator="containsText" text="Glenn Gould">
      <formula>NOT(ISERROR(SEARCH("Glenn Gould",E2615)))</formula>
    </cfRule>
  </conditionalFormatting>
  <conditionalFormatting sqref="E2615:G2615">
    <cfRule type="containsText" dxfId="20376" priority="24591" operator="containsText" text="ECM">
      <formula>NOT(ISERROR(SEARCH("ECM",E2615)))</formula>
    </cfRule>
    <cfRule type="containsText" dxfId="20375" priority="24592" operator="containsText" text="Glenn Gould">
      <formula>NOT(ISERROR(SEARCH("Glenn Gould",E2615)))</formula>
    </cfRule>
  </conditionalFormatting>
  <conditionalFormatting sqref="E2615:G2615">
    <cfRule type="containsText" dxfId="20374" priority="24589" operator="containsText" text="ECM">
      <formula>NOT(ISERROR(SEARCH("ECM",E2615)))</formula>
    </cfRule>
    <cfRule type="containsText" dxfId="20373" priority="24590" operator="containsText" text="Glenn Gould">
      <formula>NOT(ISERROR(SEARCH("Glenn Gould",E2615)))</formula>
    </cfRule>
  </conditionalFormatting>
  <conditionalFormatting sqref="E2615:G2615">
    <cfRule type="containsText" dxfId="20372" priority="24587" operator="containsText" text="ECM">
      <formula>NOT(ISERROR(SEARCH("ECM",E2615)))</formula>
    </cfRule>
    <cfRule type="containsText" dxfId="20371" priority="24588" operator="containsText" text="Glenn Gould">
      <formula>NOT(ISERROR(SEARCH("Glenn Gould",E2615)))</formula>
    </cfRule>
  </conditionalFormatting>
  <conditionalFormatting sqref="E2615:G2615">
    <cfRule type="containsText" dxfId="20370" priority="24585" operator="containsText" text="ECM">
      <formula>NOT(ISERROR(SEARCH("ECM",E2615)))</formula>
    </cfRule>
    <cfRule type="containsText" dxfId="20369" priority="24586" operator="containsText" text="Glenn Gould">
      <formula>NOT(ISERROR(SEARCH("Glenn Gould",E2615)))</formula>
    </cfRule>
  </conditionalFormatting>
  <conditionalFormatting sqref="E2615:G2615">
    <cfRule type="containsText" dxfId="20368" priority="24583" operator="containsText" text="ECM">
      <formula>NOT(ISERROR(SEARCH("ECM",E2615)))</formula>
    </cfRule>
    <cfRule type="containsText" dxfId="20367" priority="24584" operator="containsText" text="Glenn Gould">
      <formula>NOT(ISERROR(SEARCH("Glenn Gould",E2615)))</formula>
    </cfRule>
  </conditionalFormatting>
  <conditionalFormatting sqref="E2615:G2615">
    <cfRule type="containsText" dxfId="20366" priority="24581" operator="containsText" text="ECM">
      <formula>NOT(ISERROR(SEARCH("ECM",E2615)))</formula>
    </cfRule>
    <cfRule type="containsText" dxfId="20365" priority="24582" operator="containsText" text="Glenn Gould">
      <formula>NOT(ISERROR(SEARCH("Glenn Gould",E2615)))</formula>
    </cfRule>
  </conditionalFormatting>
  <conditionalFormatting sqref="E2615:G2615">
    <cfRule type="containsText" dxfId="20364" priority="24579" operator="containsText" text="ECM">
      <formula>NOT(ISERROR(SEARCH("ECM",E2615)))</formula>
    </cfRule>
    <cfRule type="containsText" dxfId="20363" priority="24580" operator="containsText" text="Glenn Gould">
      <formula>NOT(ISERROR(SEARCH("Glenn Gould",E2615)))</formula>
    </cfRule>
  </conditionalFormatting>
  <conditionalFormatting sqref="E2615:G2615">
    <cfRule type="containsText" dxfId="20362" priority="24577" operator="containsText" text="ECM">
      <formula>NOT(ISERROR(SEARCH("ECM",E2615)))</formula>
    </cfRule>
    <cfRule type="containsText" dxfId="20361" priority="24578" operator="containsText" text="Glenn Gould">
      <formula>NOT(ISERROR(SEARCH("Glenn Gould",E2615)))</formula>
    </cfRule>
  </conditionalFormatting>
  <conditionalFormatting sqref="E2615:G2615">
    <cfRule type="containsText" dxfId="20360" priority="24573" operator="containsText" text="ECM">
      <formula>NOT(ISERROR(SEARCH("ECM",E2615)))</formula>
    </cfRule>
    <cfRule type="containsText" dxfId="20359" priority="24574" operator="containsText" text="Glenn Gould">
      <formula>NOT(ISERROR(SEARCH("Glenn Gould",E2615)))</formula>
    </cfRule>
  </conditionalFormatting>
  <conditionalFormatting sqref="E2615:G2615">
    <cfRule type="containsText" dxfId="20358" priority="24571" operator="containsText" text="ECM">
      <formula>NOT(ISERROR(SEARCH("ECM",E2615)))</formula>
    </cfRule>
    <cfRule type="containsText" dxfId="20357" priority="24572" operator="containsText" text="Glenn Gould">
      <formula>NOT(ISERROR(SEARCH("Glenn Gould",E2615)))</formula>
    </cfRule>
  </conditionalFormatting>
  <conditionalFormatting sqref="E2615:G2615">
    <cfRule type="containsText" dxfId="20356" priority="24569" operator="containsText" text="ECM">
      <formula>NOT(ISERROR(SEARCH("ECM",E2615)))</formula>
    </cfRule>
    <cfRule type="containsText" dxfId="20355" priority="24570" operator="containsText" text="Glenn Gould">
      <formula>NOT(ISERROR(SEARCH("Glenn Gould",E2615)))</formula>
    </cfRule>
  </conditionalFormatting>
  <conditionalFormatting sqref="E2615:G2615">
    <cfRule type="containsText" dxfId="20354" priority="24567" operator="containsText" text="ECM">
      <formula>NOT(ISERROR(SEARCH("ECM",E2615)))</formula>
    </cfRule>
    <cfRule type="containsText" dxfId="20353" priority="24568" operator="containsText" text="Glenn Gould">
      <formula>NOT(ISERROR(SEARCH("Glenn Gould",E2615)))</formula>
    </cfRule>
  </conditionalFormatting>
  <conditionalFormatting sqref="E2615:G2615">
    <cfRule type="containsText" dxfId="20352" priority="24565" operator="containsText" text="ECM">
      <formula>NOT(ISERROR(SEARCH("ECM",E2615)))</formula>
    </cfRule>
    <cfRule type="containsText" dxfId="20351" priority="24566" operator="containsText" text="Glenn Gould">
      <formula>NOT(ISERROR(SEARCH("Glenn Gould",E2615)))</formula>
    </cfRule>
  </conditionalFormatting>
  <conditionalFormatting sqref="E2615:G2615">
    <cfRule type="containsText" dxfId="20350" priority="24563" operator="containsText" text="ECM">
      <formula>NOT(ISERROR(SEARCH("ECM",E2615)))</formula>
    </cfRule>
    <cfRule type="containsText" dxfId="20349" priority="24564" operator="containsText" text="Glenn Gould">
      <formula>NOT(ISERROR(SEARCH("Glenn Gould",E2615)))</formula>
    </cfRule>
  </conditionalFormatting>
  <conditionalFormatting sqref="E2615:G2615">
    <cfRule type="containsText" dxfId="20348" priority="24561" operator="containsText" text="ECM">
      <formula>NOT(ISERROR(SEARCH("ECM",E2615)))</formula>
    </cfRule>
    <cfRule type="containsText" dxfId="20347" priority="24562" operator="containsText" text="Glenn Gould">
      <formula>NOT(ISERROR(SEARCH("Glenn Gould",E2615)))</formula>
    </cfRule>
  </conditionalFormatting>
  <conditionalFormatting sqref="E2615:G2615">
    <cfRule type="containsText" dxfId="20346" priority="24559" operator="containsText" text="ECM">
      <formula>NOT(ISERROR(SEARCH("ECM",E2615)))</formula>
    </cfRule>
    <cfRule type="containsText" dxfId="20345" priority="24560" operator="containsText" text="Glenn Gould">
      <formula>NOT(ISERROR(SEARCH("Glenn Gould",E2615)))</formula>
    </cfRule>
  </conditionalFormatting>
  <conditionalFormatting sqref="E2615:G2615">
    <cfRule type="containsText" dxfId="20344" priority="24557" operator="containsText" text="ECM">
      <formula>NOT(ISERROR(SEARCH("ECM",E2615)))</formula>
    </cfRule>
    <cfRule type="containsText" dxfId="20343" priority="24558" operator="containsText" text="Glenn Gould">
      <formula>NOT(ISERROR(SEARCH("Glenn Gould",E2615)))</formula>
    </cfRule>
  </conditionalFormatting>
  <conditionalFormatting sqref="E2615:G2615">
    <cfRule type="containsText" dxfId="20342" priority="24555" operator="containsText" text="ECM">
      <formula>NOT(ISERROR(SEARCH("ECM",E2615)))</formula>
    </cfRule>
    <cfRule type="containsText" dxfId="20341" priority="24556" operator="containsText" text="Glenn Gould">
      <formula>NOT(ISERROR(SEARCH("Glenn Gould",E2615)))</formula>
    </cfRule>
  </conditionalFormatting>
  <conditionalFormatting sqref="E2615:G2615">
    <cfRule type="containsText" dxfId="20340" priority="24553" operator="containsText" text="ECM">
      <formula>NOT(ISERROR(SEARCH("ECM",E2615)))</formula>
    </cfRule>
    <cfRule type="containsText" dxfId="20339" priority="24554" operator="containsText" text="Glenn Gould">
      <formula>NOT(ISERROR(SEARCH("Glenn Gould",E2615)))</formula>
    </cfRule>
  </conditionalFormatting>
  <conditionalFormatting sqref="E2615:G2615">
    <cfRule type="containsText" dxfId="20338" priority="24551" operator="containsText" text="ECM">
      <formula>NOT(ISERROR(SEARCH("ECM",E2615)))</formula>
    </cfRule>
    <cfRule type="containsText" dxfId="20337" priority="24552" operator="containsText" text="Glenn Gould">
      <formula>NOT(ISERROR(SEARCH("Glenn Gould",E2615)))</formula>
    </cfRule>
  </conditionalFormatting>
  <conditionalFormatting sqref="E2615:G2615">
    <cfRule type="containsText" dxfId="20336" priority="24549" operator="containsText" text="ECM">
      <formula>NOT(ISERROR(SEARCH("ECM",E2615)))</formula>
    </cfRule>
    <cfRule type="containsText" dxfId="20335" priority="24550" operator="containsText" text="Glenn Gould">
      <formula>NOT(ISERROR(SEARCH("Glenn Gould",E2615)))</formula>
    </cfRule>
  </conditionalFormatting>
  <conditionalFormatting sqref="E2615:G2615">
    <cfRule type="containsText" dxfId="20334" priority="24547" operator="containsText" text="ECM">
      <formula>NOT(ISERROR(SEARCH("ECM",E2615)))</formula>
    </cfRule>
    <cfRule type="containsText" dxfId="20333" priority="24548" operator="containsText" text="Glenn Gould">
      <formula>NOT(ISERROR(SEARCH("Glenn Gould",E2615)))</formula>
    </cfRule>
  </conditionalFormatting>
  <conditionalFormatting sqref="E2615:G2615">
    <cfRule type="containsText" dxfId="20332" priority="24545" operator="containsText" text="ECM">
      <formula>NOT(ISERROR(SEARCH("ECM",E2615)))</formula>
    </cfRule>
    <cfRule type="containsText" dxfId="20331" priority="24546" operator="containsText" text="Glenn Gould">
      <formula>NOT(ISERROR(SEARCH("Glenn Gould",E2615)))</formula>
    </cfRule>
  </conditionalFormatting>
  <conditionalFormatting sqref="H2616">
    <cfRule type="containsText" dxfId="20330" priority="24543" operator="containsText" text="ECM">
      <formula>NOT(ISERROR(SEARCH("ECM",H2616)))</formula>
    </cfRule>
    <cfRule type="containsText" dxfId="20329" priority="24544" operator="containsText" text="Glenn Gould">
      <formula>NOT(ISERROR(SEARCH("Glenn Gould",H2616)))</formula>
    </cfRule>
  </conditionalFormatting>
  <conditionalFormatting sqref="H2616">
    <cfRule type="containsText" dxfId="20328" priority="24541" operator="containsText" text="ECM">
      <formula>NOT(ISERROR(SEARCH("ECM",H2616)))</formula>
    </cfRule>
    <cfRule type="containsText" dxfId="20327" priority="24542" operator="containsText" text="Glenn Gould">
      <formula>NOT(ISERROR(SEARCH("Glenn Gould",H2616)))</formula>
    </cfRule>
  </conditionalFormatting>
  <conditionalFormatting sqref="H2616">
    <cfRule type="containsText" dxfId="20326" priority="24539" operator="containsText" text="ECM">
      <formula>NOT(ISERROR(SEARCH("ECM",H2616)))</formula>
    </cfRule>
    <cfRule type="containsText" dxfId="20325" priority="24540" operator="containsText" text="Glenn Gould">
      <formula>NOT(ISERROR(SEARCH("Glenn Gould",H2616)))</formula>
    </cfRule>
  </conditionalFormatting>
  <conditionalFormatting sqref="H2616">
    <cfRule type="containsText" dxfId="20324" priority="24537" operator="containsText" text="ECM">
      <formula>NOT(ISERROR(SEARCH("ECM",H2616)))</formula>
    </cfRule>
    <cfRule type="containsText" dxfId="20323" priority="24538" operator="containsText" text="Glenn Gould">
      <formula>NOT(ISERROR(SEARCH("Glenn Gould",H2616)))</formula>
    </cfRule>
  </conditionalFormatting>
  <conditionalFormatting sqref="E2616:F2616">
    <cfRule type="containsText" dxfId="20322" priority="24533" operator="containsText" text="ECM">
      <formula>NOT(ISERROR(SEARCH("ECM",E2616)))</formula>
    </cfRule>
    <cfRule type="containsText" dxfId="20321" priority="24534" operator="containsText" text="Glenn Gould">
      <formula>NOT(ISERROR(SEARCH("Glenn Gould",E2616)))</formula>
    </cfRule>
  </conditionalFormatting>
  <conditionalFormatting sqref="E2616:F2616">
    <cfRule type="containsText" dxfId="20320" priority="24531" operator="containsText" text="ECM">
      <formula>NOT(ISERROR(SEARCH("ECM",E2616)))</formula>
    </cfRule>
    <cfRule type="containsText" dxfId="20319" priority="24532" operator="containsText" text="Glenn Gould">
      <formula>NOT(ISERROR(SEARCH("Glenn Gould",E2616)))</formula>
    </cfRule>
  </conditionalFormatting>
  <conditionalFormatting sqref="E2616:F2616">
    <cfRule type="containsText" dxfId="20318" priority="24529" operator="containsText" text="ECM">
      <formula>NOT(ISERROR(SEARCH("ECM",E2616)))</formula>
    </cfRule>
    <cfRule type="containsText" dxfId="20317" priority="24530" operator="containsText" text="Glenn Gould">
      <formula>NOT(ISERROR(SEARCH("Glenn Gould",E2616)))</formula>
    </cfRule>
  </conditionalFormatting>
  <conditionalFormatting sqref="E2616:F2616">
    <cfRule type="containsText" dxfId="20316" priority="24527" operator="containsText" text="ECM">
      <formula>NOT(ISERROR(SEARCH("ECM",E2616)))</formula>
    </cfRule>
    <cfRule type="containsText" dxfId="20315" priority="24528" operator="containsText" text="Glenn Gould">
      <formula>NOT(ISERROR(SEARCH("Glenn Gould",E2616)))</formula>
    </cfRule>
  </conditionalFormatting>
  <conditionalFormatting sqref="E2616:F2616">
    <cfRule type="containsText" dxfId="20314" priority="24525" operator="containsText" text="ECM">
      <formula>NOT(ISERROR(SEARCH("ECM",E2616)))</formula>
    </cfRule>
    <cfRule type="containsText" dxfId="20313" priority="24526" operator="containsText" text="Glenn Gould">
      <formula>NOT(ISERROR(SEARCH("Glenn Gould",E2616)))</formula>
    </cfRule>
  </conditionalFormatting>
  <conditionalFormatting sqref="E2616:F2616">
    <cfRule type="containsText" dxfId="20312" priority="24523" operator="containsText" text="ECM">
      <formula>NOT(ISERROR(SEARCH("ECM",E2616)))</formula>
    </cfRule>
    <cfRule type="containsText" dxfId="20311" priority="24524" operator="containsText" text="Glenn Gould">
      <formula>NOT(ISERROR(SEARCH("Glenn Gould",E2616)))</formula>
    </cfRule>
  </conditionalFormatting>
  <conditionalFormatting sqref="E2616:F2616">
    <cfRule type="containsText" dxfId="20310" priority="24521" operator="containsText" text="ECM">
      <formula>NOT(ISERROR(SEARCH("ECM",E2616)))</formula>
    </cfRule>
    <cfRule type="containsText" dxfId="20309" priority="24522" operator="containsText" text="Glenn Gould">
      <formula>NOT(ISERROR(SEARCH("Glenn Gould",E2616)))</formula>
    </cfRule>
  </conditionalFormatting>
  <conditionalFormatting sqref="E2616:F2616">
    <cfRule type="containsText" dxfId="20308" priority="24519" operator="containsText" text="ECM">
      <formula>NOT(ISERROR(SEARCH("ECM",E2616)))</formula>
    </cfRule>
    <cfRule type="containsText" dxfId="20307" priority="24520" operator="containsText" text="Glenn Gould">
      <formula>NOT(ISERROR(SEARCH("Glenn Gould",E2616)))</formula>
    </cfRule>
  </conditionalFormatting>
  <conditionalFormatting sqref="E2616:F2616">
    <cfRule type="containsText" dxfId="20306" priority="24517" operator="containsText" text="ECM">
      <formula>NOT(ISERROR(SEARCH("ECM",E2616)))</formula>
    </cfRule>
    <cfRule type="containsText" dxfId="20305" priority="24518" operator="containsText" text="Glenn Gould">
      <formula>NOT(ISERROR(SEARCH("Glenn Gould",E2616)))</formula>
    </cfRule>
  </conditionalFormatting>
  <conditionalFormatting sqref="E2616:F2616">
    <cfRule type="containsText" dxfId="20304" priority="24515" operator="containsText" text="ECM">
      <formula>NOT(ISERROR(SEARCH("ECM",E2616)))</formula>
    </cfRule>
    <cfRule type="containsText" dxfId="20303" priority="24516" operator="containsText" text="Glenn Gould">
      <formula>NOT(ISERROR(SEARCH("Glenn Gould",E2616)))</formula>
    </cfRule>
  </conditionalFormatting>
  <conditionalFormatting sqref="E2616:F2616">
    <cfRule type="containsText" dxfId="20302" priority="24513" operator="containsText" text="ECM">
      <formula>NOT(ISERROR(SEARCH("ECM",E2616)))</formula>
    </cfRule>
    <cfRule type="containsText" dxfId="20301" priority="24514" operator="containsText" text="Glenn Gould">
      <formula>NOT(ISERROR(SEARCH("Glenn Gould",E2616)))</formula>
    </cfRule>
  </conditionalFormatting>
  <conditionalFormatting sqref="E2616:F2616">
    <cfRule type="containsText" dxfId="20300" priority="24511" operator="containsText" text="ECM">
      <formula>NOT(ISERROR(SEARCH("ECM",E2616)))</formula>
    </cfRule>
    <cfRule type="containsText" dxfId="20299" priority="24512" operator="containsText" text="Glenn Gould">
      <formula>NOT(ISERROR(SEARCH("Glenn Gould",E2616)))</formula>
    </cfRule>
  </conditionalFormatting>
  <conditionalFormatting sqref="E2616:F2616">
    <cfRule type="containsText" dxfId="20298" priority="24509" operator="containsText" text="ECM">
      <formula>NOT(ISERROR(SEARCH("ECM",E2616)))</formula>
    </cfRule>
    <cfRule type="containsText" dxfId="20297" priority="24510" operator="containsText" text="Glenn Gould">
      <formula>NOT(ISERROR(SEARCH("Glenn Gould",E2616)))</formula>
    </cfRule>
  </conditionalFormatting>
  <conditionalFormatting sqref="E2616:F2616">
    <cfRule type="containsText" dxfId="20296" priority="24507" operator="containsText" text="ECM">
      <formula>NOT(ISERROR(SEARCH("ECM",E2616)))</formula>
    </cfRule>
    <cfRule type="containsText" dxfId="20295" priority="24508" operator="containsText" text="Glenn Gould">
      <formula>NOT(ISERROR(SEARCH("Glenn Gould",E2616)))</formula>
    </cfRule>
  </conditionalFormatting>
  <conditionalFormatting sqref="E2616:F2616">
    <cfRule type="containsText" dxfId="20294" priority="24505" operator="containsText" text="ECM">
      <formula>NOT(ISERROR(SEARCH("ECM",E2616)))</formula>
    </cfRule>
    <cfRule type="containsText" dxfId="20293" priority="24506" operator="containsText" text="Glenn Gould">
      <formula>NOT(ISERROR(SEARCH("Glenn Gould",E2616)))</formula>
    </cfRule>
  </conditionalFormatting>
  <conditionalFormatting sqref="E2616:F2616">
    <cfRule type="containsText" dxfId="20292" priority="24501" operator="containsText" text="ECM">
      <formula>NOT(ISERROR(SEARCH("ECM",E2616)))</formula>
    </cfRule>
    <cfRule type="containsText" dxfId="20291" priority="24502" operator="containsText" text="Glenn Gould">
      <formula>NOT(ISERROR(SEARCH("Glenn Gould",E2616)))</formula>
    </cfRule>
  </conditionalFormatting>
  <conditionalFormatting sqref="E2616:F2616">
    <cfRule type="containsText" dxfId="20290" priority="24499" operator="containsText" text="ECM">
      <formula>NOT(ISERROR(SEARCH("ECM",E2616)))</formula>
    </cfRule>
    <cfRule type="containsText" dxfId="20289" priority="24500" operator="containsText" text="Glenn Gould">
      <formula>NOT(ISERROR(SEARCH("Glenn Gould",E2616)))</formula>
    </cfRule>
  </conditionalFormatting>
  <conditionalFormatting sqref="E2616:F2616">
    <cfRule type="containsText" dxfId="20288" priority="24497" operator="containsText" text="ECM">
      <formula>NOT(ISERROR(SEARCH("ECM",E2616)))</formula>
    </cfRule>
    <cfRule type="containsText" dxfId="20287" priority="24498" operator="containsText" text="Glenn Gould">
      <formula>NOT(ISERROR(SEARCH("Glenn Gould",E2616)))</formula>
    </cfRule>
  </conditionalFormatting>
  <conditionalFormatting sqref="E2616:F2616">
    <cfRule type="containsText" dxfId="20286" priority="24495" operator="containsText" text="ECM">
      <formula>NOT(ISERROR(SEARCH("ECM",E2616)))</formula>
    </cfRule>
    <cfRule type="containsText" dxfId="20285" priority="24496" operator="containsText" text="Glenn Gould">
      <formula>NOT(ISERROR(SEARCH("Glenn Gould",E2616)))</formula>
    </cfRule>
  </conditionalFormatting>
  <conditionalFormatting sqref="E2616:F2616">
    <cfRule type="containsText" dxfId="20284" priority="24493" operator="containsText" text="ECM">
      <formula>NOT(ISERROR(SEARCH("ECM",E2616)))</formula>
    </cfRule>
    <cfRule type="containsText" dxfId="20283" priority="24494" operator="containsText" text="Glenn Gould">
      <formula>NOT(ISERROR(SEARCH("Glenn Gould",E2616)))</formula>
    </cfRule>
  </conditionalFormatting>
  <conditionalFormatting sqref="E2616:F2616">
    <cfRule type="containsText" dxfId="20282" priority="24491" operator="containsText" text="ECM">
      <formula>NOT(ISERROR(SEARCH("ECM",E2616)))</formula>
    </cfRule>
    <cfRule type="containsText" dxfId="20281" priority="24492" operator="containsText" text="Glenn Gould">
      <formula>NOT(ISERROR(SEARCH("Glenn Gould",E2616)))</formula>
    </cfRule>
  </conditionalFormatting>
  <conditionalFormatting sqref="E2616:F2616">
    <cfRule type="containsText" dxfId="20280" priority="24489" operator="containsText" text="ECM">
      <formula>NOT(ISERROR(SEARCH("ECM",E2616)))</formula>
    </cfRule>
    <cfRule type="containsText" dxfId="20279" priority="24490" operator="containsText" text="Glenn Gould">
      <formula>NOT(ISERROR(SEARCH("Glenn Gould",E2616)))</formula>
    </cfRule>
  </conditionalFormatting>
  <conditionalFormatting sqref="E2616:F2616">
    <cfRule type="containsText" dxfId="20278" priority="24487" operator="containsText" text="ECM">
      <formula>NOT(ISERROR(SEARCH("ECM",E2616)))</formula>
    </cfRule>
    <cfRule type="containsText" dxfId="20277" priority="24488" operator="containsText" text="Glenn Gould">
      <formula>NOT(ISERROR(SEARCH("Glenn Gould",E2616)))</formula>
    </cfRule>
  </conditionalFormatting>
  <conditionalFormatting sqref="E2616:F2616">
    <cfRule type="containsText" dxfId="20276" priority="24485" operator="containsText" text="ECM">
      <formula>NOT(ISERROR(SEARCH("ECM",E2616)))</formula>
    </cfRule>
    <cfRule type="containsText" dxfId="20275" priority="24486" operator="containsText" text="Glenn Gould">
      <formula>NOT(ISERROR(SEARCH("Glenn Gould",E2616)))</formula>
    </cfRule>
  </conditionalFormatting>
  <conditionalFormatting sqref="E2616:F2616">
    <cfRule type="containsText" dxfId="20274" priority="24483" operator="containsText" text="ECM">
      <formula>NOT(ISERROR(SEARCH("ECM",E2616)))</formula>
    </cfRule>
    <cfRule type="containsText" dxfId="20273" priority="24484" operator="containsText" text="Glenn Gould">
      <formula>NOT(ISERROR(SEARCH("Glenn Gould",E2616)))</formula>
    </cfRule>
  </conditionalFormatting>
  <conditionalFormatting sqref="E2616:F2616">
    <cfRule type="containsText" dxfId="20272" priority="24481" operator="containsText" text="ECM">
      <formula>NOT(ISERROR(SEARCH("ECM",E2616)))</formula>
    </cfRule>
    <cfRule type="containsText" dxfId="20271" priority="24482" operator="containsText" text="Glenn Gould">
      <formula>NOT(ISERROR(SEARCH("Glenn Gould",E2616)))</formula>
    </cfRule>
  </conditionalFormatting>
  <conditionalFormatting sqref="E2616:F2616">
    <cfRule type="containsText" dxfId="20270" priority="24479" operator="containsText" text="ECM">
      <formula>NOT(ISERROR(SEARCH("ECM",E2616)))</formula>
    </cfRule>
    <cfRule type="containsText" dxfId="20269" priority="24480" operator="containsText" text="Glenn Gould">
      <formula>NOT(ISERROR(SEARCH("Glenn Gould",E2616)))</formula>
    </cfRule>
  </conditionalFormatting>
  <conditionalFormatting sqref="E2616:F2616">
    <cfRule type="containsText" dxfId="20268" priority="24477" operator="containsText" text="ECM">
      <formula>NOT(ISERROR(SEARCH("ECM",E2616)))</formula>
    </cfRule>
    <cfRule type="containsText" dxfId="20267" priority="24478" operator="containsText" text="Glenn Gould">
      <formula>NOT(ISERROR(SEARCH("Glenn Gould",E2616)))</formula>
    </cfRule>
  </conditionalFormatting>
  <conditionalFormatting sqref="E2616:F2616">
    <cfRule type="containsText" dxfId="20266" priority="24475" operator="containsText" text="ECM">
      <formula>NOT(ISERROR(SEARCH("ECM",E2616)))</formula>
    </cfRule>
    <cfRule type="containsText" dxfId="20265" priority="24476" operator="containsText" text="Glenn Gould">
      <formula>NOT(ISERROR(SEARCH("Glenn Gould",E2616)))</formula>
    </cfRule>
  </conditionalFormatting>
  <conditionalFormatting sqref="E2616:F2616">
    <cfRule type="containsText" dxfId="20264" priority="24473" operator="containsText" text="ECM">
      <formula>NOT(ISERROR(SEARCH("ECM",E2616)))</formula>
    </cfRule>
    <cfRule type="containsText" dxfId="20263" priority="24474" operator="containsText" text="Glenn Gould">
      <formula>NOT(ISERROR(SEARCH("Glenn Gould",E2616)))</formula>
    </cfRule>
  </conditionalFormatting>
  <conditionalFormatting sqref="E2616:G2616">
    <cfRule type="containsText" dxfId="20262" priority="24469" operator="containsText" text="ECM">
      <formula>NOT(ISERROR(SEARCH("ECM",E2616)))</formula>
    </cfRule>
    <cfRule type="containsText" dxfId="20261" priority="24470" operator="containsText" text="Glenn Gould">
      <formula>NOT(ISERROR(SEARCH("Glenn Gould",E2616)))</formula>
    </cfRule>
  </conditionalFormatting>
  <conditionalFormatting sqref="E2616:G2616">
    <cfRule type="containsText" dxfId="20260" priority="24467" operator="containsText" text="ECM">
      <formula>NOT(ISERROR(SEARCH("ECM",E2616)))</formula>
    </cfRule>
    <cfRule type="containsText" dxfId="20259" priority="24468" operator="containsText" text="Glenn Gould">
      <formula>NOT(ISERROR(SEARCH("Glenn Gould",E2616)))</formula>
    </cfRule>
  </conditionalFormatting>
  <conditionalFormatting sqref="E2616:G2616">
    <cfRule type="containsText" dxfId="20258" priority="24465" operator="containsText" text="ECM">
      <formula>NOT(ISERROR(SEARCH("ECM",E2616)))</formula>
    </cfRule>
    <cfRule type="containsText" dxfId="20257" priority="24466" operator="containsText" text="Glenn Gould">
      <formula>NOT(ISERROR(SEARCH("Glenn Gould",E2616)))</formula>
    </cfRule>
  </conditionalFormatting>
  <conditionalFormatting sqref="E2616:G2616">
    <cfRule type="containsText" dxfId="20256" priority="24463" operator="containsText" text="ECM">
      <formula>NOT(ISERROR(SEARCH("ECM",E2616)))</formula>
    </cfRule>
    <cfRule type="containsText" dxfId="20255" priority="24464" operator="containsText" text="Glenn Gould">
      <formula>NOT(ISERROR(SEARCH("Glenn Gould",E2616)))</formula>
    </cfRule>
  </conditionalFormatting>
  <conditionalFormatting sqref="E2616:G2616">
    <cfRule type="containsText" dxfId="20254" priority="24461" operator="containsText" text="ECM">
      <formula>NOT(ISERROR(SEARCH("ECM",E2616)))</formula>
    </cfRule>
    <cfRule type="containsText" dxfId="20253" priority="24462" operator="containsText" text="Glenn Gould">
      <formula>NOT(ISERROR(SEARCH("Glenn Gould",E2616)))</formula>
    </cfRule>
  </conditionalFormatting>
  <conditionalFormatting sqref="E2616:G2616">
    <cfRule type="containsText" dxfId="20252" priority="24459" operator="containsText" text="ECM">
      <formula>NOT(ISERROR(SEARCH("ECM",E2616)))</formula>
    </cfRule>
    <cfRule type="containsText" dxfId="20251" priority="24460" operator="containsText" text="Glenn Gould">
      <formula>NOT(ISERROR(SEARCH("Glenn Gould",E2616)))</formula>
    </cfRule>
  </conditionalFormatting>
  <conditionalFormatting sqref="E2616:G2616">
    <cfRule type="containsText" dxfId="20250" priority="24457" operator="containsText" text="ECM">
      <formula>NOT(ISERROR(SEARCH("ECM",E2616)))</formula>
    </cfRule>
    <cfRule type="containsText" dxfId="20249" priority="24458" operator="containsText" text="Glenn Gould">
      <formula>NOT(ISERROR(SEARCH("Glenn Gould",E2616)))</formula>
    </cfRule>
  </conditionalFormatting>
  <conditionalFormatting sqref="E2616:G2616">
    <cfRule type="containsText" dxfId="20248" priority="24455" operator="containsText" text="ECM">
      <formula>NOT(ISERROR(SEARCH("ECM",E2616)))</formula>
    </cfRule>
    <cfRule type="containsText" dxfId="20247" priority="24456" operator="containsText" text="Glenn Gould">
      <formula>NOT(ISERROR(SEARCH("Glenn Gould",E2616)))</formula>
    </cfRule>
  </conditionalFormatting>
  <conditionalFormatting sqref="E2616:G2616">
    <cfRule type="containsText" dxfId="20246" priority="24453" operator="containsText" text="ECM">
      <formula>NOT(ISERROR(SEARCH("ECM",E2616)))</formula>
    </cfRule>
    <cfRule type="containsText" dxfId="20245" priority="24454" operator="containsText" text="Glenn Gould">
      <formula>NOT(ISERROR(SEARCH("Glenn Gould",E2616)))</formula>
    </cfRule>
  </conditionalFormatting>
  <conditionalFormatting sqref="E2616:G2616">
    <cfRule type="containsText" dxfId="20244" priority="24451" operator="containsText" text="ECM">
      <formula>NOT(ISERROR(SEARCH("ECM",E2616)))</formula>
    </cfRule>
    <cfRule type="containsText" dxfId="20243" priority="24452" operator="containsText" text="Glenn Gould">
      <formula>NOT(ISERROR(SEARCH("Glenn Gould",E2616)))</formula>
    </cfRule>
  </conditionalFormatting>
  <conditionalFormatting sqref="E2616:G2616">
    <cfRule type="containsText" dxfId="20242" priority="24449" operator="containsText" text="ECM">
      <formula>NOT(ISERROR(SEARCH("ECM",E2616)))</formula>
    </cfRule>
    <cfRule type="containsText" dxfId="20241" priority="24450" operator="containsText" text="Glenn Gould">
      <formula>NOT(ISERROR(SEARCH("Glenn Gould",E2616)))</formula>
    </cfRule>
  </conditionalFormatting>
  <conditionalFormatting sqref="E2616:G2616">
    <cfRule type="containsText" dxfId="20240" priority="24447" operator="containsText" text="ECM">
      <formula>NOT(ISERROR(SEARCH("ECM",E2616)))</formula>
    </cfRule>
    <cfRule type="containsText" dxfId="20239" priority="24448" operator="containsText" text="Glenn Gould">
      <formula>NOT(ISERROR(SEARCH("Glenn Gould",E2616)))</formula>
    </cfRule>
  </conditionalFormatting>
  <conditionalFormatting sqref="E2616:G2616">
    <cfRule type="containsText" dxfId="20238" priority="24445" operator="containsText" text="ECM">
      <formula>NOT(ISERROR(SEARCH("ECM",E2616)))</formula>
    </cfRule>
    <cfRule type="containsText" dxfId="20237" priority="24446" operator="containsText" text="Glenn Gould">
      <formula>NOT(ISERROR(SEARCH("Glenn Gould",E2616)))</formula>
    </cfRule>
  </conditionalFormatting>
  <conditionalFormatting sqref="E2616:G2616">
    <cfRule type="containsText" dxfId="20236" priority="24443" operator="containsText" text="ECM">
      <formula>NOT(ISERROR(SEARCH("ECM",E2616)))</formula>
    </cfRule>
    <cfRule type="containsText" dxfId="20235" priority="24444" operator="containsText" text="Glenn Gould">
      <formula>NOT(ISERROR(SEARCH("Glenn Gould",E2616)))</formula>
    </cfRule>
  </conditionalFormatting>
  <conditionalFormatting sqref="E2616:G2616">
    <cfRule type="containsText" dxfId="20234" priority="24441" operator="containsText" text="ECM">
      <formula>NOT(ISERROR(SEARCH("ECM",E2616)))</formula>
    </cfRule>
    <cfRule type="containsText" dxfId="20233" priority="24442" operator="containsText" text="Glenn Gould">
      <formula>NOT(ISERROR(SEARCH("Glenn Gould",E2616)))</formula>
    </cfRule>
  </conditionalFormatting>
  <conditionalFormatting sqref="E2616:G2616">
    <cfRule type="containsText" dxfId="20232" priority="24437" operator="containsText" text="ECM">
      <formula>NOT(ISERROR(SEARCH("ECM",E2616)))</formula>
    </cfRule>
    <cfRule type="containsText" dxfId="20231" priority="24438" operator="containsText" text="Glenn Gould">
      <formula>NOT(ISERROR(SEARCH("Glenn Gould",E2616)))</formula>
    </cfRule>
  </conditionalFormatting>
  <conditionalFormatting sqref="E2616:G2616">
    <cfRule type="containsText" dxfId="20230" priority="24435" operator="containsText" text="ECM">
      <formula>NOT(ISERROR(SEARCH("ECM",E2616)))</formula>
    </cfRule>
    <cfRule type="containsText" dxfId="20229" priority="24436" operator="containsText" text="Glenn Gould">
      <formula>NOT(ISERROR(SEARCH("Glenn Gould",E2616)))</formula>
    </cfRule>
  </conditionalFormatting>
  <conditionalFormatting sqref="E2616:G2616">
    <cfRule type="containsText" dxfId="20228" priority="24433" operator="containsText" text="ECM">
      <formula>NOT(ISERROR(SEARCH("ECM",E2616)))</formula>
    </cfRule>
    <cfRule type="containsText" dxfId="20227" priority="24434" operator="containsText" text="Glenn Gould">
      <formula>NOT(ISERROR(SEARCH("Glenn Gould",E2616)))</formula>
    </cfRule>
  </conditionalFormatting>
  <conditionalFormatting sqref="E2616:G2616">
    <cfRule type="containsText" dxfId="20226" priority="24431" operator="containsText" text="ECM">
      <formula>NOT(ISERROR(SEARCH("ECM",E2616)))</formula>
    </cfRule>
    <cfRule type="containsText" dxfId="20225" priority="24432" operator="containsText" text="Glenn Gould">
      <formula>NOT(ISERROR(SEARCH("Glenn Gould",E2616)))</formula>
    </cfRule>
  </conditionalFormatting>
  <conditionalFormatting sqref="E2616:G2616">
    <cfRule type="containsText" dxfId="20224" priority="24429" operator="containsText" text="ECM">
      <formula>NOT(ISERROR(SEARCH("ECM",E2616)))</formula>
    </cfRule>
    <cfRule type="containsText" dxfId="20223" priority="24430" operator="containsText" text="Glenn Gould">
      <formula>NOT(ISERROR(SEARCH("Glenn Gould",E2616)))</formula>
    </cfRule>
  </conditionalFormatting>
  <conditionalFormatting sqref="E2616:G2616">
    <cfRule type="containsText" dxfId="20222" priority="24427" operator="containsText" text="ECM">
      <formula>NOT(ISERROR(SEARCH("ECM",E2616)))</formula>
    </cfRule>
    <cfRule type="containsText" dxfId="20221" priority="24428" operator="containsText" text="Glenn Gould">
      <formula>NOT(ISERROR(SEARCH("Glenn Gould",E2616)))</formula>
    </cfRule>
  </conditionalFormatting>
  <conditionalFormatting sqref="E2616:G2616">
    <cfRule type="containsText" dxfId="20220" priority="24425" operator="containsText" text="ECM">
      <formula>NOT(ISERROR(SEARCH("ECM",E2616)))</formula>
    </cfRule>
    <cfRule type="containsText" dxfId="20219" priority="24426" operator="containsText" text="Glenn Gould">
      <formula>NOT(ISERROR(SEARCH("Glenn Gould",E2616)))</formula>
    </cfRule>
  </conditionalFormatting>
  <conditionalFormatting sqref="E2616:G2616">
    <cfRule type="containsText" dxfId="20218" priority="24423" operator="containsText" text="ECM">
      <formula>NOT(ISERROR(SEARCH("ECM",E2616)))</formula>
    </cfRule>
    <cfRule type="containsText" dxfId="20217" priority="24424" operator="containsText" text="Glenn Gould">
      <formula>NOT(ISERROR(SEARCH("Glenn Gould",E2616)))</formula>
    </cfRule>
  </conditionalFormatting>
  <conditionalFormatting sqref="E2616:G2616">
    <cfRule type="containsText" dxfId="20216" priority="24421" operator="containsText" text="ECM">
      <formula>NOT(ISERROR(SEARCH("ECM",E2616)))</formula>
    </cfRule>
    <cfRule type="containsText" dxfId="20215" priority="24422" operator="containsText" text="Glenn Gould">
      <formula>NOT(ISERROR(SEARCH("Glenn Gould",E2616)))</formula>
    </cfRule>
  </conditionalFormatting>
  <conditionalFormatting sqref="E2616:G2616">
    <cfRule type="containsText" dxfId="20214" priority="24419" operator="containsText" text="ECM">
      <formula>NOT(ISERROR(SEARCH("ECM",E2616)))</formula>
    </cfRule>
    <cfRule type="containsText" dxfId="20213" priority="24420" operator="containsText" text="Glenn Gould">
      <formula>NOT(ISERROR(SEARCH("Glenn Gould",E2616)))</formula>
    </cfRule>
  </conditionalFormatting>
  <conditionalFormatting sqref="E2616:G2616">
    <cfRule type="containsText" dxfId="20212" priority="24417" operator="containsText" text="ECM">
      <formula>NOT(ISERROR(SEARCH("ECM",E2616)))</formula>
    </cfRule>
    <cfRule type="containsText" dxfId="20211" priority="24418" operator="containsText" text="Glenn Gould">
      <formula>NOT(ISERROR(SEARCH("Glenn Gould",E2616)))</formula>
    </cfRule>
  </conditionalFormatting>
  <conditionalFormatting sqref="E2616:G2616">
    <cfRule type="containsText" dxfId="20210" priority="24415" operator="containsText" text="ECM">
      <formula>NOT(ISERROR(SEARCH("ECM",E2616)))</formula>
    </cfRule>
    <cfRule type="containsText" dxfId="20209" priority="24416" operator="containsText" text="Glenn Gould">
      <formula>NOT(ISERROR(SEARCH("Glenn Gould",E2616)))</formula>
    </cfRule>
  </conditionalFormatting>
  <conditionalFormatting sqref="E2616:G2616">
    <cfRule type="containsText" dxfId="20208" priority="24413" operator="containsText" text="ECM">
      <formula>NOT(ISERROR(SEARCH("ECM",E2616)))</formula>
    </cfRule>
    <cfRule type="containsText" dxfId="20207" priority="24414" operator="containsText" text="Glenn Gould">
      <formula>NOT(ISERROR(SEARCH("Glenn Gould",E2616)))</formula>
    </cfRule>
  </conditionalFormatting>
  <conditionalFormatting sqref="E2616:G2616">
    <cfRule type="containsText" dxfId="20206" priority="24411" operator="containsText" text="ECM">
      <formula>NOT(ISERROR(SEARCH("ECM",E2616)))</formula>
    </cfRule>
    <cfRule type="containsText" dxfId="20205" priority="24412" operator="containsText" text="Glenn Gould">
      <formula>NOT(ISERROR(SEARCH("Glenn Gould",E2616)))</formula>
    </cfRule>
  </conditionalFormatting>
  <conditionalFormatting sqref="E2616:G2616">
    <cfRule type="containsText" dxfId="20204" priority="24409" operator="containsText" text="ECM">
      <formula>NOT(ISERROR(SEARCH("ECM",E2616)))</formula>
    </cfRule>
    <cfRule type="containsText" dxfId="20203" priority="24410" operator="containsText" text="Glenn Gould">
      <formula>NOT(ISERROR(SEARCH("Glenn Gould",E2616)))</formula>
    </cfRule>
  </conditionalFormatting>
  <conditionalFormatting sqref="I2623:I2626">
    <cfRule type="containsText" dxfId="20202" priority="24407" operator="containsText" text="ECM">
      <formula>NOT(ISERROR(SEARCH("ECM",I2623)))</formula>
    </cfRule>
    <cfRule type="containsText" dxfId="20201" priority="24408" operator="containsText" text="Glenn Gould">
      <formula>NOT(ISERROR(SEARCH("Glenn Gould",I2623)))</formula>
    </cfRule>
  </conditionalFormatting>
  <conditionalFormatting sqref="H2617">
    <cfRule type="containsText" dxfId="20200" priority="24395" operator="containsText" text="ECM">
      <formula>NOT(ISERROR(SEARCH("ECM",H2617)))</formula>
    </cfRule>
    <cfRule type="containsText" dxfId="20199" priority="24396" operator="containsText" text="Glenn Gould">
      <formula>NOT(ISERROR(SEARCH("Glenn Gould",H2617)))</formula>
    </cfRule>
  </conditionalFormatting>
  <conditionalFormatting sqref="H2617">
    <cfRule type="containsText" dxfId="20198" priority="24393" operator="containsText" text="ECM">
      <formula>NOT(ISERROR(SEARCH("ECM",H2617)))</formula>
    </cfRule>
    <cfRule type="containsText" dxfId="20197" priority="24394" operator="containsText" text="Glenn Gould">
      <formula>NOT(ISERROR(SEARCH("Glenn Gould",H2617)))</formula>
    </cfRule>
  </conditionalFormatting>
  <conditionalFormatting sqref="H2617">
    <cfRule type="containsText" dxfId="20196" priority="24391" operator="containsText" text="ECM">
      <formula>NOT(ISERROR(SEARCH("ECM",H2617)))</formula>
    </cfRule>
    <cfRule type="containsText" dxfId="20195" priority="24392" operator="containsText" text="Glenn Gould">
      <formula>NOT(ISERROR(SEARCH("Glenn Gould",H2617)))</formula>
    </cfRule>
  </conditionalFormatting>
  <conditionalFormatting sqref="H2617">
    <cfRule type="containsText" dxfId="20194" priority="24389" operator="containsText" text="ECM">
      <formula>NOT(ISERROR(SEARCH("ECM",H2617)))</formula>
    </cfRule>
    <cfRule type="containsText" dxfId="20193" priority="24390" operator="containsText" text="Glenn Gould">
      <formula>NOT(ISERROR(SEARCH("Glenn Gould",H2617)))</formula>
    </cfRule>
  </conditionalFormatting>
  <conditionalFormatting sqref="E2617:F2617">
    <cfRule type="containsText" dxfId="20192" priority="24385" operator="containsText" text="ECM">
      <formula>NOT(ISERROR(SEARCH("ECM",E2617)))</formula>
    </cfRule>
    <cfRule type="containsText" dxfId="20191" priority="24386" operator="containsText" text="Glenn Gould">
      <formula>NOT(ISERROR(SEARCH("Glenn Gould",E2617)))</formula>
    </cfRule>
  </conditionalFormatting>
  <conditionalFormatting sqref="E2617:F2617">
    <cfRule type="containsText" dxfId="20190" priority="24383" operator="containsText" text="ECM">
      <formula>NOT(ISERROR(SEARCH("ECM",E2617)))</formula>
    </cfRule>
    <cfRule type="containsText" dxfId="20189" priority="24384" operator="containsText" text="Glenn Gould">
      <formula>NOT(ISERROR(SEARCH("Glenn Gould",E2617)))</formula>
    </cfRule>
  </conditionalFormatting>
  <conditionalFormatting sqref="E2617:F2617">
    <cfRule type="containsText" dxfId="20188" priority="24381" operator="containsText" text="ECM">
      <formula>NOT(ISERROR(SEARCH("ECM",E2617)))</formula>
    </cfRule>
    <cfRule type="containsText" dxfId="20187" priority="24382" operator="containsText" text="Glenn Gould">
      <formula>NOT(ISERROR(SEARCH("Glenn Gould",E2617)))</formula>
    </cfRule>
  </conditionalFormatting>
  <conditionalFormatting sqref="E2617:F2617">
    <cfRule type="containsText" dxfId="20186" priority="24379" operator="containsText" text="ECM">
      <formula>NOT(ISERROR(SEARCH("ECM",E2617)))</formula>
    </cfRule>
    <cfRule type="containsText" dxfId="20185" priority="24380" operator="containsText" text="Glenn Gould">
      <formula>NOT(ISERROR(SEARCH("Glenn Gould",E2617)))</formula>
    </cfRule>
  </conditionalFormatting>
  <conditionalFormatting sqref="E2617:F2617">
    <cfRule type="containsText" dxfId="20184" priority="24377" operator="containsText" text="ECM">
      <formula>NOT(ISERROR(SEARCH("ECM",E2617)))</formula>
    </cfRule>
    <cfRule type="containsText" dxfId="20183" priority="24378" operator="containsText" text="Glenn Gould">
      <formula>NOT(ISERROR(SEARCH("Glenn Gould",E2617)))</formula>
    </cfRule>
  </conditionalFormatting>
  <conditionalFormatting sqref="E2617:F2617">
    <cfRule type="containsText" dxfId="20182" priority="24375" operator="containsText" text="ECM">
      <formula>NOT(ISERROR(SEARCH("ECM",E2617)))</formula>
    </cfRule>
    <cfRule type="containsText" dxfId="20181" priority="24376" operator="containsText" text="Glenn Gould">
      <formula>NOT(ISERROR(SEARCH("Glenn Gould",E2617)))</formula>
    </cfRule>
  </conditionalFormatting>
  <conditionalFormatting sqref="E2617:F2617">
    <cfRule type="containsText" dxfId="20180" priority="24373" operator="containsText" text="ECM">
      <formula>NOT(ISERROR(SEARCH("ECM",E2617)))</formula>
    </cfRule>
    <cfRule type="containsText" dxfId="20179" priority="24374" operator="containsText" text="Glenn Gould">
      <formula>NOT(ISERROR(SEARCH("Glenn Gould",E2617)))</formula>
    </cfRule>
  </conditionalFormatting>
  <conditionalFormatting sqref="E2617:F2617">
    <cfRule type="containsText" dxfId="20178" priority="24371" operator="containsText" text="ECM">
      <formula>NOT(ISERROR(SEARCH("ECM",E2617)))</formula>
    </cfRule>
    <cfRule type="containsText" dxfId="20177" priority="24372" operator="containsText" text="Glenn Gould">
      <formula>NOT(ISERROR(SEARCH("Glenn Gould",E2617)))</formula>
    </cfRule>
  </conditionalFormatting>
  <conditionalFormatting sqref="E2617:F2617">
    <cfRule type="containsText" dxfId="20176" priority="24369" operator="containsText" text="ECM">
      <formula>NOT(ISERROR(SEARCH("ECM",E2617)))</formula>
    </cfRule>
    <cfRule type="containsText" dxfId="20175" priority="24370" operator="containsText" text="Glenn Gould">
      <formula>NOT(ISERROR(SEARCH("Glenn Gould",E2617)))</formula>
    </cfRule>
  </conditionalFormatting>
  <conditionalFormatting sqref="E2617:F2617">
    <cfRule type="containsText" dxfId="20174" priority="24367" operator="containsText" text="ECM">
      <formula>NOT(ISERROR(SEARCH("ECM",E2617)))</formula>
    </cfRule>
    <cfRule type="containsText" dxfId="20173" priority="24368" operator="containsText" text="Glenn Gould">
      <formula>NOT(ISERROR(SEARCH("Glenn Gould",E2617)))</formula>
    </cfRule>
  </conditionalFormatting>
  <conditionalFormatting sqref="E2617:F2617">
    <cfRule type="containsText" dxfId="20172" priority="24365" operator="containsText" text="ECM">
      <formula>NOT(ISERROR(SEARCH("ECM",E2617)))</formula>
    </cfRule>
    <cfRule type="containsText" dxfId="20171" priority="24366" operator="containsText" text="Glenn Gould">
      <formula>NOT(ISERROR(SEARCH("Glenn Gould",E2617)))</formula>
    </cfRule>
  </conditionalFormatting>
  <conditionalFormatting sqref="E2617:F2617">
    <cfRule type="containsText" dxfId="20170" priority="24363" operator="containsText" text="ECM">
      <formula>NOT(ISERROR(SEARCH("ECM",E2617)))</formula>
    </cfRule>
    <cfRule type="containsText" dxfId="20169" priority="24364" operator="containsText" text="Glenn Gould">
      <formula>NOT(ISERROR(SEARCH("Glenn Gould",E2617)))</formula>
    </cfRule>
  </conditionalFormatting>
  <conditionalFormatting sqref="E2617:F2617">
    <cfRule type="containsText" dxfId="20168" priority="24361" operator="containsText" text="ECM">
      <formula>NOT(ISERROR(SEARCH("ECM",E2617)))</formula>
    </cfRule>
    <cfRule type="containsText" dxfId="20167" priority="24362" operator="containsText" text="Glenn Gould">
      <formula>NOT(ISERROR(SEARCH("Glenn Gould",E2617)))</formula>
    </cfRule>
  </conditionalFormatting>
  <conditionalFormatting sqref="E2617:F2617">
    <cfRule type="containsText" dxfId="20166" priority="24359" operator="containsText" text="ECM">
      <formula>NOT(ISERROR(SEARCH("ECM",E2617)))</formula>
    </cfRule>
    <cfRule type="containsText" dxfId="20165" priority="24360" operator="containsText" text="Glenn Gould">
      <formula>NOT(ISERROR(SEARCH("Glenn Gould",E2617)))</formula>
    </cfRule>
  </conditionalFormatting>
  <conditionalFormatting sqref="E2617:F2617">
    <cfRule type="containsText" dxfId="20164" priority="24357" operator="containsText" text="ECM">
      <formula>NOT(ISERROR(SEARCH("ECM",E2617)))</formula>
    </cfRule>
    <cfRule type="containsText" dxfId="20163" priority="24358" operator="containsText" text="Glenn Gould">
      <formula>NOT(ISERROR(SEARCH("Glenn Gould",E2617)))</formula>
    </cfRule>
  </conditionalFormatting>
  <conditionalFormatting sqref="E2617:F2617">
    <cfRule type="containsText" dxfId="20162" priority="24353" operator="containsText" text="ECM">
      <formula>NOT(ISERROR(SEARCH("ECM",E2617)))</formula>
    </cfRule>
    <cfRule type="containsText" dxfId="20161" priority="24354" operator="containsText" text="Glenn Gould">
      <formula>NOT(ISERROR(SEARCH("Glenn Gould",E2617)))</formula>
    </cfRule>
  </conditionalFormatting>
  <conditionalFormatting sqref="E2617:F2617">
    <cfRule type="containsText" dxfId="20160" priority="24351" operator="containsText" text="ECM">
      <formula>NOT(ISERROR(SEARCH("ECM",E2617)))</formula>
    </cfRule>
    <cfRule type="containsText" dxfId="20159" priority="24352" operator="containsText" text="Glenn Gould">
      <formula>NOT(ISERROR(SEARCH("Glenn Gould",E2617)))</formula>
    </cfRule>
  </conditionalFormatting>
  <conditionalFormatting sqref="E2617:F2617">
    <cfRule type="containsText" dxfId="20158" priority="24349" operator="containsText" text="ECM">
      <formula>NOT(ISERROR(SEARCH("ECM",E2617)))</formula>
    </cfRule>
    <cfRule type="containsText" dxfId="20157" priority="24350" operator="containsText" text="Glenn Gould">
      <formula>NOT(ISERROR(SEARCH("Glenn Gould",E2617)))</formula>
    </cfRule>
  </conditionalFormatting>
  <conditionalFormatting sqref="E2617:F2617">
    <cfRule type="containsText" dxfId="20156" priority="24347" operator="containsText" text="ECM">
      <formula>NOT(ISERROR(SEARCH("ECM",E2617)))</formula>
    </cfRule>
    <cfRule type="containsText" dxfId="20155" priority="24348" operator="containsText" text="Glenn Gould">
      <formula>NOT(ISERROR(SEARCH("Glenn Gould",E2617)))</formula>
    </cfRule>
  </conditionalFormatting>
  <conditionalFormatting sqref="E2617:F2617">
    <cfRule type="containsText" dxfId="20154" priority="24345" operator="containsText" text="ECM">
      <formula>NOT(ISERROR(SEARCH("ECM",E2617)))</formula>
    </cfRule>
    <cfRule type="containsText" dxfId="20153" priority="24346" operator="containsText" text="Glenn Gould">
      <formula>NOT(ISERROR(SEARCH("Glenn Gould",E2617)))</formula>
    </cfRule>
  </conditionalFormatting>
  <conditionalFormatting sqref="E2617:F2617">
    <cfRule type="containsText" dxfId="20152" priority="24343" operator="containsText" text="ECM">
      <formula>NOT(ISERROR(SEARCH("ECM",E2617)))</formula>
    </cfRule>
    <cfRule type="containsText" dxfId="20151" priority="24344" operator="containsText" text="Glenn Gould">
      <formula>NOT(ISERROR(SEARCH("Glenn Gould",E2617)))</formula>
    </cfRule>
  </conditionalFormatting>
  <conditionalFormatting sqref="E2617:F2617">
    <cfRule type="containsText" dxfId="20150" priority="24341" operator="containsText" text="ECM">
      <formula>NOT(ISERROR(SEARCH("ECM",E2617)))</formula>
    </cfRule>
    <cfRule type="containsText" dxfId="20149" priority="24342" operator="containsText" text="Glenn Gould">
      <formula>NOT(ISERROR(SEARCH("Glenn Gould",E2617)))</formula>
    </cfRule>
  </conditionalFormatting>
  <conditionalFormatting sqref="E2617:F2617">
    <cfRule type="containsText" dxfId="20148" priority="24339" operator="containsText" text="ECM">
      <formula>NOT(ISERROR(SEARCH("ECM",E2617)))</formula>
    </cfRule>
    <cfRule type="containsText" dxfId="20147" priority="24340" operator="containsText" text="Glenn Gould">
      <formula>NOT(ISERROR(SEARCH("Glenn Gould",E2617)))</formula>
    </cfRule>
  </conditionalFormatting>
  <conditionalFormatting sqref="E2617:F2617">
    <cfRule type="containsText" dxfId="20146" priority="24337" operator="containsText" text="ECM">
      <formula>NOT(ISERROR(SEARCH("ECM",E2617)))</formula>
    </cfRule>
    <cfRule type="containsText" dxfId="20145" priority="24338" operator="containsText" text="Glenn Gould">
      <formula>NOT(ISERROR(SEARCH("Glenn Gould",E2617)))</formula>
    </cfRule>
  </conditionalFormatting>
  <conditionalFormatting sqref="E2617:F2617">
    <cfRule type="containsText" dxfId="20144" priority="24335" operator="containsText" text="ECM">
      <formula>NOT(ISERROR(SEARCH("ECM",E2617)))</formula>
    </cfRule>
    <cfRule type="containsText" dxfId="20143" priority="24336" operator="containsText" text="Glenn Gould">
      <formula>NOT(ISERROR(SEARCH("Glenn Gould",E2617)))</formula>
    </cfRule>
  </conditionalFormatting>
  <conditionalFormatting sqref="E2617:F2617">
    <cfRule type="containsText" dxfId="20142" priority="24333" operator="containsText" text="ECM">
      <formula>NOT(ISERROR(SEARCH("ECM",E2617)))</formula>
    </cfRule>
    <cfRule type="containsText" dxfId="20141" priority="24334" operator="containsText" text="Glenn Gould">
      <formula>NOT(ISERROR(SEARCH("Glenn Gould",E2617)))</formula>
    </cfRule>
  </conditionalFormatting>
  <conditionalFormatting sqref="E2617:F2617">
    <cfRule type="containsText" dxfId="20140" priority="24331" operator="containsText" text="ECM">
      <formula>NOT(ISERROR(SEARCH("ECM",E2617)))</formula>
    </cfRule>
    <cfRule type="containsText" dxfId="20139" priority="24332" operator="containsText" text="Glenn Gould">
      <formula>NOT(ISERROR(SEARCH("Glenn Gould",E2617)))</formula>
    </cfRule>
  </conditionalFormatting>
  <conditionalFormatting sqref="E2617:F2617">
    <cfRule type="containsText" dxfId="20138" priority="24329" operator="containsText" text="ECM">
      <formula>NOT(ISERROR(SEARCH("ECM",E2617)))</formula>
    </cfRule>
    <cfRule type="containsText" dxfId="20137" priority="24330" operator="containsText" text="Glenn Gould">
      <formula>NOT(ISERROR(SEARCH("Glenn Gould",E2617)))</formula>
    </cfRule>
  </conditionalFormatting>
  <conditionalFormatting sqref="E2617:F2617">
    <cfRule type="containsText" dxfId="20136" priority="24327" operator="containsText" text="ECM">
      <formula>NOT(ISERROR(SEARCH("ECM",E2617)))</formula>
    </cfRule>
    <cfRule type="containsText" dxfId="20135" priority="24328" operator="containsText" text="Glenn Gould">
      <formula>NOT(ISERROR(SEARCH("Glenn Gould",E2617)))</formula>
    </cfRule>
  </conditionalFormatting>
  <conditionalFormatting sqref="E2617:F2617">
    <cfRule type="containsText" dxfId="20134" priority="24325" operator="containsText" text="ECM">
      <formula>NOT(ISERROR(SEARCH("ECM",E2617)))</formula>
    </cfRule>
    <cfRule type="containsText" dxfId="20133" priority="24326" operator="containsText" text="Glenn Gould">
      <formula>NOT(ISERROR(SEARCH("Glenn Gould",E2617)))</formula>
    </cfRule>
  </conditionalFormatting>
  <conditionalFormatting sqref="E2617:G2617">
    <cfRule type="containsText" dxfId="20132" priority="24321" operator="containsText" text="ECM">
      <formula>NOT(ISERROR(SEARCH("ECM",E2617)))</formula>
    </cfRule>
    <cfRule type="containsText" dxfId="20131" priority="24322" operator="containsText" text="Glenn Gould">
      <formula>NOT(ISERROR(SEARCH("Glenn Gould",E2617)))</formula>
    </cfRule>
  </conditionalFormatting>
  <conditionalFormatting sqref="E2617:G2617">
    <cfRule type="containsText" dxfId="20130" priority="24319" operator="containsText" text="ECM">
      <formula>NOT(ISERROR(SEARCH("ECM",E2617)))</formula>
    </cfRule>
    <cfRule type="containsText" dxfId="20129" priority="24320" operator="containsText" text="Glenn Gould">
      <formula>NOT(ISERROR(SEARCH("Glenn Gould",E2617)))</formula>
    </cfRule>
  </conditionalFormatting>
  <conditionalFormatting sqref="E2617:G2617">
    <cfRule type="containsText" dxfId="20128" priority="24317" operator="containsText" text="ECM">
      <formula>NOT(ISERROR(SEARCH("ECM",E2617)))</formula>
    </cfRule>
    <cfRule type="containsText" dxfId="20127" priority="24318" operator="containsText" text="Glenn Gould">
      <formula>NOT(ISERROR(SEARCH("Glenn Gould",E2617)))</formula>
    </cfRule>
  </conditionalFormatting>
  <conditionalFormatting sqref="E2617:G2617">
    <cfRule type="containsText" dxfId="20126" priority="24315" operator="containsText" text="ECM">
      <formula>NOT(ISERROR(SEARCH("ECM",E2617)))</formula>
    </cfRule>
    <cfRule type="containsText" dxfId="20125" priority="24316" operator="containsText" text="Glenn Gould">
      <formula>NOT(ISERROR(SEARCH("Glenn Gould",E2617)))</formula>
    </cfRule>
  </conditionalFormatting>
  <conditionalFormatting sqref="E2617:G2617">
    <cfRule type="containsText" dxfId="20124" priority="24313" operator="containsText" text="ECM">
      <formula>NOT(ISERROR(SEARCH("ECM",E2617)))</formula>
    </cfRule>
    <cfRule type="containsText" dxfId="20123" priority="24314" operator="containsText" text="Glenn Gould">
      <formula>NOT(ISERROR(SEARCH("Glenn Gould",E2617)))</formula>
    </cfRule>
  </conditionalFormatting>
  <conditionalFormatting sqref="E2617:G2617">
    <cfRule type="containsText" dxfId="20122" priority="24311" operator="containsText" text="ECM">
      <formula>NOT(ISERROR(SEARCH("ECM",E2617)))</formula>
    </cfRule>
    <cfRule type="containsText" dxfId="20121" priority="24312" operator="containsText" text="Glenn Gould">
      <formula>NOT(ISERROR(SEARCH("Glenn Gould",E2617)))</formula>
    </cfRule>
  </conditionalFormatting>
  <conditionalFormatting sqref="E2617:G2617">
    <cfRule type="containsText" dxfId="20120" priority="24309" operator="containsText" text="ECM">
      <formula>NOT(ISERROR(SEARCH("ECM",E2617)))</formula>
    </cfRule>
    <cfRule type="containsText" dxfId="20119" priority="24310" operator="containsText" text="Glenn Gould">
      <formula>NOT(ISERROR(SEARCH("Glenn Gould",E2617)))</formula>
    </cfRule>
  </conditionalFormatting>
  <conditionalFormatting sqref="E2617:G2617">
    <cfRule type="containsText" dxfId="20118" priority="24307" operator="containsText" text="ECM">
      <formula>NOT(ISERROR(SEARCH("ECM",E2617)))</formula>
    </cfRule>
    <cfRule type="containsText" dxfId="20117" priority="24308" operator="containsText" text="Glenn Gould">
      <formula>NOT(ISERROR(SEARCH("Glenn Gould",E2617)))</formula>
    </cfRule>
  </conditionalFormatting>
  <conditionalFormatting sqref="E2617:G2617">
    <cfRule type="containsText" dxfId="20116" priority="24305" operator="containsText" text="ECM">
      <formula>NOT(ISERROR(SEARCH("ECM",E2617)))</formula>
    </cfRule>
    <cfRule type="containsText" dxfId="20115" priority="24306" operator="containsText" text="Glenn Gould">
      <formula>NOT(ISERROR(SEARCH("Glenn Gould",E2617)))</formula>
    </cfRule>
  </conditionalFormatting>
  <conditionalFormatting sqref="E2617:G2617">
    <cfRule type="containsText" dxfId="20114" priority="24303" operator="containsText" text="ECM">
      <formula>NOT(ISERROR(SEARCH("ECM",E2617)))</formula>
    </cfRule>
    <cfRule type="containsText" dxfId="20113" priority="24304" operator="containsText" text="Glenn Gould">
      <formula>NOT(ISERROR(SEARCH("Glenn Gould",E2617)))</formula>
    </cfRule>
  </conditionalFormatting>
  <conditionalFormatting sqref="E2617:G2617">
    <cfRule type="containsText" dxfId="20112" priority="24301" operator="containsText" text="ECM">
      <formula>NOT(ISERROR(SEARCH("ECM",E2617)))</formula>
    </cfRule>
    <cfRule type="containsText" dxfId="20111" priority="24302" operator="containsText" text="Glenn Gould">
      <formula>NOT(ISERROR(SEARCH("Glenn Gould",E2617)))</formula>
    </cfRule>
  </conditionalFormatting>
  <conditionalFormatting sqref="E2617:G2617">
    <cfRule type="containsText" dxfId="20110" priority="24299" operator="containsText" text="ECM">
      <formula>NOT(ISERROR(SEARCH("ECM",E2617)))</formula>
    </cfRule>
    <cfRule type="containsText" dxfId="20109" priority="24300" operator="containsText" text="Glenn Gould">
      <formula>NOT(ISERROR(SEARCH("Glenn Gould",E2617)))</formula>
    </cfRule>
  </conditionalFormatting>
  <conditionalFormatting sqref="E2617:G2617">
    <cfRule type="containsText" dxfId="20108" priority="24297" operator="containsText" text="ECM">
      <formula>NOT(ISERROR(SEARCH("ECM",E2617)))</formula>
    </cfRule>
    <cfRule type="containsText" dxfId="20107" priority="24298" operator="containsText" text="Glenn Gould">
      <formula>NOT(ISERROR(SEARCH("Glenn Gould",E2617)))</formula>
    </cfRule>
  </conditionalFormatting>
  <conditionalFormatting sqref="E2617:G2617">
    <cfRule type="containsText" dxfId="20106" priority="24295" operator="containsText" text="ECM">
      <formula>NOT(ISERROR(SEARCH("ECM",E2617)))</formula>
    </cfRule>
    <cfRule type="containsText" dxfId="20105" priority="24296" operator="containsText" text="Glenn Gould">
      <formula>NOT(ISERROR(SEARCH("Glenn Gould",E2617)))</formula>
    </cfRule>
  </conditionalFormatting>
  <conditionalFormatting sqref="E2617:G2617">
    <cfRule type="containsText" dxfId="20104" priority="24293" operator="containsText" text="ECM">
      <formula>NOT(ISERROR(SEARCH("ECM",E2617)))</formula>
    </cfRule>
    <cfRule type="containsText" dxfId="20103" priority="24294" operator="containsText" text="Glenn Gould">
      <formula>NOT(ISERROR(SEARCH("Glenn Gould",E2617)))</formula>
    </cfRule>
  </conditionalFormatting>
  <conditionalFormatting sqref="E2617:G2617">
    <cfRule type="containsText" dxfId="20102" priority="24289" operator="containsText" text="ECM">
      <formula>NOT(ISERROR(SEARCH("ECM",E2617)))</formula>
    </cfRule>
    <cfRule type="containsText" dxfId="20101" priority="24290" operator="containsText" text="Glenn Gould">
      <formula>NOT(ISERROR(SEARCH("Glenn Gould",E2617)))</formula>
    </cfRule>
  </conditionalFormatting>
  <conditionalFormatting sqref="E2617:G2617">
    <cfRule type="containsText" dxfId="20100" priority="24287" operator="containsText" text="ECM">
      <formula>NOT(ISERROR(SEARCH("ECM",E2617)))</formula>
    </cfRule>
    <cfRule type="containsText" dxfId="20099" priority="24288" operator="containsText" text="Glenn Gould">
      <formula>NOT(ISERROR(SEARCH("Glenn Gould",E2617)))</formula>
    </cfRule>
  </conditionalFormatting>
  <conditionalFormatting sqref="E2617:G2617">
    <cfRule type="containsText" dxfId="20098" priority="24285" operator="containsText" text="ECM">
      <formula>NOT(ISERROR(SEARCH("ECM",E2617)))</formula>
    </cfRule>
    <cfRule type="containsText" dxfId="20097" priority="24286" operator="containsText" text="Glenn Gould">
      <formula>NOT(ISERROR(SEARCH("Glenn Gould",E2617)))</formula>
    </cfRule>
  </conditionalFormatting>
  <conditionalFormatting sqref="E2617:G2617">
    <cfRule type="containsText" dxfId="20096" priority="24283" operator="containsText" text="ECM">
      <formula>NOT(ISERROR(SEARCH("ECM",E2617)))</formula>
    </cfRule>
    <cfRule type="containsText" dxfId="20095" priority="24284" operator="containsText" text="Glenn Gould">
      <formula>NOT(ISERROR(SEARCH("Glenn Gould",E2617)))</formula>
    </cfRule>
  </conditionalFormatting>
  <conditionalFormatting sqref="E2617:G2617">
    <cfRule type="containsText" dxfId="20094" priority="24281" operator="containsText" text="ECM">
      <formula>NOT(ISERROR(SEARCH("ECM",E2617)))</formula>
    </cfRule>
    <cfRule type="containsText" dxfId="20093" priority="24282" operator="containsText" text="Glenn Gould">
      <formula>NOT(ISERROR(SEARCH("Glenn Gould",E2617)))</formula>
    </cfRule>
  </conditionalFormatting>
  <conditionalFormatting sqref="E2617:G2617">
    <cfRule type="containsText" dxfId="20092" priority="24279" operator="containsText" text="ECM">
      <formula>NOT(ISERROR(SEARCH("ECM",E2617)))</formula>
    </cfRule>
    <cfRule type="containsText" dxfId="20091" priority="24280" operator="containsText" text="Glenn Gould">
      <formula>NOT(ISERROR(SEARCH("Glenn Gould",E2617)))</formula>
    </cfRule>
  </conditionalFormatting>
  <conditionalFormatting sqref="E2617:G2617">
    <cfRule type="containsText" dxfId="20090" priority="24277" operator="containsText" text="ECM">
      <formula>NOT(ISERROR(SEARCH("ECM",E2617)))</formula>
    </cfRule>
    <cfRule type="containsText" dxfId="20089" priority="24278" operator="containsText" text="Glenn Gould">
      <formula>NOT(ISERROR(SEARCH("Glenn Gould",E2617)))</formula>
    </cfRule>
  </conditionalFormatting>
  <conditionalFormatting sqref="E2617:G2617">
    <cfRule type="containsText" dxfId="20088" priority="24275" operator="containsText" text="ECM">
      <formula>NOT(ISERROR(SEARCH("ECM",E2617)))</formula>
    </cfRule>
    <cfRule type="containsText" dxfId="20087" priority="24276" operator="containsText" text="Glenn Gould">
      <formula>NOT(ISERROR(SEARCH("Glenn Gould",E2617)))</formula>
    </cfRule>
  </conditionalFormatting>
  <conditionalFormatting sqref="E2617:G2617">
    <cfRule type="containsText" dxfId="20086" priority="24273" operator="containsText" text="ECM">
      <formula>NOT(ISERROR(SEARCH("ECM",E2617)))</formula>
    </cfRule>
    <cfRule type="containsText" dxfId="20085" priority="24274" operator="containsText" text="Glenn Gould">
      <formula>NOT(ISERROR(SEARCH("Glenn Gould",E2617)))</formula>
    </cfRule>
  </conditionalFormatting>
  <conditionalFormatting sqref="E2617:G2617">
    <cfRule type="containsText" dxfId="20084" priority="24271" operator="containsText" text="ECM">
      <formula>NOT(ISERROR(SEARCH("ECM",E2617)))</formula>
    </cfRule>
    <cfRule type="containsText" dxfId="20083" priority="24272" operator="containsText" text="Glenn Gould">
      <formula>NOT(ISERROR(SEARCH("Glenn Gould",E2617)))</formula>
    </cfRule>
  </conditionalFormatting>
  <conditionalFormatting sqref="E2617:G2617">
    <cfRule type="containsText" dxfId="20082" priority="24269" operator="containsText" text="ECM">
      <formula>NOT(ISERROR(SEARCH("ECM",E2617)))</formula>
    </cfRule>
    <cfRule type="containsText" dxfId="20081" priority="24270" operator="containsText" text="Glenn Gould">
      <formula>NOT(ISERROR(SEARCH("Glenn Gould",E2617)))</formula>
    </cfRule>
  </conditionalFormatting>
  <conditionalFormatting sqref="E2617:G2617">
    <cfRule type="containsText" dxfId="20080" priority="24267" operator="containsText" text="ECM">
      <formula>NOT(ISERROR(SEARCH("ECM",E2617)))</formula>
    </cfRule>
    <cfRule type="containsText" dxfId="20079" priority="24268" operator="containsText" text="Glenn Gould">
      <formula>NOT(ISERROR(SEARCH("Glenn Gould",E2617)))</formula>
    </cfRule>
  </conditionalFormatting>
  <conditionalFormatting sqref="E2617:G2617">
    <cfRule type="containsText" dxfId="20078" priority="24265" operator="containsText" text="ECM">
      <formula>NOT(ISERROR(SEARCH("ECM",E2617)))</formula>
    </cfRule>
    <cfRule type="containsText" dxfId="20077" priority="24266" operator="containsText" text="Glenn Gould">
      <formula>NOT(ISERROR(SEARCH("Glenn Gould",E2617)))</formula>
    </cfRule>
  </conditionalFormatting>
  <conditionalFormatting sqref="E2617:G2617">
    <cfRule type="containsText" dxfId="20076" priority="24263" operator="containsText" text="ECM">
      <formula>NOT(ISERROR(SEARCH("ECM",E2617)))</formula>
    </cfRule>
    <cfRule type="containsText" dxfId="20075" priority="24264" operator="containsText" text="Glenn Gould">
      <formula>NOT(ISERROR(SEARCH("Glenn Gould",E2617)))</formula>
    </cfRule>
  </conditionalFormatting>
  <conditionalFormatting sqref="E2617:G2617">
    <cfRule type="containsText" dxfId="20074" priority="24261" operator="containsText" text="ECM">
      <formula>NOT(ISERROR(SEARCH("ECM",E2617)))</formula>
    </cfRule>
    <cfRule type="containsText" dxfId="20073" priority="24262" operator="containsText" text="Glenn Gould">
      <formula>NOT(ISERROR(SEARCH("Glenn Gould",E2617)))</formula>
    </cfRule>
  </conditionalFormatting>
  <conditionalFormatting sqref="I2618:K2618">
    <cfRule type="containsText" dxfId="20072" priority="24259" operator="containsText" text="ECM">
      <formula>NOT(ISERROR(SEARCH("ECM",I2618)))</formula>
    </cfRule>
    <cfRule type="containsText" dxfId="20071" priority="24260" operator="containsText" text="Glenn Gould">
      <formula>NOT(ISERROR(SEARCH("Glenn Gould",I2618)))</formula>
    </cfRule>
  </conditionalFormatting>
  <conditionalFormatting sqref="K2618">
    <cfRule type="containsText" dxfId="20070" priority="24257" operator="containsText" text="ECM">
      <formula>NOT(ISERROR(SEARCH("ECM",K2618)))</formula>
    </cfRule>
    <cfRule type="containsText" dxfId="20069" priority="24258" operator="containsText" text="Glenn Gould">
      <formula>NOT(ISERROR(SEARCH("Glenn Gould",K2618)))</formula>
    </cfRule>
  </conditionalFormatting>
  <conditionalFormatting sqref="K2618">
    <cfRule type="containsText" dxfId="20068" priority="24255" operator="containsText" text="ECM">
      <formula>NOT(ISERROR(SEARCH("ECM",K2618)))</formula>
    </cfRule>
    <cfRule type="containsText" dxfId="20067" priority="24256" operator="containsText" text="Glenn Gould">
      <formula>NOT(ISERROR(SEARCH("Glenn Gould",K2618)))</formula>
    </cfRule>
  </conditionalFormatting>
  <conditionalFormatting sqref="K2618">
    <cfRule type="containsText" dxfId="20066" priority="24253" operator="containsText" text="ECM">
      <formula>NOT(ISERROR(SEARCH("ECM",K2618)))</formula>
    </cfRule>
    <cfRule type="containsText" dxfId="20065" priority="24254" operator="containsText" text="Glenn Gould">
      <formula>NOT(ISERROR(SEARCH("Glenn Gould",K2618)))</formula>
    </cfRule>
  </conditionalFormatting>
  <conditionalFormatting sqref="J2618">
    <cfRule type="containsText" dxfId="20064" priority="24251" operator="containsText" text="ECM">
      <formula>NOT(ISERROR(SEARCH("ECM",J2618)))</formula>
    </cfRule>
    <cfRule type="containsText" dxfId="20063" priority="24252" operator="containsText" text="Glenn Gould">
      <formula>NOT(ISERROR(SEARCH("Glenn Gould",J2618)))</formula>
    </cfRule>
  </conditionalFormatting>
  <conditionalFormatting sqref="J2618">
    <cfRule type="containsText" dxfId="20062" priority="24249" operator="containsText" text="ECM">
      <formula>NOT(ISERROR(SEARCH("ECM",J2618)))</formula>
    </cfRule>
    <cfRule type="containsText" dxfId="20061" priority="24250" operator="containsText" text="Glenn Gould">
      <formula>NOT(ISERROR(SEARCH("Glenn Gould",J2618)))</formula>
    </cfRule>
  </conditionalFormatting>
  <conditionalFormatting sqref="J2618">
    <cfRule type="containsText" dxfId="20060" priority="24247" operator="containsText" text="ECM">
      <formula>NOT(ISERROR(SEARCH("ECM",J2618)))</formula>
    </cfRule>
    <cfRule type="containsText" dxfId="20059" priority="24248" operator="containsText" text="Glenn Gould">
      <formula>NOT(ISERROR(SEARCH("Glenn Gould",J2618)))</formula>
    </cfRule>
  </conditionalFormatting>
  <conditionalFormatting sqref="J2618">
    <cfRule type="containsText" dxfId="20058" priority="24245" operator="containsText" text="ECM">
      <formula>NOT(ISERROR(SEARCH("ECM",J2618)))</formula>
    </cfRule>
    <cfRule type="containsText" dxfId="20057" priority="24246" operator="containsText" text="Glenn Gould">
      <formula>NOT(ISERROR(SEARCH("Glenn Gould",J2618)))</formula>
    </cfRule>
  </conditionalFormatting>
  <conditionalFormatting sqref="I2618">
    <cfRule type="containsText" dxfId="20056" priority="24243" operator="containsText" text="ECM">
      <formula>NOT(ISERROR(SEARCH("ECM",I2618)))</formula>
    </cfRule>
    <cfRule type="containsText" dxfId="20055" priority="24244" operator="containsText" text="Glenn Gould">
      <formula>NOT(ISERROR(SEARCH("Glenn Gould",I2618)))</formula>
    </cfRule>
  </conditionalFormatting>
  <conditionalFormatting sqref="I2618">
    <cfRule type="containsText" dxfId="20054" priority="24241" operator="containsText" text="ECM">
      <formula>NOT(ISERROR(SEARCH("ECM",I2618)))</formula>
    </cfRule>
    <cfRule type="containsText" dxfId="20053" priority="24242" operator="containsText" text="Glenn Gould">
      <formula>NOT(ISERROR(SEARCH("Glenn Gould",I2618)))</formula>
    </cfRule>
  </conditionalFormatting>
  <conditionalFormatting sqref="I2618">
    <cfRule type="containsText" dxfId="20052" priority="24239" operator="containsText" text="ECM">
      <formula>NOT(ISERROR(SEARCH("ECM",I2618)))</formula>
    </cfRule>
    <cfRule type="containsText" dxfId="20051" priority="24240" operator="containsText" text="Glenn Gould">
      <formula>NOT(ISERROR(SEARCH("Glenn Gould",I2618)))</formula>
    </cfRule>
  </conditionalFormatting>
  <conditionalFormatting sqref="I2618">
    <cfRule type="containsText" dxfId="20050" priority="24237" operator="containsText" text="ECM">
      <formula>NOT(ISERROR(SEARCH("ECM",I2618)))</formula>
    </cfRule>
    <cfRule type="containsText" dxfId="20049" priority="24238" operator="containsText" text="Glenn Gould">
      <formula>NOT(ISERROR(SEARCH("Glenn Gould",I2618)))</formula>
    </cfRule>
  </conditionalFormatting>
  <conditionalFormatting sqref="I2618">
    <cfRule type="containsText" dxfId="20048" priority="24235" operator="containsText" text="ECM">
      <formula>NOT(ISERROR(SEARCH("ECM",I2618)))</formula>
    </cfRule>
    <cfRule type="containsText" dxfId="20047" priority="24236" operator="containsText" text="Glenn Gould">
      <formula>NOT(ISERROR(SEARCH("Glenn Gould",I2618)))</formula>
    </cfRule>
  </conditionalFormatting>
  <conditionalFormatting sqref="I2618">
    <cfRule type="containsText" dxfId="20046" priority="24233" operator="containsText" text="ECM">
      <formula>NOT(ISERROR(SEARCH("ECM",I2618)))</formula>
    </cfRule>
    <cfRule type="containsText" dxfId="20045" priority="24234" operator="containsText" text="Glenn Gould">
      <formula>NOT(ISERROR(SEARCH("Glenn Gould",I2618)))</formula>
    </cfRule>
  </conditionalFormatting>
  <conditionalFormatting sqref="I2618">
    <cfRule type="containsText" dxfId="20044" priority="24231" operator="containsText" text="ECM">
      <formula>NOT(ISERROR(SEARCH("ECM",I2618)))</formula>
    </cfRule>
    <cfRule type="containsText" dxfId="20043" priority="24232" operator="containsText" text="Glenn Gould">
      <formula>NOT(ISERROR(SEARCH("Glenn Gould",I2618)))</formula>
    </cfRule>
  </conditionalFormatting>
  <conditionalFormatting sqref="I2618">
    <cfRule type="containsText" dxfId="20042" priority="24229" operator="containsText" text="ECM">
      <formula>NOT(ISERROR(SEARCH("ECM",I2618)))</formula>
    </cfRule>
    <cfRule type="containsText" dxfId="20041" priority="24230" operator="containsText" text="Glenn Gould">
      <formula>NOT(ISERROR(SEARCH("Glenn Gould",I2618)))</formula>
    </cfRule>
  </conditionalFormatting>
  <conditionalFormatting sqref="I2618">
    <cfRule type="containsText" dxfId="20040" priority="24227" operator="containsText" text="ECM">
      <formula>NOT(ISERROR(SEARCH("ECM",I2618)))</formula>
    </cfRule>
    <cfRule type="containsText" dxfId="20039" priority="24228" operator="containsText" text="Glenn Gould">
      <formula>NOT(ISERROR(SEARCH("Glenn Gould",I2618)))</formula>
    </cfRule>
  </conditionalFormatting>
  <conditionalFormatting sqref="I2618">
    <cfRule type="containsText" dxfId="20038" priority="24225" operator="containsText" text="ECM">
      <formula>NOT(ISERROR(SEARCH("ECM",I2618)))</formula>
    </cfRule>
    <cfRule type="containsText" dxfId="20037" priority="24226" operator="containsText" text="Glenn Gould">
      <formula>NOT(ISERROR(SEARCH("Glenn Gould",I2618)))</formula>
    </cfRule>
  </conditionalFormatting>
  <conditionalFormatting sqref="I2618">
    <cfRule type="containsText" dxfId="20036" priority="24223" operator="containsText" text="ECM">
      <formula>NOT(ISERROR(SEARCH("ECM",I2618)))</formula>
    </cfRule>
    <cfRule type="containsText" dxfId="20035" priority="24224" operator="containsText" text="Glenn Gould">
      <formula>NOT(ISERROR(SEARCH("Glenn Gould",I2618)))</formula>
    </cfRule>
  </conditionalFormatting>
  <conditionalFormatting sqref="I2618">
    <cfRule type="containsText" dxfId="20034" priority="24221" operator="containsText" text="ECM">
      <formula>NOT(ISERROR(SEARCH("ECM",I2618)))</formula>
    </cfRule>
    <cfRule type="containsText" dxfId="20033" priority="24222" operator="containsText" text="Glenn Gould">
      <formula>NOT(ISERROR(SEARCH("Glenn Gould",I2618)))</formula>
    </cfRule>
  </conditionalFormatting>
  <conditionalFormatting sqref="I2618">
    <cfRule type="containsText" dxfId="20032" priority="24219" operator="containsText" text="ECM">
      <formula>NOT(ISERROR(SEARCH("ECM",I2618)))</formula>
    </cfRule>
    <cfRule type="containsText" dxfId="20031" priority="24220" operator="containsText" text="Glenn Gould">
      <formula>NOT(ISERROR(SEARCH("Glenn Gould",I2618)))</formula>
    </cfRule>
  </conditionalFormatting>
  <conditionalFormatting sqref="I2618">
    <cfRule type="containsText" dxfId="20030" priority="24217" operator="containsText" text="ECM">
      <formula>NOT(ISERROR(SEARCH("ECM",I2618)))</formula>
    </cfRule>
    <cfRule type="containsText" dxfId="20029" priority="24218" operator="containsText" text="Glenn Gould">
      <formula>NOT(ISERROR(SEARCH("Glenn Gould",I2618)))</formula>
    </cfRule>
  </conditionalFormatting>
  <conditionalFormatting sqref="I2618">
    <cfRule type="containsText" dxfId="20028" priority="24215" operator="containsText" text="ECM">
      <formula>NOT(ISERROR(SEARCH("ECM",I2618)))</formula>
    </cfRule>
    <cfRule type="containsText" dxfId="20027" priority="24216" operator="containsText" text="Glenn Gould">
      <formula>NOT(ISERROR(SEARCH("Glenn Gould",I2618)))</formula>
    </cfRule>
  </conditionalFormatting>
  <conditionalFormatting sqref="I2618">
    <cfRule type="containsText" dxfId="20026" priority="24213" operator="containsText" text="ECM">
      <formula>NOT(ISERROR(SEARCH("ECM",I2618)))</formula>
    </cfRule>
    <cfRule type="containsText" dxfId="20025" priority="24214" operator="containsText" text="Glenn Gould">
      <formula>NOT(ISERROR(SEARCH("Glenn Gould",I2618)))</formula>
    </cfRule>
  </conditionalFormatting>
  <conditionalFormatting sqref="I2618">
    <cfRule type="containsText" dxfId="20024" priority="24211" operator="containsText" text="ECM">
      <formula>NOT(ISERROR(SEARCH("ECM",I2618)))</formula>
    </cfRule>
    <cfRule type="containsText" dxfId="20023" priority="24212" operator="containsText" text="Glenn Gould">
      <formula>NOT(ISERROR(SEARCH("Glenn Gould",I2618)))</formula>
    </cfRule>
  </conditionalFormatting>
  <conditionalFormatting sqref="I2618">
    <cfRule type="containsText" dxfId="20022" priority="24209" operator="containsText" text="ECM">
      <formula>NOT(ISERROR(SEARCH("ECM",I2618)))</formula>
    </cfRule>
    <cfRule type="containsText" dxfId="20021" priority="24210" operator="containsText" text="Glenn Gould">
      <formula>NOT(ISERROR(SEARCH("Glenn Gould",I2618)))</formula>
    </cfRule>
  </conditionalFormatting>
  <conditionalFormatting sqref="I2618">
    <cfRule type="containsText" dxfId="20020" priority="24207" operator="containsText" text="ECM">
      <formula>NOT(ISERROR(SEARCH("ECM",I2618)))</formula>
    </cfRule>
    <cfRule type="containsText" dxfId="20019" priority="24208" operator="containsText" text="Glenn Gould">
      <formula>NOT(ISERROR(SEARCH("Glenn Gould",I2618)))</formula>
    </cfRule>
  </conditionalFormatting>
  <conditionalFormatting sqref="I2618">
    <cfRule type="containsText" dxfId="20018" priority="24205" operator="containsText" text="ECM">
      <formula>NOT(ISERROR(SEARCH("ECM",I2618)))</formula>
    </cfRule>
    <cfRule type="containsText" dxfId="20017" priority="24206" operator="containsText" text="Glenn Gould">
      <formula>NOT(ISERROR(SEARCH("Glenn Gould",I2618)))</formula>
    </cfRule>
  </conditionalFormatting>
  <conditionalFormatting sqref="H2618">
    <cfRule type="containsText" dxfId="20016" priority="24203" operator="containsText" text="ECM">
      <formula>NOT(ISERROR(SEARCH("ECM",H2618)))</formula>
    </cfRule>
    <cfRule type="containsText" dxfId="20015" priority="24204" operator="containsText" text="Glenn Gould">
      <formula>NOT(ISERROR(SEARCH("Glenn Gould",H2618)))</formula>
    </cfRule>
  </conditionalFormatting>
  <conditionalFormatting sqref="H2618">
    <cfRule type="containsText" dxfId="20014" priority="24201" operator="containsText" text="ECM">
      <formula>NOT(ISERROR(SEARCH("ECM",H2618)))</formula>
    </cfRule>
    <cfRule type="containsText" dxfId="20013" priority="24202" operator="containsText" text="Glenn Gould">
      <formula>NOT(ISERROR(SEARCH("Glenn Gould",H2618)))</formula>
    </cfRule>
  </conditionalFormatting>
  <conditionalFormatting sqref="H2618">
    <cfRule type="containsText" dxfId="20012" priority="24199" operator="containsText" text="ECM">
      <formula>NOT(ISERROR(SEARCH("ECM",H2618)))</formula>
    </cfRule>
    <cfRule type="containsText" dxfId="20011" priority="24200" operator="containsText" text="Glenn Gould">
      <formula>NOT(ISERROR(SEARCH("Glenn Gould",H2618)))</formula>
    </cfRule>
  </conditionalFormatting>
  <conditionalFormatting sqref="H2618">
    <cfRule type="containsText" dxfId="20010" priority="24197" operator="containsText" text="ECM">
      <formula>NOT(ISERROR(SEARCH("ECM",H2618)))</formula>
    </cfRule>
    <cfRule type="containsText" dxfId="20009" priority="24198" operator="containsText" text="Glenn Gould">
      <formula>NOT(ISERROR(SEARCH("Glenn Gould",H2618)))</formula>
    </cfRule>
  </conditionalFormatting>
  <conditionalFormatting sqref="E2618:F2618">
    <cfRule type="containsText" dxfId="20008" priority="24193" operator="containsText" text="ECM">
      <formula>NOT(ISERROR(SEARCH("ECM",E2618)))</formula>
    </cfRule>
    <cfRule type="containsText" dxfId="20007" priority="24194" operator="containsText" text="Glenn Gould">
      <formula>NOT(ISERROR(SEARCH("Glenn Gould",E2618)))</formula>
    </cfRule>
  </conditionalFormatting>
  <conditionalFormatting sqref="E2618:F2618">
    <cfRule type="containsText" dxfId="20006" priority="24191" operator="containsText" text="ECM">
      <formula>NOT(ISERROR(SEARCH("ECM",E2618)))</formula>
    </cfRule>
    <cfRule type="containsText" dxfId="20005" priority="24192" operator="containsText" text="Glenn Gould">
      <formula>NOT(ISERROR(SEARCH("Glenn Gould",E2618)))</formula>
    </cfRule>
  </conditionalFormatting>
  <conditionalFormatting sqref="E2618:F2618">
    <cfRule type="containsText" dxfId="20004" priority="24189" operator="containsText" text="ECM">
      <formula>NOT(ISERROR(SEARCH("ECM",E2618)))</formula>
    </cfRule>
    <cfRule type="containsText" dxfId="20003" priority="24190" operator="containsText" text="Glenn Gould">
      <formula>NOT(ISERROR(SEARCH("Glenn Gould",E2618)))</formula>
    </cfRule>
  </conditionalFormatting>
  <conditionalFormatting sqref="E2618:F2618">
    <cfRule type="containsText" dxfId="20002" priority="24187" operator="containsText" text="ECM">
      <formula>NOT(ISERROR(SEARCH("ECM",E2618)))</formula>
    </cfRule>
    <cfRule type="containsText" dxfId="20001" priority="24188" operator="containsText" text="Glenn Gould">
      <formula>NOT(ISERROR(SEARCH("Glenn Gould",E2618)))</formula>
    </cfRule>
  </conditionalFormatting>
  <conditionalFormatting sqref="E2618:F2618">
    <cfRule type="containsText" dxfId="20000" priority="24185" operator="containsText" text="ECM">
      <formula>NOT(ISERROR(SEARCH("ECM",E2618)))</formula>
    </cfRule>
    <cfRule type="containsText" dxfId="19999" priority="24186" operator="containsText" text="Glenn Gould">
      <formula>NOT(ISERROR(SEARCH("Glenn Gould",E2618)))</formula>
    </cfRule>
  </conditionalFormatting>
  <conditionalFormatting sqref="E2618:F2618">
    <cfRule type="containsText" dxfId="19998" priority="24183" operator="containsText" text="ECM">
      <formula>NOT(ISERROR(SEARCH("ECM",E2618)))</formula>
    </cfRule>
    <cfRule type="containsText" dxfId="19997" priority="24184" operator="containsText" text="Glenn Gould">
      <formula>NOT(ISERROR(SEARCH("Glenn Gould",E2618)))</formula>
    </cfRule>
  </conditionalFormatting>
  <conditionalFormatting sqref="E2618:F2618">
    <cfRule type="containsText" dxfId="19996" priority="24181" operator="containsText" text="ECM">
      <formula>NOT(ISERROR(SEARCH("ECM",E2618)))</formula>
    </cfRule>
    <cfRule type="containsText" dxfId="19995" priority="24182" operator="containsText" text="Glenn Gould">
      <formula>NOT(ISERROR(SEARCH("Glenn Gould",E2618)))</formula>
    </cfRule>
  </conditionalFormatting>
  <conditionalFormatting sqref="E2618:F2618">
    <cfRule type="containsText" dxfId="19994" priority="24179" operator="containsText" text="ECM">
      <formula>NOT(ISERROR(SEARCH("ECM",E2618)))</formula>
    </cfRule>
    <cfRule type="containsText" dxfId="19993" priority="24180" operator="containsText" text="Glenn Gould">
      <formula>NOT(ISERROR(SEARCH("Glenn Gould",E2618)))</formula>
    </cfRule>
  </conditionalFormatting>
  <conditionalFormatting sqref="E2618:F2618">
    <cfRule type="containsText" dxfId="19992" priority="24177" operator="containsText" text="ECM">
      <formula>NOT(ISERROR(SEARCH("ECM",E2618)))</formula>
    </cfRule>
    <cfRule type="containsText" dxfId="19991" priority="24178" operator="containsText" text="Glenn Gould">
      <formula>NOT(ISERROR(SEARCH("Glenn Gould",E2618)))</formula>
    </cfRule>
  </conditionalFormatting>
  <conditionalFormatting sqref="E2618:F2618">
    <cfRule type="containsText" dxfId="19990" priority="24175" operator="containsText" text="ECM">
      <formula>NOT(ISERROR(SEARCH("ECM",E2618)))</formula>
    </cfRule>
    <cfRule type="containsText" dxfId="19989" priority="24176" operator="containsText" text="Glenn Gould">
      <formula>NOT(ISERROR(SEARCH("Glenn Gould",E2618)))</formula>
    </cfRule>
  </conditionalFormatting>
  <conditionalFormatting sqref="E2618:F2618">
    <cfRule type="containsText" dxfId="19988" priority="24173" operator="containsText" text="ECM">
      <formula>NOT(ISERROR(SEARCH("ECM",E2618)))</formula>
    </cfRule>
    <cfRule type="containsText" dxfId="19987" priority="24174" operator="containsText" text="Glenn Gould">
      <formula>NOT(ISERROR(SEARCH("Glenn Gould",E2618)))</formula>
    </cfRule>
  </conditionalFormatting>
  <conditionalFormatting sqref="E2618:F2618">
    <cfRule type="containsText" dxfId="19986" priority="24171" operator="containsText" text="ECM">
      <formula>NOT(ISERROR(SEARCH("ECM",E2618)))</formula>
    </cfRule>
    <cfRule type="containsText" dxfId="19985" priority="24172" operator="containsText" text="Glenn Gould">
      <formula>NOT(ISERROR(SEARCH("Glenn Gould",E2618)))</formula>
    </cfRule>
  </conditionalFormatting>
  <conditionalFormatting sqref="E2618:F2618">
    <cfRule type="containsText" dxfId="19984" priority="24169" operator="containsText" text="ECM">
      <formula>NOT(ISERROR(SEARCH("ECM",E2618)))</formula>
    </cfRule>
    <cfRule type="containsText" dxfId="19983" priority="24170" operator="containsText" text="Glenn Gould">
      <formula>NOT(ISERROR(SEARCH("Glenn Gould",E2618)))</formula>
    </cfRule>
  </conditionalFormatting>
  <conditionalFormatting sqref="E2618:F2618">
    <cfRule type="containsText" dxfId="19982" priority="24167" operator="containsText" text="ECM">
      <formula>NOT(ISERROR(SEARCH("ECM",E2618)))</formula>
    </cfRule>
    <cfRule type="containsText" dxfId="19981" priority="24168" operator="containsText" text="Glenn Gould">
      <formula>NOT(ISERROR(SEARCH("Glenn Gould",E2618)))</formula>
    </cfRule>
  </conditionalFormatting>
  <conditionalFormatting sqref="E2618:F2618">
    <cfRule type="containsText" dxfId="19980" priority="24165" operator="containsText" text="ECM">
      <formula>NOT(ISERROR(SEARCH("ECM",E2618)))</formula>
    </cfRule>
    <cfRule type="containsText" dxfId="19979" priority="24166" operator="containsText" text="Glenn Gould">
      <formula>NOT(ISERROR(SEARCH("Glenn Gould",E2618)))</formula>
    </cfRule>
  </conditionalFormatting>
  <conditionalFormatting sqref="E2618:F2618">
    <cfRule type="containsText" dxfId="19978" priority="24161" operator="containsText" text="ECM">
      <formula>NOT(ISERROR(SEARCH("ECM",E2618)))</formula>
    </cfRule>
    <cfRule type="containsText" dxfId="19977" priority="24162" operator="containsText" text="Glenn Gould">
      <formula>NOT(ISERROR(SEARCH("Glenn Gould",E2618)))</formula>
    </cfRule>
  </conditionalFormatting>
  <conditionalFormatting sqref="E2618:F2618">
    <cfRule type="containsText" dxfId="19976" priority="24159" operator="containsText" text="ECM">
      <formula>NOT(ISERROR(SEARCH("ECM",E2618)))</formula>
    </cfRule>
    <cfRule type="containsText" dxfId="19975" priority="24160" operator="containsText" text="Glenn Gould">
      <formula>NOT(ISERROR(SEARCH("Glenn Gould",E2618)))</formula>
    </cfRule>
  </conditionalFormatting>
  <conditionalFormatting sqref="E2618:F2618">
    <cfRule type="containsText" dxfId="19974" priority="24157" operator="containsText" text="ECM">
      <formula>NOT(ISERROR(SEARCH("ECM",E2618)))</formula>
    </cfRule>
    <cfRule type="containsText" dxfId="19973" priority="24158" operator="containsText" text="Glenn Gould">
      <formula>NOT(ISERROR(SEARCH("Glenn Gould",E2618)))</formula>
    </cfRule>
  </conditionalFormatting>
  <conditionalFormatting sqref="E2618:F2618">
    <cfRule type="containsText" dxfId="19972" priority="24155" operator="containsText" text="ECM">
      <formula>NOT(ISERROR(SEARCH("ECM",E2618)))</formula>
    </cfRule>
    <cfRule type="containsText" dxfId="19971" priority="24156" operator="containsText" text="Glenn Gould">
      <formula>NOT(ISERROR(SEARCH("Glenn Gould",E2618)))</formula>
    </cfRule>
  </conditionalFormatting>
  <conditionalFormatting sqref="E2618:F2618">
    <cfRule type="containsText" dxfId="19970" priority="24153" operator="containsText" text="ECM">
      <formula>NOT(ISERROR(SEARCH("ECM",E2618)))</formula>
    </cfRule>
    <cfRule type="containsText" dxfId="19969" priority="24154" operator="containsText" text="Glenn Gould">
      <formula>NOT(ISERROR(SEARCH("Glenn Gould",E2618)))</formula>
    </cfRule>
  </conditionalFormatting>
  <conditionalFormatting sqref="E2618:F2618">
    <cfRule type="containsText" dxfId="19968" priority="24151" operator="containsText" text="ECM">
      <formula>NOT(ISERROR(SEARCH("ECM",E2618)))</formula>
    </cfRule>
    <cfRule type="containsText" dxfId="19967" priority="24152" operator="containsText" text="Glenn Gould">
      <formula>NOT(ISERROR(SEARCH("Glenn Gould",E2618)))</formula>
    </cfRule>
  </conditionalFormatting>
  <conditionalFormatting sqref="E2618:F2618">
    <cfRule type="containsText" dxfId="19966" priority="24149" operator="containsText" text="ECM">
      <formula>NOT(ISERROR(SEARCH("ECM",E2618)))</formula>
    </cfRule>
    <cfRule type="containsText" dxfId="19965" priority="24150" operator="containsText" text="Glenn Gould">
      <formula>NOT(ISERROR(SEARCH("Glenn Gould",E2618)))</formula>
    </cfRule>
  </conditionalFormatting>
  <conditionalFormatting sqref="E2618:F2618">
    <cfRule type="containsText" dxfId="19964" priority="24147" operator="containsText" text="ECM">
      <formula>NOT(ISERROR(SEARCH("ECM",E2618)))</formula>
    </cfRule>
    <cfRule type="containsText" dxfId="19963" priority="24148" operator="containsText" text="Glenn Gould">
      <formula>NOT(ISERROR(SEARCH("Glenn Gould",E2618)))</formula>
    </cfRule>
  </conditionalFormatting>
  <conditionalFormatting sqref="E2618:F2618">
    <cfRule type="containsText" dxfId="19962" priority="24145" operator="containsText" text="ECM">
      <formula>NOT(ISERROR(SEARCH("ECM",E2618)))</formula>
    </cfRule>
    <cfRule type="containsText" dxfId="19961" priority="24146" operator="containsText" text="Glenn Gould">
      <formula>NOT(ISERROR(SEARCH("Glenn Gould",E2618)))</formula>
    </cfRule>
  </conditionalFormatting>
  <conditionalFormatting sqref="E2618:F2618">
    <cfRule type="containsText" dxfId="19960" priority="24143" operator="containsText" text="ECM">
      <formula>NOT(ISERROR(SEARCH("ECM",E2618)))</formula>
    </cfRule>
    <cfRule type="containsText" dxfId="19959" priority="24144" operator="containsText" text="Glenn Gould">
      <formula>NOT(ISERROR(SEARCH("Glenn Gould",E2618)))</formula>
    </cfRule>
  </conditionalFormatting>
  <conditionalFormatting sqref="E2618:F2618">
    <cfRule type="containsText" dxfId="19958" priority="24141" operator="containsText" text="ECM">
      <formula>NOT(ISERROR(SEARCH("ECM",E2618)))</formula>
    </cfRule>
    <cfRule type="containsText" dxfId="19957" priority="24142" operator="containsText" text="Glenn Gould">
      <formula>NOT(ISERROR(SEARCH("Glenn Gould",E2618)))</formula>
    </cfRule>
  </conditionalFormatting>
  <conditionalFormatting sqref="E2618:F2618">
    <cfRule type="containsText" dxfId="19956" priority="24139" operator="containsText" text="ECM">
      <formula>NOT(ISERROR(SEARCH("ECM",E2618)))</formula>
    </cfRule>
    <cfRule type="containsText" dxfId="19955" priority="24140" operator="containsText" text="Glenn Gould">
      <formula>NOT(ISERROR(SEARCH("Glenn Gould",E2618)))</formula>
    </cfRule>
  </conditionalFormatting>
  <conditionalFormatting sqref="E2618:F2618">
    <cfRule type="containsText" dxfId="19954" priority="24137" operator="containsText" text="ECM">
      <formula>NOT(ISERROR(SEARCH("ECM",E2618)))</formula>
    </cfRule>
    <cfRule type="containsText" dxfId="19953" priority="24138" operator="containsText" text="Glenn Gould">
      <formula>NOT(ISERROR(SEARCH("Glenn Gould",E2618)))</formula>
    </cfRule>
  </conditionalFormatting>
  <conditionalFormatting sqref="E2618:F2618">
    <cfRule type="containsText" dxfId="19952" priority="24135" operator="containsText" text="ECM">
      <formula>NOT(ISERROR(SEARCH("ECM",E2618)))</formula>
    </cfRule>
    <cfRule type="containsText" dxfId="19951" priority="24136" operator="containsText" text="Glenn Gould">
      <formula>NOT(ISERROR(SEARCH("Glenn Gould",E2618)))</formula>
    </cfRule>
  </conditionalFormatting>
  <conditionalFormatting sqref="E2618:F2618">
    <cfRule type="containsText" dxfId="19950" priority="24133" operator="containsText" text="ECM">
      <formula>NOT(ISERROR(SEARCH("ECM",E2618)))</formula>
    </cfRule>
    <cfRule type="containsText" dxfId="19949" priority="24134" operator="containsText" text="Glenn Gould">
      <formula>NOT(ISERROR(SEARCH("Glenn Gould",E2618)))</formula>
    </cfRule>
  </conditionalFormatting>
  <conditionalFormatting sqref="E2618:G2618">
    <cfRule type="containsText" dxfId="19948" priority="24129" operator="containsText" text="ECM">
      <formula>NOT(ISERROR(SEARCH("ECM",E2618)))</formula>
    </cfRule>
    <cfRule type="containsText" dxfId="19947" priority="24130" operator="containsText" text="Glenn Gould">
      <formula>NOT(ISERROR(SEARCH("Glenn Gould",E2618)))</formula>
    </cfRule>
  </conditionalFormatting>
  <conditionalFormatting sqref="E2618:G2618">
    <cfRule type="containsText" dxfId="19946" priority="24127" operator="containsText" text="ECM">
      <formula>NOT(ISERROR(SEARCH("ECM",E2618)))</formula>
    </cfRule>
    <cfRule type="containsText" dxfId="19945" priority="24128" operator="containsText" text="Glenn Gould">
      <formula>NOT(ISERROR(SEARCH("Glenn Gould",E2618)))</formula>
    </cfRule>
  </conditionalFormatting>
  <conditionalFormatting sqref="E2618:G2618">
    <cfRule type="containsText" dxfId="19944" priority="24125" operator="containsText" text="ECM">
      <formula>NOT(ISERROR(SEARCH("ECM",E2618)))</formula>
    </cfRule>
    <cfRule type="containsText" dxfId="19943" priority="24126" operator="containsText" text="Glenn Gould">
      <formula>NOT(ISERROR(SEARCH("Glenn Gould",E2618)))</formula>
    </cfRule>
  </conditionalFormatting>
  <conditionalFormatting sqref="E2618:G2618">
    <cfRule type="containsText" dxfId="19942" priority="24123" operator="containsText" text="ECM">
      <formula>NOT(ISERROR(SEARCH("ECM",E2618)))</formula>
    </cfRule>
    <cfRule type="containsText" dxfId="19941" priority="24124" operator="containsText" text="Glenn Gould">
      <formula>NOT(ISERROR(SEARCH("Glenn Gould",E2618)))</formula>
    </cfRule>
  </conditionalFormatting>
  <conditionalFormatting sqref="E2618:G2618">
    <cfRule type="containsText" dxfId="19940" priority="24121" operator="containsText" text="ECM">
      <formula>NOT(ISERROR(SEARCH("ECM",E2618)))</formula>
    </cfRule>
    <cfRule type="containsText" dxfId="19939" priority="24122" operator="containsText" text="Glenn Gould">
      <formula>NOT(ISERROR(SEARCH("Glenn Gould",E2618)))</formula>
    </cfRule>
  </conditionalFormatting>
  <conditionalFormatting sqref="E2618:G2618">
    <cfRule type="containsText" dxfId="19938" priority="24119" operator="containsText" text="ECM">
      <formula>NOT(ISERROR(SEARCH("ECM",E2618)))</formula>
    </cfRule>
    <cfRule type="containsText" dxfId="19937" priority="24120" operator="containsText" text="Glenn Gould">
      <formula>NOT(ISERROR(SEARCH("Glenn Gould",E2618)))</formula>
    </cfRule>
  </conditionalFormatting>
  <conditionalFormatting sqref="E2618:G2618">
    <cfRule type="containsText" dxfId="19936" priority="24117" operator="containsText" text="ECM">
      <formula>NOT(ISERROR(SEARCH("ECM",E2618)))</formula>
    </cfRule>
    <cfRule type="containsText" dxfId="19935" priority="24118" operator="containsText" text="Glenn Gould">
      <formula>NOT(ISERROR(SEARCH("Glenn Gould",E2618)))</formula>
    </cfRule>
  </conditionalFormatting>
  <conditionalFormatting sqref="E2618:G2618">
    <cfRule type="containsText" dxfId="19934" priority="24115" operator="containsText" text="ECM">
      <formula>NOT(ISERROR(SEARCH("ECM",E2618)))</formula>
    </cfRule>
    <cfRule type="containsText" dxfId="19933" priority="24116" operator="containsText" text="Glenn Gould">
      <formula>NOT(ISERROR(SEARCH("Glenn Gould",E2618)))</formula>
    </cfRule>
  </conditionalFormatting>
  <conditionalFormatting sqref="E2618:G2618">
    <cfRule type="containsText" dxfId="19932" priority="24113" operator="containsText" text="ECM">
      <formula>NOT(ISERROR(SEARCH("ECM",E2618)))</formula>
    </cfRule>
    <cfRule type="containsText" dxfId="19931" priority="24114" operator="containsText" text="Glenn Gould">
      <formula>NOT(ISERROR(SEARCH("Glenn Gould",E2618)))</formula>
    </cfRule>
  </conditionalFormatting>
  <conditionalFormatting sqref="E2618:G2618">
    <cfRule type="containsText" dxfId="19930" priority="24111" operator="containsText" text="ECM">
      <formula>NOT(ISERROR(SEARCH("ECM",E2618)))</formula>
    </cfRule>
    <cfRule type="containsText" dxfId="19929" priority="24112" operator="containsText" text="Glenn Gould">
      <formula>NOT(ISERROR(SEARCH("Glenn Gould",E2618)))</formula>
    </cfRule>
  </conditionalFormatting>
  <conditionalFormatting sqref="E2618:G2618">
    <cfRule type="containsText" dxfId="19928" priority="24109" operator="containsText" text="ECM">
      <formula>NOT(ISERROR(SEARCH("ECM",E2618)))</formula>
    </cfRule>
    <cfRule type="containsText" dxfId="19927" priority="24110" operator="containsText" text="Glenn Gould">
      <formula>NOT(ISERROR(SEARCH("Glenn Gould",E2618)))</formula>
    </cfRule>
  </conditionalFormatting>
  <conditionalFormatting sqref="E2618:G2618">
    <cfRule type="containsText" dxfId="19926" priority="24107" operator="containsText" text="ECM">
      <formula>NOT(ISERROR(SEARCH("ECM",E2618)))</formula>
    </cfRule>
    <cfRule type="containsText" dxfId="19925" priority="24108" operator="containsText" text="Glenn Gould">
      <formula>NOT(ISERROR(SEARCH("Glenn Gould",E2618)))</formula>
    </cfRule>
  </conditionalFormatting>
  <conditionalFormatting sqref="E2618:G2618">
    <cfRule type="containsText" dxfId="19924" priority="24105" operator="containsText" text="ECM">
      <formula>NOT(ISERROR(SEARCH("ECM",E2618)))</formula>
    </cfRule>
    <cfRule type="containsText" dxfId="19923" priority="24106" operator="containsText" text="Glenn Gould">
      <formula>NOT(ISERROR(SEARCH("Glenn Gould",E2618)))</formula>
    </cfRule>
  </conditionalFormatting>
  <conditionalFormatting sqref="E2618:G2618">
    <cfRule type="containsText" dxfId="19922" priority="24103" operator="containsText" text="ECM">
      <formula>NOT(ISERROR(SEARCH("ECM",E2618)))</formula>
    </cfRule>
    <cfRule type="containsText" dxfId="19921" priority="24104" operator="containsText" text="Glenn Gould">
      <formula>NOT(ISERROR(SEARCH("Glenn Gould",E2618)))</formula>
    </cfRule>
  </conditionalFormatting>
  <conditionalFormatting sqref="E2618:G2618">
    <cfRule type="containsText" dxfId="19920" priority="24101" operator="containsText" text="ECM">
      <formula>NOT(ISERROR(SEARCH("ECM",E2618)))</formula>
    </cfRule>
    <cfRule type="containsText" dxfId="19919" priority="24102" operator="containsText" text="Glenn Gould">
      <formula>NOT(ISERROR(SEARCH("Glenn Gould",E2618)))</formula>
    </cfRule>
  </conditionalFormatting>
  <conditionalFormatting sqref="E2618:G2618">
    <cfRule type="containsText" dxfId="19918" priority="24097" operator="containsText" text="ECM">
      <formula>NOT(ISERROR(SEARCH("ECM",E2618)))</formula>
    </cfRule>
    <cfRule type="containsText" dxfId="19917" priority="24098" operator="containsText" text="Glenn Gould">
      <formula>NOT(ISERROR(SEARCH("Glenn Gould",E2618)))</formula>
    </cfRule>
  </conditionalFormatting>
  <conditionalFormatting sqref="E2618:G2618">
    <cfRule type="containsText" dxfId="19916" priority="24095" operator="containsText" text="ECM">
      <formula>NOT(ISERROR(SEARCH("ECM",E2618)))</formula>
    </cfRule>
    <cfRule type="containsText" dxfId="19915" priority="24096" operator="containsText" text="Glenn Gould">
      <formula>NOT(ISERROR(SEARCH("Glenn Gould",E2618)))</formula>
    </cfRule>
  </conditionalFormatting>
  <conditionalFormatting sqref="E2618:G2618">
    <cfRule type="containsText" dxfId="19914" priority="24093" operator="containsText" text="ECM">
      <formula>NOT(ISERROR(SEARCH("ECM",E2618)))</formula>
    </cfRule>
    <cfRule type="containsText" dxfId="19913" priority="24094" operator="containsText" text="Glenn Gould">
      <formula>NOT(ISERROR(SEARCH("Glenn Gould",E2618)))</formula>
    </cfRule>
  </conditionalFormatting>
  <conditionalFormatting sqref="E2618:G2618">
    <cfRule type="containsText" dxfId="19912" priority="24091" operator="containsText" text="ECM">
      <formula>NOT(ISERROR(SEARCH("ECM",E2618)))</formula>
    </cfRule>
    <cfRule type="containsText" dxfId="19911" priority="24092" operator="containsText" text="Glenn Gould">
      <formula>NOT(ISERROR(SEARCH("Glenn Gould",E2618)))</formula>
    </cfRule>
  </conditionalFormatting>
  <conditionalFormatting sqref="E2618:G2618">
    <cfRule type="containsText" dxfId="19910" priority="24089" operator="containsText" text="ECM">
      <formula>NOT(ISERROR(SEARCH("ECM",E2618)))</formula>
    </cfRule>
    <cfRule type="containsText" dxfId="19909" priority="24090" operator="containsText" text="Glenn Gould">
      <formula>NOT(ISERROR(SEARCH("Glenn Gould",E2618)))</formula>
    </cfRule>
  </conditionalFormatting>
  <conditionalFormatting sqref="E2618:G2618">
    <cfRule type="containsText" dxfId="19908" priority="24087" operator="containsText" text="ECM">
      <formula>NOT(ISERROR(SEARCH("ECM",E2618)))</formula>
    </cfRule>
    <cfRule type="containsText" dxfId="19907" priority="24088" operator="containsText" text="Glenn Gould">
      <formula>NOT(ISERROR(SEARCH("Glenn Gould",E2618)))</formula>
    </cfRule>
  </conditionalFormatting>
  <conditionalFormatting sqref="E2618:G2618">
    <cfRule type="containsText" dxfId="19906" priority="24085" operator="containsText" text="ECM">
      <formula>NOT(ISERROR(SEARCH("ECM",E2618)))</formula>
    </cfRule>
    <cfRule type="containsText" dxfId="19905" priority="24086" operator="containsText" text="Glenn Gould">
      <formula>NOT(ISERROR(SEARCH("Glenn Gould",E2618)))</formula>
    </cfRule>
  </conditionalFormatting>
  <conditionalFormatting sqref="E2618:G2618">
    <cfRule type="containsText" dxfId="19904" priority="24083" operator="containsText" text="ECM">
      <formula>NOT(ISERROR(SEARCH("ECM",E2618)))</formula>
    </cfRule>
    <cfRule type="containsText" dxfId="19903" priority="24084" operator="containsText" text="Glenn Gould">
      <formula>NOT(ISERROR(SEARCH("Glenn Gould",E2618)))</formula>
    </cfRule>
  </conditionalFormatting>
  <conditionalFormatting sqref="E2618:G2618">
    <cfRule type="containsText" dxfId="19902" priority="24081" operator="containsText" text="ECM">
      <formula>NOT(ISERROR(SEARCH("ECM",E2618)))</formula>
    </cfRule>
    <cfRule type="containsText" dxfId="19901" priority="24082" operator="containsText" text="Glenn Gould">
      <formula>NOT(ISERROR(SEARCH("Glenn Gould",E2618)))</formula>
    </cfRule>
  </conditionalFormatting>
  <conditionalFormatting sqref="E2618:G2618">
    <cfRule type="containsText" dxfId="19900" priority="24079" operator="containsText" text="ECM">
      <formula>NOT(ISERROR(SEARCH("ECM",E2618)))</formula>
    </cfRule>
    <cfRule type="containsText" dxfId="19899" priority="24080" operator="containsText" text="Glenn Gould">
      <formula>NOT(ISERROR(SEARCH("Glenn Gould",E2618)))</formula>
    </cfRule>
  </conditionalFormatting>
  <conditionalFormatting sqref="E2618:G2618">
    <cfRule type="containsText" dxfId="19898" priority="24077" operator="containsText" text="ECM">
      <formula>NOT(ISERROR(SEARCH("ECM",E2618)))</formula>
    </cfRule>
    <cfRule type="containsText" dxfId="19897" priority="24078" operator="containsText" text="Glenn Gould">
      <formula>NOT(ISERROR(SEARCH("Glenn Gould",E2618)))</formula>
    </cfRule>
  </conditionalFormatting>
  <conditionalFormatting sqref="E2618:G2618">
    <cfRule type="containsText" dxfId="19896" priority="24075" operator="containsText" text="ECM">
      <formula>NOT(ISERROR(SEARCH("ECM",E2618)))</formula>
    </cfRule>
    <cfRule type="containsText" dxfId="19895" priority="24076" operator="containsText" text="Glenn Gould">
      <formula>NOT(ISERROR(SEARCH("Glenn Gould",E2618)))</formula>
    </cfRule>
  </conditionalFormatting>
  <conditionalFormatting sqref="E2618:G2618">
    <cfRule type="containsText" dxfId="19894" priority="24073" operator="containsText" text="ECM">
      <formula>NOT(ISERROR(SEARCH("ECM",E2618)))</formula>
    </cfRule>
    <cfRule type="containsText" dxfId="19893" priority="24074" operator="containsText" text="Glenn Gould">
      <formula>NOT(ISERROR(SEARCH("Glenn Gould",E2618)))</formula>
    </cfRule>
  </conditionalFormatting>
  <conditionalFormatting sqref="E2618:G2618">
    <cfRule type="containsText" dxfId="19892" priority="24071" operator="containsText" text="ECM">
      <formula>NOT(ISERROR(SEARCH("ECM",E2618)))</formula>
    </cfRule>
    <cfRule type="containsText" dxfId="19891" priority="24072" operator="containsText" text="Glenn Gould">
      <formula>NOT(ISERROR(SEARCH("Glenn Gould",E2618)))</formula>
    </cfRule>
  </conditionalFormatting>
  <conditionalFormatting sqref="E2618:G2618">
    <cfRule type="containsText" dxfId="19890" priority="24069" operator="containsText" text="ECM">
      <formula>NOT(ISERROR(SEARCH("ECM",E2618)))</formula>
    </cfRule>
    <cfRule type="containsText" dxfId="19889" priority="24070" operator="containsText" text="Glenn Gould">
      <formula>NOT(ISERROR(SEARCH("Glenn Gould",E2618)))</formula>
    </cfRule>
  </conditionalFormatting>
  <conditionalFormatting sqref="E2619:F2619">
    <cfRule type="containsText" dxfId="19888" priority="24001" operator="containsText" text="ECM">
      <formula>NOT(ISERROR(SEARCH("ECM",E2619)))</formula>
    </cfRule>
    <cfRule type="containsText" dxfId="19887" priority="24002" operator="containsText" text="Glenn Gould">
      <formula>NOT(ISERROR(SEARCH("Glenn Gould",E2619)))</formula>
    </cfRule>
  </conditionalFormatting>
  <conditionalFormatting sqref="E2619:F2619">
    <cfRule type="containsText" dxfId="19886" priority="23999" operator="containsText" text="ECM">
      <formula>NOT(ISERROR(SEARCH("ECM",E2619)))</formula>
    </cfRule>
    <cfRule type="containsText" dxfId="19885" priority="24000" operator="containsText" text="Glenn Gould">
      <formula>NOT(ISERROR(SEARCH("Glenn Gould",E2619)))</formula>
    </cfRule>
  </conditionalFormatting>
  <conditionalFormatting sqref="E2619:F2619">
    <cfRule type="containsText" dxfId="19884" priority="23997" operator="containsText" text="ECM">
      <formula>NOT(ISERROR(SEARCH("ECM",E2619)))</formula>
    </cfRule>
    <cfRule type="containsText" dxfId="19883" priority="23998" operator="containsText" text="Glenn Gould">
      <formula>NOT(ISERROR(SEARCH("Glenn Gould",E2619)))</formula>
    </cfRule>
  </conditionalFormatting>
  <conditionalFormatting sqref="E2619:F2619">
    <cfRule type="containsText" dxfId="19882" priority="23995" operator="containsText" text="ECM">
      <formula>NOT(ISERROR(SEARCH("ECM",E2619)))</formula>
    </cfRule>
    <cfRule type="containsText" dxfId="19881" priority="23996" operator="containsText" text="Glenn Gould">
      <formula>NOT(ISERROR(SEARCH("Glenn Gould",E2619)))</formula>
    </cfRule>
  </conditionalFormatting>
  <conditionalFormatting sqref="E2619:F2619">
    <cfRule type="containsText" dxfId="19880" priority="23993" operator="containsText" text="ECM">
      <formula>NOT(ISERROR(SEARCH("ECM",E2619)))</formula>
    </cfRule>
    <cfRule type="containsText" dxfId="19879" priority="23994" operator="containsText" text="Glenn Gould">
      <formula>NOT(ISERROR(SEARCH("Glenn Gould",E2619)))</formula>
    </cfRule>
  </conditionalFormatting>
  <conditionalFormatting sqref="E2619:F2619">
    <cfRule type="containsText" dxfId="19878" priority="23991" operator="containsText" text="ECM">
      <formula>NOT(ISERROR(SEARCH("ECM",E2619)))</formula>
    </cfRule>
    <cfRule type="containsText" dxfId="19877" priority="23992" operator="containsText" text="Glenn Gould">
      <formula>NOT(ISERROR(SEARCH("Glenn Gould",E2619)))</formula>
    </cfRule>
  </conditionalFormatting>
  <conditionalFormatting sqref="E2619:F2619">
    <cfRule type="containsText" dxfId="19876" priority="23989" operator="containsText" text="ECM">
      <formula>NOT(ISERROR(SEARCH("ECM",E2619)))</formula>
    </cfRule>
    <cfRule type="containsText" dxfId="19875" priority="23990" operator="containsText" text="Glenn Gould">
      <formula>NOT(ISERROR(SEARCH("Glenn Gould",E2619)))</formula>
    </cfRule>
  </conditionalFormatting>
  <conditionalFormatting sqref="E2619:F2619">
    <cfRule type="containsText" dxfId="19874" priority="23987" operator="containsText" text="ECM">
      <formula>NOT(ISERROR(SEARCH("ECM",E2619)))</formula>
    </cfRule>
    <cfRule type="containsText" dxfId="19873" priority="23988" operator="containsText" text="Glenn Gould">
      <formula>NOT(ISERROR(SEARCH("Glenn Gould",E2619)))</formula>
    </cfRule>
  </conditionalFormatting>
  <conditionalFormatting sqref="E2619:F2619">
    <cfRule type="containsText" dxfId="19872" priority="23985" operator="containsText" text="ECM">
      <formula>NOT(ISERROR(SEARCH("ECM",E2619)))</formula>
    </cfRule>
    <cfRule type="containsText" dxfId="19871" priority="23986" operator="containsText" text="Glenn Gould">
      <formula>NOT(ISERROR(SEARCH("Glenn Gould",E2619)))</formula>
    </cfRule>
  </conditionalFormatting>
  <conditionalFormatting sqref="E2619:F2619">
    <cfRule type="containsText" dxfId="19870" priority="23983" operator="containsText" text="ECM">
      <formula>NOT(ISERROR(SEARCH("ECM",E2619)))</formula>
    </cfRule>
    <cfRule type="containsText" dxfId="19869" priority="23984" operator="containsText" text="Glenn Gould">
      <formula>NOT(ISERROR(SEARCH("Glenn Gould",E2619)))</formula>
    </cfRule>
  </conditionalFormatting>
  <conditionalFormatting sqref="E2619:F2619">
    <cfRule type="containsText" dxfId="19868" priority="23981" operator="containsText" text="ECM">
      <formula>NOT(ISERROR(SEARCH("ECM",E2619)))</formula>
    </cfRule>
    <cfRule type="containsText" dxfId="19867" priority="23982" operator="containsText" text="Glenn Gould">
      <formula>NOT(ISERROR(SEARCH("Glenn Gould",E2619)))</formula>
    </cfRule>
  </conditionalFormatting>
  <conditionalFormatting sqref="E2619:F2619">
    <cfRule type="containsText" dxfId="19866" priority="23979" operator="containsText" text="ECM">
      <formula>NOT(ISERROR(SEARCH("ECM",E2619)))</formula>
    </cfRule>
    <cfRule type="containsText" dxfId="19865" priority="23980" operator="containsText" text="Glenn Gould">
      <formula>NOT(ISERROR(SEARCH("Glenn Gould",E2619)))</formula>
    </cfRule>
  </conditionalFormatting>
  <conditionalFormatting sqref="E2619:F2619">
    <cfRule type="containsText" dxfId="19864" priority="23977" operator="containsText" text="ECM">
      <formula>NOT(ISERROR(SEARCH("ECM",E2619)))</formula>
    </cfRule>
    <cfRule type="containsText" dxfId="19863" priority="23978" operator="containsText" text="Glenn Gould">
      <formula>NOT(ISERROR(SEARCH("Glenn Gould",E2619)))</formula>
    </cfRule>
  </conditionalFormatting>
  <conditionalFormatting sqref="E2619:F2619">
    <cfRule type="containsText" dxfId="19862" priority="23975" operator="containsText" text="ECM">
      <formula>NOT(ISERROR(SEARCH("ECM",E2619)))</formula>
    </cfRule>
    <cfRule type="containsText" dxfId="19861" priority="23976" operator="containsText" text="Glenn Gould">
      <formula>NOT(ISERROR(SEARCH("Glenn Gould",E2619)))</formula>
    </cfRule>
  </conditionalFormatting>
  <conditionalFormatting sqref="E2619:F2619">
    <cfRule type="containsText" dxfId="19860" priority="23973" operator="containsText" text="ECM">
      <formula>NOT(ISERROR(SEARCH("ECM",E2619)))</formula>
    </cfRule>
    <cfRule type="containsText" dxfId="19859" priority="23974" operator="containsText" text="Glenn Gould">
      <formula>NOT(ISERROR(SEARCH("Glenn Gould",E2619)))</formula>
    </cfRule>
  </conditionalFormatting>
  <conditionalFormatting sqref="E2619:F2619">
    <cfRule type="containsText" dxfId="19858" priority="23969" operator="containsText" text="ECM">
      <formula>NOT(ISERROR(SEARCH("ECM",E2619)))</formula>
    </cfRule>
    <cfRule type="containsText" dxfId="19857" priority="23970" operator="containsText" text="Glenn Gould">
      <formula>NOT(ISERROR(SEARCH("Glenn Gould",E2619)))</formula>
    </cfRule>
  </conditionalFormatting>
  <conditionalFormatting sqref="E2619:F2619">
    <cfRule type="containsText" dxfId="19856" priority="23967" operator="containsText" text="ECM">
      <formula>NOT(ISERROR(SEARCH("ECM",E2619)))</formula>
    </cfRule>
    <cfRule type="containsText" dxfId="19855" priority="23968" operator="containsText" text="Glenn Gould">
      <formula>NOT(ISERROR(SEARCH("Glenn Gould",E2619)))</formula>
    </cfRule>
  </conditionalFormatting>
  <conditionalFormatting sqref="E2619:F2619">
    <cfRule type="containsText" dxfId="19854" priority="23965" operator="containsText" text="ECM">
      <formula>NOT(ISERROR(SEARCH("ECM",E2619)))</formula>
    </cfRule>
    <cfRule type="containsText" dxfId="19853" priority="23966" operator="containsText" text="Glenn Gould">
      <formula>NOT(ISERROR(SEARCH("Glenn Gould",E2619)))</formula>
    </cfRule>
  </conditionalFormatting>
  <conditionalFormatting sqref="E2619:F2619">
    <cfRule type="containsText" dxfId="19852" priority="23963" operator="containsText" text="ECM">
      <formula>NOT(ISERROR(SEARCH("ECM",E2619)))</formula>
    </cfRule>
    <cfRule type="containsText" dxfId="19851" priority="23964" operator="containsText" text="Glenn Gould">
      <formula>NOT(ISERROR(SEARCH("Glenn Gould",E2619)))</formula>
    </cfRule>
  </conditionalFormatting>
  <conditionalFormatting sqref="E2619:F2619">
    <cfRule type="containsText" dxfId="19850" priority="23961" operator="containsText" text="ECM">
      <formula>NOT(ISERROR(SEARCH("ECM",E2619)))</formula>
    </cfRule>
    <cfRule type="containsText" dxfId="19849" priority="23962" operator="containsText" text="Glenn Gould">
      <formula>NOT(ISERROR(SEARCH("Glenn Gould",E2619)))</formula>
    </cfRule>
  </conditionalFormatting>
  <conditionalFormatting sqref="E2619:F2619">
    <cfRule type="containsText" dxfId="19848" priority="23959" operator="containsText" text="ECM">
      <formula>NOT(ISERROR(SEARCH("ECM",E2619)))</formula>
    </cfRule>
    <cfRule type="containsText" dxfId="19847" priority="23960" operator="containsText" text="Glenn Gould">
      <formula>NOT(ISERROR(SEARCH("Glenn Gould",E2619)))</formula>
    </cfRule>
  </conditionalFormatting>
  <conditionalFormatting sqref="E2619:F2619">
    <cfRule type="containsText" dxfId="19846" priority="23957" operator="containsText" text="ECM">
      <formula>NOT(ISERROR(SEARCH("ECM",E2619)))</formula>
    </cfRule>
    <cfRule type="containsText" dxfId="19845" priority="23958" operator="containsText" text="Glenn Gould">
      <formula>NOT(ISERROR(SEARCH("Glenn Gould",E2619)))</formula>
    </cfRule>
  </conditionalFormatting>
  <conditionalFormatting sqref="E2619:F2619">
    <cfRule type="containsText" dxfId="19844" priority="23955" operator="containsText" text="ECM">
      <formula>NOT(ISERROR(SEARCH("ECM",E2619)))</formula>
    </cfRule>
    <cfRule type="containsText" dxfId="19843" priority="23956" operator="containsText" text="Glenn Gould">
      <formula>NOT(ISERROR(SEARCH("Glenn Gould",E2619)))</formula>
    </cfRule>
  </conditionalFormatting>
  <conditionalFormatting sqref="E2619:F2619">
    <cfRule type="containsText" dxfId="19842" priority="23953" operator="containsText" text="ECM">
      <formula>NOT(ISERROR(SEARCH("ECM",E2619)))</formula>
    </cfRule>
    <cfRule type="containsText" dxfId="19841" priority="23954" operator="containsText" text="Glenn Gould">
      <formula>NOT(ISERROR(SEARCH("Glenn Gould",E2619)))</formula>
    </cfRule>
  </conditionalFormatting>
  <conditionalFormatting sqref="E2619:F2619">
    <cfRule type="containsText" dxfId="19840" priority="23951" operator="containsText" text="ECM">
      <formula>NOT(ISERROR(SEARCH("ECM",E2619)))</formula>
    </cfRule>
    <cfRule type="containsText" dxfId="19839" priority="23952" operator="containsText" text="Glenn Gould">
      <formula>NOT(ISERROR(SEARCH("Glenn Gould",E2619)))</formula>
    </cfRule>
  </conditionalFormatting>
  <conditionalFormatting sqref="E2619:F2619">
    <cfRule type="containsText" dxfId="19838" priority="23949" operator="containsText" text="ECM">
      <formula>NOT(ISERROR(SEARCH("ECM",E2619)))</formula>
    </cfRule>
    <cfRule type="containsText" dxfId="19837" priority="23950" operator="containsText" text="Glenn Gould">
      <formula>NOT(ISERROR(SEARCH("Glenn Gould",E2619)))</formula>
    </cfRule>
  </conditionalFormatting>
  <conditionalFormatting sqref="E2619:F2619">
    <cfRule type="containsText" dxfId="19836" priority="23947" operator="containsText" text="ECM">
      <formula>NOT(ISERROR(SEARCH("ECM",E2619)))</formula>
    </cfRule>
    <cfRule type="containsText" dxfId="19835" priority="23948" operator="containsText" text="Glenn Gould">
      <formula>NOT(ISERROR(SEARCH("Glenn Gould",E2619)))</formula>
    </cfRule>
  </conditionalFormatting>
  <conditionalFormatting sqref="E2619:F2619">
    <cfRule type="containsText" dxfId="19834" priority="23945" operator="containsText" text="ECM">
      <formula>NOT(ISERROR(SEARCH("ECM",E2619)))</formula>
    </cfRule>
    <cfRule type="containsText" dxfId="19833" priority="23946" operator="containsText" text="Glenn Gould">
      <formula>NOT(ISERROR(SEARCH("Glenn Gould",E2619)))</formula>
    </cfRule>
  </conditionalFormatting>
  <conditionalFormatting sqref="E2619:F2619">
    <cfRule type="containsText" dxfId="19832" priority="23943" operator="containsText" text="ECM">
      <formula>NOT(ISERROR(SEARCH("ECM",E2619)))</formula>
    </cfRule>
    <cfRule type="containsText" dxfId="19831" priority="23944" operator="containsText" text="Glenn Gould">
      <formula>NOT(ISERROR(SEARCH("Glenn Gould",E2619)))</formula>
    </cfRule>
  </conditionalFormatting>
  <conditionalFormatting sqref="E2619:F2619">
    <cfRule type="containsText" dxfId="19830" priority="23941" operator="containsText" text="ECM">
      <formula>NOT(ISERROR(SEARCH("ECM",E2619)))</formula>
    </cfRule>
    <cfRule type="containsText" dxfId="19829" priority="23942" operator="containsText" text="Glenn Gould">
      <formula>NOT(ISERROR(SEARCH("Glenn Gould",E2619)))</formula>
    </cfRule>
  </conditionalFormatting>
  <conditionalFormatting sqref="E2619:G2619">
    <cfRule type="containsText" dxfId="19828" priority="23937" operator="containsText" text="ECM">
      <formula>NOT(ISERROR(SEARCH("ECM",E2619)))</formula>
    </cfRule>
    <cfRule type="containsText" dxfId="19827" priority="23938" operator="containsText" text="Glenn Gould">
      <formula>NOT(ISERROR(SEARCH("Glenn Gould",E2619)))</formula>
    </cfRule>
  </conditionalFormatting>
  <conditionalFormatting sqref="E2619:G2619">
    <cfRule type="containsText" dxfId="19826" priority="23935" operator="containsText" text="ECM">
      <formula>NOT(ISERROR(SEARCH("ECM",E2619)))</formula>
    </cfRule>
    <cfRule type="containsText" dxfId="19825" priority="23936" operator="containsText" text="Glenn Gould">
      <formula>NOT(ISERROR(SEARCH("Glenn Gould",E2619)))</formula>
    </cfRule>
  </conditionalFormatting>
  <conditionalFormatting sqref="E2619:G2619">
    <cfRule type="containsText" dxfId="19824" priority="23933" operator="containsText" text="ECM">
      <formula>NOT(ISERROR(SEARCH("ECM",E2619)))</formula>
    </cfRule>
    <cfRule type="containsText" dxfId="19823" priority="23934" operator="containsText" text="Glenn Gould">
      <formula>NOT(ISERROR(SEARCH("Glenn Gould",E2619)))</formula>
    </cfRule>
  </conditionalFormatting>
  <conditionalFormatting sqref="E2619:G2619">
    <cfRule type="containsText" dxfId="19822" priority="23931" operator="containsText" text="ECM">
      <formula>NOT(ISERROR(SEARCH("ECM",E2619)))</formula>
    </cfRule>
    <cfRule type="containsText" dxfId="19821" priority="23932" operator="containsText" text="Glenn Gould">
      <formula>NOT(ISERROR(SEARCH("Glenn Gould",E2619)))</formula>
    </cfRule>
  </conditionalFormatting>
  <conditionalFormatting sqref="E2619:G2619">
    <cfRule type="containsText" dxfId="19820" priority="23929" operator="containsText" text="ECM">
      <formula>NOT(ISERROR(SEARCH("ECM",E2619)))</formula>
    </cfRule>
    <cfRule type="containsText" dxfId="19819" priority="23930" operator="containsText" text="Glenn Gould">
      <formula>NOT(ISERROR(SEARCH("Glenn Gould",E2619)))</formula>
    </cfRule>
  </conditionalFormatting>
  <conditionalFormatting sqref="E2619:G2619">
    <cfRule type="containsText" dxfId="19818" priority="23927" operator="containsText" text="ECM">
      <formula>NOT(ISERROR(SEARCH("ECM",E2619)))</formula>
    </cfRule>
    <cfRule type="containsText" dxfId="19817" priority="23928" operator="containsText" text="Glenn Gould">
      <formula>NOT(ISERROR(SEARCH("Glenn Gould",E2619)))</formula>
    </cfRule>
  </conditionalFormatting>
  <conditionalFormatting sqref="E2619:G2619">
    <cfRule type="containsText" dxfId="19816" priority="23925" operator="containsText" text="ECM">
      <formula>NOT(ISERROR(SEARCH("ECM",E2619)))</formula>
    </cfRule>
    <cfRule type="containsText" dxfId="19815" priority="23926" operator="containsText" text="Glenn Gould">
      <formula>NOT(ISERROR(SEARCH("Glenn Gould",E2619)))</formula>
    </cfRule>
  </conditionalFormatting>
  <conditionalFormatting sqref="E2619:G2619">
    <cfRule type="containsText" dxfId="19814" priority="23923" operator="containsText" text="ECM">
      <formula>NOT(ISERROR(SEARCH("ECM",E2619)))</formula>
    </cfRule>
    <cfRule type="containsText" dxfId="19813" priority="23924" operator="containsText" text="Glenn Gould">
      <formula>NOT(ISERROR(SEARCH("Glenn Gould",E2619)))</formula>
    </cfRule>
  </conditionalFormatting>
  <conditionalFormatting sqref="E2619:G2619">
    <cfRule type="containsText" dxfId="19812" priority="23921" operator="containsText" text="ECM">
      <formula>NOT(ISERROR(SEARCH("ECM",E2619)))</formula>
    </cfRule>
    <cfRule type="containsText" dxfId="19811" priority="23922" operator="containsText" text="Glenn Gould">
      <formula>NOT(ISERROR(SEARCH("Glenn Gould",E2619)))</formula>
    </cfRule>
  </conditionalFormatting>
  <conditionalFormatting sqref="E2619:G2619">
    <cfRule type="containsText" dxfId="19810" priority="23919" operator="containsText" text="ECM">
      <formula>NOT(ISERROR(SEARCH("ECM",E2619)))</formula>
    </cfRule>
    <cfRule type="containsText" dxfId="19809" priority="23920" operator="containsText" text="Glenn Gould">
      <formula>NOT(ISERROR(SEARCH("Glenn Gould",E2619)))</formula>
    </cfRule>
  </conditionalFormatting>
  <conditionalFormatting sqref="E2619:G2619">
    <cfRule type="containsText" dxfId="19808" priority="23917" operator="containsText" text="ECM">
      <formula>NOT(ISERROR(SEARCH("ECM",E2619)))</formula>
    </cfRule>
    <cfRule type="containsText" dxfId="19807" priority="23918" operator="containsText" text="Glenn Gould">
      <formula>NOT(ISERROR(SEARCH("Glenn Gould",E2619)))</formula>
    </cfRule>
  </conditionalFormatting>
  <conditionalFormatting sqref="E2619:G2619">
    <cfRule type="containsText" dxfId="19806" priority="23915" operator="containsText" text="ECM">
      <formula>NOT(ISERROR(SEARCH("ECM",E2619)))</formula>
    </cfRule>
    <cfRule type="containsText" dxfId="19805" priority="23916" operator="containsText" text="Glenn Gould">
      <formula>NOT(ISERROR(SEARCH("Glenn Gould",E2619)))</formula>
    </cfRule>
  </conditionalFormatting>
  <conditionalFormatting sqref="E2619:G2619">
    <cfRule type="containsText" dxfId="19804" priority="23913" operator="containsText" text="ECM">
      <formula>NOT(ISERROR(SEARCH("ECM",E2619)))</formula>
    </cfRule>
    <cfRule type="containsText" dxfId="19803" priority="23914" operator="containsText" text="Glenn Gould">
      <formula>NOT(ISERROR(SEARCH("Glenn Gould",E2619)))</formula>
    </cfRule>
  </conditionalFormatting>
  <conditionalFormatting sqref="E2619:G2619">
    <cfRule type="containsText" dxfId="19802" priority="23911" operator="containsText" text="ECM">
      <formula>NOT(ISERROR(SEARCH("ECM",E2619)))</formula>
    </cfRule>
    <cfRule type="containsText" dxfId="19801" priority="23912" operator="containsText" text="Glenn Gould">
      <formula>NOT(ISERROR(SEARCH("Glenn Gould",E2619)))</formula>
    </cfRule>
  </conditionalFormatting>
  <conditionalFormatting sqref="E2619:G2619">
    <cfRule type="containsText" dxfId="19800" priority="23909" operator="containsText" text="ECM">
      <formula>NOT(ISERROR(SEARCH("ECM",E2619)))</formula>
    </cfRule>
    <cfRule type="containsText" dxfId="19799" priority="23910" operator="containsText" text="Glenn Gould">
      <formula>NOT(ISERROR(SEARCH("Glenn Gould",E2619)))</formula>
    </cfRule>
  </conditionalFormatting>
  <conditionalFormatting sqref="E2619:G2619">
    <cfRule type="containsText" dxfId="19798" priority="23905" operator="containsText" text="ECM">
      <formula>NOT(ISERROR(SEARCH("ECM",E2619)))</formula>
    </cfRule>
    <cfRule type="containsText" dxfId="19797" priority="23906" operator="containsText" text="Glenn Gould">
      <formula>NOT(ISERROR(SEARCH("Glenn Gould",E2619)))</formula>
    </cfRule>
  </conditionalFormatting>
  <conditionalFormatting sqref="E2619:G2619">
    <cfRule type="containsText" dxfId="19796" priority="23903" operator="containsText" text="ECM">
      <formula>NOT(ISERROR(SEARCH("ECM",E2619)))</formula>
    </cfRule>
    <cfRule type="containsText" dxfId="19795" priority="23904" operator="containsText" text="Glenn Gould">
      <formula>NOT(ISERROR(SEARCH("Glenn Gould",E2619)))</formula>
    </cfRule>
  </conditionalFormatting>
  <conditionalFormatting sqref="E2619:G2619">
    <cfRule type="containsText" dxfId="19794" priority="23901" operator="containsText" text="ECM">
      <formula>NOT(ISERROR(SEARCH("ECM",E2619)))</formula>
    </cfRule>
    <cfRule type="containsText" dxfId="19793" priority="23902" operator="containsText" text="Glenn Gould">
      <formula>NOT(ISERROR(SEARCH("Glenn Gould",E2619)))</formula>
    </cfRule>
  </conditionalFormatting>
  <conditionalFormatting sqref="E2619:G2619">
    <cfRule type="containsText" dxfId="19792" priority="23899" operator="containsText" text="ECM">
      <formula>NOT(ISERROR(SEARCH("ECM",E2619)))</formula>
    </cfRule>
    <cfRule type="containsText" dxfId="19791" priority="23900" operator="containsText" text="Glenn Gould">
      <formula>NOT(ISERROR(SEARCH("Glenn Gould",E2619)))</formula>
    </cfRule>
  </conditionalFormatting>
  <conditionalFormatting sqref="E2619:G2619">
    <cfRule type="containsText" dxfId="19790" priority="23897" operator="containsText" text="ECM">
      <formula>NOT(ISERROR(SEARCH("ECM",E2619)))</formula>
    </cfRule>
    <cfRule type="containsText" dxfId="19789" priority="23898" operator="containsText" text="Glenn Gould">
      <formula>NOT(ISERROR(SEARCH("Glenn Gould",E2619)))</formula>
    </cfRule>
  </conditionalFormatting>
  <conditionalFormatting sqref="E2619:G2619">
    <cfRule type="containsText" dxfId="19788" priority="23895" operator="containsText" text="ECM">
      <formula>NOT(ISERROR(SEARCH("ECM",E2619)))</formula>
    </cfRule>
    <cfRule type="containsText" dxfId="19787" priority="23896" operator="containsText" text="Glenn Gould">
      <formula>NOT(ISERROR(SEARCH("Glenn Gould",E2619)))</formula>
    </cfRule>
  </conditionalFormatting>
  <conditionalFormatting sqref="E2619:G2619">
    <cfRule type="containsText" dxfId="19786" priority="23893" operator="containsText" text="ECM">
      <formula>NOT(ISERROR(SEARCH("ECM",E2619)))</formula>
    </cfRule>
    <cfRule type="containsText" dxfId="19785" priority="23894" operator="containsText" text="Glenn Gould">
      <formula>NOT(ISERROR(SEARCH("Glenn Gould",E2619)))</formula>
    </cfRule>
  </conditionalFormatting>
  <conditionalFormatting sqref="E2619:G2619">
    <cfRule type="containsText" dxfId="19784" priority="23891" operator="containsText" text="ECM">
      <formula>NOT(ISERROR(SEARCH("ECM",E2619)))</formula>
    </cfRule>
    <cfRule type="containsText" dxfId="19783" priority="23892" operator="containsText" text="Glenn Gould">
      <formula>NOT(ISERROR(SEARCH("Glenn Gould",E2619)))</formula>
    </cfRule>
  </conditionalFormatting>
  <conditionalFormatting sqref="E2619:G2619">
    <cfRule type="containsText" dxfId="19782" priority="23889" operator="containsText" text="ECM">
      <formula>NOT(ISERROR(SEARCH("ECM",E2619)))</formula>
    </cfRule>
    <cfRule type="containsText" dxfId="19781" priority="23890" operator="containsText" text="Glenn Gould">
      <formula>NOT(ISERROR(SEARCH("Glenn Gould",E2619)))</formula>
    </cfRule>
  </conditionalFormatting>
  <conditionalFormatting sqref="E2619:G2619">
    <cfRule type="containsText" dxfId="19780" priority="23887" operator="containsText" text="ECM">
      <formula>NOT(ISERROR(SEARCH("ECM",E2619)))</formula>
    </cfRule>
    <cfRule type="containsText" dxfId="19779" priority="23888" operator="containsText" text="Glenn Gould">
      <formula>NOT(ISERROR(SEARCH("Glenn Gould",E2619)))</formula>
    </cfRule>
  </conditionalFormatting>
  <conditionalFormatting sqref="E2619:G2619">
    <cfRule type="containsText" dxfId="19778" priority="23885" operator="containsText" text="ECM">
      <formula>NOT(ISERROR(SEARCH("ECM",E2619)))</formula>
    </cfRule>
    <cfRule type="containsText" dxfId="19777" priority="23886" operator="containsText" text="Glenn Gould">
      <formula>NOT(ISERROR(SEARCH("Glenn Gould",E2619)))</formula>
    </cfRule>
  </conditionalFormatting>
  <conditionalFormatting sqref="E2619:G2619">
    <cfRule type="containsText" dxfId="19776" priority="23883" operator="containsText" text="ECM">
      <formula>NOT(ISERROR(SEARCH("ECM",E2619)))</formula>
    </cfRule>
    <cfRule type="containsText" dxfId="19775" priority="23884" operator="containsText" text="Glenn Gould">
      <formula>NOT(ISERROR(SEARCH("Glenn Gould",E2619)))</formula>
    </cfRule>
  </conditionalFormatting>
  <conditionalFormatting sqref="E2619:G2619">
    <cfRule type="containsText" dxfId="19774" priority="23881" operator="containsText" text="ECM">
      <formula>NOT(ISERROR(SEARCH("ECM",E2619)))</formula>
    </cfRule>
    <cfRule type="containsText" dxfId="19773" priority="23882" operator="containsText" text="Glenn Gould">
      <formula>NOT(ISERROR(SEARCH("Glenn Gould",E2619)))</formula>
    </cfRule>
  </conditionalFormatting>
  <conditionalFormatting sqref="E2619:G2619">
    <cfRule type="containsText" dxfId="19772" priority="23879" operator="containsText" text="ECM">
      <formula>NOT(ISERROR(SEARCH("ECM",E2619)))</formula>
    </cfRule>
    <cfRule type="containsText" dxfId="19771" priority="23880" operator="containsText" text="Glenn Gould">
      <formula>NOT(ISERROR(SEARCH("Glenn Gould",E2619)))</formula>
    </cfRule>
  </conditionalFormatting>
  <conditionalFormatting sqref="E2619:G2619">
    <cfRule type="containsText" dxfId="19770" priority="23877" operator="containsText" text="ECM">
      <formula>NOT(ISERROR(SEARCH("ECM",E2619)))</formula>
    </cfRule>
    <cfRule type="containsText" dxfId="19769" priority="23878" operator="containsText" text="Glenn Gould">
      <formula>NOT(ISERROR(SEARCH("Glenn Gould",E2619)))</formula>
    </cfRule>
  </conditionalFormatting>
  <conditionalFormatting sqref="E2620:F2621">
    <cfRule type="containsText" dxfId="19768" priority="23873" operator="containsText" text="ECM">
      <formula>NOT(ISERROR(SEARCH("ECM",E2620)))</formula>
    </cfRule>
    <cfRule type="containsText" dxfId="19767" priority="23874" operator="containsText" text="Glenn Gould">
      <formula>NOT(ISERROR(SEARCH("Glenn Gould",E2620)))</formula>
    </cfRule>
  </conditionalFormatting>
  <conditionalFormatting sqref="E2620:F2621">
    <cfRule type="containsText" dxfId="19766" priority="23871" operator="containsText" text="ECM">
      <formula>NOT(ISERROR(SEARCH("ECM",E2620)))</formula>
    </cfRule>
    <cfRule type="containsText" dxfId="19765" priority="23872" operator="containsText" text="Glenn Gould">
      <formula>NOT(ISERROR(SEARCH("Glenn Gould",E2620)))</formula>
    </cfRule>
  </conditionalFormatting>
  <conditionalFormatting sqref="E2620:F2621">
    <cfRule type="containsText" dxfId="19764" priority="23869" operator="containsText" text="ECM">
      <formula>NOT(ISERROR(SEARCH("ECM",E2620)))</formula>
    </cfRule>
    <cfRule type="containsText" dxfId="19763" priority="23870" operator="containsText" text="Glenn Gould">
      <formula>NOT(ISERROR(SEARCH("Glenn Gould",E2620)))</formula>
    </cfRule>
  </conditionalFormatting>
  <conditionalFormatting sqref="E2620:F2621">
    <cfRule type="containsText" dxfId="19762" priority="23867" operator="containsText" text="ECM">
      <formula>NOT(ISERROR(SEARCH("ECM",E2620)))</formula>
    </cfRule>
    <cfRule type="containsText" dxfId="19761" priority="23868" operator="containsText" text="Glenn Gould">
      <formula>NOT(ISERROR(SEARCH("Glenn Gould",E2620)))</formula>
    </cfRule>
  </conditionalFormatting>
  <conditionalFormatting sqref="E2620:F2621">
    <cfRule type="containsText" dxfId="19760" priority="23865" operator="containsText" text="ECM">
      <formula>NOT(ISERROR(SEARCH("ECM",E2620)))</formula>
    </cfRule>
    <cfRule type="containsText" dxfId="19759" priority="23866" operator="containsText" text="Glenn Gould">
      <formula>NOT(ISERROR(SEARCH("Glenn Gould",E2620)))</formula>
    </cfRule>
  </conditionalFormatting>
  <conditionalFormatting sqref="E2620:F2621">
    <cfRule type="containsText" dxfId="19758" priority="23863" operator="containsText" text="ECM">
      <formula>NOT(ISERROR(SEARCH("ECM",E2620)))</formula>
    </cfRule>
    <cfRule type="containsText" dxfId="19757" priority="23864" operator="containsText" text="Glenn Gould">
      <formula>NOT(ISERROR(SEARCH("Glenn Gould",E2620)))</formula>
    </cfRule>
  </conditionalFormatting>
  <conditionalFormatting sqref="E2620:F2621">
    <cfRule type="containsText" dxfId="19756" priority="23861" operator="containsText" text="ECM">
      <formula>NOT(ISERROR(SEARCH("ECM",E2620)))</formula>
    </cfRule>
    <cfRule type="containsText" dxfId="19755" priority="23862" operator="containsText" text="Glenn Gould">
      <formula>NOT(ISERROR(SEARCH("Glenn Gould",E2620)))</formula>
    </cfRule>
  </conditionalFormatting>
  <conditionalFormatting sqref="E2620:F2621">
    <cfRule type="containsText" dxfId="19754" priority="23859" operator="containsText" text="ECM">
      <formula>NOT(ISERROR(SEARCH("ECM",E2620)))</formula>
    </cfRule>
    <cfRule type="containsText" dxfId="19753" priority="23860" operator="containsText" text="Glenn Gould">
      <formula>NOT(ISERROR(SEARCH("Glenn Gould",E2620)))</formula>
    </cfRule>
  </conditionalFormatting>
  <conditionalFormatting sqref="E2620:F2621">
    <cfRule type="containsText" dxfId="19752" priority="23857" operator="containsText" text="ECM">
      <formula>NOT(ISERROR(SEARCH("ECM",E2620)))</formula>
    </cfRule>
    <cfRule type="containsText" dxfId="19751" priority="23858" operator="containsText" text="Glenn Gould">
      <formula>NOT(ISERROR(SEARCH("Glenn Gould",E2620)))</formula>
    </cfRule>
  </conditionalFormatting>
  <conditionalFormatting sqref="E2620:F2621">
    <cfRule type="containsText" dxfId="19750" priority="23855" operator="containsText" text="ECM">
      <formula>NOT(ISERROR(SEARCH("ECM",E2620)))</formula>
    </cfRule>
    <cfRule type="containsText" dxfId="19749" priority="23856" operator="containsText" text="Glenn Gould">
      <formula>NOT(ISERROR(SEARCH("Glenn Gould",E2620)))</formula>
    </cfRule>
  </conditionalFormatting>
  <conditionalFormatting sqref="E2620:F2621">
    <cfRule type="containsText" dxfId="19748" priority="23853" operator="containsText" text="ECM">
      <formula>NOT(ISERROR(SEARCH("ECM",E2620)))</formula>
    </cfRule>
    <cfRule type="containsText" dxfId="19747" priority="23854" operator="containsText" text="Glenn Gould">
      <formula>NOT(ISERROR(SEARCH("Glenn Gould",E2620)))</formula>
    </cfRule>
  </conditionalFormatting>
  <conditionalFormatting sqref="E2620:F2621">
    <cfRule type="containsText" dxfId="19746" priority="23851" operator="containsText" text="ECM">
      <formula>NOT(ISERROR(SEARCH("ECM",E2620)))</formula>
    </cfRule>
    <cfRule type="containsText" dxfId="19745" priority="23852" operator="containsText" text="Glenn Gould">
      <formula>NOT(ISERROR(SEARCH("Glenn Gould",E2620)))</formula>
    </cfRule>
  </conditionalFormatting>
  <conditionalFormatting sqref="E2620:F2621">
    <cfRule type="containsText" dxfId="19744" priority="23849" operator="containsText" text="ECM">
      <formula>NOT(ISERROR(SEARCH("ECM",E2620)))</formula>
    </cfRule>
    <cfRule type="containsText" dxfId="19743" priority="23850" operator="containsText" text="Glenn Gould">
      <formula>NOT(ISERROR(SEARCH("Glenn Gould",E2620)))</formula>
    </cfRule>
  </conditionalFormatting>
  <conditionalFormatting sqref="E2620:F2621">
    <cfRule type="containsText" dxfId="19742" priority="23847" operator="containsText" text="ECM">
      <formula>NOT(ISERROR(SEARCH("ECM",E2620)))</formula>
    </cfRule>
    <cfRule type="containsText" dxfId="19741" priority="23848" operator="containsText" text="Glenn Gould">
      <formula>NOT(ISERROR(SEARCH("Glenn Gould",E2620)))</formula>
    </cfRule>
  </conditionalFormatting>
  <conditionalFormatting sqref="E2620:F2621">
    <cfRule type="containsText" dxfId="19740" priority="23845" operator="containsText" text="ECM">
      <formula>NOT(ISERROR(SEARCH("ECM",E2620)))</formula>
    </cfRule>
    <cfRule type="containsText" dxfId="19739" priority="23846" operator="containsText" text="Glenn Gould">
      <formula>NOT(ISERROR(SEARCH("Glenn Gould",E2620)))</formula>
    </cfRule>
  </conditionalFormatting>
  <conditionalFormatting sqref="E2620:F2621">
    <cfRule type="containsText" dxfId="19738" priority="23843" operator="containsText" text="ECM">
      <formula>NOT(ISERROR(SEARCH("ECM",E2620)))</formula>
    </cfRule>
    <cfRule type="containsText" dxfId="19737" priority="23844" operator="containsText" text="Glenn Gould">
      <formula>NOT(ISERROR(SEARCH("Glenn Gould",E2620)))</formula>
    </cfRule>
  </conditionalFormatting>
  <conditionalFormatting sqref="E2620:F2621">
    <cfRule type="containsText" dxfId="19736" priority="23841" operator="containsText" text="ECM">
      <formula>NOT(ISERROR(SEARCH("ECM",E2620)))</formula>
    </cfRule>
    <cfRule type="containsText" dxfId="19735" priority="23842" operator="containsText" text="Glenn Gould">
      <formula>NOT(ISERROR(SEARCH("Glenn Gould",E2620)))</formula>
    </cfRule>
  </conditionalFormatting>
  <conditionalFormatting sqref="E2620:F2621">
    <cfRule type="containsText" dxfId="19734" priority="23839" operator="containsText" text="ECM">
      <formula>NOT(ISERROR(SEARCH("ECM",E2620)))</formula>
    </cfRule>
    <cfRule type="containsText" dxfId="19733" priority="23840" operator="containsText" text="Glenn Gould">
      <formula>NOT(ISERROR(SEARCH("Glenn Gould",E2620)))</formula>
    </cfRule>
  </conditionalFormatting>
  <conditionalFormatting sqref="E2620:F2621">
    <cfRule type="containsText" dxfId="19732" priority="23837" operator="containsText" text="ECM">
      <formula>NOT(ISERROR(SEARCH("ECM",E2620)))</formula>
    </cfRule>
    <cfRule type="containsText" dxfId="19731" priority="23838" operator="containsText" text="Glenn Gould">
      <formula>NOT(ISERROR(SEARCH("Glenn Gould",E2620)))</formula>
    </cfRule>
  </conditionalFormatting>
  <conditionalFormatting sqref="E2620:F2621">
    <cfRule type="containsText" dxfId="19730" priority="23835" operator="containsText" text="ECM">
      <formula>NOT(ISERROR(SEARCH("ECM",E2620)))</formula>
    </cfRule>
    <cfRule type="containsText" dxfId="19729" priority="23836" operator="containsText" text="Glenn Gould">
      <formula>NOT(ISERROR(SEARCH("Glenn Gould",E2620)))</formula>
    </cfRule>
  </conditionalFormatting>
  <conditionalFormatting sqref="E2620:F2621">
    <cfRule type="containsText" dxfId="19728" priority="23833" operator="containsText" text="ECM">
      <formula>NOT(ISERROR(SEARCH("ECM",E2620)))</formula>
    </cfRule>
    <cfRule type="containsText" dxfId="19727" priority="23834" operator="containsText" text="Glenn Gould">
      <formula>NOT(ISERROR(SEARCH("Glenn Gould",E2620)))</formula>
    </cfRule>
  </conditionalFormatting>
  <conditionalFormatting sqref="E2620:F2621">
    <cfRule type="containsText" dxfId="19726" priority="23831" operator="containsText" text="ECM">
      <formula>NOT(ISERROR(SEARCH("ECM",E2620)))</formula>
    </cfRule>
    <cfRule type="containsText" dxfId="19725" priority="23832" operator="containsText" text="Glenn Gould">
      <formula>NOT(ISERROR(SEARCH("Glenn Gould",E2620)))</formula>
    </cfRule>
  </conditionalFormatting>
  <conditionalFormatting sqref="E2620:F2621">
    <cfRule type="containsText" dxfId="19724" priority="23829" operator="containsText" text="ECM">
      <formula>NOT(ISERROR(SEARCH("ECM",E2620)))</formula>
    </cfRule>
    <cfRule type="containsText" dxfId="19723" priority="23830" operator="containsText" text="Glenn Gould">
      <formula>NOT(ISERROR(SEARCH("Glenn Gould",E2620)))</formula>
    </cfRule>
  </conditionalFormatting>
  <conditionalFormatting sqref="E2620:F2621">
    <cfRule type="containsText" dxfId="19722" priority="23827" operator="containsText" text="ECM">
      <formula>NOT(ISERROR(SEARCH("ECM",E2620)))</formula>
    </cfRule>
    <cfRule type="containsText" dxfId="19721" priority="23828" operator="containsText" text="Glenn Gould">
      <formula>NOT(ISERROR(SEARCH("Glenn Gould",E2620)))</formula>
    </cfRule>
  </conditionalFormatting>
  <conditionalFormatting sqref="E2620:F2621">
    <cfRule type="containsText" dxfId="19720" priority="23825" operator="containsText" text="ECM">
      <formula>NOT(ISERROR(SEARCH("ECM",E2620)))</formula>
    </cfRule>
    <cfRule type="containsText" dxfId="19719" priority="23826" operator="containsText" text="Glenn Gould">
      <formula>NOT(ISERROR(SEARCH("Glenn Gould",E2620)))</formula>
    </cfRule>
  </conditionalFormatting>
  <conditionalFormatting sqref="E2620:F2621">
    <cfRule type="containsText" dxfId="19718" priority="23823" operator="containsText" text="ECM">
      <formula>NOT(ISERROR(SEARCH("ECM",E2620)))</formula>
    </cfRule>
    <cfRule type="containsText" dxfId="19717" priority="23824" operator="containsText" text="Glenn Gould">
      <formula>NOT(ISERROR(SEARCH("Glenn Gould",E2620)))</formula>
    </cfRule>
  </conditionalFormatting>
  <conditionalFormatting sqref="E2620:F2621">
    <cfRule type="containsText" dxfId="19716" priority="23821" operator="containsText" text="ECM">
      <formula>NOT(ISERROR(SEARCH("ECM",E2620)))</formula>
    </cfRule>
    <cfRule type="containsText" dxfId="19715" priority="23822" operator="containsText" text="Glenn Gould">
      <formula>NOT(ISERROR(SEARCH("Glenn Gould",E2620)))</formula>
    </cfRule>
  </conditionalFormatting>
  <conditionalFormatting sqref="E2620:F2621">
    <cfRule type="containsText" dxfId="19714" priority="23819" operator="containsText" text="ECM">
      <formula>NOT(ISERROR(SEARCH("ECM",E2620)))</formula>
    </cfRule>
    <cfRule type="containsText" dxfId="19713" priority="23820" operator="containsText" text="Glenn Gould">
      <formula>NOT(ISERROR(SEARCH("Glenn Gould",E2620)))</formula>
    </cfRule>
  </conditionalFormatting>
  <conditionalFormatting sqref="E2620:F2621">
    <cfRule type="containsText" dxfId="19712" priority="23817" operator="containsText" text="ECM">
      <formula>NOT(ISERROR(SEARCH("ECM",E2620)))</formula>
    </cfRule>
    <cfRule type="containsText" dxfId="19711" priority="23818" operator="containsText" text="Glenn Gould">
      <formula>NOT(ISERROR(SEARCH("Glenn Gould",E2620)))</formula>
    </cfRule>
  </conditionalFormatting>
  <conditionalFormatting sqref="E2620:F2621">
    <cfRule type="containsText" dxfId="19710" priority="23815" operator="containsText" text="ECM">
      <formula>NOT(ISERROR(SEARCH("ECM",E2620)))</formula>
    </cfRule>
    <cfRule type="containsText" dxfId="19709" priority="23816" operator="containsText" text="Glenn Gould">
      <formula>NOT(ISERROR(SEARCH("Glenn Gould",E2620)))</formula>
    </cfRule>
  </conditionalFormatting>
  <conditionalFormatting sqref="E2620:G2621">
    <cfRule type="containsText" dxfId="19708" priority="23813" operator="containsText" text="ECM">
      <formula>NOT(ISERROR(SEARCH("ECM",E2620)))</formula>
    </cfRule>
    <cfRule type="containsText" dxfId="19707" priority="23814" operator="containsText" text="Glenn Gould">
      <formula>NOT(ISERROR(SEARCH("Glenn Gould",E2620)))</formula>
    </cfRule>
  </conditionalFormatting>
  <conditionalFormatting sqref="E2620:G2621">
    <cfRule type="containsText" dxfId="19706" priority="23811" operator="containsText" text="ECM">
      <formula>NOT(ISERROR(SEARCH("ECM",E2620)))</formula>
    </cfRule>
    <cfRule type="containsText" dxfId="19705" priority="23812" operator="containsText" text="Glenn Gould">
      <formula>NOT(ISERROR(SEARCH("Glenn Gould",E2620)))</formula>
    </cfRule>
  </conditionalFormatting>
  <conditionalFormatting sqref="E2620:G2621">
    <cfRule type="containsText" dxfId="19704" priority="23809" operator="containsText" text="ECM">
      <formula>NOT(ISERROR(SEARCH("ECM",E2620)))</formula>
    </cfRule>
    <cfRule type="containsText" dxfId="19703" priority="23810" operator="containsText" text="Glenn Gould">
      <formula>NOT(ISERROR(SEARCH("Glenn Gould",E2620)))</formula>
    </cfRule>
  </conditionalFormatting>
  <conditionalFormatting sqref="E2620:G2621">
    <cfRule type="containsText" dxfId="19702" priority="23807" operator="containsText" text="ECM">
      <formula>NOT(ISERROR(SEARCH("ECM",E2620)))</formula>
    </cfRule>
    <cfRule type="containsText" dxfId="19701" priority="23808" operator="containsText" text="Glenn Gould">
      <formula>NOT(ISERROR(SEARCH("Glenn Gould",E2620)))</formula>
    </cfRule>
  </conditionalFormatting>
  <conditionalFormatting sqref="E2620:G2621">
    <cfRule type="containsText" dxfId="19700" priority="23805" operator="containsText" text="ECM">
      <formula>NOT(ISERROR(SEARCH("ECM",E2620)))</formula>
    </cfRule>
    <cfRule type="containsText" dxfId="19699" priority="23806" operator="containsText" text="Glenn Gould">
      <formula>NOT(ISERROR(SEARCH("Glenn Gould",E2620)))</formula>
    </cfRule>
  </conditionalFormatting>
  <conditionalFormatting sqref="E2620:G2621">
    <cfRule type="containsText" dxfId="19698" priority="23803" operator="containsText" text="ECM">
      <formula>NOT(ISERROR(SEARCH("ECM",E2620)))</formula>
    </cfRule>
    <cfRule type="containsText" dxfId="19697" priority="23804" operator="containsText" text="Glenn Gould">
      <formula>NOT(ISERROR(SEARCH("Glenn Gould",E2620)))</formula>
    </cfRule>
  </conditionalFormatting>
  <conditionalFormatting sqref="E2620:G2621">
    <cfRule type="containsText" dxfId="19696" priority="23801" operator="containsText" text="ECM">
      <formula>NOT(ISERROR(SEARCH("ECM",E2620)))</formula>
    </cfRule>
    <cfRule type="containsText" dxfId="19695" priority="23802" operator="containsText" text="Glenn Gould">
      <formula>NOT(ISERROR(SEARCH("Glenn Gould",E2620)))</formula>
    </cfRule>
  </conditionalFormatting>
  <conditionalFormatting sqref="E2620:G2621">
    <cfRule type="containsText" dxfId="19694" priority="23799" operator="containsText" text="ECM">
      <formula>NOT(ISERROR(SEARCH("ECM",E2620)))</formula>
    </cfRule>
    <cfRule type="containsText" dxfId="19693" priority="23800" operator="containsText" text="Glenn Gould">
      <formula>NOT(ISERROR(SEARCH("Glenn Gould",E2620)))</formula>
    </cfRule>
  </conditionalFormatting>
  <conditionalFormatting sqref="E2620:G2621">
    <cfRule type="containsText" dxfId="19692" priority="23797" operator="containsText" text="ECM">
      <formula>NOT(ISERROR(SEARCH("ECM",E2620)))</formula>
    </cfRule>
    <cfRule type="containsText" dxfId="19691" priority="23798" operator="containsText" text="Glenn Gould">
      <formula>NOT(ISERROR(SEARCH("Glenn Gould",E2620)))</formula>
    </cfRule>
  </conditionalFormatting>
  <conditionalFormatting sqref="E2620:G2621">
    <cfRule type="containsText" dxfId="19690" priority="23795" operator="containsText" text="ECM">
      <formula>NOT(ISERROR(SEARCH("ECM",E2620)))</formula>
    </cfRule>
    <cfRule type="containsText" dxfId="19689" priority="23796" operator="containsText" text="Glenn Gould">
      <formula>NOT(ISERROR(SEARCH("Glenn Gould",E2620)))</formula>
    </cfRule>
  </conditionalFormatting>
  <conditionalFormatting sqref="E2620:G2621">
    <cfRule type="containsText" dxfId="19688" priority="23793" operator="containsText" text="ECM">
      <formula>NOT(ISERROR(SEARCH("ECM",E2620)))</formula>
    </cfRule>
    <cfRule type="containsText" dxfId="19687" priority="23794" operator="containsText" text="Glenn Gould">
      <formula>NOT(ISERROR(SEARCH("Glenn Gould",E2620)))</formula>
    </cfRule>
  </conditionalFormatting>
  <conditionalFormatting sqref="E2620:G2621">
    <cfRule type="containsText" dxfId="19686" priority="23791" operator="containsText" text="ECM">
      <formula>NOT(ISERROR(SEARCH("ECM",E2620)))</formula>
    </cfRule>
    <cfRule type="containsText" dxfId="19685" priority="23792" operator="containsText" text="Glenn Gould">
      <formula>NOT(ISERROR(SEARCH("Glenn Gould",E2620)))</formula>
    </cfRule>
  </conditionalFormatting>
  <conditionalFormatting sqref="E2620:G2621">
    <cfRule type="containsText" dxfId="19684" priority="23789" operator="containsText" text="ECM">
      <formula>NOT(ISERROR(SEARCH("ECM",E2620)))</formula>
    </cfRule>
    <cfRule type="containsText" dxfId="19683" priority="23790" operator="containsText" text="Glenn Gould">
      <formula>NOT(ISERROR(SEARCH("Glenn Gould",E2620)))</formula>
    </cfRule>
  </conditionalFormatting>
  <conditionalFormatting sqref="E2620:G2621">
    <cfRule type="containsText" dxfId="19682" priority="23787" operator="containsText" text="ECM">
      <formula>NOT(ISERROR(SEARCH("ECM",E2620)))</formula>
    </cfRule>
    <cfRule type="containsText" dxfId="19681" priority="23788" operator="containsText" text="Glenn Gould">
      <formula>NOT(ISERROR(SEARCH("Glenn Gould",E2620)))</formula>
    </cfRule>
  </conditionalFormatting>
  <conditionalFormatting sqref="E2620:G2621">
    <cfRule type="containsText" dxfId="19680" priority="23785" operator="containsText" text="ECM">
      <formula>NOT(ISERROR(SEARCH("ECM",E2620)))</formula>
    </cfRule>
    <cfRule type="containsText" dxfId="19679" priority="23786" operator="containsText" text="Glenn Gould">
      <formula>NOT(ISERROR(SEARCH("Glenn Gould",E2620)))</formula>
    </cfRule>
  </conditionalFormatting>
  <conditionalFormatting sqref="E2620:G2621">
    <cfRule type="containsText" dxfId="19678" priority="23783" operator="containsText" text="ECM">
      <formula>NOT(ISERROR(SEARCH("ECM",E2620)))</formula>
    </cfRule>
    <cfRule type="containsText" dxfId="19677" priority="23784" operator="containsText" text="Glenn Gould">
      <formula>NOT(ISERROR(SEARCH("Glenn Gould",E2620)))</formula>
    </cfRule>
  </conditionalFormatting>
  <conditionalFormatting sqref="E2620:G2621">
    <cfRule type="containsText" dxfId="19676" priority="23781" operator="containsText" text="ECM">
      <formula>NOT(ISERROR(SEARCH("ECM",E2620)))</formula>
    </cfRule>
    <cfRule type="containsText" dxfId="19675" priority="23782" operator="containsText" text="Glenn Gould">
      <formula>NOT(ISERROR(SEARCH("Glenn Gould",E2620)))</formula>
    </cfRule>
  </conditionalFormatting>
  <conditionalFormatting sqref="E2620:G2621">
    <cfRule type="containsText" dxfId="19674" priority="23779" operator="containsText" text="ECM">
      <formula>NOT(ISERROR(SEARCH("ECM",E2620)))</formula>
    </cfRule>
    <cfRule type="containsText" dxfId="19673" priority="23780" operator="containsText" text="Glenn Gould">
      <formula>NOT(ISERROR(SEARCH("Glenn Gould",E2620)))</formula>
    </cfRule>
  </conditionalFormatting>
  <conditionalFormatting sqref="E2620:G2621">
    <cfRule type="containsText" dxfId="19672" priority="23777" operator="containsText" text="ECM">
      <formula>NOT(ISERROR(SEARCH("ECM",E2620)))</formula>
    </cfRule>
    <cfRule type="containsText" dxfId="19671" priority="23778" operator="containsText" text="Glenn Gould">
      <formula>NOT(ISERROR(SEARCH("Glenn Gould",E2620)))</formula>
    </cfRule>
  </conditionalFormatting>
  <conditionalFormatting sqref="E2620:G2621">
    <cfRule type="containsText" dxfId="19670" priority="23775" operator="containsText" text="ECM">
      <formula>NOT(ISERROR(SEARCH("ECM",E2620)))</formula>
    </cfRule>
    <cfRule type="containsText" dxfId="19669" priority="23776" operator="containsText" text="Glenn Gould">
      <formula>NOT(ISERROR(SEARCH("Glenn Gould",E2620)))</formula>
    </cfRule>
  </conditionalFormatting>
  <conditionalFormatting sqref="E2620:G2621">
    <cfRule type="containsText" dxfId="19668" priority="23773" operator="containsText" text="ECM">
      <formula>NOT(ISERROR(SEARCH("ECM",E2620)))</formula>
    </cfRule>
    <cfRule type="containsText" dxfId="19667" priority="23774" operator="containsText" text="Glenn Gould">
      <formula>NOT(ISERROR(SEARCH("Glenn Gould",E2620)))</formula>
    </cfRule>
  </conditionalFormatting>
  <conditionalFormatting sqref="E2620:G2621">
    <cfRule type="containsText" dxfId="19666" priority="23771" operator="containsText" text="ECM">
      <formula>NOT(ISERROR(SEARCH("ECM",E2620)))</formula>
    </cfRule>
    <cfRule type="containsText" dxfId="19665" priority="23772" operator="containsText" text="Glenn Gould">
      <formula>NOT(ISERROR(SEARCH("Glenn Gould",E2620)))</formula>
    </cfRule>
  </conditionalFormatting>
  <conditionalFormatting sqref="E2620:G2621">
    <cfRule type="containsText" dxfId="19664" priority="23769" operator="containsText" text="ECM">
      <formula>NOT(ISERROR(SEARCH("ECM",E2620)))</formula>
    </cfRule>
    <cfRule type="containsText" dxfId="19663" priority="23770" operator="containsText" text="Glenn Gould">
      <formula>NOT(ISERROR(SEARCH("Glenn Gould",E2620)))</formula>
    </cfRule>
  </conditionalFormatting>
  <conditionalFormatting sqref="E2620:G2621">
    <cfRule type="containsText" dxfId="19662" priority="23767" operator="containsText" text="ECM">
      <formula>NOT(ISERROR(SEARCH("ECM",E2620)))</formula>
    </cfRule>
    <cfRule type="containsText" dxfId="19661" priority="23768" operator="containsText" text="Glenn Gould">
      <formula>NOT(ISERROR(SEARCH("Glenn Gould",E2620)))</formula>
    </cfRule>
  </conditionalFormatting>
  <conditionalFormatting sqref="E2620:G2621">
    <cfRule type="containsText" dxfId="19660" priority="23765" operator="containsText" text="ECM">
      <formula>NOT(ISERROR(SEARCH("ECM",E2620)))</formula>
    </cfRule>
    <cfRule type="containsText" dxfId="19659" priority="23766" operator="containsText" text="Glenn Gould">
      <formula>NOT(ISERROR(SEARCH("Glenn Gould",E2620)))</formula>
    </cfRule>
  </conditionalFormatting>
  <conditionalFormatting sqref="E2620:G2621">
    <cfRule type="containsText" dxfId="19658" priority="23763" operator="containsText" text="ECM">
      <formula>NOT(ISERROR(SEARCH("ECM",E2620)))</formula>
    </cfRule>
    <cfRule type="containsText" dxfId="19657" priority="23764" operator="containsText" text="Glenn Gould">
      <formula>NOT(ISERROR(SEARCH("Glenn Gould",E2620)))</formula>
    </cfRule>
  </conditionalFormatting>
  <conditionalFormatting sqref="E2620:G2621">
    <cfRule type="containsText" dxfId="19656" priority="23761" operator="containsText" text="ECM">
      <formula>NOT(ISERROR(SEARCH("ECM",E2620)))</formula>
    </cfRule>
    <cfRule type="containsText" dxfId="19655" priority="23762" operator="containsText" text="Glenn Gould">
      <formula>NOT(ISERROR(SEARCH("Glenn Gould",E2620)))</formula>
    </cfRule>
  </conditionalFormatting>
  <conditionalFormatting sqref="E2620:G2621">
    <cfRule type="containsText" dxfId="19654" priority="23759" operator="containsText" text="ECM">
      <formula>NOT(ISERROR(SEARCH("ECM",E2620)))</formula>
    </cfRule>
    <cfRule type="containsText" dxfId="19653" priority="23760" operator="containsText" text="Glenn Gould">
      <formula>NOT(ISERROR(SEARCH("Glenn Gould",E2620)))</formula>
    </cfRule>
  </conditionalFormatting>
  <conditionalFormatting sqref="E2620:G2621">
    <cfRule type="containsText" dxfId="19652" priority="23757" operator="containsText" text="ECM">
      <formula>NOT(ISERROR(SEARCH("ECM",E2620)))</formula>
    </cfRule>
    <cfRule type="containsText" dxfId="19651" priority="23758" operator="containsText" text="Glenn Gould">
      <formula>NOT(ISERROR(SEARCH("Glenn Gould",E2620)))</formula>
    </cfRule>
  </conditionalFormatting>
  <conditionalFormatting sqref="E2620:G2621">
    <cfRule type="containsText" dxfId="19650" priority="23755" operator="containsText" text="ECM">
      <formula>NOT(ISERROR(SEARCH("ECM",E2620)))</formula>
    </cfRule>
    <cfRule type="containsText" dxfId="19649" priority="23756" operator="containsText" text="Glenn Gould">
      <formula>NOT(ISERROR(SEARCH("Glenn Gould",E2620)))</formula>
    </cfRule>
  </conditionalFormatting>
  <conditionalFormatting sqref="E2622:F2622">
    <cfRule type="containsText" dxfId="19648" priority="23751" operator="containsText" text="ECM">
      <formula>NOT(ISERROR(SEARCH("ECM",E2622)))</formula>
    </cfRule>
    <cfRule type="containsText" dxfId="19647" priority="23752" operator="containsText" text="Glenn Gould">
      <formula>NOT(ISERROR(SEARCH("Glenn Gould",E2622)))</formula>
    </cfRule>
  </conditionalFormatting>
  <conditionalFormatting sqref="E2622:F2622">
    <cfRule type="containsText" dxfId="19646" priority="23749" operator="containsText" text="ECM">
      <formula>NOT(ISERROR(SEARCH("ECM",E2622)))</formula>
    </cfRule>
    <cfRule type="containsText" dxfId="19645" priority="23750" operator="containsText" text="Glenn Gould">
      <formula>NOT(ISERROR(SEARCH("Glenn Gould",E2622)))</formula>
    </cfRule>
  </conditionalFormatting>
  <conditionalFormatting sqref="E2622:F2622">
    <cfRule type="containsText" dxfId="19644" priority="23747" operator="containsText" text="ECM">
      <formula>NOT(ISERROR(SEARCH("ECM",E2622)))</formula>
    </cfRule>
    <cfRule type="containsText" dxfId="19643" priority="23748" operator="containsText" text="Glenn Gould">
      <formula>NOT(ISERROR(SEARCH("Glenn Gould",E2622)))</formula>
    </cfRule>
  </conditionalFormatting>
  <conditionalFormatting sqref="E2622:F2622">
    <cfRule type="containsText" dxfId="19642" priority="23745" operator="containsText" text="ECM">
      <formula>NOT(ISERROR(SEARCH("ECM",E2622)))</formula>
    </cfRule>
    <cfRule type="containsText" dxfId="19641" priority="23746" operator="containsText" text="Glenn Gould">
      <formula>NOT(ISERROR(SEARCH("Glenn Gould",E2622)))</formula>
    </cfRule>
  </conditionalFormatting>
  <conditionalFormatting sqref="E2622:F2622">
    <cfRule type="containsText" dxfId="19640" priority="23743" operator="containsText" text="ECM">
      <formula>NOT(ISERROR(SEARCH("ECM",E2622)))</formula>
    </cfRule>
    <cfRule type="containsText" dxfId="19639" priority="23744" operator="containsText" text="Glenn Gould">
      <formula>NOT(ISERROR(SEARCH("Glenn Gould",E2622)))</formula>
    </cfRule>
  </conditionalFormatting>
  <conditionalFormatting sqref="E2622:F2622">
    <cfRule type="containsText" dxfId="19638" priority="23741" operator="containsText" text="ECM">
      <formula>NOT(ISERROR(SEARCH("ECM",E2622)))</formula>
    </cfRule>
    <cfRule type="containsText" dxfId="19637" priority="23742" operator="containsText" text="Glenn Gould">
      <formula>NOT(ISERROR(SEARCH("Glenn Gould",E2622)))</formula>
    </cfRule>
  </conditionalFormatting>
  <conditionalFormatting sqref="E2622:F2622">
    <cfRule type="containsText" dxfId="19636" priority="23739" operator="containsText" text="ECM">
      <formula>NOT(ISERROR(SEARCH("ECM",E2622)))</formula>
    </cfRule>
    <cfRule type="containsText" dxfId="19635" priority="23740" operator="containsText" text="Glenn Gould">
      <formula>NOT(ISERROR(SEARCH("Glenn Gould",E2622)))</formula>
    </cfRule>
  </conditionalFormatting>
  <conditionalFormatting sqref="E2622:F2622">
    <cfRule type="containsText" dxfId="19634" priority="23737" operator="containsText" text="ECM">
      <formula>NOT(ISERROR(SEARCH("ECM",E2622)))</formula>
    </cfRule>
    <cfRule type="containsText" dxfId="19633" priority="23738" operator="containsText" text="Glenn Gould">
      <formula>NOT(ISERROR(SEARCH("Glenn Gould",E2622)))</formula>
    </cfRule>
  </conditionalFormatting>
  <conditionalFormatting sqref="E2622:F2622">
    <cfRule type="containsText" dxfId="19632" priority="23735" operator="containsText" text="ECM">
      <formula>NOT(ISERROR(SEARCH("ECM",E2622)))</formula>
    </cfRule>
    <cfRule type="containsText" dxfId="19631" priority="23736" operator="containsText" text="Glenn Gould">
      <formula>NOT(ISERROR(SEARCH("Glenn Gould",E2622)))</formula>
    </cfRule>
  </conditionalFormatting>
  <conditionalFormatting sqref="E2622:F2622">
    <cfRule type="containsText" dxfId="19630" priority="23733" operator="containsText" text="ECM">
      <formula>NOT(ISERROR(SEARCH("ECM",E2622)))</formula>
    </cfRule>
    <cfRule type="containsText" dxfId="19629" priority="23734" operator="containsText" text="Glenn Gould">
      <formula>NOT(ISERROR(SEARCH("Glenn Gould",E2622)))</formula>
    </cfRule>
  </conditionalFormatting>
  <conditionalFormatting sqref="E2622:F2622">
    <cfRule type="containsText" dxfId="19628" priority="23731" operator="containsText" text="ECM">
      <formula>NOT(ISERROR(SEARCH("ECM",E2622)))</formula>
    </cfRule>
    <cfRule type="containsText" dxfId="19627" priority="23732" operator="containsText" text="Glenn Gould">
      <formula>NOT(ISERROR(SEARCH("Glenn Gould",E2622)))</formula>
    </cfRule>
  </conditionalFormatting>
  <conditionalFormatting sqref="E2622:F2622">
    <cfRule type="containsText" dxfId="19626" priority="23729" operator="containsText" text="ECM">
      <formula>NOT(ISERROR(SEARCH("ECM",E2622)))</formula>
    </cfRule>
    <cfRule type="containsText" dxfId="19625" priority="23730" operator="containsText" text="Glenn Gould">
      <formula>NOT(ISERROR(SEARCH("Glenn Gould",E2622)))</formula>
    </cfRule>
  </conditionalFormatting>
  <conditionalFormatting sqref="E2622:F2622">
    <cfRule type="containsText" dxfId="19624" priority="23727" operator="containsText" text="ECM">
      <formula>NOT(ISERROR(SEARCH("ECM",E2622)))</formula>
    </cfRule>
    <cfRule type="containsText" dxfId="19623" priority="23728" operator="containsText" text="Glenn Gould">
      <formula>NOT(ISERROR(SEARCH("Glenn Gould",E2622)))</formula>
    </cfRule>
  </conditionalFormatting>
  <conditionalFormatting sqref="E2622:F2622">
    <cfRule type="containsText" dxfId="19622" priority="23725" operator="containsText" text="ECM">
      <formula>NOT(ISERROR(SEARCH("ECM",E2622)))</formula>
    </cfRule>
    <cfRule type="containsText" dxfId="19621" priority="23726" operator="containsText" text="Glenn Gould">
      <formula>NOT(ISERROR(SEARCH("Glenn Gould",E2622)))</formula>
    </cfRule>
  </conditionalFormatting>
  <conditionalFormatting sqref="E2622:F2622">
    <cfRule type="containsText" dxfId="19620" priority="23723" operator="containsText" text="ECM">
      <formula>NOT(ISERROR(SEARCH("ECM",E2622)))</formula>
    </cfRule>
    <cfRule type="containsText" dxfId="19619" priority="23724" operator="containsText" text="Glenn Gould">
      <formula>NOT(ISERROR(SEARCH("Glenn Gould",E2622)))</formula>
    </cfRule>
  </conditionalFormatting>
  <conditionalFormatting sqref="E2622:F2622">
    <cfRule type="containsText" dxfId="19618" priority="23721" operator="containsText" text="ECM">
      <formula>NOT(ISERROR(SEARCH("ECM",E2622)))</formula>
    </cfRule>
    <cfRule type="containsText" dxfId="19617" priority="23722" operator="containsText" text="Glenn Gould">
      <formula>NOT(ISERROR(SEARCH("Glenn Gould",E2622)))</formula>
    </cfRule>
  </conditionalFormatting>
  <conditionalFormatting sqref="E2622:F2622">
    <cfRule type="containsText" dxfId="19616" priority="23719" operator="containsText" text="ECM">
      <formula>NOT(ISERROR(SEARCH("ECM",E2622)))</formula>
    </cfRule>
    <cfRule type="containsText" dxfId="19615" priority="23720" operator="containsText" text="Glenn Gould">
      <formula>NOT(ISERROR(SEARCH("Glenn Gould",E2622)))</formula>
    </cfRule>
  </conditionalFormatting>
  <conditionalFormatting sqref="E2622:F2622">
    <cfRule type="containsText" dxfId="19614" priority="23717" operator="containsText" text="ECM">
      <formula>NOT(ISERROR(SEARCH("ECM",E2622)))</formula>
    </cfRule>
    <cfRule type="containsText" dxfId="19613" priority="23718" operator="containsText" text="Glenn Gould">
      <formula>NOT(ISERROR(SEARCH("Glenn Gould",E2622)))</formula>
    </cfRule>
  </conditionalFormatting>
  <conditionalFormatting sqref="E2622:F2622">
    <cfRule type="containsText" dxfId="19612" priority="23715" operator="containsText" text="ECM">
      <formula>NOT(ISERROR(SEARCH("ECM",E2622)))</formula>
    </cfRule>
    <cfRule type="containsText" dxfId="19611" priority="23716" operator="containsText" text="Glenn Gould">
      <formula>NOT(ISERROR(SEARCH("Glenn Gould",E2622)))</formula>
    </cfRule>
  </conditionalFormatting>
  <conditionalFormatting sqref="E2622:F2622">
    <cfRule type="containsText" dxfId="19610" priority="23713" operator="containsText" text="ECM">
      <formula>NOT(ISERROR(SEARCH("ECM",E2622)))</formula>
    </cfRule>
    <cfRule type="containsText" dxfId="19609" priority="23714" operator="containsText" text="Glenn Gould">
      <formula>NOT(ISERROR(SEARCH("Glenn Gould",E2622)))</formula>
    </cfRule>
  </conditionalFormatting>
  <conditionalFormatting sqref="E2622:F2622">
    <cfRule type="containsText" dxfId="19608" priority="23711" operator="containsText" text="ECM">
      <formula>NOT(ISERROR(SEARCH("ECM",E2622)))</formula>
    </cfRule>
    <cfRule type="containsText" dxfId="19607" priority="23712" operator="containsText" text="Glenn Gould">
      <formula>NOT(ISERROR(SEARCH("Glenn Gould",E2622)))</formula>
    </cfRule>
  </conditionalFormatting>
  <conditionalFormatting sqref="E2622:F2622">
    <cfRule type="containsText" dxfId="19606" priority="23709" operator="containsText" text="ECM">
      <formula>NOT(ISERROR(SEARCH("ECM",E2622)))</formula>
    </cfRule>
    <cfRule type="containsText" dxfId="19605" priority="23710" operator="containsText" text="Glenn Gould">
      <formula>NOT(ISERROR(SEARCH("Glenn Gould",E2622)))</formula>
    </cfRule>
  </conditionalFormatting>
  <conditionalFormatting sqref="E2622:F2622">
    <cfRule type="containsText" dxfId="19604" priority="23707" operator="containsText" text="ECM">
      <formula>NOT(ISERROR(SEARCH("ECM",E2622)))</formula>
    </cfRule>
    <cfRule type="containsText" dxfId="19603" priority="23708" operator="containsText" text="Glenn Gould">
      <formula>NOT(ISERROR(SEARCH("Glenn Gould",E2622)))</formula>
    </cfRule>
  </conditionalFormatting>
  <conditionalFormatting sqref="E2622:F2622">
    <cfRule type="containsText" dxfId="19602" priority="23705" operator="containsText" text="ECM">
      <formula>NOT(ISERROR(SEARCH("ECM",E2622)))</formula>
    </cfRule>
    <cfRule type="containsText" dxfId="19601" priority="23706" operator="containsText" text="Glenn Gould">
      <formula>NOT(ISERROR(SEARCH("Glenn Gould",E2622)))</formula>
    </cfRule>
  </conditionalFormatting>
  <conditionalFormatting sqref="E2622:F2622">
    <cfRule type="containsText" dxfId="19600" priority="23703" operator="containsText" text="ECM">
      <formula>NOT(ISERROR(SEARCH("ECM",E2622)))</formula>
    </cfRule>
    <cfRule type="containsText" dxfId="19599" priority="23704" operator="containsText" text="Glenn Gould">
      <formula>NOT(ISERROR(SEARCH("Glenn Gould",E2622)))</formula>
    </cfRule>
  </conditionalFormatting>
  <conditionalFormatting sqref="E2622:F2622">
    <cfRule type="containsText" dxfId="19598" priority="23701" operator="containsText" text="ECM">
      <formula>NOT(ISERROR(SEARCH("ECM",E2622)))</formula>
    </cfRule>
    <cfRule type="containsText" dxfId="19597" priority="23702" operator="containsText" text="Glenn Gould">
      <formula>NOT(ISERROR(SEARCH("Glenn Gould",E2622)))</formula>
    </cfRule>
  </conditionalFormatting>
  <conditionalFormatting sqref="E2622:F2622">
    <cfRule type="containsText" dxfId="19596" priority="23699" operator="containsText" text="ECM">
      <formula>NOT(ISERROR(SEARCH("ECM",E2622)))</formula>
    </cfRule>
    <cfRule type="containsText" dxfId="19595" priority="23700" operator="containsText" text="Glenn Gould">
      <formula>NOT(ISERROR(SEARCH("Glenn Gould",E2622)))</formula>
    </cfRule>
  </conditionalFormatting>
  <conditionalFormatting sqref="E2622:F2622">
    <cfRule type="containsText" dxfId="19594" priority="23697" operator="containsText" text="ECM">
      <formula>NOT(ISERROR(SEARCH("ECM",E2622)))</formula>
    </cfRule>
    <cfRule type="containsText" dxfId="19593" priority="23698" operator="containsText" text="Glenn Gould">
      <formula>NOT(ISERROR(SEARCH("Glenn Gould",E2622)))</formula>
    </cfRule>
  </conditionalFormatting>
  <conditionalFormatting sqref="E2622:F2622">
    <cfRule type="containsText" dxfId="19592" priority="23695" operator="containsText" text="ECM">
      <formula>NOT(ISERROR(SEARCH("ECM",E2622)))</formula>
    </cfRule>
    <cfRule type="containsText" dxfId="19591" priority="23696" operator="containsText" text="Glenn Gould">
      <formula>NOT(ISERROR(SEARCH("Glenn Gould",E2622)))</formula>
    </cfRule>
  </conditionalFormatting>
  <conditionalFormatting sqref="E2622:F2622">
    <cfRule type="containsText" dxfId="19590" priority="23693" operator="containsText" text="ECM">
      <formula>NOT(ISERROR(SEARCH("ECM",E2622)))</formula>
    </cfRule>
    <cfRule type="containsText" dxfId="19589" priority="23694" operator="containsText" text="Glenn Gould">
      <formula>NOT(ISERROR(SEARCH("Glenn Gould",E2622)))</formula>
    </cfRule>
  </conditionalFormatting>
  <conditionalFormatting sqref="E2622:G2622">
    <cfRule type="containsText" dxfId="19588" priority="23691" operator="containsText" text="ECM">
      <formula>NOT(ISERROR(SEARCH("ECM",E2622)))</formula>
    </cfRule>
    <cfRule type="containsText" dxfId="19587" priority="23692" operator="containsText" text="Glenn Gould">
      <formula>NOT(ISERROR(SEARCH("Glenn Gould",E2622)))</formula>
    </cfRule>
  </conditionalFormatting>
  <conditionalFormatting sqref="E2622:G2622">
    <cfRule type="containsText" dxfId="19586" priority="23689" operator="containsText" text="ECM">
      <formula>NOT(ISERROR(SEARCH("ECM",E2622)))</formula>
    </cfRule>
    <cfRule type="containsText" dxfId="19585" priority="23690" operator="containsText" text="Glenn Gould">
      <formula>NOT(ISERROR(SEARCH("Glenn Gould",E2622)))</formula>
    </cfRule>
  </conditionalFormatting>
  <conditionalFormatting sqref="E2622:G2622">
    <cfRule type="containsText" dxfId="19584" priority="23687" operator="containsText" text="ECM">
      <formula>NOT(ISERROR(SEARCH("ECM",E2622)))</formula>
    </cfRule>
    <cfRule type="containsText" dxfId="19583" priority="23688" operator="containsText" text="Glenn Gould">
      <formula>NOT(ISERROR(SEARCH("Glenn Gould",E2622)))</formula>
    </cfRule>
  </conditionalFormatting>
  <conditionalFormatting sqref="E2622:G2622">
    <cfRule type="containsText" dxfId="19582" priority="23685" operator="containsText" text="ECM">
      <formula>NOT(ISERROR(SEARCH("ECM",E2622)))</formula>
    </cfRule>
    <cfRule type="containsText" dxfId="19581" priority="23686" operator="containsText" text="Glenn Gould">
      <formula>NOT(ISERROR(SEARCH("Glenn Gould",E2622)))</formula>
    </cfRule>
  </conditionalFormatting>
  <conditionalFormatting sqref="E2622:G2622">
    <cfRule type="containsText" dxfId="19580" priority="23683" operator="containsText" text="ECM">
      <formula>NOT(ISERROR(SEARCH("ECM",E2622)))</formula>
    </cfRule>
    <cfRule type="containsText" dxfId="19579" priority="23684" operator="containsText" text="Glenn Gould">
      <formula>NOT(ISERROR(SEARCH("Glenn Gould",E2622)))</formula>
    </cfRule>
  </conditionalFormatting>
  <conditionalFormatting sqref="E2622:G2622">
    <cfRule type="containsText" dxfId="19578" priority="23681" operator="containsText" text="ECM">
      <formula>NOT(ISERROR(SEARCH("ECM",E2622)))</formula>
    </cfRule>
    <cfRule type="containsText" dxfId="19577" priority="23682" operator="containsText" text="Glenn Gould">
      <formula>NOT(ISERROR(SEARCH("Glenn Gould",E2622)))</formula>
    </cfRule>
  </conditionalFormatting>
  <conditionalFormatting sqref="E2622:G2622">
    <cfRule type="containsText" dxfId="19576" priority="23679" operator="containsText" text="ECM">
      <formula>NOT(ISERROR(SEARCH("ECM",E2622)))</formula>
    </cfRule>
    <cfRule type="containsText" dxfId="19575" priority="23680" operator="containsText" text="Glenn Gould">
      <formula>NOT(ISERROR(SEARCH("Glenn Gould",E2622)))</formula>
    </cfRule>
  </conditionalFormatting>
  <conditionalFormatting sqref="E2622:G2622">
    <cfRule type="containsText" dxfId="19574" priority="23677" operator="containsText" text="ECM">
      <formula>NOT(ISERROR(SEARCH("ECM",E2622)))</formula>
    </cfRule>
    <cfRule type="containsText" dxfId="19573" priority="23678" operator="containsText" text="Glenn Gould">
      <formula>NOT(ISERROR(SEARCH("Glenn Gould",E2622)))</formula>
    </cfRule>
  </conditionalFormatting>
  <conditionalFormatting sqref="E2622:G2622">
    <cfRule type="containsText" dxfId="19572" priority="23675" operator="containsText" text="ECM">
      <formula>NOT(ISERROR(SEARCH("ECM",E2622)))</formula>
    </cfRule>
    <cfRule type="containsText" dxfId="19571" priority="23676" operator="containsText" text="Glenn Gould">
      <formula>NOT(ISERROR(SEARCH("Glenn Gould",E2622)))</formula>
    </cfRule>
  </conditionalFormatting>
  <conditionalFormatting sqref="E2622:G2622">
    <cfRule type="containsText" dxfId="19570" priority="23673" operator="containsText" text="ECM">
      <formula>NOT(ISERROR(SEARCH("ECM",E2622)))</formula>
    </cfRule>
    <cfRule type="containsText" dxfId="19569" priority="23674" operator="containsText" text="Glenn Gould">
      <formula>NOT(ISERROR(SEARCH("Glenn Gould",E2622)))</formula>
    </cfRule>
  </conditionalFormatting>
  <conditionalFormatting sqref="E2622:G2622">
    <cfRule type="containsText" dxfId="19568" priority="23671" operator="containsText" text="ECM">
      <formula>NOT(ISERROR(SEARCH("ECM",E2622)))</formula>
    </cfRule>
    <cfRule type="containsText" dxfId="19567" priority="23672" operator="containsText" text="Glenn Gould">
      <formula>NOT(ISERROR(SEARCH("Glenn Gould",E2622)))</formula>
    </cfRule>
  </conditionalFormatting>
  <conditionalFormatting sqref="E2622:G2622">
    <cfRule type="containsText" dxfId="19566" priority="23669" operator="containsText" text="ECM">
      <formula>NOT(ISERROR(SEARCH("ECM",E2622)))</formula>
    </cfRule>
    <cfRule type="containsText" dxfId="19565" priority="23670" operator="containsText" text="Glenn Gould">
      <formula>NOT(ISERROR(SEARCH("Glenn Gould",E2622)))</formula>
    </cfRule>
  </conditionalFormatting>
  <conditionalFormatting sqref="E2622:G2622">
    <cfRule type="containsText" dxfId="19564" priority="23667" operator="containsText" text="ECM">
      <formula>NOT(ISERROR(SEARCH("ECM",E2622)))</formula>
    </cfRule>
    <cfRule type="containsText" dxfId="19563" priority="23668" operator="containsText" text="Glenn Gould">
      <formula>NOT(ISERROR(SEARCH("Glenn Gould",E2622)))</formula>
    </cfRule>
  </conditionalFormatting>
  <conditionalFormatting sqref="E2622:G2622">
    <cfRule type="containsText" dxfId="19562" priority="23665" operator="containsText" text="ECM">
      <formula>NOT(ISERROR(SEARCH("ECM",E2622)))</formula>
    </cfRule>
    <cfRule type="containsText" dxfId="19561" priority="23666" operator="containsText" text="Glenn Gould">
      <formula>NOT(ISERROR(SEARCH("Glenn Gould",E2622)))</formula>
    </cfRule>
  </conditionalFormatting>
  <conditionalFormatting sqref="E2622:G2622">
    <cfRule type="containsText" dxfId="19560" priority="23663" operator="containsText" text="ECM">
      <formula>NOT(ISERROR(SEARCH("ECM",E2622)))</formula>
    </cfRule>
    <cfRule type="containsText" dxfId="19559" priority="23664" operator="containsText" text="Glenn Gould">
      <formula>NOT(ISERROR(SEARCH("Glenn Gould",E2622)))</formula>
    </cfRule>
  </conditionalFormatting>
  <conditionalFormatting sqref="E2622:G2622">
    <cfRule type="containsText" dxfId="19558" priority="23661" operator="containsText" text="ECM">
      <formula>NOT(ISERROR(SEARCH("ECM",E2622)))</formula>
    </cfRule>
    <cfRule type="containsText" dxfId="19557" priority="23662" operator="containsText" text="Glenn Gould">
      <formula>NOT(ISERROR(SEARCH("Glenn Gould",E2622)))</formula>
    </cfRule>
  </conditionalFormatting>
  <conditionalFormatting sqref="E2622:G2622">
    <cfRule type="containsText" dxfId="19556" priority="23659" operator="containsText" text="ECM">
      <formula>NOT(ISERROR(SEARCH("ECM",E2622)))</formula>
    </cfRule>
    <cfRule type="containsText" dxfId="19555" priority="23660" operator="containsText" text="Glenn Gould">
      <formula>NOT(ISERROR(SEARCH("Glenn Gould",E2622)))</formula>
    </cfRule>
  </conditionalFormatting>
  <conditionalFormatting sqref="E2622:G2622">
    <cfRule type="containsText" dxfId="19554" priority="23657" operator="containsText" text="ECM">
      <formula>NOT(ISERROR(SEARCH("ECM",E2622)))</formula>
    </cfRule>
    <cfRule type="containsText" dxfId="19553" priority="23658" operator="containsText" text="Glenn Gould">
      <formula>NOT(ISERROR(SEARCH("Glenn Gould",E2622)))</formula>
    </cfRule>
  </conditionalFormatting>
  <conditionalFormatting sqref="E2622:G2622">
    <cfRule type="containsText" dxfId="19552" priority="23655" operator="containsText" text="ECM">
      <formula>NOT(ISERROR(SEARCH("ECM",E2622)))</formula>
    </cfRule>
    <cfRule type="containsText" dxfId="19551" priority="23656" operator="containsText" text="Glenn Gould">
      <formula>NOT(ISERROR(SEARCH("Glenn Gould",E2622)))</formula>
    </cfRule>
  </conditionalFormatting>
  <conditionalFormatting sqref="E2622:G2622">
    <cfRule type="containsText" dxfId="19550" priority="23653" operator="containsText" text="ECM">
      <formula>NOT(ISERROR(SEARCH("ECM",E2622)))</formula>
    </cfRule>
    <cfRule type="containsText" dxfId="19549" priority="23654" operator="containsText" text="Glenn Gould">
      <formula>NOT(ISERROR(SEARCH("Glenn Gould",E2622)))</formula>
    </cfRule>
  </conditionalFormatting>
  <conditionalFormatting sqref="E2622:G2622">
    <cfRule type="containsText" dxfId="19548" priority="23651" operator="containsText" text="ECM">
      <formula>NOT(ISERROR(SEARCH("ECM",E2622)))</formula>
    </cfRule>
    <cfRule type="containsText" dxfId="19547" priority="23652" operator="containsText" text="Glenn Gould">
      <formula>NOT(ISERROR(SEARCH("Glenn Gould",E2622)))</formula>
    </cfRule>
  </conditionalFormatting>
  <conditionalFormatting sqref="E2622:G2622">
    <cfRule type="containsText" dxfId="19546" priority="23649" operator="containsText" text="ECM">
      <formula>NOT(ISERROR(SEARCH("ECM",E2622)))</formula>
    </cfRule>
    <cfRule type="containsText" dxfId="19545" priority="23650" operator="containsText" text="Glenn Gould">
      <formula>NOT(ISERROR(SEARCH("Glenn Gould",E2622)))</formula>
    </cfRule>
  </conditionalFormatting>
  <conditionalFormatting sqref="E2622:G2622">
    <cfRule type="containsText" dxfId="19544" priority="23647" operator="containsText" text="ECM">
      <formula>NOT(ISERROR(SEARCH("ECM",E2622)))</formula>
    </cfRule>
    <cfRule type="containsText" dxfId="19543" priority="23648" operator="containsText" text="Glenn Gould">
      <formula>NOT(ISERROR(SEARCH("Glenn Gould",E2622)))</formula>
    </cfRule>
  </conditionalFormatting>
  <conditionalFormatting sqref="E2622:G2622">
    <cfRule type="containsText" dxfId="19542" priority="23645" operator="containsText" text="ECM">
      <formula>NOT(ISERROR(SEARCH("ECM",E2622)))</formula>
    </cfRule>
    <cfRule type="containsText" dxfId="19541" priority="23646" operator="containsText" text="Glenn Gould">
      <formula>NOT(ISERROR(SEARCH("Glenn Gould",E2622)))</formula>
    </cfRule>
  </conditionalFormatting>
  <conditionalFormatting sqref="E2622:G2622">
    <cfRule type="containsText" dxfId="19540" priority="23643" operator="containsText" text="ECM">
      <formula>NOT(ISERROR(SEARCH("ECM",E2622)))</formula>
    </cfRule>
    <cfRule type="containsText" dxfId="19539" priority="23644" operator="containsText" text="Glenn Gould">
      <formula>NOT(ISERROR(SEARCH("Glenn Gould",E2622)))</formula>
    </cfRule>
  </conditionalFormatting>
  <conditionalFormatting sqref="E2622:G2622">
    <cfRule type="containsText" dxfId="19538" priority="23641" operator="containsText" text="ECM">
      <formula>NOT(ISERROR(SEARCH("ECM",E2622)))</formula>
    </cfRule>
    <cfRule type="containsText" dxfId="19537" priority="23642" operator="containsText" text="Glenn Gould">
      <formula>NOT(ISERROR(SEARCH("Glenn Gould",E2622)))</formula>
    </cfRule>
  </conditionalFormatting>
  <conditionalFormatting sqref="E2622:G2622">
    <cfRule type="containsText" dxfId="19536" priority="23639" operator="containsText" text="ECM">
      <formula>NOT(ISERROR(SEARCH("ECM",E2622)))</formula>
    </cfRule>
    <cfRule type="containsText" dxfId="19535" priority="23640" operator="containsText" text="Glenn Gould">
      <formula>NOT(ISERROR(SEARCH("Glenn Gould",E2622)))</formula>
    </cfRule>
  </conditionalFormatting>
  <conditionalFormatting sqref="E2622:G2622">
    <cfRule type="containsText" dxfId="19534" priority="23637" operator="containsText" text="ECM">
      <formula>NOT(ISERROR(SEARCH("ECM",E2622)))</formula>
    </cfRule>
    <cfRule type="containsText" dxfId="19533" priority="23638" operator="containsText" text="Glenn Gould">
      <formula>NOT(ISERROR(SEARCH("Glenn Gould",E2622)))</formula>
    </cfRule>
  </conditionalFormatting>
  <conditionalFormatting sqref="E2622:G2622">
    <cfRule type="containsText" dxfId="19532" priority="23635" operator="containsText" text="ECM">
      <formula>NOT(ISERROR(SEARCH("ECM",E2622)))</formula>
    </cfRule>
    <cfRule type="containsText" dxfId="19531" priority="23636" operator="containsText" text="Glenn Gould">
      <formula>NOT(ISERROR(SEARCH("Glenn Gould",E2622)))</formula>
    </cfRule>
  </conditionalFormatting>
  <conditionalFormatting sqref="E2622:G2622">
    <cfRule type="containsText" dxfId="19530" priority="23633" operator="containsText" text="ECM">
      <formula>NOT(ISERROR(SEARCH("ECM",E2622)))</formula>
    </cfRule>
    <cfRule type="containsText" dxfId="19529" priority="23634" operator="containsText" text="Glenn Gould">
      <formula>NOT(ISERROR(SEARCH("Glenn Gould",E2622)))</formula>
    </cfRule>
  </conditionalFormatting>
  <conditionalFormatting sqref="H2623:H2637">
    <cfRule type="containsText" dxfId="19528" priority="23631" operator="containsText" text="ECM">
      <formula>NOT(ISERROR(SEARCH("ECM",H2623)))</formula>
    </cfRule>
    <cfRule type="containsText" dxfId="19527" priority="23632" operator="containsText" text="Glenn Gould">
      <formula>NOT(ISERROR(SEARCH("Glenn Gould",H2623)))</formula>
    </cfRule>
  </conditionalFormatting>
  <conditionalFormatting sqref="H2623:H2637">
    <cfRule type="containsText" dxfId="19526" priority="23629" operator="containsText" text="ECM">
      <formula>NOT(ISERROR(SEARCH("ECM",H2623)))</formula>
    </cfRule>
    <cfRule type="containsText" dxfId="19525" priority="23630" operator="containsText" text="Glenn Gould">
      <formula>NOT(ISERROR(SEARCH("Glenn Gould",H2623)))</formula>
    </cfRule>
  </conditionalFormatting>
  <conditionalFormatting sqref="H2623:H2637">
    <cfRule type="containsText" dxfId="19524" priority="23627" operator="containsText" text="ECM">
      <formula>NOT(ISERROR(SEARCH("ECM",H2623)))</formula>
    </cfRule>
    <cfRule type="containsText" dxfId="19523" priority="23628" operator="containsText" text="Glenn Gould">
      <formula>NOT(ISERROR(SEARCH("Glenn Gould",H2623)))</formula>
    </cfRule>
  </conditionalFormatting>
  <conditionalFormatting sqref="H2623:H2637">
    <cfRule type="containsText" dxfId="19522" priority="23625" operator="containsText" text="ECM">
      <formula>NOT(ISERROR(SEARCH("ECM",H2623)))</formula>
    </cfRule>
    <cfRule type="containsText" dxfId="19521" priority="23626" operator="containsText" text="Glenn Gould">
      <formula>NOT(ISERROR(SEARCH("Glenn Gould",H2623)))</formula>
    </cfRule>
  </conditionalFormatting>
  <conditionalFormatting sqref="H2623:H2637">
    <cfRule type="containsText" dxfId="19520" priority="23623" operator="containsText" text="ECM">
      <formula>NOT(ISERROR(SEARCH("ECM",H2623)))</formula>
    </cfRule>
    <cfRule type="containsText" dxfId="19519" priority="23624" operator="containsText" text="Glenn Gould">
      <formula>NOT(ISERROR(SEARCH("Glenn Gould",H2623)))</formula>
    </cfRule>
  </conditionalFormatting>
  <conditionalFormatting sqref="H2623:H2637">
    <cfRule type="containsText" dxfId="19518" priority="23621" operator="containsText" text="ECM">
      <formula>NOT(ISERROR(SEARCH("ECM",H2623)))</formula>
    </cfRule>
    <cfRule type="containsText" dxfId="19517" priority="23622" operator="containsText" text="Glenn Gould">
      <formula>NOT(ISERROR(SEARCH("Glenn Gould",H2623)))</formula>
    </cfRule>
  </conditionalFormatting>
  <conditionalFormatting sqref="E2623:F2623">
    <cfRule type="containsText" dxfId="19516" priority="23497" operator="containsText" text="ECM">
      <formula>NOT(ISERROR(SEARCH("ECM",E2623)))</formula>
    </cfRule>
    <cfRule type="containsText" dxfId="19515" priority="23498" operator="containsText" text="Glenn Gould">
      <formula>NOT(ISERROR(SEARCH("Glenn Gould",E2623)))</formula>
    </cfRule>
  </conditionalFormatting>
  <conditionalFormatting sqref="E2623:F2623">
    <cfRule type="containsText" dxfId="19514" priority="23495" operator="containsText" text="ECM">
      <formula>NOT(ISERROR(SEARCH("ECM",E2623)))</formula>
    </cfRule>
    <cfRule type="containsText" dxfId="19513" priority="23496" operator="containsText" text="Glenn Gould">
      <formula>NOT(ISERROR(SEARCH("Glenn Gould",E2623)))</formula>
    </cfRule>
  </conditionalFormatting>
  <conditionalFormatting sqref="E2623:F2623">
    <cfRule type="containsText" dxfId="19512" priority="23493" operator="containsText" text="ECM">
      <formula>NOT(ISERROR(SEARCH("ECM",E2623)))</formula>
    </cfRule>
    <cfRule type="containsText" dxfId="19511" priority="23494" operator="containsText" text="Glenn Gould">
      <formula>NOT(ISERROR(SEARCH("Glenn Gould",E2623)))</formula>
    </cfRule>
  </conditionalFormatting>
  <conditionalFormatting sqref="E2623:F2623">
    <cfRule type="containsText" dxfId="19510" priority="23491" operator="containsText" text="ECM">
      <formula>NOT(ISERROR(SEARCH("ECM",E2623)))</formula>
    </cfRule>
    <cfRule type="containsText" dxfId="19509" priority="23492" operator="containsText" text="Glenn Gould">
      <formula>NOT(ISERROR(SEARCH("Glenn Gould",E2623)))</formula>
    </cfRule>
  </conditionalFormatting>
  <conditionalFormatting sqref="E2623:F2623">
    <cfRule type="containsText" dxfId="19508" priority="23489" operator="containsText" text="ECM">
      <formula>NOT(ISERROR(SEARCH("ECM",E2623)))</formula>
    </cfRule>
    <cfRule type="containsText" dxfId="19507" priority="23490" operator="containsText" text="Glenn Gould">
      <formula>NOT(ISERROR(SEARCH("Glenn Gould",E2623)))</formula>
    </cfRule>
  </conditionalFormatting>
  <conditionalFormatting sqref="E2623:F2623">
    <cfRule type="containsText" dxfId="19506" priority="23487" operator="containsText" text="ECM">
      <formula>NOT(ISERROR(SEARCH("ECM",E2623)))</formula>
    </cfRule>
    <cfRule type="containsText" dxfId="19505" priority="23488" operator="containsText" text="Glenn Gould">
      <formula>NOT(ISERROR(SEARCH("Glenn Gould",E2623)))</formula>
    </cfRule>
  </conditionalFormatting>
  <conditionalFormatting sqref="E2623:F2623">
    <cfRule type="containsText" dxfId="19504" priority="23485" operator="containsText" text="ECM">
      <formula>NOT(ISERROR(SEARCH("ECM",E2623)))</formula>
    </cfRule>
    <cfRule type="containsText" dxfId="19503" priority="23486" operator="containsText" text="Glenn Gould">
      <formula>NOT(ISERROR(SEARCH("Glenn Gould",E2623)))</formula>
    </cfRule>
  </conditionalFormatting>
  <conditionalFormatting sqref="E2623:F2623">
    <cfRule type="containsText" dxfId="19502" priority="23483" operator="containsText" text="ECM">
      <formula>NOT(ISERROR(SEARCH("ECM",E2623)))</formula>
    </cfRule>
    <cfRule type="containsText" dxfId="19501" priority="23484" operator="containsText" text="Glenn Gould">
      <formula>NOT(ISERROR(SEARCH("Glenn Gould",E2623)))</formula>
    </cfRule>
  </conditionalFormatting>
  <conditionalFormatting sqref="E2623:F2623">
    <cfRule type="containsText" dxfId="19500" priority="23481" operator="containsText" text="ECM">
      <formula>NOT(ISERROR(SEARCH("ECM",E2623)))</formula>
    </cfRule>
    <cfRule type="containsText" dxfId="19499" priority="23482" operator="containsText" text="Glenn Gould">
      <formula>NOT(ISERROR(SEARCH("Glenn Gould",E2623)))</formula>
    </cfRule>
  </conditionalFormatting>
  <conditionalFormatting sqref="E2623:F2623">
    <cfRule type="containsText" dxfId="19498" priority="23479" operator="containsText" text="ECM">
      <formula>NOT(ISERROR(SEARCH("ECM",E2623)))</formula>
    </cfRule>
    <cfRule type="containsText" dxfId="19497" priority="23480" operator="containsText" text="Glenn Gould">
      <formula>NOT(ISERROR(SEARCH("Glenn Gould",E2623)))</formula>
    </cfRule>
  </conditionalFormatting>
  <conditionalFormatting sqref="E2623:F2623">
    <cfRule type="containsText" dxfId="19496" priority="23477" operator="containsText" text="ECM">
      <formula>NOT(ISERROR(SEARCH("ECM",E2623)))</formula>
    </cfRule>
    <cfRule type="containsText" dxfId="19495" priority="23478" operator="containsText" text="Glenn Gould">
      <formula>NOT(ISERROR(SEARCH("Glenn Gould",E2623)))</formula>
    </cfRule>
  </conditionalFormatting>
  <conditionalFormatting sqref="E2623:F2623">
    <cfRule type="containsText" dxfId="19494" priority="23475" operator="containsText" text="ECM">
      <formula>NOT(ISERROR(SEARCH("ECM",E2623)))</formula>
    </cfRule>
    <cfRule type="containsText" dxfId="19493" priority="23476" operator="containsText" text="Glenn Gould">
      <formula>NOT(ISERROR(SEARCH("Glenn Gould",E2623)))</formula>
    </cfRule>
  </conditionalFormatting>
  <conditionalFormatting sqref="E2623:F2623">
    <cfRule type="containsText" dxfId="19492" priority="23473" operator="containsText" text="ECM">
      <formula>NOT(ISERROR(SEARCH("ECM",E2623)))</formula>
    </cfRule>
    <cfRule type="containsText" dxfId="19491" priority="23474" operator="containsText" text="Glenn Gould">
      <formula>NOT(ISERROR(SEARCH("Glenn Gould",E2623)))</formula>
    </cfRule>
  </conditionalFormatting>
  <conditionalFormatting sqref="E2623:F2623">
    <cfRule type="containsText" dxfId="19490" priority="23471" operator="containsText" text="ECM">
      <formula>NOT(ISERROR(SEARCH("ECM",E2623)))</formula>
    </cfRule>
    <cfRule type="containsText" dxfId="19489" priority="23472" operator="containsText" text="Glenn Gould">
      <formula>NOT(ISERROR(SEARCH("Glenn Gould",E2623)))</formula>
    </cfRule>
  </conditionalFormatting>
  <conditionalFormatting sqref="E2623:F2623">
    <cfRule type="containsText" dxfId="19488" priority="23469" operator="containsText" text="ECM">
      <formula>NOT(ISERROR(SEARCH("ECM",E2623)))</formula>
    </cfRule>
    <cfRule type="containsText" dxfId="19487" priority="23470" operator="containsText" text="Glenn Gould">
      <formula>NOT(ISERROR(SEARCH("Glenn Gould",E2623)))</formula>
    </cfRule>
  </conditionalFormatting>
  <conditionalFormatting sqref="E2623:F2623">
    <cfRule type="containsText" dxfId="19486" priority="23467" operator="containsText" text="ECM">
      <formula>NOT(ISERROR(SEARCH("ECM",E2623)))</formula>
    </cfRule>
    <cfRule type="containsText" dxfId="19485" priority="23468" operator="containsText" text="Glenn Gould">
      <formula>NOT(ISERROR(SEARCH("Glenn Gould",E2623)))</formula>
    </cfRule>
  </conditionalFormatting>
  <conditionalFormatting sqref="E2623:F2623">
    <cfRule type="containsText" dxfId="19484" priority="23465" operator="containsText" text="ECM">
      <formula>NOT(ISERROR(SEARCH("ECM",E2623)))</formula>
    </cfRule>
    <cfRule type="containsText" dxfId="19483" priority="23466" operator="containsText" text="Glenn Gould">
      <formula>NOT(ISERROR(SEARCH("Glenn Gould",E2623)))</formula>
    </cfRule>
  </conditionalFormatting>
  <conditionalFormatting sqref="E2623:F2623">
    <cfRule type="containsText" dxfId="19482" priority="23463" operator="containsText" text="ECM">
      <formula>NOT(ISERROR(SEARCH("ECM",E2623)))</formula>
    </cfRule>
    <cfRule type="containsText" dxfId="19481" priority="23464" operator="containsText" text="Glenn Gould">
      <formula>NOT(ISERROR(SEARCH("Glenn Gould",E2623)))</formula>
    </cfRule>
  </conditionalFormatting>
  <conditionalFormatting sqref="E2623:F2623">
    <cfRule type="containsText" dxfId="19480" priority="23461" operator="containsText" text="ECM">
      <formula>NOT(ISERROR(SEARCH("ECM",E2623)))</formula>
    </cfRule>
    <cfRule type="containsText" dxfId="19479" priority="23462" operator="containsText" text="Glenn Gould">
      <formula>NOT(ISERROR(SEARCH("Glenn Gould",E2623)))</formula>
    </cfRule>
  </conditionalFormatting>
  <conditionalFormatting sqref="E2623:F2623">
    <cfRule type="containsText" dxfId="19478" priority="23459" operator="containsText" text="ECM">
      <formula>NOT(ISERROR(SEARCH("ECM",E2623)))</formula>
    </cfRule>
    <cfRule type="containsText" dxfId="19477" priority="23460" operator="containsText" text="Glenn Gould">
      <formula>NOT(ISERROR(SEARCH("Glenn Gould",E2623)))</formula>
    </cfRule>
  </conditionalFormatting>
  <conditionalFormatting sqref="E2623:F2623">
    <cfRule type="containsText" dxfId="19476" priority="23457" operator="containsText" text="ECM">
      <formula>NOT(ISERROR(SEARCH("ECM",E2623)))</formula>
    </cfRule>
    <cfRule type="containsText" dxfId="19475" priority="23458" operator="containsText" text="Glenn Gould">
      <formula>NOT(ISERROR(SEARCH("Glenn Gould",E2623)))</formula>
    </cfRule>
  </conditionalFormatting>
  <conditionalFormatting sqref="E2623:F2623">
    <cfRule type="containsText" dxfId="19474" priority="23455" operator="containsText" text="ECM">
      <formula>NOT(ISERROR(SEARCH("ECM",E2623)))</formula>
    </cfRule>
    <cfRule type="containsText" dxfId="19473" priority="23456" operator="containsText" text="Glenn Gould">
      <formula>NOT(ISERROR(SEARCH("Glenn Gould",E2623)))</formula>
    </cfRule>
  </conditionalFormatting>
  <conditionalFormatting sqref="E2623:F2623">
    <cfRule type="containsText" dxfId="19472" priority="23453" operator="containsText" text="ECM">
      <formula>NOT(ISERROR(SEARCH("ECM",E2623)))</formula>
    </cfRule>
    <cfRule type="containsText" dxfId="19471" priority="23454" operator="containsText" text="Glenn Gould">
      <formula>NOT(ISERROR(SEARCH("Glenn Gould",E2623)))</formula>
    </cfRule>
  </conditionalFormatting>
  <conditionalFormatting sqref="E2623:F2623">
    <cfRule type="containsText" dxfId="19470" priority="23451" operator="containsText" text="ECM">
      <formula>NOT(ISERROR(SEARCH("ECM",E2623)))</formula>
    </cfRule>
    <cfRule type="containsText" dxfId="19469" priority="23452" operator="containsText" text="Glenn Gould">
      <formula>NOT(ISERROR(SEARCH("Glenn Gould",E2623)))</formula>
    </cfRule>
  </conditionalFormatting>
  <conditionalFormatting sqref="E2623:F2623">
    <cfRule type="containsText" dxfId="19468" priority="23449" operator="containsText" text="ECM">
      <formula>NOT(ISERROR(SEARCH("ECM",E2623)))</formula>
    </cfRule>
    <cfRule type="containsText" dxfId="19467" priority="23450" operator="containsText" text="Glenn Gould">
      <formula>NOT(ISERROR(SEARCH("Glenn Gould",E2623)))</formula>
    </cfRule>
  </conditionalFormatting>
  <conditionalFormatting sqref="E2623:F2623">
    <cfRule type="containsText" dxfId="19466" priority="23447" operator="containsText" text="ECM">
      <formula>NOT(ISERROR(SEARCH("ECM",E2623)))</formula>
    </cfRule>
    <cfRule type="containsText" dxfId="19465" priority="23448" operator="containsText" text="Glenn Gould">
      <formula>NOT(ISERROR(SEARCH("Glenn Gould",E2623)))</formula>
    </cfRule>
  </conditionalFormatting>
  <conditionalFormatting sqref="E2623:F2623">
    <cfRule type="containsText" dxfId="19464" priority="23445" operator="containsText" text="ECM">
      <formula>NOT(ISERROR(SEARCH("ECM",E2623)))</formula>
    </cfRule>
    <cfRule type="containsText" dxfId="19463" priority="23446" operator="containsText" text="Glenn Gould">
      <formula>NOT(ISERROR(SEARCH("Glenn Gould",E2623)))</formula>
    </cfRule>
  </conditionalFormatting>
  <conditionalFormatting sqref="E2623:F2623">
    <cfRule type="containsText" dxfId="19462" priority="23443" operator="containsText" text="ECM">
      <formula>NOT(ISERROR(SEARCH("ECM",E2623)))</formula>
    </cfRule>
    <cfRule type="containsText" dxfId="19461" priority="23444" operator="containsText" text="Glenn Gould">
      <formula>NOT(ISERROR(SEARCH("Glenn Gould",E2623)))</formula>
    </cfRule>
  </conditionalFormatting>
  <conditionalFormatting sqref="E2623:F2623">
    <cfRule type="containsText" dxfId="19460" priority="23441" operator="containsText" text="ECM">
      <formula>NOT(ISERROR(SEARCH("ECM",E2623)))</formula>
    </cfRule>
    <cfRule type="containsText" dxfId="19459" priority="23442" operator="containsText" text="Glenn Gould">
      <formula>NOT(ISERROR(SEARCH("Glenn Gould",E2623)))</formula>
    </cfRule>
  </conditionalFormatting>
  <conditionalFormatting sqref="E2623:F2623">
    <cfRule type="containsText" dxfId="19458" priority="23439" operator="containsText" text="ECM">
      <formula>NOT(ISERROR(SEARCH("ECM",E2623)))</formula>
    </cfRule>
    <cfRule type="containsText" dxfId="19457" priority="23440" operator="containsText" text="Glenn Gould">
      <formula>NOT(ISERROR(SEARCH("Glenn Gould",E2623)))</formula>
    </cfRule>
  </conditionalFormatting>
  <conditionalFormatting sqref="E2623:G2623">
    <cfRule type="containsText" dxfId="19456" priority="23437" operator="containsText" text="ECM">
      <formula>NOT(ISERROR(SEARCH("ECM",E2623)))</formula>
    </cfRule>
    <cfRule type="containsText" dxfId="19455" priority="23438" operator="containsText" text="Glenn Gould">
      <formula>NOT(ISERROR(SEARCH("Glenn Gould",E2623)))</formula>
    </cfRule>
  </conditionalFormatting>
  <conditionalFormatting sqref="E2623:G2623">
    <cfRule type="containsText" dxfId="19454" priority="23435" operator="containsText" text="ECM">
      <formula>NOT(ISERROR(SEARCH("ECM",E2623)))</formula>
    </cfRule>
    <cfRule type="containsText" dxfId="19453" priority="23436" operator="containsText" text="Glenn Gould">
      <formula>NOT(ISERROR(SEARCH("Glenn Gould",E2623)))</formula>
    </cfRule>
  </conditionalFormatting>
  <conditionalFormatting sqref="E2623:G2623">
    <cfRule type="containsText" dxfId="19452" priority="23433" operator="containsText" text="ECM">
      <formula>NOT(ISERROR(SEARCH("ECM",E2623)))</formula>
    </cfRule>
    <cfRule type="containsText" dxfId="19451" priority="23434" operator="containsText" text="Glenn Gould">
      <formula>NOT(ISERROR(SEARCH("Glenn Gould",E2623)))</formula>
    </cfRule>
  </conditionalFormatting>
  <conditionalFormatting sqref="E2623:G2623">
    <cfRule type="containsText" dxfId="19450" priority="23431" operator="containsText" text="ECM">
      <formula>NOT(ISERROR(SEARCH("ECM",E2623)))</formula>
    </cfRule>
    <cfRule type="containsText" dxfId="19449" priority="23432" operator="containsText" text="Glenn Gould">
      <formula>NOT(ISERROR(SEARCH("Glenn Gould",E2623)))</formula>
    </cfRule>
  </conditionalFormatting>
  <conditionalFormatting sqref="E2623:G2623">
    <cfRule type="containsText" dxfId="19448" priority="23429" operator="containsText" text="ECM">
      <formula>NOT(ISERROR(SEARCH("ECM",E2623)))</formula>
    </cfRule>
    <cfRule type="containsText" dxfId="19447" priority="23430" operator="containsText" text="Glenn Gould">
      <formula>NOT(ISERROR(SEARCH("Glenn Gould",E2623)))</formula>
    </cfRule>
  </conditionalFormatting>
  <conditionalFormatting sqref="E2623:G2623">
    <cfRule type="containsText" dxfId="19446" priority="23427" operator="containsText" text="ECM">
      <formula>NOT(ISERROR(SEARCH("ECM",E2623)))</formula>
    </cfRule>
    <cfRule type="containsText" dxfId="19445" priority="23428" operator="containsText" text="Glenn Gould">
      <formula>NOT(ISERROR(SEARCH("Glenn Gould",E2623)))</formula>
    </cfRule>
  </conditionalFormatting>
  <conditionalFormatting sqref="E2623:G2623">
    <cfRule type="containsText" dxfId="19444" priority="23425" operator="containsText" text="ECM">
      <formula>NOT(ISERROR(SEARCH("ECM",E2623)))</formula>
    </cfRule>
    <cfRule type="containsText" dxfId="19443" priority="23426" operator="containsText" text="Glenn Gould">
      <formula>NOT(ISERROR(SEARCH("Glenn Gould",E2623)))</formula>
    </cfRule>
  </conditionalFormatting>
  <conditionalFormatting sqref="E2623:G2623">
    <cfRule type="containsText" dxfId="19442" priority="23423" operator="containsText" text="ECM">
      <formula>NOT(ISERROR(SEARCH("ECM",E2623)))</formula>
    </cfRule>
    <cfRule type="containsText" dxfId="19441" priority="23424" operator="containsText" text="Glenn Gould">
      <formula>NOT(ISERROR(SEARCH("Glenn Gould",E2623)))</formula>
    </cfRule>
  </conditionalFormatting>
  <conditionalFormatting sqref="E2623:G2623">
    <cfRule type="containsText" dxfId="19440" priority="23421" operator="containsText" text="ECM">
      <formula>NOT(ISERROR(SEARCH("ECM",E2623)))</formula>
    </cfRule>
    <cfRule type="containsText" dxfId="19439" priority="23422" operator="containsText" text="Glenn Gould">
      <formula>NOT(ISERROR(SEARCH("Glenn Gould",E2623)))</formula>
    </cfRule>
  </conditionalFormatting>
  <conditionalFormatting sqref="E2623:G2623">
    <cfRule type="containsText" dxfId="19438" priority="23419" operator="containsText" text="ECM">
      <formula>NOT(ISERROR(SEARCH("ECM",E2623)))</formula>
    </cfRule>
    <cfRule type="containsText" dxfId="19437" priority="23420" operator="containsText" text="Glenn Gould">
      <formula>NOT(ISERROR(SEARCH("Glenn Gould",E2623)))</formula>
    </cfRule>
  </conditionalFormatting>
  <conditionalFormatting sqref="E2623:G2623">
    <cfRule type="containsText" dxfId="19436" priority="23417" operator="containsText" text="ECM">
      <formula>NOT(ISERROR(SEARCH("ECM",E2623)))</formula>
    </cfRule>
    <cfRule type="containsText" dxfId="19435" priority="23418" operator="containsText" text="Glenn Gould">
      <formula>NOT(ISERROR(SEARCH("Glenn Gould",E2623)))</formula>
    </cfRule>
  </conditionalFormatting>
  <conditionalFormatting sqref="E2623:G2623">
    <cfRule type="containsText" dxfId="19434" priority="23415" operator="containsText" text="ECM">
      <formula>NOT(ISERROR(SEARCH("ECM",E2623)))</formula>
    </cfRule>
    <cfRule type="containsText" dxfId="19433" priority="23416" operator="containsText" text="Glenn Gould">
      <formula>NOT(ISERROR(SEARCH("Glenn Gould",E2623)))</formula>
    </cfRule>
  </conditionalFormatting>
  <conditionalFormatting sqref="E2623:G2623">
    <cfRule type="containsText" dxfId="19432" priority="23413" operator="containsText" text="ECM">
      <formula>NOT(ISERROR(SEARCH("ECM",E2623)))</formula>
    </cfRule>
    <cfRule type="containsText" dxfId="19431" priority="23414" operator="containsText" text="Glenn Gould">
      <formula>NOT(ISERROR(SEARCH("Glenn Gould",E2623)))</formula>
    </cfRule>
  </conditionalFormatting>
  <conditionalFormatting sqref="E2623:G2623">
    <cfRule type="containsText" dxfId="19430" priority="23411" operator="containsText" text="ECM">
      <formula>NOT(ISERROR(SEARCH("ECM",E2623)))</formula>
    </cfRule>
    <cfRule type="containsText" dxfId="19429" priority="23412" operator="containsText" text="Glenn Gould">
      <formula>NOT(ISERROR(SEARCH("Glenn Gould",E2623)))</formula>
    </cfRule>
  </conditionalFormatting>
  <conditionalFormatting sqref="E2623:G2623">
    <cfRule type="containsText" dxfId="19428" priority="23409" operator="containsText" text="ECM">
      <formula>NOT(ISERROR(SEARCH("ECM",E2623)))</formula>
    </cfRule>
    <cfRule type="containsText" dxfId="19427" priority="23410" operator="containsText" text="Glenn Gould">
      <formula>NOT(ISERROR(SEARCH("Glenn Gould",E2623)))</formula>
    </cfRule>
  </conditionalFormatting>
  <conditionalFormatting sqref="E2623:G2623">
    <cfRule type="containsText" dxfId="19426" priority="23407" operator="containsText" text="ECM">
      <formula>NOT(ISERROR(SEARCH("ECM",E2623)))</formula>
    </cfRule>
    <cfRule type="containsText" dxfId="19425" priority="23408" operator="containsText" text="Glenn Gould">
      <formula>NOT(ISERROR(SEARCH("Glenn Gould",E2623)))</formula>
    </cfRule>
  </conditionalFormatting>
  <conditionalFormatting sqref="E2623:G2623">
    <cfRule type="containsText" dxfId="19424" priority="23405" operator="containsText" text="ECM">
      <formula>NOT(ISERROR(SEARCH("ECM",E2623)))</formula>
    </cfRule>
    <cfRule type="containsText" dxfId="19423" priority="23406" operator="containsText" text="Glenn Gould">
      <formula>NOT(ISERROR(SEARCH("Glenn Gould",E2623)))</formula>
    </cfRule>
  </conditionalFormatting>
  <conditionalFormatting sqref="E2623:G2623">
    <cfRule type="containsText" dxfId="19422" priority="23403" operator="containsText" text="ECM">
      <formula>NOT(ISERROR(SEARCH("ECM",E2623)))</formula>
    </cfRule>
    <cfRule type="containsText" dxfId="19421" priority="23404" operator="containsText" text="Glenn Gould">
      <formula>NOT(ISERROR(SEARCH("Glenn Gould",E2623)))</formula>
    </cfRule>
  </conditionalFormatting>
  <conditionalFormatting sqref="E2623:G2623">
    <cfRule type="containsText" dxfId="19420" priority="23401" operator="containsText" text="ECM">
      <formula>NOT(ISERROR(SEARCH("ECM",E2623)))</formula>
    </cfRule>
    <cfRule type="containsText" dxfId="19419" priority="23402" operator="containsText" text="Glenn Gould">
      <formula>NOT(ISERROR(SEARCH("Glenn Gould",E2623)))</formula>
    </cfRule>
  </conditionalFormatting>
  <conditionalFormatting sqref="E2623:G2623">
    <cfRule type="containsText" dxfId="19418" priority="23399" operator="containsText" text="ECM">
      <formula>NOT(ISERROR(SEARCH("ECM",E2623)))</formula>
    </cfRule>
    <cfRule type="containsText" dxfId="19417" priority="23400" operator="containsText" text="Glenn Gould">
      <formula>NOT(ISERROR(SEARCH("Glenn Gould",E2623)))</formula>
    </cfRule>
  </conditionalFormatting>
  <conditionalFormatting sqref="E2623:G2623">
    <cfRule type="containsText" dxfId="19416" priority="23397" operator="containsText" text="ECM">
      <formula>NOT(ISERROR(SEARCH("ECM",E2623)))</formula>
    </cfRule>
    <cfRule type="containsText" dxfId="19415" priority="23398" operator="containsText" text="Glenn Gould">
      <formula>NOT(ISERROR(SEARCH("Glenn Gould",E2623)))</formula>
    </cfRule>
  </conditionalFormatting>
  <conditionalFormatting sqref="E2623:G2623">
    <cfRule type="containsText" dxfId="19414" priority="23395" operator="containsText" text="ECM">
      <formula>NOT(ISERROR(SEARCH("ECM",E2623)))</formula>
    </cfRule>
    <cfRule type="containsText" dxfId="19413" priority="23396" operator="containsText" text="Glenn Gould">
      <formula>NOT(ISERROR(SEARCH("Glenn Gould",E2623)))</formula>
    </cfRule>
  </conditionalFormatting>
  <conditionalFormatting sqref="E2623:G2623">
    <cfRule type="containsText" dxfId="19412" priority="23393" operator="containsText" text="ECM">
      <formula>NOT(ISERROR(SEARCH("ECM",E2623)))</formula>
    </cfRule>
    <cfRule type="containsText" dxfId="19411" priority="23394" operator="containsText" text="Glenn Gould">
      <formula>NOT(ISERROR(SEARCH("Glenn Gould",E2623)))</formula>
    </cfRule>
  </conditionalFormatting>
  <conditionalFormatting sqref="E2623:G2623">
    <cfRule type="containsText" dxfId="19410" priority="23391" operator="containsText" text="ECM">
      <formula>NOT(ISERROR(SEARCH("ECM",E2623)))</formula>
    </cfRule>
    <cfRule type="containsText" dxfId="19409" priority="23392" operator="containsText" text="Glenn Gould">
      <formula>NOT(ISERROR(SEARCH("Glenn Gould",E2623)))</formula>
    </cfRule>
  </conditionalFormatting>
  <conditionalFormatting sqref="E2623:G2623">
    <cfRule type="containsText" dxfId="19408" priority="23389" operator="containsText" text="ECM">
      <formula>NOT(ISERROR(SEARCH("ECM",E2623)))</formula>
    </cfRule>
    <cfRule type="containsText" dxfId="19407" priority="23390" operator="containsText" text="Glenn Gould">
      <formula>NOT(ISERROR(SEARCH("Glenn Gould",E2623)))</formula>
    </cfRule>
  </conditionalFormatting>
  <conditionalFormatting sqref="E2623:G2623">
    <cfRule type="containsText" dxfId="19406" priority="23387" operator="containsText" text="ECM">
      <formula>NOT(ISERROR(SEARCH("ECM",E2623)))</formula>
    </cfRule>
    <cfRule type="containsText" dxfId="19405" priority="23388" operator="containsText" text="Glenn Gould">
      <formula>NOT(ISERROR(SEARCH("Glenn Gould",E2623)))</formula>
    </cfRule>
  </conditionalFormatting>
  <conditionalFormatting sqref="E2623:G2623">
    <cfRule type="containsText" dxfId="19404" priority="23385" operator="containsText" text="ECM">
      <formula>NOT(ISERROR(SEARCH("ECM",E2623)))</formula>
    </cfRule>
    <cfRule type="containsText" dxfId="19403" priority="23386" operator="containsText" text="Glenn Gould">
      <formula>NOT(ISERROR(SEARCH("Glenn Gould",E2623)))</formula>
    </cfRule>
  </conditionalFormatting>
  <conditionalFormatting sqref="E2623:G2623">
    <cfRule type="containsText" dxfId="19402" priority="23383" operator="containsText" text="ECM">
      <formula>NOT(ISERROR(SEARCH("ECM",E2623)))</formula>
    </cfRule>
    <cfRule type="containsText" dxfId="19401" priority="23384" operator="containsText" text="Glenn Gould">
      <formula>NOT(ISERROR(SEARCH("Glenn Gould",E2623)))</formula>
    </cfRule>
  </conditionalFormatting>
  <conditionalFormatting sqref="E2623:G2623">
    <cfRule type="containsText" dxfId="19400" priority="23381" operator="containsText" text="ECM">
      <formula>NOT(ISERROR(SEARCH("ECM",E2623)))</formula>
    </cfRule>
    <cfRule type="containsText" dxfId="19399" priority="23382" operator="containsText" text="Glenn Gould">
      <formula>NOT(ISERROR(SEARCH("Glenn Gould",E2623)))</formula>
    </cfRule>
  </conditionalFormatting>
  <conditionalFormatting sqref="E2623:G2623">
    <cfRule type="containsText" dxfId="19398" priority="23379" operator="containsText" text="ECM">
      <formula>NOT(ISERROR(SEARCH("ECM",E2623)))</formula>
    </cfRule>
    <cfRule type="containsText" dxfId="19397" priority="23380" operator="containsText" text="Glenn Gould">
      <formula>NOT(ISERROR(SEARCH("Glenn Gould",E2623)))</formula>
    </cfRule>
  </conditionalFormatting>
  <conditionalFormatting sqref="E2624:F2624 E2626:F2626">
    <cfRule type="containsText" dxfId="19396" priority="23375" operator="containsText" text="ECM">
      <formula>NOT(ISERROR(SEARCH("ECM",E2624)))</formula>
    </cfRule>
    <cfRule type="containsText" dxfId="19395" priority="23376" operator="containsText" text="Glenn Gould">
      <formula>NOT(ISERROR(SEARCH("Glenn Gould",E2624)))</formula>
    </cfRule>
  </conditionalFormatting>
  <conditionalFormatting sqref="E2624:F2624 E2626:F2626">
    <cfRule type="containsText" dxfId="19394" priority="23373" operator="containsText" text="ECM">
      <formula>NOT(ISERROR(SEARCH("ECM",E2624)))</formula>
    </cfRule>
    <cfRule type="containsText" dxfId="19393" priority="23374" operator="containsText" text="Glenn Gould">
      <formula>NOT(ISERROR(SEARCH("Glenn Gould",E2624)))</formula>
    </cfRule>
  </conditionalFormatting>
  <conditionalFormatting sqref="E2624:F2624 E2626:F2626">
    <cfRule type="containsText" dxfId="19392" priority="23371" operator="containsText" text="ECM">
      <formula>NOT(ISERROR(SEARCH("ECM",E2624)))</formula>
    </cfRule>
    <cfRule type="containsText" dxfId="19391" priority="23372" operator="containsText" text="Glenn Gould">
      <formula>NOT(ISERROR(SEARCH("Glenn Gould",E2624)))</formula>
    </cfRule>
  </conditionalFormatting>
  <conditionalFormatting sqref="E2624:F2624 E2626:F2626">
    <cfRule type="containsText" dxfId="19390" priority="23369" operator="containsText" text="ECM">
      <formula>NOT(ISERROR(SEARCH("ECM",E2624)))</formula>
    </cfRule>
    <cfRule type="containsText" dxfId="19389" priority="23370" operator="containsText" text="Glenn Gould">
      <formula>NOT(ISERROR(SEARCH("Glenn Gould",E2624)))</formula>
    </cfRule>
  </conditionalFormatting>
  <conditionalFormatting sqref="E2624:F2624 E2626:F2626">
    <cfRule type="containsText" dxfId="19388" priority="23367" operator="containsText" text="ECM">
      <formula>NOT(ISERROR(SEARCH("ECM",E2624)))</formula>
    </cfRule>
    <cfRule type="containsText" dxfId="19387" priority="23368" operator="containsText" text="Glenn Gould">
      <formula>NOT(ISERROR(SEARCH("Glenn Gould",E2624)))</formula>
    </cfRule>
  </conditionalFormatting>
  <conditionalFormatting sqref="E2624:F2624 E2626:F2626">
    <cfRule type="containsText" dxfId="19386" priority="23365" operator="containsText" text="ECM">
      <formula>NOT(ISERROR(SEARCH("ECM",E2624)))</formula>
    </cfRule>
    <cfRule type="containsText" dxfId="19385" priority="23366" operator="containsText" text="Glenn Gould">
      <formula>NOT(ISERROR(SEARCH("Glenn Gould",E2624)))</formula>
    </cfRule>
  </conditionalFormatting>
  <conditionalFormatting sqref="E2624:F2624 E2626:F2626">
    <cfRule type="containsText" dxfId="19384" priority="23363" operator="containsText" text="ECM">
      <formula>NOT(ISERROR(SEARCH("ECM",E2624)))</formula>
    </cfRule>
    <cfRule type="containsText" dxfId="19383" priority="23364" operator="containsText" text="Glenn Gould">
      <formula>NOT(ISERROR(SEARCH("Glenn Gould",E2624)))</formula>
    </cfRule>
  </conditionalFormatting>
  <conditionalFormatting sqref="E2624:F2624 E2626:F2626">
    <cfRule type="containsText" dxfId="19382" priority="23361" operator="containsText" text="ECM">
      <formula>NOT(ISERROR(SEARCH("ECM",E2624)))</formula>
    </cfRule>
    <cfRule type="containsText" dxfId="19381" priority="23362" operator="containsText" text="Glenn Gould">
      <formula>NOT(ISERROR(SEARCH("Glenn Gould",E2624)))</formula>
    </cfRule>
  </conditionalFormatting>
  <conditionalFormatting sqref="E2624:F2624 E2626:F2626">
    <cfRule type="containsText" dxfId="19380" priority="23359" operator="containsText" text="ECM">
      <formula>NOT(ISERROR(SEARCH("ECM",E2624)))</formula>
    </cfRule>
    <cfRule type="containsText" dxfId="19379" priority="23360" operator="containsText" text="Glenn Gould">
      <formula>NOT(ISERROR(SEARCH("Glenn Gould",E2624)))</formula>
    </cfRule>
  </conditionalFormatting>
  <conditionalFormatting sqref="E2624:F2624 E2626:F2626">
    <cfRule type="containsText" dxfId="19378" priority="23357" operator="containsText" text="ECM">
      <formula>NOT(ISERROR(SEARCH("ECM",E2624)))</formula>
    </cfRule>
    <cfRule type="containsText" dxfId="19377" priority="23358" operator="containsText" text="Glenn Gould">
      <formula>NOT(ISERROR(SEARCH("Glenn Gould",E2624)))</formula>
    </cfRule>
  </conditionalFormatting>
  <conditionalFormatting sqref="E2624:F2624 E2626:F2626">
    <cfRule type="containsText" dxfId="19376" priority="23355" operator="containsText" text="ECM">
      <formula>NOT(ISERROR(SEARCH("ECM",E2624)))</formula>
    </cfRule>
    <cfRule type="containsText" dxfId="19375" priority="23356" operator="containsText" text="Glenn Gould">
      <formula>NOT(ISERROR(SEARCH("Glenn Gould",E2624)))</formula>
    </cfRule>
  </conditionalFormatting>
  <conditionalFormatting sqref="E2624:F2624 E2626:F2626">
    <cfRule type="containsText" dxfId="19374" priority="23353" operator="containsText" text="ECM">
      <formula>NOT(ISERROR(SEARCH("ECM",E2624)))</formula>
    </cfRule>
    <cfRule type="containsText" dxfId="19373" priority="23354" operator="containsText" text="Glenn Gould">
      <formula>NOT(ISERROR(SEARCH("Glenn Gould",E2624)))</formula>
    </cfRule>
  </conditionalFormatting>
  <conditionalFormatting sqref="E2624:F2624 E2626:F2626">
    <cfRule type="containsText" dxfId="19372" priority="23351" operator="containsText" text="ECM">
      <formula>NOT(ISERROR(SEARCH("ECM",E2624)))</formula>
    </cfRule>
    <cfRule type="containsText" dxfId="19371" priority="23352" operator="containsText" text="Glenn Gould">
      <formula>NOT(ISERROR(SEARCH("Glenn Gould",E2624)))</formula>
    </cfRule>
  </conditionalFormatting>
  <conditionalFormatting sqref="E2624:F2624 E2626:F2626">
    <cfRule type="containsText" dxfId="19370" priority="23349" operator="containsText" text="ECM">
      <formula>NOT(ISERROR(SEARCH("ECM",E2624)))</formula>
    </cfRule>
    <cfRule type="containsText" dxfId="19369" priority="23350" operator="containsText" text="Glenn Gould">
      <formula>NOT(ISERROR(SEARCH("Glenn Gould",E2624)))</formula>
    </cfRule>
  </conditionalFormatting>
  <conditionalFormatting sqref="E2624:F2624 E2626:F2626">
    <cfRule type="containsText" dxfId="19368" priority="23347" operator="containsText" text="ECM">
      <formula>NOT(ISERROR(SEARCH("ECM",E2624)))</formula>
    </cfRule>
    <cfRule type="containsText" dxfId="19367" priority="23348" operator="containsText" text="Glenn Gould">
      <formula>NOT(ISERROR(SEARCH("Glenn Gould",E2624)))</formula>
    </cfRule>
  </conditionalFormatting>
  <conditionalFormatting sqref="E2624:F2624 E2626:F2626">
    <cfRule type="containsText" dxfId="19366" priority="23345" operator="containsText" text="ECM">
      <formula>NOT(ISERROR(SEARCH("ECM",E2624)))</formula>
    </cfRule>
    <cfRule type="containsText" dxfId="19365" priority="23346" operator="containsText" text="Glenn Gould">
      <formula>NOT(ISERROR(SEARCH("Glenn Gould",E2624)))</formula>
    </cfRule>
  </conditionalFormatting>
  <conditionalFormatting sqref="E2624:F2624 E2626:F2626">
    <cfRule type="containsText" dxfId="19364" priority="23343" operator="containsText" text="ECM">
      <formula>NOT(ISERROR(SEARCH("ECM",E2624)))</formula>
    </cfRule>
    <cfRule type="containsText" dxfId="19363" priority="23344" operator="containsText" text="Glenn Gould">
      <formula>NOT(ISERROR(SEARCH("Glenn Gould",E2624)))</formula>
    </cfRule>
  </conditionalFormatting>
  <conditionalFormatting sqref="E2624:F2624 E2626:F2626">
    <cfRule type="containsText" dxfId="19362" priority="23341" operator="containsText" text="ECM">
      <formula>NOT(ISERROR(SEARCH("ECM",E2624)))</formula>
    </cfRule>
    <cfRule type="containsText" dxfId="19361" priority="23342" operator="containsText" text="Glenn Gould">
      <formula>NOT(ISERROR(SEARCH("Glenn Gould",E2624)))</formula>
    </cfRule>
  </conditionalFormatting>
  <conditionalFormatting sqref="E2624:F2624 E2626:F2626">
    <cfRule type="containsText" dxfId="19360" priority="23339" operator="containsText" text="ECM">
      <formula>NOT(ISERROR(SEARCH("ECM",E2624)))</formula>
    </cfRule>
    <cfRule type="containsText" dxfId="19359" priority="23340" operator="containsText" text="Glenn Gould">
      <formula>NOT(ISERROR(SEARCH("Glenn Gould",E2624)))</formula>
    </cfRule>
  </conditionalFormatting>
  <conditionalFormatting sqref="E2624:F2624 E2626:F2626">
    <cfRule type="containsText" dxfId="19358" priority="23337" operator="containsText" text="ECM">
      <formula>NOT(ISERROR(SEARCH("ECM",E2624)))</formula>
    </cfRule>
    <cfRule type="containsText" dxfId="19357" priority="23338" operator="containsText" text="Glenn Gould">
      <formula>NOT(ISERROR(SEARCH("Glenn Gould",E2624)))</formula>
    </cfRule>
  </conditionalFormatting>
  <conditionalFormatting sqref="E2624:F2624 E2626:F2626">
    <cfRule type="containsText" dxfId="19356" priority="23335" operator="containsText" text="ECM">
      <formula>NOT(ISERROR(SEARCH("ECM",E2624)))</formula>
    </cfRule>
    <cfRule type="containsText" dxfId="19355" priority="23336" operator="containsText" text="Glenn Gould">
      <formula>NOT(ISERROR(SEARCH("Glenn Gould",E2624)))</formula>
    </cfRule>
  </conditionalFormatting>
  <conditionalFormatting sqref="E2624:F2624 E2626:F2626">
    <cfRule type="containsText" dxfId="19354" priority="23333" operator="containsText" text="ECM">
      <formula>NOT(ISERROR(SEARCH("ECM",E2624)))</formula>
    </cfRule>
    <cfRule type="containsText" dxfId="19353" priority="23334" operator="containsText" text="Glenn Gould">
      <formula>NOT(ISERROR(SEARCH("Glenn Gould",E2624)))</formula>
    </cfRule>
  </conditionalFormatting>
  <conditionalFormatting sqref="E2624:F2624 E2626:F2626">
    <cfRule type="containsText" dxfId="19352" priority="23331" operator="containsText" text="ECM">
      <formula>NOT(ISERROR(SEARCH("ECM",E2624)))</formula>
    </cfRule>
    <cfRule type="containsText" dxfId="19351" priority="23332" operator="containsText" text="Glenn Gould">
      <formula>NOT(ISERROR(SEARCH("Glenn Gould",E2624)))</formula>
    </cfRule>
  </conditionalFormatting>
  <conditionalFormatting sqref="E2624:F2624 E2626:F2626">
    <cfRule type="containsText" dxfId="19350" priority="23329" operator="containsText" text="ECM">
      <formula>NOT(ISERROR(SEARCH("ECM",E2624)))</formula>
    </cfRule>
    <cfRule type="containsText" dxfId="19349" priority="23330" operator="containsText" text="Glenn Gould">
      <formula>NOT(ISERROR(SEARCH("Glenn Gould",E2624)))</formula>
    </cfRule>
  </conditionalFormatting>
  <conditionalFormatting sqref="E2624:F2624 E2626:F2626">
    <cfRule type="containsText" dxfId="19348" priority="23327" operator="containsText" text="ECM">
      <formula>NOT(ISERROR(SEARCH("ECM",E2624)))</formula>
    </cfRule>
    <cfRule type="containsText" dxfId="19347" priority="23328" operator="containsText" text="Glenn Gould">
      <formula>NOT(ISERROR(SEARCH("Glenn Gould",E2624)))</formula>
    </cfRule>
  </conditionalFormatting>
  <conditionalFormatting sqref="E2624:F2624 E2626:F2626">
    <cfRule type="containsText" dxfId="19346" priority="23325" operator="containsText" text="ECM">
      <formula>NOT(ISERROR(SEARCH("ECM",E2624)))</formula>
    </cfRule>
    <cfRule type="containsText" dxfId="19345" priority="23326" operator="containsText" text="Glenn Gould">
      <formula>NOT(ISERROR(SEARCH("Glenn Gould",E2624)))</formula>
    </cfRule>
  </conditionalFormatting>
  <conditionalFormatting sqref="E2624:F2624 E2626:F2626">
    <cfRule type="containsText" dxfId="19344" priority="23323" operator="containsText" text="ECM">
      <formula>NOT(ISERROR(SEARCH("ECM",E2624)))</formula>
    </cfRule>
    <cfRule type="containsText" dxfId="19343" priority="23324" operator="containsText" text="Glenn Gould">
      <formula>NOT(ISERROR(SEARCH("Glenn Gould",E2624)))</formula>
    </cfRule>
  </conditionalFormatting>
  <conditionalFormatting sqref="E2624:F2624 E2626:F2626">
    <cfRule type="containsText" dxfId="19342" priority="23321" operator="containsText" text="ECM">
      <formula>NOT(ISERROR(SEARCH("ECM",E2624)))</formula>
    </cfRule>
    <cfRule type="containsText" dxfId="19341" priority="23322" operator="containsText" text="Glenn Gould">
      <formula>NOT(ISERROR(SEARCH("Glenn Gould",E2624)))</formula>
    </cfRule>
  </conditionalFormatting>
  <conditionalFormatting sqref="E2624:F2624 E2626:F2626">
    <cfRule type="containsText" dxfId="19340" priority="23319" operator="containsText" text="ECM">
      <formula>NOT(ISERROR(SEARCH("ECM",E2624)))</formula>
    </cfRule>
    <cfRule type="containsText" dxfId="19339" priority="23320" operator="containsText" text="Glenn Gould">
      <formula>NOT(ISERROR(SEARCH("Glenn Gould",E2624)))</formula>
    </cfRule>
  </conditionalFormatting>
  <conditionalFormatting sqref="E2624:F2624 E2626:F2626">
    <cfRule type="containsText" dxfId="19338" priority="23317" operator="containsText" text="ECM">
      <formula>NOT(ISERROR(SEARCH("ECM",E2624)))</formula>
    </cfRule>
    <cfRule type="containsText" dxfId="19337" priority="23318" operator="containsText" text="Glenn Gould">
      <formula>NOT(ISERROR(SEARCH("Glenn Gould",E2624)))</formula>
    </cfRule>
  </conditionalFormatting>
  <conditionalFormatting sqref="E2624:G2624 E2626:G2626">
    <cfRule type="containsText" dxfId="19336" priority="23315" operator="containsText" text="ECM">
      <formula>NOT(ISERROR(SEARCH("ECM",E2624)))</formula>
    </cfRule>
    <cfRule type="containsText" dxfId="19335" priority="23316" operator="containsText" text="Glenn Gould">
      <formula>NOT(ISERROR(SEARCH("Glenn Gould",E2624)))</formula>
    </cfRule>
  </conditionalFormatting>
  <conditionalFormatting sqref="E2624:G2624 E2626:G2626">
    <cfRule type="containsText" dxfId="19334" priority="23313" operator="containsText" text="ECM">
      <formula>NOT(ISERROR(SEARCH("ECM",E2624)))</formula>
    </cfRule>
    <cfRule type="containsText" dxfId="19333" priority="23314" operator="containsText" text="Glenn Gould">
      <formula>NOT(ISERROR(SEARCH("Glenn Gould",E2624)))</formula>
    </cfRule>
  </conditionalFormatting>
  <conditionalFormatting sqref="E2624:G2624 E2626:G2626">
    <cfRule type="containsText" dxfId="19332" priority="23311" operator="containsText" text="ECM">
      <formula>NOT(ISERROR(SEARCH("ECM",E2624)))</formula>
    </cfRule>
    <cfRule type="containsText" dxfId="19331" priority="23312" operator="containsText" text="Glenn Gould">
      <formula>NOT(ISERROR(SEARCH("Glenn Gould",E2624)))</formula>
    </cfRule>
  </conditionalFormatting>
  <conditionalFormatting sqref="E2624:G2624 E2626:G2626">
    <cfRule type="containsText" dxfId="19330" priority="23309" operator="containsText" text="ECM">
      <formula>NOT(ISERROR(SEARCH("ECM",E2624)))</formula>
    </cfRule>
    <cfRule type="containsText" dxfId="19329" priority="23310" operator="containsText" text="Glenn Gould">
      <formula>NOT(ISERROR(SEARCH("Glenn Gould",E2624)))</formula>
    </cfRule>
  </conditionalFormatting>
  <conditionalFormatting sqref="E2624:G2624 E2626:G2626">
    <cfRule type="containsText" dxfId="19328" priority="23307" operator="containsText" text="ECM">
      <formula>NOT(ISERROR(SEARCH("ECM",E2624)))</formula>
    </cfRule>
    <cfRule type="containsText" dxfId="19327" priority="23308" operator="containsText" text="Glenn Gould">
      <formula>NOT(ISERROR(SEARCH("Glenn Gould",E2624)))</formula>
    </cfRule>
  </conditionalFormatting>
  <conditionalFormatting sqref="E2624:G2624 E2626:G2626">
    <cfRule type="containsText" dxfId="19326" priority="23305" operator="containsText" text="ECM">
      <formula>NOT(ISERROR(SEARCH("ECM",E2624)))</formula>
    </cfRule>
    <cfRule type="containsText" dxfId="19325" priority="23306" operator="containsText" text="Glenn Gould">
      <formula>NOT(ISERROR(SEARCH("Glenn Gould",E2624)))</formula>
    </cfRule>
  </conditionalFormatting>
  <conditionalFormatting sqref="E2624:G2624 E2626:G2626">
    <cfRule type="containsText" dxfId="19324" priority="23303" operator="containsText" text="ECM">
      <formula>NOT(ISERROR(SEARCH("ECM",E2624)))</formula>
    </cfRule>
    <cfRule type="containsText" dxfId="19323" priority="23304" operator="containsText" text="Glenn Gould">
      <formula>NOT(ISERROR(SEARCH("Glenn Gould",E2624)))</formula>
    </cfRule>
  </conditionalFormatting>
  <conditionalFormatting sqref="E2624:G2624 E2626:G2626">
    <cfRule type="containsText" dxfId="19322" priority="23301" operator="containsText" text="ECM">
      <formula>NOT(ISERROR(SEARCH("ECM",E2624)))</formula>
    </cfRule>
    <cfRule type="containsText" dxfId="19321" priority="23302" operator="containsText" text="Glenn Gould">
      <formula>NOT(ISERROR(SEARCH("Glenn Gould",E2624)))</formula>
    </cfRule>
  </conditionalFormatting>
  <conditionalFormatting sqref="E2624:G2624 E2626:G2626">
    <cfRule type="containsText" dxfId="19320" priority="23299" operator="containsText" text="ECM">
      <formula>NOT(ISERROR(SEARCH("ECM",E2624)))</formula>
    </cfRule>
    <cfRule type="containsText" dxfId="19319" priority="23300" operator="containsText" text="Glenn Gould">
      <formula>NOT(ISERROR(SEARCH("Glenn Gould",E2624)))</formula>
    </cfRule>
  </conditionalFormatting>
  <conditionalFormatting sqref="E2624:G2624 E2626:G2626">
    <cfRule type="containsText" dxfId="19318" priority="23297" operator="containsText" text="ECM">
      <formula>NOT(ISERROR(SEARCH("ECM",E2624)))</formula>
    </cfRule>
    <cfRule type="containsText" dxfId="19317" priority="23298" operator="containsText" text="Glenn Gould">
      <formula>NOT(ISERROR(SEARCH("Glenn Gould",E2624)))</formula>
    </cfRule>
  </conditionalFormatting>
  <conditionalFormatting sqref="E2624:G2624 E2626:G2626">
    <cfRule type="containsText" dxfId="19316" priority="23295" operator="containsText" text="ECM">
      <formula>NOT(ISERROR(SEARCH("ECM",E2624)))</formula>
    </cfRule>
    <cfRule type="containsText" dxfId="19315" priority="23296" operator="containsText" text="Glenn Gould">
      <formula>NOT(ISERROR(SEARCH("Glenn Gould",E2624)))</formula>
    </cfRule>
  </conditionalFormatting>
  <conditionalFormatting sqref="E2624:G2624 E2626:G2626">
    <cfRule type="containsText" dxfId="19314" priority="23293" operator="containsText" text="ECM">
      <formula>NOT(ISERROR(SEARCH("ECM",E2624)))</formula>
    </cfRule>
    <cfRule type="containsText" dxfId="19313" priority="23294" operator="containsText" text="Glenn Gould">
      <formula>NOT(ISERROR(SEARCH("Glenn Gould",E2624)))</formula>
    </cfRule>
  </conditionalFormatting>
  <conditionalFormatting sqref="E2624:G2624 E2626:G2626">
    <cfRule type="containsText" dxfId="19312" priority="23291" operator="containsText" text="ECM">
      <formula>NOT(ISERROR(SEARCH("ECM",E2624)))</formula>
    </cfRule>
    <cfRule type="containsText" dxfId="19311" priority="23292" operator="containsText" text="Glenn Gould">
      <formula>NOT(ISERROR(SEARCH("Glenn Gould",E2624)))</formula>
    </cfRule>
  </conditionalFormatting>
  <conditionalFormatting sqref="E2624:G2624 E2626:G2626">
    <cfRule type="containsText" dxfId="19310" priority="23289" operator="containsText" text="ECM">
      <formula>NOT(ISERROR(SEARCH("ECM",E2624)))</formula>
    </cfRule>
    <cfRule type="containsText" dxfId="19309" priority="23290" operator="containsText" text="Glenn Gould">
      <formula>NOT(ISERROR(SEARCH("Glenn Gould",E2624)))</formula>
    </cfRule>
  </conditionalFormatting>
  <conditionalFormatting sqref="E2624:G2624 E2626:G2626">
    <cfRule type="containsText" dxfId="19308" priority="23287" operator="containsText" text="ECM">
      <formula>NOT(ISERROR(SEARCH("ECM",E2624)))</formula>
    </cfRule>
    <cfRule type="containsText" dxfId="19307" priority="23288" operator="containsText" text="Glenn Gould">
      <formula>NOT(ISERROR(SEARCH("Glenn Gould",E2624)))</formula>
    </cfRule>
  </conditionalFormatting>
  <conditionalFormatting sqref="E2624:G2624 E2626:G2626">
    <cfRule type="containsText" dxfId="19306" priority="23285" operator="containsText" text="ECM">
      <formula>NOT(ISERROR(SEARCH("ECM",E2624)))</formula>
    </cfRule>
    <cfRule type="containsText" dxfId="19305" priority="23286" operator="containsText" text="Glenn Gould">
      <formula>NOT(ISERROR(SEARCH("Glenn Gould",E2624)))</formula>
    </cfRule>
  </conditionalFormatting>
  <conditionalFormatting sqref="E2624:G2624 E2626:G2626">
    <cfRule type="containsText" dxfId="19304" priority="23283" operator="containsText" text="ECM">
      <formula>NOT(ISERROR(SEARCH("ECM",E2624)))</formula>
    </cfRule>
    <cfRule type="containsText" dxfId="19303" priority="23284" operator="containsText" text="Glenn Gould">
      <formula>NOT(ISERROR(SEARCH("Glenn Gould",E2624)))</formula>
    </cfRule>
  </conditionalFormatting>
  <conditionalFormatting sqref="E2624:G2624 E2626:G2626">
    <cfRule type="containsText" dxfId="19302" priority="23281" operator="containsText" text="ECM">
      <formula>NOT(ISERROR(SEARCH("ECM",E2624)))</formula>
    </cfRule>
    <cfRule type="containsText" dxfId="19301" priority="23282" operator="containsText" text="Glenn Gould">
      <formula>NOT(ISERROR(SEARCH("Glenn Gould",E2624)))</formula>
    </cfRule>
  </conditionalFormatting>
  <conditionalFormatting sqref="E2624:G2624 E2626:G2626">
    <cfRule type="containsText" dxfId="19300" priority="23279" operator="containsText" text="ECM">
      <formula>NOT(ISERROR(SEARCH("ECM",E2624)))</formula>
    </cfRule>
    <cfRule type="containsText" dxfId="19299" priority="23280" operator="containsText" text="Glenn Gould">
      <formula>NOT(ISERROR(SEARCH("Glenn Gould",E2624)))</formula>
    </cfRule>
  </conditionalFormatting>
  <conditionalFormatting sqref="E2624:G2624 E2626:G2626">
    <cfRule type="containsText" dxfId="19298" priority="23277" operator="containsText" text="ECM">
      <formula>NOT(ISERROR(SEARCH("ECM",E2624)))</formula>
    </cfRule>
    <cfRule type="containsText" dxfId="19297" priority="23278" operator="containsText" text="Glenn Gould">
      <formula>NOT(ISERROR(SEARCH("Glenn Gould",E2624)))</formula>
    </cfRule>
  </conditionalFormatting>
  <conditionalFormatting sqref="E2624:G2624 E2626:G2626">
    <cfRule type="containsText" dxfId="19296" priority="23275" operator="containsText" text="ECM">
      <formula>NOT(ISERROR(SEARCH("ECM",E2624)))</formula>
    </cfRule>
    <cfRule type="containsText" dxfId="19295" priority="23276" operator="containsText" text="Glenn Gould">
      <formula>NOT(ISERROR(SEARCH("Glenn Gould",E2624)))</formula>
    </cfRule>
  </conditionalFormatting>
  <conditionalFormatting sqref="E2624:G2624 E2626:G2626">
    <cfRule type="containsText" dxfId="19294" priority="23273" operator="containsText" text="ECM">
      <formula>NOT(ISERROR(SEARCH("ECM",E2624)))</formula>
    </cfRule>
    <cfRule type="containsText" dxfId="19293" priority="23274" operator="containsText" text="Glenn Gould">
      <formula>NOT(ISERROR(SEARCH("Glenn Gould",E2624)))</formula>
    </cfRule>
  </conditionalFormatting>
  <conditionalFormatting sqref="E2624:G2624 E2626:G2626">
    <cfRule type="containsText" dxfId="19292" priority="23271" operator="containsText" text="ECM">
      <formula>NOT(ISERROR(SEARCH("ECM",E2624)))</formula>
    </cfRule>
    <cfRule type="containsText" dxfId="19291" priority="23272" operator="containsText" text="Glenn Gould">
      <formula>NOT(ISERROR(SEARCH("Glenn Gould",E2624)))</formula>
    </cfRule>
  </conditionalFormatting>
  <conditionalFormatting sqref="E2624:G2624 E2626:G2626">
    <cfRule type="containsText" dxfId="19290" priority="23269" operator="containsText" text="ECM">
      <formula>NOT(ISERROR(SEARCH("ECM",E2624)))</formula>
    </cfRule>
    <cfRule type="containsText" dxfId="19289" priority="23270" operator="containsText" text="Glenn Gould">
      <formula>NOT(ISERROR(SEARCH("Glenn Gould",E2624)))</formula>
    </cfRule>
  </conditionalFormatting>
  <conditionalFormatting sqref="E2624:G2624 E2626:G2626">
    <cfRule type="containsText" dxfId="19288" priority="23267" operator="containsText" text="ECM">
      <formula>NOT(ISERROR(SEARCH("ECM",E2624)))</formula>
    </cfRule>
    <cfRule type="containsText" dxfId="19287" priority="23268" operator="containsText" text="Glenn Gould">
      <formula>NOT(ISERROR(SEARCH("Glenn Gould",E2624)))</formula>
    </cfRule>
  </conditionalFormatting>
  <conditionalFormatting sqref="E2624:G2624 E2626:G2626">
    <cfRule type="containsText" dxfId="19286" priority="23265" operator="containsText" text="ECM">
      <formula>NOT(ISERROR(SEARCH("ECM",E2624)))</formula>
    </cfRule>
    <cfRule type="containsText" dxfId="19285" priority="23266" operator="containsText" text="Glenn Gould">
      <formula>NOT(ISERROR(SEARCH("Glenn Gould",E2624)))</formula>
    </cfRule>
  </conditionalFormatting>
  <conditionalFormatting sqref="E2624:G2624 E2626:G2626">
    <cfRule type="containsText" dxfId="19284" priority="23263" operator="containsText" text="ECM">
      <formula>NOT(ISERROR(SEARCH("ECM",E2624)))</formula>
    </cfRule>
    <cfRule type="containsText" dxfId="19283" priority="23264" operator="containsText" text="Glenn Gould">
      <formula>NOT(ISERROR(SEARCH("Glenn Gould",E2624)))</formula>
    </cfRule>
  </conditionalFormatting>
  <conditionalFormatting sqref="E2624:G2624 E2626:G2626">
    <cfRule type="containsText" dxfId="19282" priority="23261" operator="containsText" text="ECM">
      <formula>NOT(ISERROR(SEARCH("ECM",E2624)))</formula>
    </cfRule>
    <cfRule type="containsText" dxfId="19281" priority="23262" operator="containsText" text="Glenn Gould">
      <formula>NOT(ISERROR(SEARCH("Glenn Gould",E2624)))</formula>
    </cfRule>
  </conditionalFormatting>
  <conditionalFormatting sqref="E2624:G2624 E2626:G2626">
    <cfRule type="containsText" dxfId="19280" priority="23259" operator="containsText" text="ECM">
      <formula>NOT(ISERROR(SEARCH("ECM",E2624)))</formula>
    </cfRule>
    <cfRule type="containsText" dxfId="19279" priority="23260" operator="containsText" text="Glenn Gould">
      <formula>NOT(ISERROR(SEARCH("Glenn Gould",E2624)))</formula>
    </cfRule>
  </conditionalFormatting>
  <conditionalFormatting sqref="E2624:G2624 E2626:G2626">
    <cfRule type="containsText" dxfId="19278" priority="23257" operator="containsText" text="ECM">
      <formula>NOT(ISERROR(SEARCH("ECM",E2624)))</formula>
    </cfRule>
    <cfRule type="containsText" dxfId="19277" priority="23258" operator="containsText" text="Glenn Gould">
      <formula>NOT(ISERROR(SEARCH("Glenn Gould",E2624)))</formula>
    </cfRule>
  </conditionalFormatting>
  <conditionalFormatting sqref="E2625:F2625">
    <cfRule type="containsText" dxfId="19276" priority="23123" operator="containsText" text="ECM">
      <formula>NOT(ISERROR(SEARCH("ECM",E2625)))</formula>
    </cfRule>
    <cfRule type="containsText" dxfId="19275" priority="23124" operator="containsText" text="Glenn Gould">
      <formula>NOT(ISERROR(SEARCH("Glenn Gould",E2625)))</formula>
    </cfRule>
  </conditionalFormatting>
  <conditionalFormatting sqref="E2625:F2625">
    <cfRule type="containsText" dxfId="19274" priority="23121" operator="containsText" text="ECM">
      <formula>NOT(ISERROR(SEARCH("ECM",E2625)))</formula>
    </cfRule>
    <cfRule type="containsText" dxfId="19273" priority="23122" operator="containsText" text="Glenn Gould">
      <formula>NOT(ISERROR(SEARCH("Glenn Gould",E2625)))</formula>
    </cfRule>
  </conditionalFormatting>
  <conditionalFormatting sqref="E2625:F2625">
    <cfRule type="containsText" dxfId="19272" priority="23119" operator="containsText" text="ECM">
      <formula>NOT(ISERROR(SEARCH("ECM",E2625)))</formula>
    </cfRule>
    <cfRule type="containsText" dxfId="19271" priority="23120" operator="containsText" text="Glenn Gould">
      <formula>NOT(ISERROR(SEARCH("Glenn Gould",E2625)))</formula>
    </cfRule>
  </conditionalFormatting>
  <conditionalFormatting sqref="E2625:F2625">
    <cfRule type="containsText" dxfId="19270" priority="23117" operator="containsText" text="ECM">
      <formula>NOT(ISERROR(SEARCH("ECM",E2625)))</formula>
    </cfRule>
    <cfRule type="containsText" dxfId="19269" priority="23118" operator="containsText" text="Glenn Gould">
      <formula>NOT(ISERROR(SEARCH("Glenn Gould",E2625)))</formula>
    </cfRule>
  </conditionalFormatting>
  <conditionalFormatting sqref="E2625:F2625">
    <cfRule type="containsText" dxfId="19268" priority="23115" operator="containsText" text="ECM">
      <formula>NOT(ISERROR(SEARCH("ECM",E2625)))</formula>
    </cfRule>
    <cfRule type="containsText" dxfId="19267" priority="23116" operator="containsText" text="Glenn Gould">
      <formula>NOT(ISERROR(SEARCH("Glenn Gould",E2625)))</formula>
    </cfRule>
  </conditionalFormatting>
  <conditionalFormatting sqref="E2625:F2625">
    <cfRule type="containsText" dxfId="19266" priority="23113" operator="containsText" text="ECM">
      <formula>NOT(ISERROR(SEARCH("ECM",E2625)))</formula>
    </cfRule>
    <cfRule type="containsText" dxfId="19265" priority="23114" operator="containsText" text="Glenn Gould">
      <formula>NOT(ISERROR(SEARCH("Glenn Gould",E2625)))</formula>
    </cfRule>
  </conditionalFormatting>
  <conditionalFormatting sqref="E2625:F2625">
    <cfRule type="containsText" dxfId="19264" priority="23111" operator="containsText" text="ECM">
      <formula>NOT(ISERROR(SEARCH("ECM",E2625)))</formula>
    </cfRule>
    <cfRule type="containsText" dxfId="19263" priority="23112" operator="containsText" text="Glenn Gould">
      <formula>NOT(ISERROR(SEARCH("Glenn Gould",E2625)))</formula>
    </cfRule>
  </conditionalFormatting>
  <conditionalFormatting sqref="E2625:F2625">
    <cfRule type="containsText" dxfId="19262" priority="23109" operator="containsText" text="ECM">
      <formula>NOT(ISERROR(SEARCH("ECM",E2625)))</formula>
    </cfRule>
    <cfRule type="containsText" dxfId="19261" priority="23110" operator="containsText" text="Glenn Gould">
      <formula>NOT(ISERROR(SEARCH("Glenn Gould",E2625)))</formula>
    </cfRule>
  </conditionalFormatting>
  <conditionalFormatting sqref="E2625:F2625">
    <cfRule type="containsText" dxfId="19260" priority="23107" operator="containsText" text="ECM">
      <formula>NOT(ISERROR(SEARCH("ECM",E2625)))</formula>
    </cfRule>
    <cfRule type="containsText" dxfId="19259" priority="23108" operator="containsText" text="Glenn Gould">
      <formula>NOT(ISERROR(SEARCH("Glenn Gould",E2625)))</formula>
    </cfRule>
  </conditionalFormatting>
  <conditionalFormatting sqref="E2625:F2625">
    <cfRule type="containsText" dxfId="19258" priority="23105" operator="containsText" text="ECM">
      <formula>NOT(ISERROR(SEARCH("ECM",E2625)))</formula>
    </cfRule>
    <cfRule type="containsText" dxfId="19257" priority="23106" operator="containsText" text="Glenn Gould">
      <formula>NOT(ISERROR(SEARCH("Glenn Gould",E2625)))</formula>
    </cfRule>
  </conditionalFormatting>
  <conditionalFormatting sqref="E2625:F2625">
    <cfRule type="containsText" dxfId="19256" priority="23103" operator="containsText" text="ECM">
      <formula>NOT(ISERROR(SEARCH("ECM",E2625)))</formula>
    </cfRule>
    <cfRule type="containsText" dxfId="19255" priority="23104" operator="containsText" text="Glenn Gould">
      <formula>NOT(ISERROR(SEARCH("Glenn Gould",E2625)))</formula>
    </cfRule>
  </conditionalFormatting>
  <conditionalFormatting sqref="E2625:F2625">
    <cfRule type="containsText" dxfId="19254" priority="23101" operator="containsText" text="ECM">
      <formula>NOT(ISERROR(SEARCH("ECM",E2625)))</formula>
    </cfRule>
    <cfRule type="containsText" dxfId="19253" priority="23102" operator="containsText" text="Glenn Gould">
      <formula>NOT(ISERROR(SEARCH("Glenn Gould",E2625)))</formula>
    </cfRule>
  </conditionalFormatting>
  <conditionalFormatting sqref="E2625:F2625">
    <cfRule type="containsText" dxfId="19252" priority="23099" operator="containsText" text="ECM">
      <formula>NOT(ISERROR(SEARCH("ECM",E2625)))</formula>
    </cfRule>
    <cfRule type="containsText" dxfId="19251" priority="23100" operator="containsText" text="Glenn Gould">
      <formula>NOT(ISERROR(SEARCH("Glenn Gould",E2625)))</formula>
    </cfRule>
  </conditionalFormatting>
  <conditionalFormatting sqref="E2625:F2625">
    <cfRule type="containsText" dxfId="19250" priority="23097" operator="containsText" text="ECM">
      <formula>NOT(ISERROR(SEARCH("ECM",E2625)))</formula>
    </cfRule>
    <cfRule type="containsText" dxfId="19249" priority="23098" operator="containsText" text="Glenn Gould">
      <formula>NOT(ISERROR(SEARCH("Glenn Gould",E2625)))</formula>
    </cfRule>
  </conditionalFormatting>
  <conditionalFormatting sqref="E2625:F2625">
    <cfRule type="containsText" dxfId="19248" priority="23095" operator="containsText" text="ECM">
      <formula>NOT(ISERROR(SEARCH("ECM",E2625)))</formula>
    </cfRule>
    <cfRule type="containsText" dxfId="19247" priority="23096" operator="containsText" text="Glenn Gould">
      <formula>NOT(ISERROR(SEARCH("Glenn Gould",E2625)))</formula>
    </cfRule>
  </conditionalFormatting>
  <conditionalFormatting sqref="E2625:F2625">
    <cfRule type="containsText" dxfId="19246" priority="23093" operator="containsText" text="ECM">
      <formula>NOT(ISERROR(SEARCH("ECM",E2625)))</formula>
    </cfRule>
    <cfRule type="containsText" dxfId="19245" priority="23094" operator="containsText" text="Glenn Gould">
      <formula>NOT(ISERROR(SEARCH("Glenn Gould",E2625)))</formula>
    </cfRule>
  </conditionalFormatting>
  <conditionalFormatting sqref="E2625:F2625">
    <cfRule type="containsText" dxfId="19244" priority="23091" operator="containsText" text="ECM">
      <formula>NOT(ISERROR(SEARCH("ECM",E2625)))</formula>
    </cfRule>
    <cfRule type="containsText" dxfId="19243" priority="23092" operator="containsText" text="Glenn Gould">
      <formula>NOT(ISERROR(SEARCH("Glenn Gould",E2625)))</formula>
    </cfRule>
  </conditionalFormatting>
  <conditionalFormatting sqref="E2625:F2625">
    <cfRule type="containsText" dxfId="19242" priority="23089" operator="containsText" text="ECM">
      <formula>NOT(ISERROR(SEARCH("ECM",E2625)))</formula>
    </cfRule>
    <cfRule type="containsText" dxfId="19241" priority="23090" operator="containsText" text="Glenn Gould">
      <formula>NOT(ISERROR(SEARCH("Glenn Gould",E2625)))</formula>
    </cfRule>
  </conditionalFormatting>
  <conditionalFormatting sqref="E2625:F2625">
    <cfRule type="containsText" dxfId="19240" priority="23087" operator="containsText" text="ECM">
      <formula>NOT(ISERROR(SEARCH("ECM",E2625)))</formula>
    </cfRule>
    <cfRule type="containsText" dxfId="19239" priority="23088" operator="containsText" text="Glenn Gould">
      <formula>NOT(ISERROR(SEARCH("Glenn Gould",E2625)))</formula>
    </cfRule>
  </conditionalFormatting>
  <conditionalFormatting sqref="E2625:F2625">
    <cfRule type="containsText" dxfId="19238" priority="23085" operator="containsText" text="ECM">
      <formula>NOT(ISERROR(SEARCH("ECM",E2625)))</formula>
    </cfRule>
    <cfRule type="containsText" dxfId="19237" priority="23086" operator="containsText" text="Glenn Gould">
      <formula>NOT(ISERROR(SEARCH("Glenn Gould",E2625)))</formula>
    </cfRule>
  </conditionalFormatting>
  <conditionalFormatting sqref="E2625:F2625">
    <cfRule type="containsText" dxfId="19236" priority="23083" operator="containsText" text="ECM">
      <formula>NOT(ISERROR(SEARCH("ECM",E2625)))</formula>
    </cfRule>
    <cfRule type="containsText" dxfId="19235" priority="23084" operator="containsText" text="Glenn Gould">
      <formula>NOT(ISERROR(SEARCH("Glenn Gould",E2625)))</formula>
    </cfRule>
  </conditionalFormatting>
  <conditionalFormatting sqref="E2625:F2625">
    <cfRule type="containsText" dxfId="19234" priority="23081" operator="containsText" text="ECM">
      <formula>NOT(ISERROR(SEARCH("ECM",E2625)))</formula>
    </cfRule>
    <cfRule type="containsText" dxfId="19233" priority="23082" operator="containsText" text="Glenn Gould">
      <formula>NOT(ISERROR(SEARCH("Glenn Gould",E2625)))</formula>
    </cfRule>
  </conditionalFormatting>
  <conditionalFormatting sqref="E2625:F2625">
    <cfRule type="containsText" dxfId="19232" priority="23079" operator="containsText" text="ECM">
      <formula>NOT(ISERROR(SEARCH("ECM",E2625)))</formula>
    </cfRule>
    <cfRule type="containsText" dxfId="19231" priority="23080" operator="containsText" text="Glenn Gould">
      <formula>NOT(ISERROR(SEARCH("Glenn Gould",E2625)))</formula>
    </cfRule>
  </conditionalFormatting>
  <conditionalFormatting sqref="E2625:F2625">
    <cfRule type="containsText" dxfId="19230" priority="23077" operator="containsText" text="ECM">
      <formula>NOT(ISERROR(SEARCH("ECM",E2625)))</formula>
    </cfRule>
    <cfRule type="containsText" dxfId="19229" priority="23078" operator="containsText" text="Glenn Gould">
      <formula>NOT(ISERROR(SEARCH("Glenn Gould",E2625)))</formula>
    </cfRule>
  </conditionalFormatting>
  <conditionalFormatting sqref="E2625:F2625">
    <cfRule type="containsText" dxfId="19228" priority="23075" operator="containsText" text="ECM">
      <formula>NOT(ISERROR(SEARCH("ECM",E2625)))</formula>
    </cfRule>
    <cfRule type="containsText" dxfId="19227" priority="23076" operator="containsText" text="Glenn Gould">
      <formula>NOT(ISERROR(SEARCH("Glenn Gould",E2625)))</formula>
    </cfRule>
  </conditionalFormatting>
  <conditionalFormatting sqref="E2625:F2625">
    <cfRule type="containsText" dxfId="19226" priority="23073" operator="containsText" text="ECM">
      <formula>NOT(ISERROR(SEARCH("ECM",E2625)))</formula>
    </cfRule>
    <cfRule type="containsText" dxfId="19225" priority="23074" operator="containsText" text="Glenn Gould">
      <formula>NOT(ISERROR(SEARCH("Glenn Gould",E2625)))</formula>
    </cfRule>
  </conditionalFormatting>
  <conditionalFormatting sqref="E2625:F2625">
    <cfRule type="containsText" dxfId="19224" priority="23071" operator="containsText" text="ECM">
      <formula>NOT(ISERROR(SEARCH("ECM",E2625)))</formula>
    </cfRule>
    <cfRule type="containsText" dxfId="19223" priority="23072" operator="containsText" text="Glenn Gould">
      <formula>NOT(ISERROR(SEARCH("Glenn Gould",E2625)))</formula>
    </cfRule>
  </conditionalFormatting>
  <conditionalFormatting sqref="E2625:F2625">
    <cfRule type="containsText" dxfId="19222" priority="23069" operator="containsText" text="ECM">
      <formula>NOT(ISERROR(SEARCH("ECM",E2625)))</formula>
    </cfRule>
    <cfRule type="containsText" dxfId="19221" priority="23070" operator="containsText" text="Glenn Gould">
      <formula>NOT(ISERROR(SEARCH("Glenn Gould",E2625)))</formula>
    </cfRule>
  </conditionalFormatting>
  <conditionalFormatting sqref="E2625:F2625">
    <cfRule type="containsText" dxfId="19220" priority="23067" operator="containsText" text="ECM">
      <formula>NOT(ISERROR(SEARCH("ECM",E2625)))</formula>
    </cfRule>
    <cfRule type="containsText" dxfId="19219" priority="23068" operator="containsText" text="Glenn Gould">
      <formula>NOT(ISERROR(SEARCH("Glenn Gould",E2625)))</formula>
    </cfRule>
  </conditionalFormatting>
  <conditionalFormatting sqref="E2625:F2625">
    <cfRule type="containsText" dxfId="19218" priority="23065" operator="containsText" text="ECM">
      <formula>NOT(ISERROR(SEARCH("ECM",E2625)))</formula>
    </cfRule>
    <cfRule type="containsText" dxfId="19217" priority="23066" operator="containsText" text="Glenn Gould">
      <formula>NOT(ISERROR(SEARCH("Glenn Gould",E2625)))</formula>
    </cfRule>
  </conditionalFormatting>
  <conditionalFormatting sqref="E2625:G2625">
    <cfRule type="containsText" dxfId="19216" priority="23063" operator="containsText" text="ECM">
      <formula>NOT(ISERROR(SEARCH("ECM",E2625)))</formula>
    </cfRule>
    <cfRule type="containsText" dxfId="19215" priority="23064" operator="containsText" text="Glenn Gould">
      <formula>NOT(ISERROR(SEARCH("Glenn Gould",E2625)))</formula>
    </cfRule>
  </conditionalFormatting>
  <conditionalFormatting sqref="E2625:G2625">
    <cfRule type="containsText" dxfId="19214" priority="23061" operator="containsText" text="ECM">
      <formula>NOT(ISERROR(SEARCH("ECM",E2625)))</formula>
    </cfRule>
    <cfRule type="containsText" dxfId="19213" priority="23062" operator="containsText" text="Glenn Gould">
      <formula>NOT(ISERROR(SEARCH("Glenn Gould",E2625)))</formula>
    </cfRule>
  </conditionalFormatting>
  <conditionalFormatting sqref="E2625:G2625">
    <cfRule type="containsText" dxfId="19212" priority="23059" operator="containsText" text="ECM">
      <formula>NOT(ISERROR(SEARCH("ECM",E2625)))</formula>
    </cfRule>
    <cfRule type="containsText" dxfId="19211" priority="23060" operator="containsText" text="Glenn Gould">
      <formula>NOT(ISERROR(SEARCH("Glenn Gould",E2625)))</formula>
    </cfRule>
  </conditionalFormatting>
  <conditionalFormatting sqref="E2625:G2625">
    <cfRule type="containsText" dxfId="19210" priority="23057" operator="containsText" text="ECM">
      <formula>NOT(ISERROR(SEARCH("ECM",E2625)))</formula>
    </cfRule>
    <cfRule type="containsText" dxfId="19209" priority="23058" operator="containsText" text="Glenn Gould">
      <formula>NOT(ISERROR(SEARCH("Glenn Gould",E2625)))</formula>
    </cfRule>
  </conditionalFormatting>
  <conditionalFormatting sqref="E2625:G2625">
    <cfRule type="containsText" dxfId="19208" priority="23055" operator="containsText" text="ECM">
      <formula>NOT(ISERROR(SEARCH("ECM",E2625)))</formula>
    </cfRule>
    <cfRule type="containsText" dxfId="19207" priority="23056" operator="containsText" text="Glenn Gould">
      <formula>NOT(ISERROR(SEARCH("Glenn Gould",E2625)))</formula>
    </cfRule>
  </conditionalFormatting>
  <conditionalFormatting sqref="E2625:G2625">
    <cfRule type="containsText" dxfId="19206" priority="23053" operator="containsText" text="ECM">
      <formula>NOT(ISERROR(SEARCH("ECM",E2625)))</formula>
    </cfRule>
    <cfRule type="containsText" dxfId="19205" priority="23054" operator="containsText" text="Glenn Gould">
      <formula>NOT(ISERROR(SEARCH("Glenn Gould",E2625)))</formula>
    </cfRule>
  </conditionalFormatting>
  <conditionalFormatting sqref="E2625:G2625">
    <cfRule type="containsText" dxfId="19204" priority="23051" operator="containsText" text="ECM">
      <formula>NOT(ISERROR(SEARCH("ECM",E2625)))</formula>
    </cfRule>
    <cfRule type="containsText" dxfId="19203" priority="23052" operator="containsText" text="Glenn Gould">
      <formula>NOT(ISERROR(SEARCH("Glenn Gould",E2625)))</formula>
    </cfRule>
  </conditionalFormatting>
  <conditionalFormatting sqref="E2625:G2625">
    <cfRule type="containsText" dxfId="19202" priority="23049" operator="containsText" text="ECM">
      <formula>NOT(ISERROR(SEARCH("ECM",E2625)))</formula>
    </cfRule>
    <cfRule type="containsText" dxfId="19201" priority="23050" operator="containsText" text="Glenn Gould">
      <formula>NOT(ISERROR(SEARCH("Glenn Gould",E2625)))</formula>
    </cfRule>
  </conditionalFormatting>
  <conditionalFormatting sqref="E2625:G2625">
    <cfRule type="containsText" dxfId="19200" priority="23047" operator="containsText" text="ECM">
      <formula>NOT(ISERROR(SEARCH("ECM",E2625)))</formula>
    </cfRule>
    <cfRule type="containsText" dxfId="19199" priority="23048" operator="containsText" text="Glenn Gould">
      <formula>NOT(ISERROR(SEARCH("Glenn Gould",E2625)))</formula>
    </cfRule>
  </conditionalFormatting>
  <conditionalFormatting sqref="E2625:G2625">
    <cfRule type="containsText" dxfId="19198" priority="23045" operator="containsText" text="ECM">
      <formula>NOT(ISERROR(SEARCH("ECM",E2625)))</formula>
    </cfRule>
    <cfRule type="containsText" dxfId="19197" priority="23046" operator="containsText" text="Glenn Gould">
      <formula>NOT(ISERROR(SEARCH("Glenn Gould",E2625)))</formula>
    </cfRule>
  </conditionalFormatting>
  <conditionalFormatting sqref="E2625:G2625">
    <cfRule type="containsText" dxfId="19196" priority="23043" operator="containsText" text="ECM">
      <formula>NOT(ISERROR(SEARCH("ECM",E2625)))</formula>
    </cfRule>
    <cfRule type="containsText" dxfId="19195" priority="23044" operator="containsText" text="Glenn Gould">
      <formula>NOT(ISERROR(SEARCH("Glenn Gould",E2625)))</formula>
    </cfRule>
  </conditionalFormatting>
  <conditionalFormatting sqref="E2625:G2625">
    <cfRule type="containsText" dxfId="19194" priority="23041" operator="containsText" text="ECM">
      <formula>NOT(ISERROR(SEARCH("ECM",E2625)))</formula>
    </cfRule>
    <cfRule type="containsText" dxfId="19193" priority="23042" operator="containsText" text="Glenn Gould">
      <formula>NOT(ISERROR(SEARCH("Glenn Gould",E2625)))</formula>
    </cfRule>
  </conditionalFormatting>
  <conditionalFormatting sqref="E2625:G2625">
    <cfRule type="containsText" dxfId="19192" priority="23039" operator="containsText" text="ECM">
      <formula>NOT(ISERROR(SEARCH("ECM",E2625)))</formula>
    </cfRule>
    <cfRule type="containsText" dxfId="19191" priority="23040" operator="containsText" text="Glenn Gould">
      <formula>NOT(ISERROR(SEARCH("Glenn Gould",E2625)))</formula>
    </cfRule>
  </conditionalFormatting>
  <conditionalFormatting sqref="E2625:G2625">
    <cfRule type="containsText" dxfId="19190" priority="23037" operator="containsText" text="ECM">
      <formula>NOT(ISERROR(SEARCH("ECM",E2625)))</formula>
    </cfRule>
    <cfRule type="containsText" dxfId="19189" priority="23038" operator="containsText" text="Glenn Gould">
      <formula>NOT(ISERROR(SEARCH("Glenn Gould",E2625)))</formula>
    </cfRule>
  </conditionalFormatting>
  <conditionalFormatting sqref="E2625:G2625">
    <cfRule type="containsText" dxfId="19188" priority="23035" operator="containsText" text="ECM">
      <formula>NOT(ISERROR(SEARCH("ECM",E2625)))</formula>
    </cfRule>
    <cfRule type="containsText" dxfId="19187" priority="23036" operator="containsText" text="Glenn Gould">
      <formula>NOT(ISERROR(SEARCH("Glenn Gould",E2625)))</formula>
    </cfRule>
  </conditionalFormatting>
  <conditionalFormatting sqref="E2625:G2625">
    <cfRule type="containsText" dxfId="19186" priority="23033" operator="containsText" text="ECM">
      <formula>NOT(ISERROR(SEARCH("ECM",E2625)))</formula>
    </cfRule>
    <cfRule type="containsText" dxfId="19185" priority="23034" operator="containsText" text="Glenn Gould">
      <formula>NOT(ISERROR(SEARCH("Glenn Gould",E2625)))</formula>
    </cfRule>
  </conditionalFormatting>
  <conditionalFormatting sqref="E2625:G2625">
    <cfRule type="containsText" dxfId="19184" priority="23031" operator="containsText" text="ECM">
      <formula>NOT(ISERROR(SEARCH("ECM",E2625)))</formula>
    </cfRule>
    <cfRule type="containsText" dxfId="19183" priority="23032" operator="containsText" text="Glenn Gould">
      <formula>NOT(ISERROR(SEARCH("Glenn Gould",E2625)))</formula>
    </cfRule>
  </conditionalFormatting>
  <conditionalFormatting sqref="E2625:G2625">
    <cfRule type="containsText" dxfId="19182" priority="23029" operator="containsText" text="ECM">
      <formula>NOT(ISERROR(SEARCH("ECM",E2625)))</formula>
    </cfRule>
    <cfRule type="containsText" dxfId="19181" priority="23030" operator="containsText" text="Glenn Gould">
      <formula>NOT(ISERROR(SEARCH("Glenn Gould",E2625)))</formula>
    </cfRule>
  </conditionalFormatting>
  <conditionalFormatting sqref="E2625:G2625">
    <cfRule type="containsText" dxfId="19180" priority="23027" operator="containsText" text="ECM">
      <formula>NOT(ISERROR(SEARCH("ECM",E2625)))</formula>
    </cfRule>
    <cfRule type="containsText" dxfId="19179" priority="23028" operator="containsText" text="Glenn Gould">
      <formula>NOT(ISERROR(SEARCH("Glenn Gould",E2625)))</formula>
    </cfRule>
  </conditionalFormatting>
  <conditionalFormatting sqref="E2625:G2625">
    <cfRule type="containsText" dxfId="19178" priority="23025" operator="containsText" text="ECM">
      <formula>NOT(ISERROR(SEARCH("ECM",E2625)))</formula>
    </cfRule>
    <cfRule type="containsText" dxfId="19177" priority="23026" operator="containsText" text="Glenn Gould">
      <formula>NOT(ISERROR(SEARCH("Glenn Gould",E2625)))</formula>
    </cfRule>
  </conditionalFormatting>
  <conditionalFormatting sqref="E2625:G2625">
    <cfRule type="containsText" dxfId="19176" priority="23023" operator="containsText" text="ECM">
      <formula>NOT(ISERROR(SEARCH("ECM",E2625)))</formula>
    </cfRule>
    <cfRule type="containsText" dxfId="19175" priority="23024" operator="containsText" text="Glenn Gould">
      <formula>NOT(ISERROR(SEARCH("Glenn Gould",E2625)))</formula>
    </cfRule>
  </conditionalFormatting>
  <conditionalFormatting sqref="E2625:G2625">
    <cfRule type="containsText" dxfId="19174" priority="23021" operator="containsText" text="ECM">
      <formula>NOT(ISERROR(SEARCH("ECM",E2625)))</formula>
    </cfRule>
    <cfRule type="containsText" dxfId="19173" priority="23022" operator="containsText" text="Glenn Gould">
      <formula>NOT(ISERROR(SEARCH("Glenn Gould",E2625)))</formula>
    </cfRule>
  </conditionalFormatting>
  <conditionalFormatting sqref="E2625:G2625">
    <cfRule type="containsText" dxfId="19172" priority="23019" operator="containsText" text="ECM">
      <formula>NOT(ISERROR(SEARCH("ECM",E2625)))</formula>
    </cfRule>
    <cfRule type="containsText" dxfId="19171" priority="23020" operator="containsText" text="Glenn Gould">
      <formula>NOT(ISERROR(SEARCH("Glenn Gould",E2625)))</formula>
    </cfRule>
  </conditionalFormatting>
  <conditionalFormatting sqref="E2625:G2625">
    <cfRule type="containsText" dxfId="19170" priority="23017" operator="containsText" text="ECM">
      <formula>NOT(ISERROR(SEARCH("ECM",E2625)))</formula>
    </cfRule>
    <cfRule type="containsText" dxfId="19169" priority="23018" operator="containsText" text="Glenn Gould">
      <formula>NOT(ISERROR(SEARCH("Glenn Gould",E2625)))</formula>
    </cfRule>
  </conditionalFormatting>
  <conditionalFormatting sqref="E2625:G2625">
    <cfRule type="containsText" dxfId="19168" priority="23015" operator="containsText" text="ECM">
      <formula>NOT(ISERROR(SEARCH("ECM",E2625)))</formula>
    </cfRule>
    <cfRule type="containsText" dxfId="19167" priority="23016" operator="containsText" text="Glenn Gould">
      <formula>NOT(ISERROR(SEARCH("Glenn Gould",E2625)))</formula>
    </cfRule>
  </conditionalFormatting>
  <conditionalFormatting sqref="E2625:G2625">
    <cfRule type="containsText" dxfId="19166" priority="23013" operator="containsText" text="ECM">
      <formula>NOT(ISERROR(SEARCH("ECM",E2625)))</formula>
    </cfRule>
    <cfRule type="containsText" dxfId="19165" priority="23014" operator="containsText" text="Glenn Gould">
      <formula>NOT(ISERROR(SEARCH("Glenn Gould",E2625)))</formula>
    </cfRule>
  </conditionalFormatting>
  <conditionalFormatting sqref="E2625:G2625">
    <cfRule type="containsText" dxfId="19164" priority="23011" operator="containsText" text="ECM">
      <formula>NOT(ISERROR(SEARCH("ECM",E2625)))</formula>
    </cfRule>
    <cfRule type="containsText" dxfId="19163" priority="23012" operator="containsText" text="Glenn Gould">
      <formula>NOT(ISERROR(SEARCH("Glenn Gould",E2625)))</formula>
    </cfRule>
  </conditionalFormatting>
  <conditionalFormatting sqref="E2625:G2625">
    <cfRule type="containsText" dxfId="19162" priority="23009" operator="containsText" text="ECM">
      <formula>NOT(ISERROR(SEARCH("ECM",E2625)))</formula>
    </cfRule>
    <cfRule type="containsText" dxfId="19161" priority="23010" operator="containsText" text="Glenn Gould">
      <formula>NOT(ISERROR(SEARCH("Glenn Gould",E2625)))</formula>
    </cfRule>
  </conditionalFormatting>
  <conditionalFormatting sqref="E2625:G2625">
    <cfRule type="containsText" dxfId="19160" priority="23007" operator="containsText" text="ECM">
      <formula>NOT(ISERROR(SEARCH("ECM",E2625)))</formula>
    </cfRule>
    <cfRule type="containsText" dxfId="19159" priority="23008" operator="containsText" text="Glenn Gould">
      <formula>NOT(ISERROR(SEARCH("Glenn Gould",E2625)))</formula>
    </cfRule>
  </conditionalFormatting>
  <conditionalFormatting sqref="E2625:G2625">
    <cfRule type="containsText" dxfId="19158" priority="23005" operator="containsText" text="ECM">
      <formula>NOT(ISERROR(SEARCH("ECM",E2625)))</formula>
    </cfRule>
    <cfRule type="containsText" dxfId="19157" priority="23006" operator="containsText" text="Glenn Gould">
      <formula>NOT(ISERROR(SEARCH("Glenn Gould",E2625)))</formula>
    </cfRule>
  </conditionalFormatting>
  <conditionalFormatting sqref="E2628:G2628">
    <cfRule type="containsText" dxfId="19156" priority="23003" operator="containsText" text="ECM">
      <formula>NOT(ISERROR(SEARCH("ECM",E2628)))</formula>
    </cfRule>
    <cfRule type="containsText" dxfId="19155" priority="23004" operator="containsText" text="Glenn Gould">
      <formula>NOT(ISERROR(SEARCH("Glenn Gould",E2628)))</formula>
    </cfRule>
  </conditionalFormatting>
  <conditionalFormatting sqref="I2629:P2634 I2644:P2645 J2647:P2648 L2649:P2649 I2637:P2638 J2646 L2646:P2646 I2635:J2636 L2635:P2636 I2639:J2639 L2639:P2639">
    <cfRule type="containsText" dxfId="19154" priority="23001" operator="containsText" text="ECM">
      <formula>NOT(ISERROR(SEARCH("ECM",I2629)))</formula>
    </cfRule>
    <cfRule type="containsText" dxfId="19153" priority="23002" operator="containsText" text="Glenn Gould">
      <formula>NOT(ISERROR(SEARCH("Glenn Gould",I2629)))</formula>
    </cfRule>
  </conditionalFormatting>
  <conditionalFormatting sqref="A2639:C2639">
    <cfRule type="containsText" dxfId="19152" priority="22986" operator="containsText" text="ECM">
      <formula>NOT(ISERROR(SEARCH("ECM",A2639)))</formula>
    </cfRule>
    <cfRule type="containsText" dxfId="19151" priority="22987" operator="containsText" text="Glenn Gould">
      <formula>NOT(ISERROR(SEARCH("Glenn Gould",A2639)))</formula>
    </cfRule>
  </conditionalFormatting>
  <conditionalFormatting sqref="C2639">
    <cfRule type="containsText" dxfId="19150" priority="22984" operator="containsText" text="Christmas">
      <formula>NOT(ISERROR(SEARCH("Christmas",C2639)))</formula>
    </cfRule>
    <cfRule type="containsText" dxfId="19149" priority="22985" operator="containsText" text="collection">
      <formula>NOT(ISERROR(SEARCH("collection",C2639)))</formula>
    </cfRule>
  </conditionalFormatting>
  <conditionalFormatting sqref="H2639:I2639">
    <cfRule type="containsText" dxfId="19148" priority="22982" operator="containsText" text="ECM">
      <formula>NOT(ISERROR(SEARCH("ECM",H2639)))</formula>
    </cfRule>
    <cfRule type="containsText" dxfId="19147" priority="22983" operator="containsText" text="Glenn Gould">
      <formula>NOT(ISERROR(SEARCH("Glenn Gould",H2639)))</formula>
    </cfRule>
  </conditionalFormatting>
  <conditionalFormatting sqref="H2639">
    <cfRule type="containsText" dxfId="19146" priority="22980" operator="containsText" text="ECM">
      <formula>NOT(ISERROR(SEARCH("ECM",H2639)))</formula>
    </cfRule>
    <cfRule type="containsText" dxfId="19145" priority="22981" operator="containsText" text="Glenn Gould">
      <formula>NOT(ISERROR(SEARCH("Glenn Gould",H2639)))</formula>
    </cfRule>
  </conditionalFormatting>
  <conditionalFormatting sqref="H2639">
    <cfRule type="containsText" dxfId="19144" priority="22978" operator="containsText" text="ECM">
      <formula>NOT(ISERROR(SEARCH("ECM",H2639)))</formula>
    </cfRule>
    <cfRule type="containsText" dxfId="19143" priority="22979" operator="containsText" text="Glenn Gould">
      <formula>NOT(ISERROR(SEARCH("Glenn Gould",H2639)))</formula>
    </cfRule>
  </conditionalFormatting>
  <conditionalFormatting sqref="H2639">
    <cfRule type="containsText" dxfId="19142" priority="22976" operator="containsText" text="ECM">
      <formula>NOT(ISERROR(SEARCH("ECM",H2639)))</formula>
    </cfRule>
    <cfRule type="containsText" dxfId="19141" priority="22977" operator="containsText" text="Glenn Gould">
      <formula>NOT(ISERROR(SEARCH("Glenn Gould",H2639)))</formula>
    </cfRule>
  </conditionalFormatting>
  <conditionalFormatting sqref="H2639">
    <cfRule type="containsText" dxfId="19140" priority="22974" operator="containsText" text="ECM">
      <formula>NOT(ISERROR(SEARCH("ECM",H2639)))</formula>
    </cfRule>
    <cfRule type="containsText" dxfId="19139" priority="22975" operator="containsText" text="Glenn Gould">
      <formula>NOT(ISERROR(SEARCH("Glenn Gould",H2639)))</formula>
    </cfRule>
  </conditionalFormatting>
  <conditionalFormatting sqref="H2639">
    <cfRule type="containsText" dxfId="19138" priority="22972" operator="containsText" text="ECM">
      <formula>NOT(ISERROR(SEARCH("ECM",H2639)))</formula>
    </cfRule>
    <cfRule type="containsText" dxfId="19137" priority="22973" operator="containsText" text="Glenn Gould">
      <formula>NOT(ISERROR(SEARCH("Glenn Gould",H2639)))</formula>
    </cfRule>
  </conditionalFormatting>
  <conditionalFormatting sqref="H2639">
    <cfRule type="containsText" dxfId="19136" priority="22970" operator="containsText" text="ECM">
      <formula>NOT(ISERROR(SEARCH("ECM",H2639)))</formula>
    </cfRule>
    <cfRule type="containsText" dxfId="19135" priority="22971" operator="containsText" text="Glenn Gould">
      <formula>NOT(ISERROR(SEARCH("Glenn Gould",H2639)))</formula>
    </cfRule>
  </conditionalFormatting>
  <conditionalFormatting sqref="E2629:G2629">
    <cfRule type="containsText" dxfId="19134" priority="22966" operator="containsText" text="ECM">
      <formula>NOT(ISERROR(SEARCH("ECM",E2629)))</formula>
    </cfRule>
    <cfRule type="containsText" dxfId="19133" priority="22967" operator="containsText" text="Glenn Gould">
      <formula>NOT(ISERROR(SEARCH("Glenn Gould",E2629)))</formula>
    </cfRule>
  </conditionalFormatting>
  <conditionalFormatting sqref="E2631:G2631">
    <cfRule type="containsText" dxfId="19132" priority="22962" operator="containsText" text="ECM">
      <formula>NOT(ISERROR(SEARCH("ECM",E2631)))</formula>
    </cfRule>
    <cfRule type="containsText" dxfId="19131" priority="22963" operator="containsText" text="Glenn Gould">
      <formula>NOT(ISERROR(SEARCH("Glenn Gould",E2631)))</formula>
    </cfRule>
  </conditionalFormatting>
  <conditionalFormatting sqref="E2632:G2632">
    <cfRule type="containsText" dxfId="19130" priority="22958" operator="containsText" text="ECM">
      <formula>NOT(ISERROR(SEARCH("ECM",E2632)))</formula>
    </cfRule>
    <cfRule type="containsText" dxfId="19129" priority="22959" operator="containsText" text="Glenn Gould">
      <formula>NOT(ISERROR(SEARCH("Glenn Gould",E2632)))</formula>
    </cfRule>
  </conditionalFormatting>
  <conditionalFormatting sqref="E2630:G2630">
    <cfRule type="containsText" dxfId="19128" priority="22954" operator="containsText" text="ECM">
      <formula>NOT(ISERROR(SEARCH("ECM",E2630)))</formula>
    </cfRule>
    <cfRule type="containsText" dxfId="19127" priority="22955" operator="containsText" text="Glenn Gould">
      <formula>NOT(ISERROR(SEARCH("Glenn Gould",E2630)))</formula>
    </cfRule>
  </conditionalFormatting>
  <conditionalFormatting sqref="E2633:G2633">
    <cfRule type="containsText" dxfId="19126" priority="22948" operator="containsText" text="ECM">
      <formula>NOT(ISERROR(SEARCH("ECM",E2633)))</formula>
    </cfRule>
    <cfRule type="containsText" dxfId="19125" priority="22949" operator="containsText" text="Glenn Gould">
      <formula>NOT(ISERROR(SEARCH("Glenn Gould",E2633)))</formula>
    </cfRule>
  </conditionalFormatting>
  <conditionalFormatting sqref="E2634:G2634">
    <cfRule type="containsText" dxfId="19124" priority="22944" operator="containsText" text="ECM">
      <formula>NOT(ISERROR(SEARCH("ECM",E2634)))</formula>
    </cfRule>
    <cfRule type="containsText" dxfId="19123" priority="22945" operator="containsText" text="Glenn Gould">
      <formula>NOT(ISERROR(SEARCH("Glenn Gould",E2634)))</formula>
    </cfRule>
  </conditionalFormatting>
  <conditionalFormatting sqref="E2635:G2635">
    <cfRule type="containsText" dxfId="19122" priority="22940" operator="containsText" text="ECM">
      <formula>NOT(ISERROR(SEARCH("ECM",E2635)))</formula>
    </cfRule>
    <cfRule type="containsText" dxfId="19121" priority="22941" operator="containsText" text="Glenn Gould">
      <formula>NOT(ISERROR(SEARCH("Glenn Gould",E2635)))</formula>
    </cfRule>
  </conditionalFormatting>
  <conditionalFormatting sqref="E2636:G2636">
    <cfRule type="containsText" dxfId="19120" priority="22936" operator="containsText" text="ECM">
      <formula>NOT(ISERROR(SEARCH("ECM",E2636)))</formula>
    </cfRule>
    <cfRule type="containsText" dxfId="19119" priority="22937" operator="containsText" text="Glenn Gould">
      <formula>NOT(ISERROR(SEARCH("Glenn Gould",E2636)))</formula>
    </cfRule>
  </conditionalFormatting>
  <conditionalFormatting sqref="E2637:G2637">
    <cfRule type="containsText" dxfId="19118" priority="22932" operator="containsText" text="ECM">
      <formula>NOT(ISERROR(SEARCH("ECM",E2637)))</formula>
    </cfRule>
    <cfRule type="containsText" dxfId="19117" priority="22933" operator="containsText" text="Glenn Gould">
      <formula>NOT(ISERROR(SEARCH("Glenn Gould",E2637)))</formula>
    </cfRule>
  </conditionalFormatting>
  <conditionalFormatting sqref="H2651">
    <cfRule type="containsText" dxfId="19116" priority="22930" operator="containsText" text="ECM">
      <formula>NOT(ISERROR(SEARCH("ECM",H2651)))</formula>
    </cfRule>
    <cfRule type="containsText" dxfId="19115" priority="22931" operator="containsText" text="Glenn Gould">
      <formula>NOT(ISERROR(SEARCH("Glenn Gould",H2651)))</formula>
    </cfRule>
  </conditionalFormatting>
  <conditionalFormatting sqref="H2638:H2639">
    <cfRule type="containsText" dxfId="19114" priority="22922" operator="containsText" text="ECM">
      <formula>NOT(ISERROR(SEARCH("ECM",H2638)))</formula>
    </cfRule>
    <cfRule type="containsText" dxfId="19113" priority="22923" operator="containsText" text="Glenn Gould">
      <formula>NOT(ISERROR(SEARCH("Glenn Gould",H2638)))</formula>
    </cfRule>
  </conditionalFormatting>
  <conditionalFormatting sqref="H2638:H2639">
    <cfRule type="containsText" dxfId="19112" priority="22920" operator="containsText" text="ECM">
      <formula>NOT(ISERROR(SEARCH("ECM",H2638)))</formula>
    </cfRule>
    <cfRule type="containsText" dxfId="19111" priority="22921" operator="containsText" text="Glenn Gould">
      <formula>NOT(ISERROR(SEARCH("Glenn Gould",H2638)))</formula>
    </cfRule>
  </conditionalFormatting>
  <conditionalFormatting sqref="H2638:H2639">
    <cfRule type="containsText" dxfId="19110" priority="22918" operator="containsText" text="ECM">
      <formula>NOT(ISERROR(SEARCH("ECM",H2638)))</formula>
    </cfRule>
    <cfRule type="containsText" dxfId="19109" priority="22919" operator="containsText" text="Glenn Gould">
      <formula>NOT(ISERROR(SEARCH("Glenn Gould",H2638)))</formula>
    </cfRule>
  </conditionalFormatting>
  <conditionalFormatting sqref="H2638:H2639">
    <cfRule type="containsText" dxfId="19108" priority="22916" operator="containsText" text="ECM">
      <formula>NOT(ISERROR(SEARCH("ECM",H2638)))</formula>
    </cfRule>
    <cfRule type="containsText" dxfId="19107" priority="22917" operator="containsText" text="Glenn Gould">
      <formula>NOT(ISERROR(SEARCH("Glenn Gould",H2638)))</formula>
    </cfRule>
  </conditionalFormatting>
  <conditionalFormatting sqref="H2638:H2639">
    <cfRule type="containsText" dxfId="19106" priority="22914" operator="containsText" text="ECM">
      <formula>NOT(ISERROR(SEARCH("ECM",H2638)))</formula>
    </cfRule>
    <cfRule type="containsText" dxfId="19105" priority="22915" operator="containsText" text="Glenn Gould">
      <formula>NOT(ISERROR(SEARCH("Glenn Gould",H2638)))</formula>
    </cfRule>
  </conditionalFormatting>
  <conditionalFormatting sqref="H2638:H2639">
    <cfRule type="containsText" dxfId="19104" priority="22912" operator="containsText" text="ECM">
      <formula>NOT(ISERROR(SEARCH("ECM",H2638)))</formula>
    </cfRule>
    <cfRule type="containsText" dxfId="19103" priority="22913" operator="containsText" text="Glenn Gould">
      <formula>NOT(ISERROR(SEARCH("Glenn Gould",H2638)))</formula>
    </cfRule>
  </conditionalFormatting>
  <conditionalFormatting sqref="H2638:H2639">
    <cfRule type="containsText" dxfId="19102" priority="22910" operator="containsText" text="ECM">
      <formula>NOT(ISERROR(SEARCH("ECM",H2638)))</formula>
    </cfRule>
    <cfRule type="containsText" dxfId="19101" priority="22911" operator="containsText" text="Glenn Gould">
      <formula>NOT(ISERROR(SEARCH("Glenn Gould",H2638)))</formula>
    </cfRule>
  </conditionalFormatting>
  <conditionalFormatting sqref="E2638:G2638">
    <cfRule type="containsText" dxfId="19100" priority="22908" operator="containsText" text="ECM">
      <formula>NOT(ISERROR(SEARCH("ECM",E2638)))</formula>
    </cfRule>
    <cfRule type="containsText" dxfId="19099" priority="22909" operator="containsText" text="Glenn Gould">
      <formula>NOT(ISERROR(SEARCH("Glenn Gould",E2638)))</formula>
    </cfRule>
  </conditionalFormatting>
  <conditionalFormatting sqref="C2640:C2646">
    <cfRule type="containsText" dxfId="19098" priority="22904" operator="containsText" text="ECM">
      <formula>NOT(ISERROR(SEARCH("ECM",C2640)))</formula>
    </cfRule>
    <cfRule type="containsText" dxfId="19097" priority="22905" operator="containsText" text="Glenn Gould">
      <formula>NOT(ISERROR(SEARCH("Glenn Gould",C2640)))</formula>
    </cfRule>
  </conditionalFormatting>
  <conditionalFormatting sqref="C2640:C2646">
    <cfRule type="containsText" dxfId="19096" priority="22902" operator="containsText" text="Christmas">
      <formula>NOT(ISERROR(SEARCH("Christmas",C2640)))</formula>
    </cfRule>
    <cfRule type="containsText" dxfId="19095" priority="22903" operator="containsText" text="collection">
      <formula>NOT(ISERROR(SEARCH("collection",C2640)))</formula>
    </cfRule>
  </conditionalFormatting>
  <conditionalFormatting sqref="H2640:I2640 I2641:I2645 H2641:H2651 I2666">
    <cfRule type="containsText" dxfId="19094" priority="22900" operator="containsText" text="ECM">
      <formula>NOT(ISERROR(SEARCH("ECM",H2640)))</formula>
    </cfRule>
    <cfRule type="containsText" dxfId="19093" priority="22901" operator="containsText" text="Glenn Gould">
      <formula>NOT(ISERROR(SEARCH("Glenn Gould",H2640)))</formula>
    </cfRule>
  </conditionalFormatting>
  <conditionalFormatting sqref="H2640:H2651">
    <cfRule type="containsText" dxfId="19092" priority="22898" operator="containsText" text="ECM">
      <formula>NOT(ISERROR(SEARCH("ECM",H2640)))</formula>
    </cfRule>
    <cfRule type="containsText" dxfId="19091" priority="22899" operator="containsText" text="Glenn Gould">
      <formula>NOT(ISERROR(SEARCH("Glenn Gould",H2640)))</formula>
    </cfRule>
  </conditionalFormatting>
  <conditionalFormatting sqref="H2640:H2651">
    <cfRule type="containsText" dxfId="19090" priority="22896" operator="containsText" text="ECM">
      <formula>NOT(ISERROR(SEARCH("ECM",H2640)))</formula>
    </cfRule>
    <cfRule type="containsText" dxfId="19089" priority="22897" operator="containsText" text="Glenn Gould">
      <formula>NOT(ISERROR(SEARCH("Glenn Gould",H2640)))</formula>
    </cfRule>
  </conditionalFormatting>
  <conditionalFormatting sqref="H2640:H2651">
    <cfRule type="containsText" dxfId="19088" priority="22894" operator="containsText" text="ECM">
      <formula>NOT(ISERROR(SEARCH("ECM",H2640)))</formula>
    </cfRule>
    <cfRule type="containsText" dxfId="19087" priority="22895" operator="containsText" text="Glenn Gould">
      <formula>NOT(ISERROR(SEARCH("Glenn Gould",H2640)))</formula>
    </cfRule>
  </conditionalFormatting>
  <conditionalFormatting sqref="H2640:H2651">
    <cfRule type="containsText" dxfId="19086" priority="22892" operator="containsText" text="ECM">
      <formula>NOT(ISERROR(SEARCH("ECM",H2640)))</formula>
    </cfRule>
    <cfRule type="containsText" dxfId="19085" priority="22893" operator="containsText" text="Glenn Gould">
      <formula>NOT(ISERROR(SEARCH("Glenn Gould",H2640)))</formula>
    </cfRule>
  </conditionalFormatting>
  <conditionalFormatting sqref="H2640:H2651">
    <cfRule type="containsText" dxfId="19084" priority="22890" operator="containsText" text="ECM">
      <formula>NOT(ISERROR(SEARCH("ECM",H2640)))</formula>
    </cfRule>
    <cfRule type="containsText" dxfId="19083" priority="22891" operator="containsText" text="Glenn Gould">
      <formula>NOT(ISERROR(SEARCH("Glenn Gould",H2640)))</formula>
    </cfRule>
  </conditionalFormatting>
  <conditionalFormatting sqref="H2640:H2651">
    <cfRule type="containsText" dxfId="19082" priority="22888" operator="containsText" text="ECM">
      <formula>NOT(ISERROR(SEARCH("ECM",H2640)))</formula>
    </cfRule>
    <cfRule type="containsText" dxfId="19081" priority="22889" operator="containsText" text="Glenn Gould">
      <formula>NOT(ISERROR(SEARCH("Glenn Gould",H2640)))</formula>
    </cfRule>
  </conditionalFormatting>
  <conditionalFormatting sqref="I2640:I2645">
    <cfRule type="containsText" dxfId="19080" priority="22886" operator="containsText" text="ECM">
      <formula>NOT(ISERROR(SEARCH("ECM",I2640)))</formula>
    </cfRule>
    <cfRule type="containsText" dxfId="19079" priority="22887" operator="containsText" text="Glenn Gould">
      <formula>NOT(ISERROR(SEARCH("Glenn Gould",I2640)))</formula>
    </cfRule>
  </conditionalFormatting>
  <conditionalFormatting sqref="A2641:B2649">
    <cfRule type="containsText" dxfId="19078" priority="22884" operator="containsText" text="ECM">
      <formula>NOT(ISERROR(SEARCH("ECM",A2641)))</formula>
    </cfRule>
    <cfRule type="containsText" dxfId="19077" priority="22885" operator="containsText" text="Glenn Gould">
      <formula>NOT(ISERROR(SEARCH("Glenn Gould",A2641)))</formula>
    </cfRule>
  </conditionalFormatting>
  <conditionalFormatting sqref="I2641:I2645">
    <cfRule type="containsText" dxfId="19076" priority="22882" operator="containsText" text="ECM">
      <formula>NOT(ISERROR(SEARCH("ECM",I2641)))</formula>
    </cfRule>
    <cfRule type="containsText" dxfId="19075" priority="22883" operator="containsText" text="Glenn Gould">
      <formula>NOT(ISERROR(SEARCH("Glenn Gould",I2641)))</formula>
    </cfRule>
  </conditionalFormatting>
  <conditionalFormatting sqref="I2641:I2645">
    <cfRule type="containsText" dxfId="19074" priority="22880" operator="containsText" text="ECM">
      <formula>NOT(ISERROR(SEARCH("ECM",I2641)))</formula>
    </cfRule>
    <cfRule type="containsText" dxfId="19073" priority="22881" operator="containsText" text="Glenn Gould">
      <formula>NOT(ISERROR(SEARCH("Glenn Gould",I2641)))</formula>
    </cfRule>
  </conditionalFormatting>
  <conditionalFormatting sqref="E2641:G2642 E2662:G2663">
    <cfRule type="containsText" dxfId="19072" priority="22864" operator="containsText" text="ECM">
      <formula>NOT(ISERROR(SEARCH("ECM",E2641)))</formula>
    </cfRule>
    <cfRule type="containsText" dxfId="19071" priority="22865" operator="containsText" text="Glenn Gould">
      <formula>NOT(ISERROR(SEARCH("Glenn Gould",E2641)))</formula>
    </cfRule>
  </conditionalFormatting>
  <conditionalFormatting sqref="E2640:G2642 E2662:G2663">
    <cfRule type="containsText" dxfId="19070" priority="22860" operator="containsText" text="ECM">
      <formula>NOT(ISERROR(SEARCH("ECM",E2640)))</formula>
    </cfRule>
    <cfRule type="containsText" dxfId="19069" priority="22861" operator="containsText" text="Glenn Gould">
      <formula>NOT(ISERROR(SEARCH("Glenn Gould",E2640)))</formula>
    </cfRule>
  </conditionalFormatting>
  <conditionalFormatting sqref="E2639:G2639">
    <cfRule type="containsText" dxfId="19068" priority="22856" operator="containsText" text="ECM">
      <formula>NOT(ISERROR(SEARCH("ECM",E2639)))</formula>
    </cfRule>
    <cfRule type="containsText" dxfId="19067" priority="22857" operator="containsText" text="Glenn Gould">
      <formula>NOT(ISERROR(SEARCH("Glenn Gould",E2639)))</formula>
    </cfRule>
  </conditionalFormatting>
  <conditionalFormatting sqref="A2643:C2646 I2643:M2645 J2647:M2648 L2649:M2649 A2647:B2649 J2646 L2646:M2646">
    <cfRule type="containsText" dxfId="19066" priority="22850" operator="containsText" text="ECM">
      <formula>NOT(ISERROR(SEARCH("ECM",A2643)))</formula>
    </cfRule>
    <cfRule type="containsText" dxfId="19065" priority="22851" operator="containsText" text="Glenn Gould">
      <formula>NOT(ISERROR(SEARCH("Glenn Gould",A2643)))</formula>
    </cfRule>
  </conditionalFormatting>
  <conditionalFormatting sqref="M2643:M2649">
    <cfRule type="containsText" dxfId="19064" priority="22831" operator="containsText" text="ECM">
      <formula>NOT(ISERROR(SEARCH("ECM",M2643)))</formula>
    </cfRule>
  </conditionalFormatting>
  <conditionalFormatting sqref="C2643:C2646">
    <cfRule type="containsText" dxfId="19063" priority="22829" operator="containsText" text="Christmas">
      <formula>NOT(ISERROR(SEARCH("Christmas",C2643)))</formula>
    </cfRule>
    <cfRule type="containsText" dxfId="19062" priority="22830" operator="containsText" text="collection">
      <formula>NOT(ISERROR(SEARCH("collection",C2643)))</formula>
    </cfRule>
  </conditionalFormatting>
  <conditionalFormatting sqref="E2643:G2643">
    <cfRule type="containsText" dxfId="19061" priority="22823" operator="containsText" text="ECM">
      <formula>NOT(ISERROR(SEARCH("ECM",E2643)))</formula>
    </cfRule>
    <cfRule type="containsText" dxfId="19060" priority="22824" operator="containsText" text="Glenn Gould">
      <formula>NOT(ISERROR(SEARCH("Glenn Gould",E2643)))</formula>
    </cfRule>
  </conditionalFormatting>
  <conditionalFormatting sqref="E2643:G2643">
    <cfRule type="containsText" dxfId="19059" priority="22821" operator="containsText" text="ECM">
      <formula>NOT(ISERROR(SEARCH("ECM",E2643)))</formula>
    </cfRule>
    <cfRule type="containsText" dxfId="19058" priority="22822" operator="containsText" text="Glenn Gould">
      <formula>NOT(ISERROR(SEARCH("Glenn Gould",E2643)))</formula>
    </cfRule>
  </conditionalFormatting>
  <conditionalFormatting sqref="E2644:G2644">
    <cfRule type="containsText" dxfId="19057" priority="22817" operator="containsText" text="ECM">
      <formula>NOT(ISERROR(SEARCH("ECM",E2644)))</formula>
    </cfRule>
    <cfRule type="containsText" dxfId="19056" priority="22818" operator="containsText" text="Glenn Gould">
      <formula>NOT(ISERROR(SEARCH("Glenn Gould",E2644)))</formula>
    </cfRule>
  </conditionalFormatting>
  <conditionalFormatting sqref="E2644:G2644">
    <cfRule type="containsText" dxfId="19055" priority="22815" operator="containsText" text="ECM">
      <formula>NOT(ISERROR(SEARCH("ECM",E2644)))</formula>
    </cfRule>
    <cfRule type="containsText" dxfId="19054" priority="22816" operator="containsText" text="Glenn Gould">
      <formula>NOT(ISERROR(SEARCH("Glenn Gould",E2644)))</formula>
    </cfRule>
  </conditionalFormatting>
  <conditionalFormatting sqref="E2645:G2645">
    <cfRule type="containsText" dxfId="19053" priority="22811" operator="containsText" text="ECM">
      <formula>NOT(ISERROR(SEARCH("ECM",E2645)))</formula>
    </cfRule>
    <cfRule type="containsText" dxfId="19052" priority="22812" operator="containsText" text="Glenn Gould">
      <formula>NOT(ISERROR(SEARCH("Glenn Gould",E2645)))</formula>
    </cfRule>
  </conditionalFormatting>
  <conditionalFormatting sqref="E2645:G2645">
    <cfRule type="containsText" dxfId="19051" priority="22809" operator="containsText" text="ECM">
      <formula>NOT(ISERROR(SEARCH("ECM",E2645)))</formula>
    </cfRule>
    <cfRule type="containsText" dxfId="19050" priority="22810" operator="containsText" text="Glenn Gould">
      <formula>NOT(ISERROR(SEARCH("Glenn Gould",E2645)))</formula>
    </cfRule>
  </conditionalFormatting>
  <conditionalFormatting sqref="I2646:I2648">
    <cfRule type="containsText" dxfId="19049" priority="22807" operator="containsText" text="ECM">
      <formula>NOT(ISERROR(SEARCH("ECM",I2646)))</formula>
    </cfRule>
    <cfRule type="containsText" dxfId="19048" priority="22808" operator="containsText" text="Glenn Gould">
      <formula>NOT(ISERROR(SEARCH("Glenn Gould",I2646)))</formula>
    </cfRule>
  </conditionalFormatting>
  <conditionalFormatting sqref="I2646:I2648">
    <cfRule type="containsText" dxfId="19047" priority="22805" operator="containsText" text="ECM">
      <formula>NOT(ISERROR(SEARCH("ECM",I2646)))</formula>
    </cfRule>
    <cfRule type="containsText" dxfId="19046" priority="22806" operator="containsText" text="Glenn Gould">
      <formula>NOT(ISERROR(SEARCH("Glenn Gould",I2646)))</formula>
    </cfRule>
  </conditionalFormatting>
  <conditionalFormatting sqref="I2646:I2648">
    <cfRule type="containsText" dxfId="19045" priority="22787" operator="containsText" text="ECM">
      <formula>NOT(ISERROR(SEARCH("ECM",I2646)))</formula>
    </cfRule>
    <cfRule type="containsText" dxfId="19044" priority="22788" operator="containsText" text="Glenn Gould">
      <formula>NOT(ISERROR(SEARCH("Glenn Gould",I2646)))</formula>
    </cfRule>
  </conditionalFormatting>
  <conditionalFormatting sqref="I2646:I2648">
    <cfRule type="containsText" dxfId="19043" priority="22773" operator="containsText" text="ECM">
      <formula>NOT(ISERROR(SEARCH("ECM",I2646)))</formula>
    </cfRule>
    <cfRule type="containsText" dxfId="19042" priority="22774" operator="containsText" text="Glenn Gould">
      <formula>NOT(ISERROR(SEARCH("Glenn Gould",I2646)))</formula>
    </cfRule>
  </conditionalFormatting>
  <conditionalFormatting sqref="I2646:I2648">
    <cfRule type="containsText" dxfId="19041" priority="22771" operator="containsText" text="ECM">
      <formula>NOT(ISERROR(SEARCH("ECM",I2646)))</formula>
    </cfRule>
    <cfRule type="containsText" dxfId="19040" priority="22772" operator="containsText" text="Glenn Gould">
      <formula>NOT(ISERROR(SEARCH("Glenn Gould",I2646)))</formula>
    </cfRule>
  </conditionalFormatting>
  <conditionalFormatting sqref="I2646:I2648">
    <cfRule type="containsText" dxfId="19039" priority="22769" operator="containsText" text="ECM">
      <formula>NOT(ISERROR(SEARCH("ECM",I2646)))</formula>
    </cfRule>
    <cfRule type="containsText" dxfId="19038" priority="22770" operator="containsText" text="Glenn Gould">
      <formula>NOT(ISERROR(SEARCH("Glenn Gould",I2646)))</formula>
    </cfRule>
  </conditionalFormatting>
  <conditionalFormatting sqref="I2646:I2648">
    <cfRule type="containsText" dxfId="19037" priority="22753" operator="containsText" text="ECM">
      <formula>NOT(ISERROR(SEARCH("ECM",I2646)))</formula>
    </cfRule>
    <cfRule type="containsText" dxfId="19036" priority="22754" operator="containsText" text="Glenn Gould">
      <formula>NOT(ISERROR(SEARCH("Glenn Gould",I2646)))</formula>
    </cfRule>
  </conditionalFormatting>
  <conditionalFormatting sqref="E2646:G2646 E2649:G2652">
    <cfRule type="containsText" dxfId="19035" priority="22747" operator="containsText" text="ECM">
      <formula>NOT(ISERROR(SEARCH("ECM",E2646)))</formula>
    </cfRule>
    <cfRule type="containsText" dxfId="19034" priority="22748" operator="containsText" text="Glenn Gould">
      <formula>NOT(ISERROR(SEARCH("Glenn Gould",E2646)))</formula>
    </cfRule>
  </conditionalFormatting>
  <conditionalFormatting sqref="E2646:G2646 E2649:G2652">
    <cfRule type="containsText" dxfId="19033" priority="22745" operator="containsText" text="ECM">
      <formula>NOT(ISERROR(SEARCH("ECM",E2646)))</formula>
    </cfRule>
    <cfRule type="containsText" dxfId="19032" priority="22746" operator="containsText" text="Glenn Gould">
      <formula>NOT(ISERROR(SEARCH("Glenn Gould",E2646)))</formula>
    </cfRule>
  </conditionalFormatting>
  <conditionalFormatting sqref="J2649:K2649 C2649">
    <cfRule type="containsText" dxfId="19031" priority="22743" operator="containsText" text="ECM">
      <formula>NOT(ISERROR(SEARCH("ECM",C2649)))</formula>
    </cfRule>
    <cfRule type="containsText" dxfId="19030" priority="22744" operator="containsText" text="Glenn Gould">
      <formula>NOT(ISERROR(SEARCH("Glenn Gould",C2649)))</formula>
    </cfRule>
  </conditionalFormatting>
  <conditionalFormatting sqref="C2649">
    <cfRule type="containsText" dxfId="19029" priority="22741" operator="containsText" text="Christmas">
      <formula>NOT(ISERROR(SEARCH("Christmas",C2649)))</formula>
    </cfRule>
    <cfRule type="containsText" dxfId="19028" priority="22742" operator="containsText" text="collection">
      <formula>NOT(ISERROR(SEARCH("collection",C2649)))</formula>
    </cfRule>
  </conditionalFormatting>
  <conditionalFormatting sqref="J2649:K2649">
    <cfRule type="containsText" dxfId="19027" priority="22739" operator="containsText" text="ECM">
      <formula>NOT(ISERROR(SEARCH("ECM",J2649)))</formula>
    </cfRule>
    <cfRule type="containsText" dxfId="19026" priority="22740" operator="containsText" text="Glenn Gould">
      <formula>NOT(ISERROR(SEARCH("Glenn Gould",J2649)))</formula>
    </cfRule>
  </conditionalFormatting>
  <conditionalFormatting sqref="C2649">
    <cfRule type="containsText" dxfId="19025" priority="22737" operator="containsText" text="ECM">
      <formula>NOT(ISERROR(SEARCH("ECM",C2649)))</formula>
    </cfRule>
    <cfRule type="containsText" dxfId="19024" priority="22738" operator="containsText" text="Glenn Gould">
      <formula>NOT(ISERROR(SEARCH("Glenn Gould",C2649)))</formula>
    </cfRule>
  </conditionalFormatting>
  <conditionalFormatting sqref="C2649">
    <cfRule type="containsText" dxfId="19023" priority="22735" operator="containsText" text="Christmas">
      <formula>NOT(ISERROR(SEARCH("Christmas",C2649)))</formula>
    </cfRule>
    <cfRule type="containsText" dxfId="19022" priority="22736" operator="containsText" text="collection">
      <formula>NOT(ISERROR(SEARCH("collection",C2649)))</formula>
    </cfRule>
  </conditionalFormatting>
  <conditionalFormatting sqref="C2649 J2649:K2649">
    <cfRule type="containsText" dxfId="19021" priority="22733" operator="containsText" text="ECM">
      <formula>NOT(ISERROR(SEARCH("ECM",C2649)))</formula>
    </cfRule>
    <cfRule type="containsText" dxfId="19020" priority="22734" operator="containsText" text="Glenn Gould">
      <formula>NOT(ISERROR(SEARCH("Glenn Gould",C2649)))</formula>
    </cfRule>
  </conditionalFormatting>
  <conditionalFormatting sqref="C2649">
    <cfRule type="containsText" dxfId="19019" priority="22731" operator="containsText" text="Christmas">
      <formula>NOT(ISERROR(SEARCH("Christmas",C2649)))</formula>
    </cfRule>
    <cfRule type="containsText" dxfId="19018" priority="22732" operator="containsText" text="collection">
      <formula>NOT(ISERROR(SEARCH("collection",C2649)))</formula>
    </cfRule>
  </conditionalFormatting>
  <conditionalFormatting sqref="I2649">
    <cfRule type="containsText" dxfId="19017" priority="22729" operator="containsText" text="ECM">
      <formula>NOT(ISERROR(SEARCH("ECM",I2649)))</formula>
    </cfRule>
    <cfRule type="containsText" dxfId="19016" priority="22730" operator="containsText" text="Glenn Gould">
      <formula>NOT(ISERROR(SEARCH("Glenn Gould",I2649)))</formula>
    </cfRule>
  </conditionalFormatting>
  <conditionalFormatting sqref="I2649">
    <cfRule type="containsText" dxfId="19015" priority="22727" operator="containsText" text="ECM">
      <formula>NOT(ISERROR(SEARCH("ECM",I2649)))</formula>
    </cfRule>
    <cfRule type="containsText" dxfId="19014" priority="22728" operator="containsText" text="Glenn Gould">
      <formula>NOT(ISERROR(SEARCH("Glenn Gould",I2649)))</formula>
    </cfRule>
  </conditionalFormatting>
  <conditionalFormatting sqref="I2649">
    <cfRule type="containsText" dxfId="19013" priority="22709" operator="containsText" text="ECM">
      <formula>NOT(ISERROR(SEARCH("ECM",I2649)))</formula>
    </cfRule>
    <cfRule type="containsText" dxfId="19012" priority="22710" operator="containsText" text="Glenn Gould">
      <formula>NOT(ISERROR(SEARCH("Glenn Gould",I2649)))</formula>
    </cfRule>
  </conditionalFormatting>
  <conditionalFormatting sqref="I2649">
    <cfRule type="containsText" dxfId="19011" priority="22695" operator="containsText" text="ECM">
      <formula>NOT(ISERROR(SEARCH("ECM",I2649)))</formula>
    </cfRule>
    <cfRule type="containsText" dxfId="19010" priority="22696" operator="containsText" text="Glenn Gould">
      <formula>NOT(ISERROR(SEARCH("Glenn Gould",I2649)))</formula>
    </cfRule>
  </conditionalFormatting>
  <conditionalFormatting sqref="I2649">
    <cfRule type="containsText" dxfId="19009" priority="22693" operator="containsText" text="ECM">
      <formula>NOT(ISERROR(SEARCH("ECM",I2649)))</formula>
    </cfRule>
    <cfRule type="containsText" dxfId="19008" priority="22694" operator="containsText" text="Glenn Gould">
      <formula>NOT(ISERROR(SEARCH("Glenn Gould",I2649)))</formula>
    </cfRule>
  </conditionalFormatting>
  <conditionalFormatting sqref="I2649">
    <cfRule type="containsText" dxfId="19007" priority="22691" operator="containsText" text="ECM">
      <formula>NOT(ISERROR(SEARCH("ECM",I2649)))</formula>
    </cfRule>
    <cfRule type="containsText" dxfId="19006" priority="22692" operator="containsText" text="Glenn Gould">
      <formula>NOT(ISERROR(SEARCH("Glenn Gould",I2649)))</formula>
    </cfRule>
  </conditionalFormatting>
  <conditionalFormatting sqref="I2649">
    <cfRule type="containsText" dxfId="19005" priority="22675" operator="containsText" text="ECM">
      <formula>NOT(ISERROR(SEARCH("ECM",I2649)))</formula>
    </cfRule>
    <cfRule type="containsText" dxfId="19004" priority="22676" operator="containsText" text="Glenn Gould">
      <formula>NOT(ISERROR(SEARCH("Glenn Gould",I2649)))</formula>
    </cfRule>
  </conditionalFormatting>
  <conditionalFormatting sqref="E2649:G2649">
    <cfRule type="containsText" dxfId="19003" priority="22669" operator="containsText" text="ECM">
      <formula>NOT(ISERROR(SEARCH("ECM",E2649)))</formula>
    </cfRule>
    <cfRule type="containsText" dxfId="19002" priority="22670" operator="containsText" text="Glenn Gould">
      <formula>NOT(ISERROR(SEARCH("Glenn Gould",E2649)))</formula>
    </cfRule>
  </conditionalFormatting>
  <conditionalFormatting sqref="E2649:G2649">
    <cfRule type="containsText" dxfId="19001" priority="22667" operator="containsText" text="ECM">
      <formula>NOT(ISERROR(SEARCH("ECM",E2649)))</formula>
    </cfRule>
    <cfRule type="containsText" dxfId="19000" priority="22668" operator="containsText" text="Glenn Gould">
      <formula>NOT(ISERROR(SEARCH("Glenn Gould",E2649)))</formula>
    </cfRule>
  </conditionalFormatting>
  <conditionalFormatting sqref="I2650:N2651 E2650:G2652">
    <cfRule type="containsText" dxfId="18999" priority="22658" operator="containsText" text="ECM">
      <formula>NOT(ISERROR(SEARCH("ECM",E2650)))</formula>
    </cfRule>
    <cfRule type="containsText" dxfId="18998" priority="22659" operator="containsText" text="Glenn Gould">
      <formula>NOT(ISERROR(SEARCH("Glenn Gould",E2650)))</formula>
    </cfRule>
  </conditionalFormatting>
  <conditionalFormatting sqref="E2605:G2605">
    <cfRule type="containsText" dxfId="18997" priority="22637" operator="containsText" text="ECM">
      <formula>NOT(ISERROR(SEARCH("ECM",E2605)))</formula>
    </cfRule>
    <cfRule type="containsText" dxfId="18996" priority="22638" operator="containsText" text="Glenn Gould">
      <formula>NOT(ISERROR(SEARCH("Glenn Gould",E2605)))</formula>
    </cfRule>
  </conditionalFormatting>
  <conditionalFormatting sqref="E2605:G2605">
    <cfRule type="containsText" dxfId="18995" priority="22651" operator="containsText" text="ECM">
      <formula>NOT(ISERROR(SEARCH("ECM",E2605)))</formula>
    </cfRule>
    <cfRule type="containsText" dxfId="18994" priority="22652" operator="containsText" text="Glenn Gould">
      <formula>NOT(ISERROR(SEARCH("Glenn Gould",E2605)))</formula>
    </cfRule>
  </conditionalFormatting>
  <conditionalFormatting sqref="E2605:G2605">
    <cfRule type="containsText" dxfId="18993" priority="22649" operator="containsText" text="ECM">
      <formula>NOT(ISERROR(SEARCH("ECM",E2605)))</formula>
    </cfRule>
    <cfRule type="containsText" dxfId="18992" priority="22650" operator="containsText" text="Glenn Gould">
      <formula>NOT(ISERROR(SEARCH("Glenn Gould",E2605)))</formula>
    </cfRule>
  </conditionalFormatting>
  <conditionalFormatting sqref="E2605:G2605">
    <cfRule type="containsText" dxfId="18991" priority="22647" operator="containsText" text="ECM">
      <formula>NOT(ISERROR(SEARCH("ECM",E2605)))</formula>
    </cfRule>
    <cfRule type="containsText" dxfId="18990" priority="22648" operator="containsText" text="Glenn Gould">
      <formula>NOT(ISERROR(SEARCH("Glenn Gould",E2605)))</formula>
    </cfRule>
  </conditionalFormatting>
  <conditionalFormatting sqref="E2605:G2605">
    <cfRule type="containsText" dxfId="18989" priority="22645" operator="containsText" text="ECM">
      <formula>NOT(ISERROR(SEARCH("ECM",E2605)))</formula>
    </cfRule>
    <cfRule type="containsText" dxfId="18988" priority="22646" operator="containsText" text="Glenn Gould">
      <formula>NOT(ISERROR(SEARCH("Glenn Gould",E2605)))</formula>
    </cfRule>
  </conditionalFormatting>
  <conditionalFormatting sqref="E2605:G2605">
    <cfRule type="containsText" dxfId="18987" priority="22643" operator="containsText" text="ECM">
      <formula>NOT(ISERROR(SEARCH("ECM",E2605)))</formula>
    </cfRule>
    <cfRule type="containsText" dxfId="18986" priority="22644" operator="containsText" text="Glenn Gould">
      <formula>NOT(ISERROR(SEARCH("Glenn Gould",E2605)))</formula>
    </cfRule>
  </conditionalFormatting>
  <conditionalFormatting sqref="E2605:G2605">
    <cfRule type="containsText" dxfId="18985" priority="22641" operator="containsText" text="ECM">
      <formula>NOT(ISERROR(SEARCH("ECM",E2605)))</formula>
    </cfRule>
    <cfRule type="containsText" dxfId="18984" priority="22642" operator="containsText" text="Glenn Gould">
      <formula>NOT(ISERROR(SEARCH("Glenn Gould",E2605)))</formula>
    </cfRule>
  </conditionalFormatting>
  <conditionalFormatting sqref="E2605:G2605">
    <cfRule type="containsText" dxfId="18983" priority="22639" operator="containsText" text="ECM">
      <formula>NOT(ISERROR(SEARCH("ECM",E2605)))</formula>
    </cfRule>
    <cfRule type="containsText" dxfId="18982" priority="22640" operator="containsText" text="Glenn Gould">
      <formula>NOT(ISERROR(SEARCH("Glenn Gould",E2605)))</formula>
    </cfRule>
  </conditionalFormatting>
  <conditionalFormatting sqref="E2605:G2605">
    <cfRule type="containsText" dxfId="18981" priority="22635" operator="containsText" text="ECM">
      <formula>NOT(ISERROR(SEARCH("ECM",E2605)))</formula>
    </cfRule>
    <cfRule type="containsText" dxfId="18980" priority="22636" operator="containsText" text="Glenn Gould">
      <formula>NOT(ISERROR(SEARCH("Glenn Gould",E2605)))</formula>
    </cfRule>
  </conditionalFormatting>
  <conditionalFormatting sqref="E2605:G2605">
    <cfRule type="containsText" dxfId="18979" priority="22633" operator="containsText" text="ECM">
      <formula>NOT(ISERROR(SEARCH("ECM",E2605)))</formula>
    </cfRule>
    <cfRule type="containsText" dxfId="18978" priority="22634" operator="containsText" text="Glenn Gould">
      <formula>NOT(ISERROR(SEARCH("Glenn Gould",E2605)))</formula>
    </cfRule>
  </conditionalFormatting>
  <conditionalFormatting sqref="E2605:G2605">
    <cfRule type="containsText" dxfId="18977" priority="22631" operator="containsText" text="ECM">
      <formula>NOT(ISERROR(SEARCH("ECM",E2605)))</formula>
    </cfRule>
    <cfRule type="containsText" dxfId="18976" priority="22632" operator="containsText" text="Glenn Gould">
      <formula>NOT(ISERROR(SEARCH("Glenn Gould",E2605)))</formula>
    </cfRule>
  </conditionalFormatting>
  <conditionalFormatting sqref="E2605:G2605">
    <cfRule type="containsText" dxfId="18975" priority="22629" operator="containsText" text="ECM">
      <formula>NOT(ISERROR(SEARCH("ECM",E2605)))</formula>
    </cfRule>
    <cfRule type="containsText" dxfId="18974" priority="22630" operator="containsText" text="Glenn Gould">
      <formula>NOT(ISERROR(SEARCH("Glenn Gould",E2605)))</formula>
    </cfRule>
  </conditionalFormatting>
  <conditionalFormatting sqref="E2605:G2605">
    <cfRule type="containsText" dxfId="18973" priority="22627" operator="containsText" text="ECM">
      <formula>NOT(ISERROR(SEARCH("ECM",E2605)))</formula>
    </cfRule>
    <cfRule type="containsText" dxfId="18972" priority="22628" operator="containsText" text="Glenn Gould">
      <formula>NOT(ISERROR(SEARCH("Glenn Gould",E2605)))</formula>
    </cfRule>
  </conditionalFormatting>
  <conditionalFormatting sqref="U3178 X3178">
    <cfRule type="containsText" dxfId="18971" priority="22607" operator="containsText" text="ECM">
      <formula>NOT(ISERROR(SEARCH("ECM",U3178)))</formula>
    </cfRule>
    <cfRule type="containsText" dxfId="18970" priority="22608" operator="containsText" text="Glenn Gould">
      <formula>NOT(ISERROR(SEARCH("Glenn Gould",U3178)))</formula>
    </cfRule>
  </conditionalFormatting>
  <conditionalFormatting sqref="M3179:N3179">
    <cfRule type="containsText" dxfId="18969" priority="22606" operator="containsText" text="ECM">
      <formula>NOT(ISERROR(SEARCH("ECM",M3179)))</formula>
    </cfRule>
  </conditionalFormatting>
  <conditionalFormatting sqref="M3180">
    <cfRule type="containsText" dxfId="18968" priority="22599" operator="containsText" text="ECM">
      <formula>NOT(ISERROR(SEARCH("ECM",M3180)))</formula>
    </cfRule>
  </conditionalFormatting>
  <conditionalFormatting sqref="M2989:M2992">
    <cfRule type="containsText" dxfId="18967" priority="22596" operator="containsText" text="ECM">
      <formula>NOT(ISERROR(SEARCH("ECM",M2989)))</formula>
    </cfRule>
  </conditionalFormatting>
  <conditionalFormatting sqref="M2725:M2729 M2731:M2736">
    <cfRule type="containsText" dxfId="18966" priority="22593" operator="containsText" text="ECM">
      <formula>NOT(ISERROR(SEARCH("ECM",M2725)))</formula>
    </cfRule>
  </conditionalFormatting>
  <conditionalFormatting sqref="A3181">
    <cfRule type="containsText" dxfId="18965" priority="22579" operator="containsText" text="ECM">
      <formula>NOT(ISERROR(SEARCH("ECM",A3181)))</formula>
    </cfRule>
    <cfRule type="containsText" dxfId="18964" priority="22580" operator="containsText" text="Glenn Gould">
      <formula>NOT(ISERROR(SEARCH("Glenn Gould",A3181)))</formula>
    </cfRule>
  </conditionalFormatting>
  <conditionalFormatting sqref="M3183">
    <cfRule type="containsText" dxfId="18963" priority="22578" operator="containsText" text="ECM">
      <formula>NOT(ISERROR(SEARCH("ECM",M3183)))</formula>
    </cfRule>
  </conditionalFormatting>
  <conditionalFormatting sqref="X3183">
    <cfRule type="containsText" dxfId="18962" priority="22574" operator="containsText" text="ECM">
      <formula>NOT(ISERROR(SEARCH("ECM",X3183)))</formula>
    </cfRule>
    <cfRule type="containsText" dxfId="18961" priority="22575" operator="containsText" text="Glenn Gould">
      <formula>NOT(ISERROR(SEARCH("Glenn Gould",X3183)))</formula>
    </cfRule>
  </conditionalFormatting>
  <conditionalFormatting sqref="U3183 X3183">
    <cfRule type="containsText" dxfId="18960" priority="22572" operator="containsText" text="ECM">
      <formula>NOT(ISERROR(SEARCH("ECM",U3183)))</formula>
    </cfRule>
    <cfRule type="containsText" dxfId="18959" priority="22573" operator="containsText" text="Glenn Gould">
      <formula>NOT(ISERROR(SEARCH("Glenn Gould",U3183)))</formula>
    </cfRule>
  </conditionalFormatting>
  <conditionalFormatting sqref="C2647 E2647:G2647">
    <cfRule type="containsText" dxfId="18958" priority="22564" operator="containsText" text="ECM">
      <formula>NOT(ISERROR(SEARCH("ECM",C2647)))</formula>
    </cfRule>
    <cfRule type="containsText" dxfId="18957" priority="22565" operator="containsText" text="Glenn Gould">
      <formula>NOT(ISERROR(SEARCH("Glenn Gould",C2647)))</formula>
    </cfRule>
  </conditionalFormatting>
  <conditionalFormatting sqref="E2647:G2647">
    <cfRule type="containsText" dxfId="18956" priority="22562" operator="containsText" text="ECM">
      <formula>NOT(ISERROR(SEARCH("ECM",E2647)))</formula>
    </cfRule>
    <cfRule type="containsText" dxfId="18955" priority="22563" operator="containsText" text="Glenn Gould">
      <formula>NOT(ISERROR(SEARCH("Glenn Gould",E2647)))</formula>
    </cfRule>
  </conditionalFormatting>
  <conditionalFormatting sqref="C2648 E2648:G2648">
    <cfRule type="containsText" dxfId="18954" priority="22560" operator="containsText" text="ECM">
      <formula>NOT(ISERROR(SEARCH("ECM",C2648)))</formula>
    </cfRule>
    <cfRule type="containsText" dxfId="18953" priority="22561" operator="containsText" text="Glenn Gould">
      <formula>NOT(ISERROR(SEARCH("Glenn Gould",C2648)))</formula>
    </cfRule>
  </conditionalFormatting>
  <conditionalFormatting sqref="E2648:G2648">
    <cfRule type="containsText" dxfId="18952" priority="22558" operator="containsText" text="ECM">
      <formula>NOT(ISERROR(SEARCH("ECM",E2648)))</formula>
    </cfRule>
    <cfRule type="containsText" dxfId="18951" priority="22559" operator="containsText" text="Glenn Gould">
      <formula>NOT(ISERROR(SEARCH("Glenn Gould",E2648)))</formula>
    </cfRule>
  </conditionalFormatting>
  <conditionalFormatting sqref="C2647:C2648">
    <cfRule type="containsText" dxfId="18950" priority="22556" operator="containsText" text="Christmas">
      <formula>NOT(ISERROR(SEARCH("Christmas",C2647)))</formula>
    </cfRule>
    <cfRule type="containsText" dxfId="18949" priority="22557" operator="containsText" text="collection">
      <formula>NOT(ISERROR(SEARCH("collection",C2647)))</formula>
    </cfRule>
  </conditionalFormatting>
  <conditionalFormatting sqref="H2658">
    <cfRule type="containsText" dxfId="18948" priority="22544" operator="containsText" text="ECM">
      <formula>NOT(ISERROR(SEARCH("ECM",H2658)))</formula>
    </cfRule>
    <cfRule type="containsText" dxfId="18947" priority="22545" operator="containsText" text="Glenn Gould">
      <formula>NOT(ISERROR(SEARCH("Glenn Gould",H2658)))</formula>
    </cfRule>
  </conditionalFormatting>
  <conditionalFormatting sqref="H2660:M2661 A2660:C2661">
    <cfRule type="containsText" dxfId="18946" priority="22533" operator="containsText" text="ECM">
      <formula>NOT(ISERROR(SEARCH("ECM",A2660)))</formula>
    </cfRule>
    <cfRule type="containsText" dxfId="18945" priority="22534" operator="containsText" text="Glenn Gould">
      <formula>NOT(ISERROR(SEARCH("Glenn Gould",A2660)))</formula>
    </cfRule>
  </conditionalFormatting>
  <conditionalFormatting sqref="M2660:M2661">
    <cfRule type="containsText" dxfId="18944" priority="22532" operator="containsText" text="ECM">
      <formula>NOT(ISERROR(SEARCH("ECM",M2660)))</formula>
    </cfRule>
  </conditionalFormatting>
  <conditionalFormatting sqref="C2660:C2661">
    <cfRule type="containsText" dxfId="18943" priority="22530" operator="containsText" text="Christmas">
      <formula>NOT(ISERROR(SEARCH("Christmas",C2660)))</formula>
    </cfRule>
    <cfRule type="containsText" dxfId="18942" priority="22531" operator="containsText" text="collection">
      <formula>NOT(ISERROR(SEARCH("collection",C2660)))</formula>
    </cfRule>
  </conditionalFormatting>
  <conditionalFormatting sqref="E2660:F2663">
    <cfRule type="containsText" dxfId="18941" priority="22514" operator="containsText" text="ECM">
      <formula>NOT(ISERROR(SEARCH("ECM",E2660)))</formula>
    </cfRule>
    <cfRule type="containsText" dxfId="18940" priority="22515" operator="containsText" text="Glenn Gould">
      <formula>NOT(ISERROR(SEARCH("Glenn Gould",E2660)))</formula>
    </cfRule>
  </conditionalFormatting>
  <conditionalFormatting sqref="E2660:F2663">
    <cfRule type="containsText" dxfId="18939" priority="22512" operator="containsText" text="ECM">
      <formula>NOT(ISERROR(SEARCH("ECM",E2660)))</formula>
    </cfRule>
    <cfRule type="containsText" dxfId="18938" priority="22513" operator="containsText" text="Glenn Gould">
      <formula>NOT(ISERROR(SEARCH("Glenn Gould",E2660)))</formula>
    </cfRule>
  </conditionalFormatting>
  <conditionalFormatting sqref="E2660:F2663">
    <cfRule type="containsText" dxfId="18937" priority="22510" operator="containsText" text="ECM">
      <formula>NOT(ISERROR(SEARCH("ECM",E2660)))</formula>
    </cfRule>
    <cfRule type="containsText" dxfId="18936" priority="22511" operator="containsText" text="Glenn Gould">
      <formula>NOT(ISERROR(SEARCH("Glenn Gould",E2660)))</formula>
    </cfRule>
  </conditionalFormatting>
  <conditionalFormatting sqref="E2660:F2663">
    <cfRule type="containsText" dxfId="18935" priority="22508" operator="containsText" text="ECM">
      <formula>NOT(ISERROR(SEARCH("ECM",E2660)))</formula>
    </cfRule>
    <cfRule type="containsText" dxfId="18934" priority="22509" operator="containsText" text="Glenn Gould">
      <formula>NOT(ISERROR(SEARCH("Glenn Gould",E2660)))</formula>
    </cfRule>
  </conditionalFormatting>
  <conditionalFormatting sqref="E2660:F2663">
    <cfRule type="containsText" dxfId="18933" priority="22506" operator="containsText" text="ECM">
      <formula>NOT(ISERROR(SEARCH("ECM",E2660)))</formula>
    </cfRule>
    <cfRule type="containsText" dxfId="18932" priority="22507" operator="containsText" text="Glenn Gould">
      <formula>NOT(ISERROR(SEARCH("Glenn Gould",E2660)))</formula>
    </cfRule>
  </conditionalFormatting>
  <conditionalFormatting sqref="E2660:F2663">
    <cfRule type="containsText" dxfId="18931" priority="22504" operator="containsText" text="ECM">
      <formula>NOT(ISERROR(SEARCH("ECM",E2660)))</formula>
    </cfRule>
    <cfRule type="containsText" dxfId="18930" priority="22505" operator="containsText" text="Glenn Gould">
      <formula>NOT(ISERROR(SEARCH("Glenn Gould",E2660)))</formula>
    </cfRule>
  </conditionalFormatting>
  <conditionalFormatting sqref="E2660:F2663">
    <cfRule type="containsText" dxfId="18929" priority="22502" operator="containsText" text="ECM">
      <formula>NOT(ISERROR(SEARCH("ECM",E2660)))</formula>
    </cfRule>
    <cfRule type="containsText" dxfId="18928" priority="22503" operator="containsText" text="Glenn Gould">
      <formula>NOT(ISERROR(SEARCH("Glenn Gould",E2660)))</formula>
    </cfRule>
  </conditionalFormatting>
  <conditionalFormatting sqref="E2660:F2663">
    <cfRule type="containsText" dxfId="18927" priority="22500" operator="containsText" text="ECM">
      <formula>NOT(ISERROR(SEARCH("ECM",E2660)))</formula>
    </cfRule>
    <cfRule type="containsText" dxfId="18926" priority="22501" operator="containsText" text="Glenn Gould">
      <formula>NOT(ISERROR(SEARCH("Glenn Gould",E2660)))</formula>
    </cfRule>
  </conditionalFormatting>
  <conditionalFormatting sqref="E2660:F2663">
    <cfRule type="containsText" dxfId="18925" priority="22498" operator="containsText" text="ECM">
      <formula>NOT(ISERROR(SEARCH("ECM",E2660)))</formula>
    </cfRule>
    <cfRule type="containsText" dxfId="18924" priority="22499" operator="containsText" text="Glenn Gould">
      <formula>NOT(ISERROR(SEARCH("Glenn Gould",E2660)))</formula>
    </cfRule>
  </conditionalFormatting>
  <conditionalFormatting sqref="E2660:F2663">
    <cfRule type="containsText" dxfId="18923" priority="22496" operator="containsText" text="ECM">
      <formula>NOT(ISERROR(SEARCH("ECM",E2660)))</formula>
    </cfRule>
    <cfRule type="containsText" dxfId="18922" priority="22497" operator="containsText" text="Glenn Gould">
      <formula>NOT(ISERROR(SEARCH("Glenn Gould",E2660)))</formula>
    </cfRule>
  </conditionalFormatting>
  <conditionalFormatting sqref="E2660:F2663">
    <cfRule type="containsText" dxfId="18921" priority="22494" operator="containsText" text="ECM">
      <formula>NOT(ISERROR(SEARCH("ECM",E2660)))</formula>
    </cfRule>
    <cfRule type="containsText" dxfId="18920" priority="22495" operator="containsText" text="Glenn Gould">
      <formula>NOT(ISERROR(SEARCH("Glenn Gould",E2660)))</formula>
    </cfRule>
  </conditionalFormatting>
  <conditionalFormatting sqref="E2660:F2663">
    <cfRule type="containsText" dxfId="18919" priority="22492" operator="containsText" text="ECM">
      <formula>NOT(ISERROR(SEARCH("ECM",E2660)))</formula>
    </cfRule>
    <cfRule type="containsText" dxfId="18918" priority="22493" operator="containsText" text="Glenn Gould">
      <formula>NOT(ISERROR(SEARCH("Glenn Gould",E2660)))</formula>
    </cfRule>
  </conditionalFormatting>
  <conditionalFormatting sqref="E2660:F2663">
    <cfRule type="containsText" dxfId="18917" priority="22490" operator="containsText" text="ECM">
      <formula>NOT(ISERROR(SEARCH("ECM",E2660)))</formula>
    </cfRule>
    <cfRule type="containsText" dxfId="18916" priority="22491" operator="containsText" text="Glenn Gould">
      <formula>NOT(ISERROR(SEARCH("Glenn Gould",E2660)))</formula>
    </cfRule>
  </conditionalFormatting>
  <conditionalFormatting sqref="E2660:F2663">
    <cfRule type="containsText" dxfId="18915" priority="22488" operator="containsText" text="ECM">
      <formula>NOT(ISERROR(SEARCH("ECM",E2660)))</formula>
    </cfRule>
    <cfRule type="containsText" dxfId="18914" priority="22489" operator="containsText" text="Glenn Gould">
      <formula>NOT(ISERROR(SEARCH("Glenn Gould",E2660)))</formula>
    </cfRule>
  </conditionalFormatting>
  <conditionalFormatting sqref="E2660:F2663">
    <cfRule type="containsText" dxfId="18913" priority="22486" operator="containsText" text="ECM">
      <formula>NOT(ISERROR(SEARCH("ECM",E2660)))</formula>
    </cfRule>
    <cfRule type="containsText" dxfId="18912" priority="22487" operator="containsText" text="Glenn Gould">
      <formula>NOT(ISERROR(SEARCH("Glenn Gould",E2660)))</formula>
    </cfRule>
  </conditionalFormatting>
  <conditionalFormatting sqref="E2660:F2663">
    <cfRule type="containsText" dxfId="18911" priority="22484" operator="containsText" text="ECM">
      <formula>NOT(ISERROR(SEARCH("ECM",E2660)))</formula>
    </cfRule>
    <cfRule type="containsText" dxfId="18910" priority="22485" operator="containsText" text="Glenn Gould">
      <formula>NOT(ISERROR(SEARCH("Glenn Gould",E2660)))</formula>
    </cfRule>
  </conditionalFormatting>
  <conditionalFormatting sqref="E2660:F2663">
    <cfRule type="containsText" dxfId="18909" priority="22482" operator="containsText" text="ECM">
      <formula>NOT(ISERROR(SEARCH("ECM",E2660)))</formula>
    </cfRule>
    <cfRule type="containsText" dxfId="18908" priority="22483" operator="containsText" text="Glenn Gould">
      <formula>NOT(ISERROR(SEARCH("Glenn Gould",E2660)))</formula>
    </cfRule>
  </conditionalFormatting>
  <conditionalFormatting sqref="E2660:F2663">
    <cfRule type="containsText" dxfId="18907" priority="22480" operator="containsText" text="ECM">
      <formula>NOT(ISERROR(SEARCH("ECM",E2660)))</formula>
    </cfRule>
    <cfRule type="containsText" dxfId="18906" priority="22481" operator="containsText" text="Glenn Gould">
      <formula>NOT(ISERROR(SEARCH("Glenn Gould",E2660)))</formula>
    </cfRule>
  </conditionalFormatting>
  <conditionalFormatting sqref="E2660:F2663">
    <cfRule type="containsText" dxfId="18905" priority="22478" operator="containsText" text="ECM">
      <formula>NOT(ISERROR(SEARCH("ECM",E2660)))</formula>
    </cfRule>
    <cfRule type="containsText" dxfId="18904" priority="22479" operator="containsText" text="Glenn Gould">
      <formula>NOT(ISERROR(SEARCH("Glenn Gould",E2660)))</formula>
    </cfRule>
  </conditionalFormatting>
  <conditionalFormatting sqref="E2660:F2663">
    <cfRule type="containsText" dxfId="18903" priority="22476" operator="containsText" text="ECM">
      <formula>NOT(ISERROR(SEARCH("ECM",E2660)))</formula>
    </cfRule>
    <cfRule type="containsText" dxfId="18902" priority="22477" operator="containsText" text="Glenn Gould">
      <formula>NOT(ISERROR(SEARCH("Glenn Gould",E2660)))</formula>
    </cfRule>
  </conditionalFormatting>
  <conditionalFormatting sqref="E2660:F2663">
    <cfRule type="containsText" dxfId="18901" priority="22474" operator="containsText" text="ECM">
      <formula>NOT(ISERROR(SEARCH("ECM",E2660)))</formula>
    </cfRule>
    <cfRule type="containsText" dxfId="18900" priority="22475" operator="containsText" text="Glenn Gould">
      <formula>NOT(ISERROR(SEARCH("Glenn Gould",E2660)))</formula>
    </cfRule>
  </conditionalFormatting>
  <conditionalFormatting sqref="E2660:F2663">
    <cfRule type="containsText" dxfId="18899" priority="22472" operator="containsText" text="ECM">
      <formula>NOT(ISERROR(SEARCH("ECM",E2660)))</formula>
    </cfRule>
    <cfRule type="containsText" dxfId="18898" priority="22473" operator="containsText" text="Glenn Gould">
      <formula>NOT(ISERROR(SEARCH("Glenn Gould",E2660)))</formula>
    </cfRule>
  </conditionalFormatting>
  <conditionalFormatting sqref="E2660:F2663">
    <cfRule type="containsText" dxfId="18897" priority="22470" operator="containsText" text="ECM">
      <formula>NOT(ISERROR(SEARCH("ECM",E2660)))</formula>
    </cfRule>
    <cfRule type="containsText" dxfId="18896" priority="22471" operator="containsText" text="Glenn Gould">
      <formula>NOT(ISERROR(SEARCH("Glenn Gould",E2660)))</formula>
    </cfRule>
  </conditionalFormatting>
  <conditionalFormatting sqref="E2660:F2663">
    <cfRule type="containsText" dxfId="18895" priority="22468" operator="containsText" text="ECM">
      <formula>NOT(ISERROR(SEARCH("ECM",E2660)))</formula>
    </cfRule>
    <cfRule type="containsText" dxfId="18894" priority="22469" operator="containsText" text="Glenn Gould">
      <formula>NOT(ISERROR(SEARCH("Glenn Gould",E2660)))</formula>
    </cfRule>
  </conditionalFormatting>
  <conditionalFormatting sqref="E2660:F2663">
    <cfRule type="containsText" dxfId="18893" priority="22466" operator="containsText" text="ECM">
      <formula>NOT(ISERROR(SEARCH("ECM",E2660)))</formula>
    </cfRule>
    <cfRule type="containsText" dxfId="18892" priority="22467" operator="containsText" text="Glenn Gould">
      <formula>NOT(ISERROR(SEARCH("Glenn Gould",E2660)))</formula>
    </cfRule>
  </conditionalFormatting>
  <conditionalFormatting sqref="E2660:F2663">
    <cfRule type="containsText" dxfId="18891" priority="22464" operator="containsText" text="ECM">
      <formula>NOT(ISERROR(SEARCH("ECM",E2660)))</formula>
    </cfRule>
    <cfRule type="containsText" dxfId="18890" priority="22465" operator="containsText" text="Glenn Gould">
      <formula>NOT(ISERROR(SEARCH("Glenn Gould",E2660)))</formula>
    </cfRule>
  </conditionalFormatting>
  <conditionalFormatting sqref="E2660:F2663">
    <cfRule type="containsText" dxfId="18889" priority="22462" operator="containsText" text="ECM">
      <formula>NOT(ISERROR(SEARCH("ECM",E2660)))</formula>
    </cfRule>
    <cfRule type="containsText" dxfId="18888" priority="22463" operator="containsText" text="Glenn Gould">
      <formula>NOT(ISERROR(SEARCH("Glenn Gould",E2660)))</formula>
    </cfRule>
  </conditionalFormatting>
  <conditionalFormatting sqref="E2660:F2663">
    <cfRule type="containsText" dxfId="18887" priority="22460" operator="containsText" text="ECM">
      <formula>NOT(ISERROR(SEARCH("ECM",E2660)))</formula>
    </cfRule>
    <cfRule type="containsText" dxfId="18886" priority="22461" operator="containsText" text="Glenn Gould">
      <formula>NOT(ISERROR(SEARCH("Glenn Gould",E2660)))</formula>
    </cfRule>
  </conditionalFormatting>
  <conditionalFormatting sqref="E2660:F2663">
    <cfRule type="containsText" dxfId="18885" priority="22458" operator="containsText" text="ECM">
      <formula>NOT(ISERROR(SEARCH("ECM",E2660)))</formula>
    </cfRule>
    <cfRule type="containsText" dxfId="18884" priority="22459" operator="containsText" text="Glenn Gould">
      <formula>NOT(ISERROR(SEARCH("Glenn Gould",E2660)))</formula>
    </cfRule>
  </conditionalFormatting>
  <conditionalFormatting sqref="E2660:F2663">
    <cfRule type="containsText" dxfId="18883" priority="22456" operator="containsText" text="ECM">
      <formula>NOT(ISERROR(SEARCH("ECM",E2660)))</formula>
    </cfRule>
    <cfRule type="containsText" dxfId="18882" priority="22457" operator="containsText" text="Glenn Gould">
      <formula>NOT(ISERROR(SEARCH("Glenn Gould",E2660)))</formula>
    </cfRule>
  </conditionalFormatting>
  <conditionalFormatting sqref="E2660:G2663">
    <cfRule type="containsText" dxfId="18881" priority="22454" operator="containsText" text="ECM">
      <formula>NOT(ISERROR(SEARCH("ECM",E2660)))</formula>
    </cfRule>
    <cfRule type="containsText" dxfId="18880" priority="22455" operator="containsText" text="Glenn Gould">
      <formula>NOT(ISERROR(SEARCH("Glenn Gould",E2660)))</formula>
    </cfRule>
  </conditionalFormatting>
  <conditionalFormatting sqref="E2660:G2663">
    <cfRule type="containsText" dxfId="18879" priority="22452" operator="containsText" text="ECM">
      <formula>NOT(ISERROR(SEARCH("ECM",E2660)))</formula>
    </cfRule>
    <cfRule type="containsText" dxfId="18878" priority="22453" operator="containsText" text="Glenn Gould">
      <formula>NOT(ISERROR(SEARCH("Glenn Gould",E2660)))</formula>
    </cfRule>
  </conditionalFormatting>
  <conditionalFormatting sqref="E2660:G2663">
    <cfRule type="containsText" dxfId="18877" priority="22450" operator="containsText" text="ECM">
      <formula>NOT(ISERROR(SEARCH("ECM",E2660)))</formula>
    </cfRule>
    <cfRule type="containsText" dxfId="18876" priority="22451" operator="containsText" text="Glenn Gould">
      <formula>NOT(ISERROR(SEARCH("Glenn Gould",E2660)))</formula>
    </cfRule>
  </conditionalFormatting>
  <conditionalFormatting sqref="E2660:G2663">
    <cfRule type="containsText" dxfId="18875" priority="22448" operator="containsText" text="ECM">
      <formula>NOT(ISERROR(SEARCH("ECM",E2660)))</formula>
    </cfRule>
    <cfRule type="containsText" dxfId="18874" priority="22449" operator="containsText" text="Glenn Gould">
      <formula>NOT(ISERROR(SEARCH("Glenn Gould",E2660)))</formula>
    </cfRule>
  </conditionalFormatting>
  <conditionalFormatting sqref="E2660:G2663">
    <cfRule type="containsText" dxfId="18873" priority="22446" operator="containsText" text="ECM">
      <formula>NOT(ISERROR(SEARCH("ECM",E2660)))</formula>
    </cfRule>
    <cfRule type="containsText" dxfId="18872" priority="22447" operator="containsText" text="Glenn Gould">
      <formula>NOT(ISERROR(SEARCH("Glenn Gould",E2660)))</formula>
    </cfRule>
  </conditionalFormatting>
  <conditionalFormatting sqref="E2660:G2663">
    <cfRule type="containsText" dxfId="18871" priority="22444" operator="containsText" text="ECM">
      <formula>NOT(ISERROR(SEARCH("ECM",E2660)))</formula>
    </cfRule>
    <cfRule type="containsText" dxfId="18870" priority="22445" operator="containsText" text="Glenn Gould">
      <formula>NOT(ISERROR(SEARCH("Glenn Gould",E2660)))</formula>
    </cfRule>
  </conditionalFormatting>
  <conditionalFormatting sqref="E2660:G2663">
    <cfRule type="containsText" dxfId="18869" priority="22442" operator="containsText" text="ECM">
      <formula>NOT(ISERROR(SEARCH("ECM",E2660)))</formula>
    </cfRule>
    <cfRule type="containsText" dxfId="18868" priority="22443" operator="containsText" text="Glenn Gould">
      <formula>NOT(ISERROR(SEARCH("Glenn Gould",E2660)))</formula>
    </cfRule>
  </conditionalFormatting>
  <conditionalFormatting sqref="E2660:G2663">
    <cfRule type="containsText" dxfId="18867" priority="22440" operator="containsText" text="ECM">
      <formula>NOT(ISERROR(SEARCH("ECM",E2660)))</formula>
    </cfRule>
    <cfRule type="containsText" dxfId="18866" priority="22441" operator="containsText" text="Glenn Gould">
      <formula>NOT(ISERROR(SEARCH("Glenn Gould",E2660)))</formula>
    </cfRule>
  </conditionalFormatting>
  <conditionalFormatting sqref="E2660:G2663">
    <cfRule type="containsText" dxfId="18865" priority="22438" operator="containsText" text="ECM">
      <formula>NOT(ISERROR(SEARCH("ECM",E2660)))</formula>
    </cfRule>
    <cfRule type="containsText" dxfId="18864" priority="22439" operator="containsText" text="Glenn Gould">
      <formula>NOT(ISERROR(SEARCH("Glenn Gould",E2660)))</formula>
    </cfRule>
  </conditionalFormatting>
  <conditionalFormatting sqref="E2660:G2663">
    <cfRule type="containsText" dxfId="18863" priority="22436" operator="containsText" text="ECM">
      <formula>NOT(ISERROR(SEARCH("ECM",E2660)))</formula>
    </cfRule>
    <cfRule type="containsText" dxfId="18862" priority="22437" operator="containsText" text="Glenn Gould">
      <formula>NOT(ISERROR(SEARCH("Glenn Gould",E2660)))</formula>
    </cfRule>
  </conditionalFormatting>
  <conditionalFormatting sqref="E2660:G2663">
    <cfRule type="containsText" dxfId="18861" priority="22434" operator="containsText" text="ECM">
      <formula>NOT(ISERROR(SEARCH("ECM",E2660)))</formula>
    </cfRule>
    <cfRule type="containsText" dxfId="18860" priority="22435" operator="containsText" text="Glenn Gould">
      <formula>NOT(ISERROR(SEARCH("Glenn Gould",E2660)))</formula>
    </cfRule>
  </conditionalFormatting>
  <conditionalFormatting sqref="E2660:G2663">
    <cfRule type="containsText" dxfId="18859" priority="22432" operator="containsText" text="ECM">
      <formula>NOT(ISERROR(SEARCH("ECM",E2660)))</formula>
    </cfRule>
    <cfRule type="containsText" dxfId="18858" priority="22433" operator="containsText" text="Glenn Gould">
      <formula>NOT(ISERROR(SEARCH("Glenn Gould",E2660)))</formula>
    </cfRule>
  </conditionalFormatting>
  <conditionalFormatting sqref="E2660:G2663">
    <cfRule type="containsText" dxfId="18857" priority="22430" operator="containsText" text="ECM">
      <formula>NOT(ISERROR(SEARCH("ECM",E2660)))</formula>
    </cfRule>
    <cfRule type="containsText" dxfId="18856" priority="22431" operator="containsText" text="Glenn Gould">
      <formula>NOT(ISERROR(SEARCH("Glenn Gould",E2660)))</formula>
    </cfRule>
  </conditionalFormatting>
  <conditionalFormatting sqref="E2660:G2663">
    <cfRule type="containsText" dxfId="18855" priority="22428" operator="containsText" text="ECM">
      <formula>NOT(ISERROR(SEARCH("ECM",E2660)))</formula>
    </cfRule>
    <cfRule type="containsText" dxfId="18854" priority="22429" operator="containsText" text="Glenn Gould">
      <formula>NOT(ISERROR(SEARCH("Glenn Gould",E2660)))</formula>
    </cfRule>
  </conditionalFormatting>
  <conditionalFormatting sqref="E2660:G2663">
    <cfRule type="containsText" dxfId="18853" priority="22426" operator="containsText" text="ECM">
      <formula>NOT(ISERROR(SEARCH("ECM",E2660)))</formula>
    </cfRule>
    <cfRule type="containsText" dxfId="18852" priority="22427" operator="containsText" text="Glenn Gould">
      <formula>NOT(ISERROR(SEARCH("Glenn Gould",E2660)))</formula>
    </cfRule>
  </conditionalFormatting>
  <conditionalFormatting sqref="E2660:G2663">
    <cfRule type="containsText" dxfId="18851" priority="22424" operator="containsText" text="ECM">
      <formula>NOT(ISERROR(SEARCH("ECM",E2660)))</formula>
    </cfRule>
    <cfRule type="containsText" dxfId="18850" priority="22425" operator="containsText" text="Glenn Gould">
      <formula>NOT(ISERROR(SEARCH("Glenn Gould",E2660)))</formula>
    </cfRule>
  </conditionalFormatting>
  <conditionalFormatting sqref="E2660:G2663">
    <cfRule type="containsText" dxfId="18849" priority="22422" operator="containsText" text="ECM">
      <formula>NOT(ISERROR(SEARCH("ECM",E2660)))</formula>
    </cfRule>
    <cfRule type="containsText" dxfId="18848" priority="22423" operator="containsText" text="Glenn Gould">
      <formula>NOT(ISERROR(SEARCH("Glenn Gould",E2660)))</formula>
    </cfRule>
  </conditionalFormatting>
  <conditionalFormatting sqref="E2660:G2663">
    <cfRule type="containsText" dxfId="18847" priority="22420" operator="containsText" text="ECM">
      <formula>NOT(ISERROR(SEARCH("ECM",E2660)))</formula>
    </cfRule>
    <cfRule type="containsText" dxfId="18846" priority="22421" operator="containsText" text="Glenn Gould">
      <formula>NOT(ISERROR(SEARCH("Glenn Gould",E2660)))</formula>
    </cfRule>
  </conditionalFormatting>
  <conditionalFormatting sqref="E2660:G2663">
    <cfRule type="containsText" dxfId="18845" priority="22418" operator="containsText" text="ECM">
      <formula>NOT(ISERROR(SEARCH("ECM",E2660)))</formula>
    </cfRule>
    <cfRule type="containsText" dxfId="18844" priority="22419" operator="containsText" text="Glenn Gould">
      <formula>NOT(ISERROR(SEARCH("Glenn Gould",E2660)))</formula>
    </cfRule>
  </conditionalFormatting>
  <conditionalFormatting sqref="E2660:G2663">
    <cfRule type="containsText" dxfId="18843" priority="22416" operator="containsText" text="ECM">
      <formula>NOT(ISERROR(SEARCH("ECM",E2660)))</formula>
    </cfRule>
    <cfRule type="containsText" dxfId="18842" priority="22417" operator="containsText" text="Glenn Gould">
      <formula>NOT(ISERROR(SEARCH("Glenn Gould",E2660)))</formula>
    </cfRule>
  </conditionalFormatting>
  <conditionalFormatting sqref="E2660:G2663">
    <cfRule type="containsText" dxfId="18841" priority="22414" operator="containsText" text="ECM">
      <formula>NOT(ISERROR(SEARCH("ECM",E2660)))</formula>
    </cfRule>
    <cfRule type="containsText" dxfId="18840" priority="22415" operator="containsText" text="Glenn Gould">
      <formula>NOT(ISERROR(SEARCH("Glenn Gould",E2660)))</formula>
    </cfRule>
  </conditionalFormatting>
  <conditionalFormatting sqref="E2660:G2663">
    <cfRule type="containsText" dxfId="18839" priority="22412" operator="containsText" text="ECM">
      <formula>NOT(ISERROR(SEARCH("ECM",E2660)))</formula>
    </cfRule>
    <cfRule type="containsText" dxfId="18838" priority="22413" operator="containsText" text="Glenn Gould">
      <formula>NOT(ISERROR(SEARCH("Glenn Gould",E2660)))</formula>
    </cfRule>
  </conditionalFormatting>
  <conditionalFormatting sqref="E2660:G2663">
    <cfRule type="containsText" dxfId="18837" priority="22410" operator="containsText" text="ECM">
      <formula>NOT(ISERROR(SEARCH("ECM",E2660)))</formula>
    </cfRule>
    <cfRule type="containsText" dxfId="18836" priority="22411" operator="containsText" text="Glenn Gould">
      <formula>NOT(ISERROR(SEARCH("Glenn Gould",E2660)))</formula>
    </cfRule>
  </conditionalFormatting>
  <conditionalFormatting sqref="E2660:G2663">
    <cfRule type="containsText" dxfId="18835" priority="22408" operator="containsText" text="ECM">
      <formula>NOT(ISERROR(SEARCH("ECM",E2660)))</formula>
    </cfRule>
    <cfRule type="containsText" dxfId="18834" priority="22409" operator="containsText" text="Glenn Gould">
      <formula>NOT(ISERROR(SEARCH("Glenn Gould",E2660)))</formula>
    </cfRule>
  </conditionalFormatting>
  <conditionalFormatting sqref="E2660:G2663">
    <cfRule type="containsText" dxfId="18833" priority="22406" operator="containsText" text="ECM">
      <formula>NOT(ISERROR(SEARCH("ECM",E2660)))</formula>
    </cfRule>
    <cfRule type="containsText" dxfId="18832" priority="22407" operator="containsText" text="Glenn Gould">
      <formula>NOT(ISERROR(SEARCH("Glenn Gould",E2660)))</formula>
    </cfRule>
  </conditionalFormatting>
  <conditionalFormatting sqref="E2660:G2663">
    <cfRule type="containsText" dxfId="18831" priority="22404" operator="containsText" text="ECM">
      <formula>NOT(ISERROR(SEARCH("ECM",E2660)))</formula>
    </cfRule>
    <cfRule type="containsText" dxfId="18830" priority="22405" operator="containsText" text="Glenn Gould">
      <formula>NOT(ISERROR(SEARCH("Glenn Gould",E2660)))</formula>
    </cfRule>
  </conditionalFormatting>
  <conditionalFormatting sqref="E2660:G2663">
    <cfRule type="containsText" dxfId="18829" priority="22402" operator="containsText" text="ECM">
      <formula>NOT(ISERROR(SEARCH("ECM",E2660)))</formula>
    </cfRule>
    <cfRule type="containsText" dxfId="18828" priority="22403" operator="containsText" text="Glenn Gould">
      <formula>NOT(ISERROR(SEARCH("Glenn Gould",E2660)))</formula>
    </cfRule>
  </conditionalFormatting>
  <conditionalFormatting sqref="E2660:G2663">
    <cfRule type="containsText" dxfId="18827" priority="22400" operator="containsText" text="ECM">
      <formula>NOT(ISERROR(SEARCH("ECM",E2660)))</formula>
    </cfRule>
    <cfRule type="containsText" dxfId="18826" priority="22401" operator="containsText" text="Glenn Gould">
      <formula>NOT(ISERROR(SEARCH("Glenn Gould",E2660)))</formula>
    </cfRule>
  </conditionalFormatting>
  <conditionalFormatting sqref="E2660:G2663">
    <cfRule type="containsText" dxfId="18825" priority="22398" operator="containsText" text="ECM">
      <formula>NOT(ISERROR(SEARCH("ECM",E2660)))</formula>
    </cfRule>
    <cfRule type="containsText" dxfId="18824" priority="22399" operator="containsText" text="Glenn Gould">
      <formula>NOT(ISERROR(SEARCH("Glenn Gould",E2660)))</formula>
    </cfRule>
  </conditionalFormatting>
  <conditionalFormatting sqref="E2660:G2663">
    <cfRule type="containsText" dxfId="18823" priority="22396" operator="containsText" text="ECM">
      <formula>NOT(ISERROR(SEARCH("ECM",E2660)))</formula>
    </cfRule>
    <cfRule type="containsText" dxfId="18822" priority="22397" operator="containsText" text="Glenn Gould">
      <formula>NOT(ISERROR(SEARCH("Glenn Gould",E2660)))</formula>
    </cfRule>
  </conditionalFormatting>
  <conditionalFormatting sqref="I2728">
    <cfRule type="containsText" dxfId="18821" priority="22263" operator="containsText" text="ECM">
      <formula>NOT(ISERROR(SEARCH("ECM",I2728)))</formula>
    </cfRule>
    <cfRule type="containsText" dxfId="18820" priority="22264" operator="containsText" text="Glenn Gould">
      <formula>NOT(ISERROR(SEARCH("Glenn Gould",I2728)))</formula>
    </cfRule>
  </conditionalFormatting>
  <conditionalFormatting sqref="E2668:G2671 E2677:G2683">
    <cfRule type="containsText" dxfId="18819" priority="22254" operator="containsText" text="ECM">
      <formula>NOT(ISERROR(SEARCH("ECM",E2668)))</formula>
    </cfRule>
    <cfRule type="containsText" dxfId="18818" priority="22255" operator="containsText" text="Glenn Gould">
      <formula>NOT(ISERROR(SEARCH("Glenn Gould",E2668)))</formula>
    </cfRule>
  </conditionalFormatting>
  <conditionalFormatting sqref="I2672:I2679 E2672:G2683">
    <cfRule type="containsText" dxfId="18817" priority="22250" operator="containsText" text="ECM">
      <formula>NOT(ISERROR(SEARCH("ECM",E2672)))</formula>
    </cfRule>
    <cfRule type="containsText" dxfId="18816" priority="22251" operator="containsText" text="Glenn Gould">
      <formula>NOT(ISERROR(SEARCH("Glenn Gould",E2672)))</formula>
    </cfRule>
  </conditionalFormatting>
  <conditionalFormatting sqref="I2719">
    <cfRule type="containsText" dxfId="18815" priority="22246" operator="containsText" text="ECM">
      <formula>NOT(ISERROR(SEARCH("ECM",I2719)))</formula>
    </cfRule>
    <cfRule type="containsText" dxfId="18814" priority="22247" operator="containsText" text="Glenn Gould">
      <formula>NOT(ISERROR(SEARCH("Glenn Gould",I2719)))</formula>
    </cfRule>
  </conditionalFormatting>
  <conditionalFormatting sqref="X2719">
    <cfRule type="containsText" dxfId="18813" priority="22244" operator="containsText" text="ECM">
      <formula>NOT(ISERROR(SEARCH("ECM",X2719)))</formula>
    </cfRule>
    <cfRule type="containsText" dxfId="18812" priority="22245" operator="containsText" text="Glenn Gould">
      <formula>NOT(ISERROR(SEARCH("Glenn Gould",X2719)))</formula>
    </cfRule>
  </conditionalFormatting>
  <conditionalFormatting sqref="U2719:V2719">
    <cfRule type="containsText" dxfId="18811" priority="22242" operator="containsText" text="ECM">
      <formula>NOT(ISERROR(SEARCH("ECM",U2719)))</formula>
    </cfRule>
    <cfRule type="containsText" dxfId="18810" priority="22243" operator="containsText" text="Glenn Gould">
      <formula>NOT(ISERROR(SEARCH("Glenn Gould",U2719)))</formula>
    </cfRule>
  </conditionalFormatting>
  <conditionalFormatting sqref="I2674:I2679">
    <cfRule type="containsText" dxfId="18809" priority="22231" operator="containsText" text="ECM">
      <formula>NOT(ISERROR(SEARCH("ECM",I2674)))</formula>
    </cfRule>
    <cfRule type="containsText" dxfId="18808" priority="22232" operator="containsText" text="Glenn Gould">
      <formula>NOT(ISERROR(SEARCH("Glenn Gould",I2674)))</formula>
    </cfRule>
  </conditionalFormatting>
  <conditionalFormatting sqref="J2679:M2683">
    <cfRule type="containsText" dxfId="18807" priority="22229" operator="containsText" text="ECM">
      <formula>NOT(ISERROR(SEARCH("ECM",J2679)))</formula>
    </cfRule>
    <cfRule type="containsText" dxfId="18806" priority="22230" operator="containsText" text="Glenn Gould">
      <formula>NOT(ISERROR(SEARCH("Glenn Gould",J2679)))</formula>
    </cfRule>
  </conditionalFormatting>
  <conditionalFormatting sqref="M2679:M2683">
    <cfRule type="containsText" dxfId="18805" priority="22228" operator="containsText" text="ECM">
      <formula>NOT(ISERROR(SEARCH("ECM",M2679)))</formula>
    </cfRule>
  </conditionalFormatting>
  <conditionalFormatting sqref="I2679">
    <cfRule type="containsText" dxfId="18804" priority="22226" operator="containsText" text="ECM">
      <formula>NOT(ISERROR(SEARCH("ECM",I2679)))</formula>
    </cfRule>
    <cfRule type="containsText" dxfId="18803" priority="22227" operator="containsText" text="Glenn Gould">
      <formula>NOT(ISERROR(SEARCH("Glenn Gould",I2679)))</formula>
    </cfRule>
  </conditionalFormatting>
  <conditionalFormatting sqref="I2718:I2720">
    <cfRule type="containsText" dxfId="18802" priority="22222" operator="containsText" text="ECM">
      <formula>NOT(ISERROR(SEARCH("ECM",I2718)))</formula>
    </cfRule>
    <cfRule type="containsText" dxfId="18801" priority="22223" operator="containsText" text="Glenn Gould">
      <formula>NOT(ISERROR(SEARCH("Glenn Gould",I2718)))</formula>
    </cfRule>
  </conditionalFormatting>
  <conditionalFormatting sqref="J2678:K2678">
    <cfRule type="containsText" dxfId="18800" priority="22220" operator="containsText" text="ECM">
      <formula>NOT(ISERROR(SEARCH("ECM",J2678)))</formula>
    </cfRule>
    <cfRule type="containsText" dxfId="18799" priority="22221" operator="containsText" text="Glenn Gould">
      <formula>NOT(ISERROR(SEARCH("Glenn Gould",J2678)))</formula>
    </cfRule>
  </conditionalFormatting>
  <conditionalFormatting sqref="I2678">
    <cfRule type="containsText" dxfId="18798" priority="22216" operator="containsText" text="ECM">
      <formula>NOT(ISERROR(SEARCH("ECM",I2678)))</formula>
    </cfRule>
    <cfRule type="containsText" dxfId="18797" priority="22217" operator="containsText" text="Glenn Gould">
      <formula>NOT(ISERROR(SEARCH("Glenn Gould",I2678)))</formula>
    </cfRule>
  </conditionalFormatting>
  <conditionalFormatting sqref="I2678">
    <cfRule type="containsText" dxfId="18796" priority="22214" operator="containsText" text="ECM">
      <formula>NOT(ISERROR(SEARCH("ECM",I2678)))</formula>
    </cfRule>
    <cfRule type="containsText" dxfId="18795" priority="22215" operator="containsText" text="Glenn Gould">
      <formula>NOT(ISERROR(SEARCH("Glenn Gould",I2678)))</formula>
    </cfRule>
  </conditionalFormatting>
  <conditionalFormatting sqref="W2678:X2678">
    <cfRule type="containsText" dxfId="18794" priority="22212" operator="containsText" text="ECM">
      <formula>NOT(ISERROR(SEARCH("ECM",W2678)))</formula>
    </cfRule>
    <cfRule type="containsText" dxfId="18793" priority="22213" operator="containsText" text="Glenn Gould">
      <formula>NOT(ISERROR(SEARCH("Glenn Gould",W2678)))</formula>
    </cfRule>
  </conditionalFormatting>
  <conditionalFormatting sqref="A2750:C2758 Y2750:Y2758 L2750:V2758 L2775:P2776 Y2775:Y2776 A2775:C2776 R2775:V2776">
    <cfRule type="containsText" dxfId="18792" priority="22210" operator="containsText" text="ECM">
      <formula>NOT(ISERROR(SEARCH("ECM",A2750)))</formula>
    </cfRule>
    <cfRule type="containsText" dxfId="18791" priority="22211" operator="containsText" text="Glenn Gould">
      <formula>NOT(ISERROR(SEARCH("Glenn Gould",A2750)))</formula>
    </cfRule>
  </conditionalFormatting>
  <conditionalFormatting sqref="M2750:N2758 M2775:N2776">
    <cfRule type="containsText" dxfId="18790" priority="22209" operator="containsText" text="ECM">
      <formula>NOT(ISERROR(SEARCH("ECM",M2750)))</formula>
    </cfRule>
  </conditionalFormatting>
  <conditionalFormatting sqref="C2750:C2758 C2775:C2776">
    <cfRule type="containsText" dxfId="18789" priority="22207" operator="containsText" text="Christmas">
      <formula>NOT(ISERROR(SEARCH("Christmas",C2750)))</formula>
    </cfRule>
    <cfRule type="containsText" dxfId="18788" priority="22208" operator="containsText" text="collection">
      <formula>NOT(ISERROR(SEARCH("collection",C2750)))</formula>
    </cfRule>
  </conditionalFormatting>
  <conditionalFormatting sqref="U2750:V2758 U2775:V2776">
    <cfRule type="containsText" dxfId="18787" priority="22205" operator="containsText" text="ECM">
      <formula>NOT(ISERROR(SEARCH("ECM",U2750)))</formula>
    </cfRule>
    <cfRule type="containsText" dxfId="18786" priority="22206" operator="containsText" text="Glenn Gould">
      <formula>NOT(ISERROR(SEARCH("Glenn Gould",U2750)))</formula>
    </cfRule>
  </conditionalFormatting>
  <conditionalFormatting sqref="M2750:M2758 M2775:M2776">
    <cfRule type="containsText" dxfId="18785" priority="22204" operator="containsText" text="ECM">
      <formula>NOT(ISERROR(SEARCH("ECM",M2750)))</formula>
    </cfRule>
  </conditionalFormatting>
  <conditionalFormatting sqref="U2750:V2758 U2775:V2776">
    <cfRule type="containsText" dxfId="18784" priority="22198" operator="containsText" text="ECM">
      <formula>NOT(ISERROR(SEARCH("ECM",U2750)))</formula>
    </cfRule>
    <cfRule type="containsText" dxfId="18783" priority="22199" operator="containsText" text="Glenn Gould">
      <formula>NOT(ISERROR(SEARCH("Glenn Gould",U2750)))</formula>
    </cfRule>
  </conditionalFormatting>
  <conditionalFormatting sqref="Q2750:Q2758">
    <cfRule type="containsText" dxfId="18782" priority="22196" operator="containsText" text="ECM">
      <formula>NOT(ISERROR(SEARCH("ECM",Q2750)))</formula>
    </cfRule>
    <cfRule type="containsText" dxfId="18781" priority="22197" operator="containsText" text="Glenn Gould">
      <formula>NOT(ISERROR(SEARCH("Glenn Gould",Q2750)))</formula>
    </cfRule>
  </conditionalFormatting>
  <conditionalFormatting sqref="M2750:M2758 M2775:M2776">
    <cfRule type="containsText" dxfId="18780" priority="22195" operator="containsText" text="ECM">
      <formula>NOT(ISERROR(SEARCH("ECM",M2750)))</formula>
    </cfRule>
  </conditionalFormatting>
  <conditionalFormatting sqref="J2750:K2758 J2775:K2776">
    <cfRule type="containsText" dxfId="18779" priority="22193" operator="containsText" text="ECM">
      <formula>NOT(ISERROR(SEARCH("ECM",J2750)))</formula>
    </cfRule>
    <cfRule type="containsText" dxfId="18778" priority="22194" operator="containsText" text="Glenn Gould">
      <formula>NOT(ISERROR(SEARCH("Glenn Gould",J2750)))</formula>
    </cfRule>
  </conditionalFormatting>
  <conditionalFormatting sqref="I2750:I2758 I2775:I2776">
    <cfRule type="containsText" dxfId="18777" priority="22189" operator="containsText" text="ECM">
      <formula>NOT(ISERROR(SEARCH("ECM",I2750)))</formula>
    </cfRule>
    <cfRule type="containsText" dxfId="18776" priority="22190" operator="containsText" text="Glenn Gould">
      <formula>NOT(ISERROR(SEARCH("Glenn Gould",I2750)))</formula>
    </cfRule>
  </conditionalFormatting>
  <conditionalFormatting sqref="I2750:I2758 I2775:I2776">
    <cfRule type="containsText" dxfId="18775" priority="22187" operator="containsText" text="ECM">
      <formula>NOT(ISERROR(SEARCH("ECM",I2750)))</formula>
    </cfRule>
    <cfRule type="containsText" dxfId="18774" priority="22188" operator="containsText" text="Glenn Gould">
      <formula>NOT(ISERROR(SEARCH("Glenn Gould",I2750)))</formula>
    </cfRule>
  </conditionalFormatting>
  <conditionalFormatting sqref="W2750:X2758 W2775:X2776">
    <cfRule type="containsText" dxfId="18773" priority="22185" operator="containsText" text="ECM">
      <formula>NOT(ISERROR(SEARCH("ECM",W2750)))</formula>
    </cfRule>
    <cfRule type="containsText" dxfId="18772" priority="22186" operator="containsText" text="Glenn Gould">
      <formula>NOT(ISERROR(SEARCH("Glenn Gould",W2750)))</formula>
    </cfRule>
  </conditionalFormatting>
  <conditionalFormatting sqref="J2708:K2708 K2729 K2731:K2736">
    <cfRule type="containsText" dxfId="18771" priority="22181" operator="containsText" text="ECM">
      <formula>NOT(ISERROR(SEARCH("ECM",J2708)))</formula>
    </cfRule>
    <cfRule type="containsText" dxfId="18770" priority="22182" operator="containsText" text="Glenn Gould">
      <formula>NOT(ISERROR(SEARCH("Glenn Gould",J2708)))</formula>
    </cfRule>
  </conditionalFormatting>
  <conditionalFormatting sqref="I2708">
    <cfRule type="containsText" dxfId="18769" priority="22179" operator="containsText" text="ECM">
      <formula>NOT(ISERROR(SEARCH("ECM",I2708)))</formula>
    </cfRule>
    <cfRule type="containsText" dxfId="18768" priority="22180" operator="containsText" text="Glenn Gould">
      <formula>NOT(ISERROR(SEARCH("Glenn Gould",I2708)))</formula>
    </cfRule>
  </conditionalFormatting>
  <conditionalFormatting sqref="I2708">
    <cfRule type="containsText" dxfId="18767" priority="22177" operator="containsText" text="ECM">
      <formula>NOT(ISERROR(SEARCH("ECM",I2708)))</formula>
    </cfRule>
    <cfRule type="containsText" dxfId="18766" priority="22178" operator="containsText" text="Glenn Gould">
      <formula>NOT(ISERROR(SEARCH("Glenn Gould",I2708)))</formula>
    </cfRule>
  </conditionalFormatting>
  <conditionalFormatting sqref="U2708:V2708">
    <cfRule type="containsText" dxfId="18765" priority="22175" operator="containsText" text="ECM">
      <formula>NOT(ISERROR(SEARCH("ECM",U2708)))</formula>
    </cfRule>
    <cfRule type="containsText" dxfId="18764" priority="22176" operator="containsText" text="Glenn Gould">
      <formula>NOT(ISERROR(SEARCH("Glenn Gould",U2708)))</formula>
    </cfRule>
  </conditionalFormatting>
  <conditionalFormatting sqref="U2708:V2708">
    <cfRule type="containsText" dxfId="18763" priority="22173" operator="containsText" text="ECM">
      <formula>NOT(ISERROR(SEARCH("ECM",U2708)))</formula>
    </cfRule>
    <cfRule type="containsText" dxfId="18762" priority="22174" operator="containsText" text="Glenn Gould">
      <formula>NOT(ISERROR(SEARCH("Glenn Gould",U2708)))</formula>
    </cfRule>
  </conditionalFormatting>
  <conditionalFormatting sqref="U2708:V2708">
    <cfRule type="containsText" dxfId="18761" priority="22171" operator="containsText" text="ECM">
      <formula>NOT(ISERROR(SEARCH("ECM",U2708)))</formula>
    </cfRule>
    <cfRule type="containsText" dxfId="18760" priority="22172" operator="containsText" text="Glenn Gould">
      <formula>NOT(ISERROR(SEARCH("Glenn Gould",U2708)))</formula>
    </cfRule>
  </conditionalFormatting>
  <conditionalFormatting sqref="W2708:X2708">
    <cfRule type="containsText" dxfId="18759" priority="22169" operator="containsText" text="ECM">
      <formula>NOT(ISERROR(SEARCH("ECM",W2708)))</formula>
    </cfRule>
    <cfRule type="containsText" dxfId="18758" priority="22170" operator="containsText" text="Glenn Gould">
      <formula>NOT(ISERROR(SEARCH("Glenn Gould",W2708)))</formula>
    </cfRule>
  </conditionalFormatting>
  <conditionalFormatting sqref="H2680:I2683">
    <cfRule type="containsText" dxfId="18757" priority="22167" operator="containsText" text="ECM">
      <formula>NOT(ISERROR(SEARCH("ECM",H2680)))</formula>
    </cfRule>
    <cfRule type="containsText" dxfId="18756" priority="22168" operator="containsText" text="Glenn Gould">
      <formula>NOT(ISERROR(SEARCH("Glenn Gould",H2680)))</formula>
    </cfRule>
  </conditionalFormatting>
  <conditionalFormatting sqref="I2680:I2683">
    <cfRule type="containsText" dxfId="18755" priority="22165" operator="containsText" text="ECM">
      <formula>NOT(ISERROR(SEARCH("ECM",I2680)))</formula>
    </cfRule>
    <cfRule type="containsText" dxfId="18754" priority="22166" operator="containsText" text="Glenn Gould">
      <formula>NOT(ISERROR(SEARCH("Glenn Gould",I2680)))</formula>
    </cfRule>
  </conditionalFormatting>
  <conditionalFormatting sqref="I2680:I2683">
    <cfRule type="containsText" dxfId="18753" priority="22163" operator="containsText" text="ECM">
      <formula>NOT(ISERROR(SEARCH("ECM",I2680)))</formula>
    </cfRule>
    <cfRule type="containsText" dxfId="18752" priority="22164" operator="containsText" text="Glenn Gould">
      <formula>NOT(ISERROR(SEARCH("Glenn Gould",I2680)))</formula>
    </cfRule>
  </conditionalFormatting>
  <conditionalFormatting sqref="I2680:I2683">
    <cfRule type="containsText" dxfId="18751" priority="22161" operator="containsText" text="ECM">
      <formula>NOT(ISERROR(SEARCH("ECM",I2680)))</formula>
    </cfRule>
    <cfRule type="containsText" dxfId="18750" priority="22162" operator="containsText" text="Glenn Gould">
      <formula>NOT(ISERROR(SEARCH("Glenn Gould",I2680)))</formula>
    </cfRule>
  </conditionalFormatting>
  <conditionalFormatting sqref="U2729:X2736">
    <cfRule type="containsText" dxfId="18749" priority="22159" operator="containsText" text="ECM">
      <formula>NOT(ISERROR(SEARCH("ECM",U2729)))</formula>
    </cfRule>
    <cfRule type="containsText" dxfId="18748" priority="22160" operator="containsText" text="Glenn Gould">
      <formula>NOT(ISERROR(SEARCH("Glenn Gould",U2729)))</formula>
    </cfRule>
  </conditionalFormatting>
  <conditionalFormatting sqref="H2729 H2731:H2736">
    <cfRule type="containsText" dxfId="18747" priority="22157" operator="containsText" text="ECM">
      <formula>NOT(ISERROR(SEARCH("ECM",H2729)))</formula>
    </cfRule>
    <cfRule type="containsText" dxfId="18746" priority="22158" operator="containsText" text="Glenn Gould">
      <formula>NOT(ISERROR(SEARCH("Glenn Gould",H2729)))</formula>
    </cfRule>
  </conditionalFormatting>
  <conditionalFormatting sqref="N2715:N2729 N2731:N2736">
    <cfRule type="containsText" dxfId="18745" priority="22151" operator="containsText" text="ECM">
      <formula>NOT(ISERROR(SEARCH("ECM",N2715)))</formula>
    </cfRule>
  </conditionalFormatting>
  <conditionalFormatting sqref="M2715:M2729 M2731:M2736">
    <cfRule type="containsText" dxfId="18744" priority="22150" operator="containsText" text="ECM">
      <formula>NOT(ISERROR(SEARCH("ECM",M2715)))</formula>
    </cfRule>
  </conditionalFormatting>
  <conditionalFormatting sqref="K2715:K2729 K2731:K2736">
    <cfRule type="containsText" dxfId="18743" priority="22148" operator="containsText" text="ECM">
      <formula>NOT(ISERROR(SEARCH("ECM",K2715)))</formula>
    </cfRule>
    <cfRule type="containsText" dxfId="18742" priority="22149" operator="containsText" text="Glenn Gould">
      <formula>NOT(ISERROR(SEARCH("Glenn Gould",K2715)))</formula>
    </cfRule>
  </conditionalFormatting>
  <conditionalFormatting sqref="H2715:H2729 H2731:H2736">
    <cfRule type="containsText" dxfId="18741" priority="22146" operator="containsText" text="ECM">
      <formula>NOT(ISERROR(SEARCH("ECM",H2715)))</formula>
    </cfRule>
    <cfRule type="containsText" dxfId="18740" priority="22147" operator="containsText" text="Glenn Gould">
      <formula>NOT(ISERROR(SEARCH("Glenn Gould",H2715)))</formula>
    </cfRule>
  </conditionalFormatting>
  <conditionalFormatting sqref="M2953:M2958">
    <cfRule type="containsText" dxfId="18739" priority="22145" operator="containsText" text="ECM">
      <formula>NOT(ISERROR(SEARCH("ECM",M2953)))</formula>
    </cfRule>
  </conditionalFormatting>
  <conditionalFormatting sqref="K2953:K2955">
    <cfRule type="containsText" dxfId="18738" priority="22143" operator="containsText" text="ECM">
      <formula>NOT(ISERROR(SEARCH("ECM",K2953)))</formula>
    </cfRule>
    <cfRule type="containsText" dxfId="18737" priority="22144" operator="containsText" text="Glenn Gould">
      <formula>NOT(ISERROR(SEARCH("Glenn Gould",K2953)))</formula>
    </cfRule>
  </conditionalFormatting>
  <conditionalFormatting sqref="H2953:H2955">
    <cfRule type="containsText" dxfId="18736" priority="22141" operator="containsText" text="ECM">
      <formula>NOT(ISERROR(SEARCH("ECM",H2953)))</formula>
    </cfRule>
    <cfRule type="containsText" dxfId="18735" priority="22142" operator="containsText" text="Glenn Gould">
      <formula>NOT(ISERROR(SEARCH("Glenn Gould",H2953)))</formula>
    </cfRule>
  </conditionalFormatting>
  <conditionalFormatting sqref="M3185">
    <cfRule type="containsText" dxfId="18734" priority="22140" operator="containsText" text="ECM">
      <formula>NOT(ISERROR(SEARCH("ECM",M3185)))</formula>
    </cfRule>
  </conditionalFormatting>
  <conditionalFormatting sqref="K3185">
    <cfRule type="containsText" dxfId="18733" priority="22138" operator="containsText" text="ECM">
      <formula>NOT(ISERROR(SEARCH("ECM",K3185)))</formula>
    </cfRule>
    <cfRule type="containsText" dxfId="18732" priority="22139" operator="containsText" text="Glenn Gould">
      <formula>NOT(ISERROR(SEARCH("Glenn Gould",K3185)))</formula>
    </cfRule>
  </conditionalFormatting>
  <conditionalFormatting sqref="H3185">
    <cfRule type="containsText" dxfId="18731" priority="22136" operator="containsText" text="ECM">
      <formula>NOT(ISERROR(SEARCH("ECM",H3185)))</formula>
    </cfRule>
    <cfRule type="containsText" dxfId="18730" priority="22137" operator="containsText" text="Glenn Gould">
      <formula>NOT(ISERROR(SEARCH("Glenn Gould",H3185)))</formula>
    </cfRule>
  </conditionalFormatting>
  <conditionalFormatting sqref="K2751:K2758 K2775:K2776">
    <cfRule type="containsText" dxfId="18729" priority="22134" operator="containsText" text="ECM">
      <formula>NOT(ISERROR(SEARCH("ECM",K2751)))</formula>
    </cfRule>
    <cfRule type="containsText" dxfId="18728" priority="22135" operator="containsText" text="Glenn Gould">
      <formula>NOT(ISERROR(SEARCH("Glenn Gould",K2751)))</formula>
    </cfRule>
  </conditionalFormatting>
  <conditionalFormatting sqref="H2751:H2758 H2775:H2776">
    <cfRule type="containsText" dxfId="18727" priority="22132" operator="containsText" text="ECM">
      <formula>NOT(ISERROR(SEARCH("ECM",H2751)))</formula>
    </cfRule>
    <cfRule type="containsText" dxfId="18726" priority="22133" operator="containsText" text="Glenn Gould">
      <formula>NOT(ISERROR(SEARCH("Glenn Gould",H2751)))</formula>
    </cfRule>
  </conditionalFormatting>
  <conditionalFormatting sqref="K2773:K2774">
    <cfRule type="containsText" dxfId="18725" priority="22130" operator="containsText" text="ECM">
      <formula>NOT(ISERROR(SEARCH("ECM",K2773)))</formula>
    </cfRule>
    <cfRule type="containsText" dxfId="18724" priority="22131" operator="containsText" text="Glenn Gould">
      <formula>NOT(ISERROR(SEARCH("Glenn Gould",K2773)))</formula>
    </cfRule>
  </conditionalFormatting>
  <conditionalFormatting sqref="H2773:H2774">
    <cfRule type="containsText" dxfId="18723" priority="22128" operator="containsText" text="ECM">
      <formula>NOT(ISERROR(SEARCH("ECM",H2773)))</formula>
    </cfRule>
    <cfRule type="containsText" dxfId="18722" priority="22129" operator="containsText" text="Glenn Gould">
      <formula>NOT(ISERROR(SEARCH("Glenn Gould",H2773)))</formula>
    </cfRule>
  </conditionalFormatting>
  <conditionalFormatting sqref="H3186">
    <cfRule type="containsText" dxfId="18721" priority="22124" operator="containsText" text="ECM">
      <formula>NOT(ISERROR(SEARCH("ECM",H3186)))</formula>
    </cfRule>
    <cfRule type="containsText" dxfId="18720" priority="22125" operator="containsText" text="Glenn Gould">
      <formula>NOT(ISERROR(SEARCH("Glenn Gould",H3186)))</formula>
    </cfRule>
  </conditionalFormatting>
  <conditionalFormatting sqref="U3186:X3186">
    <cfRule type="containsText" dxfId="18719" priority="22122" operator="containsText" text="ECM">
      <formula>NOT(ISERROR(SEARCH("ECM",U3186)))</formula>
    </cfRule>
    <cfRule type="containsText" dxfId="18718" priority="22123" operator="containsText" text="Glenn Gould">
      <formula>NOT(ISERROR(SEARCH("Glenn Gould",U3186)))</formula>
    </cfRule>
  </conditionalFormatting>
  <conditionalFormatting sqref="M2885:M2891">
    <cfRule type="containsText" dxfId="18717" priority="22111" operator="containsText" text="ECM">
      <formula>NOT(ISERROR(SEARCH("ECM",M2885)))</formula>
    </cfRule>
  </conditionalFormatting>
  <conditionalFormatting sqref="K2885:K2891">
    <cfRule type="containsText" dxfId="18716" priority="22109" operator="containsText" text="ECM">
      <formula>NOT(ISERROR(SEARCH("ECM",K2885)))</formula>
    </cfRule>
    <cfRule type="containsText" dxfId="18715" priority="22110" operator="containsText" text="Glenn Gould">
      <formula>NOT(ISERROR(SEARCH("Glenn Gould",K2885)))</formula>
    </cfRule>
  </conditionalFormatting>
  <conditionalFormatting sqref="H2885:H2891">
    <cfRule type="containsText" dxfId="18714" priority="22107" operator="containsText" text="ECM">
      <formula>NOT(ISERROR(SEARCH("ECM",H2885)))</formula>
    </cfRule>
    <cfRule type="containsText" dxfId="18713" priority="22108" operator="containsText" text="Glenn Gould">
      <formula>NOT(ISERROR(SEARCH("Glenn Gould",H2885)))</formula>
    </cfRule>
  </conditionalFormatting>
  <conditionalFormatting sqref="M2871">
    <cfRule type="containsText" dxfId="18712" priority="22106" operator="containsText" text="ECM">
      <formula>NOT(ISERROR(SEARCH("ECM",M2871)))</formula>
    </cfRule>
  </conditionalFormatting>
  <conditionalFormatting sqref="K2871">
    <cfRule type="containsText" dxfId="18711" priority="22104" operator="containsText" text="ECM">
      <formula>NOT(ISERROR(SEARCH("ECM",K2871)))</formula>
    </cfRule>
    <cfRule type="containsText" dxfId="18710" priority="22105" operator="containsText" text="Glenn Gould">
      <formula>NOT(ISERROR(SEARCH("Glenn Gould",K2871)))</formula>
    </cfRule>
  </conditionalFormatting>
  <conditionalFormatting sqref="H2871">
    <cfRule type="containsText" dxfId="18709" priority="22102" operator="containsText" text="ECM">
      <formula>NOT(ISERROR(SEARCH("ECM",H2871)))</formula>
    </cfRule>
    <cfRule type="containsText" dxfId="18708" priority="22103" operator="containsText" text="Glenn Gould">
      <formula>NOT(ISERROR(SEARCH("Glenn Gould",H2871)))</formula>
    </cfRule>
  </conditionalFormatting>
  <conditionalFormatting sqref="W2692:W2693">
    <cfRule type="containsText" dxfId="18707" priority="22091" operator="containsText" text="ECM">
      <formula>NOT(ISERROR(SEARCH("ECM",W2692)))</formula>
    </cfRule>
    <cfRule type="containsText" dxfId="18706" priority="22092" operator="containsText" text="Glenn Gould">
      <formula>NOT(ISERROR(SEARCH("Glenn Gould",W2692)))</formula>
    </cfRule>
  </conditionalFormatting>
  <conditionalFormatting sqref="E2684:G2691">
    <cfRule type="containsText" dxfId="18705" priority="22089" operator="containsText" text="ECM">
      <formula>NOT(ISERROR(SEARCH("ECM",E2684)))</formula>
    </cfRule>
    <cfRule type="containsText" dxfId="18704" priority="22090" operator="containsText" text="Glenn Gould">
      <formula>NOT(ISERROR(SEARCH("Glenn Gould",E2684)))</formula>
    </cfRule>
  </conditionalFormatting>
  <conditionalFormatting sqref="E2684:G2691">
    <cfRule type="containsText" dxfId="18703" priority="22087" operator="containsText" text="ECM">
      <formula>NOT(ISERROR(SEARCH("ECM",E2684)))</formula>
    </cfRule>
    <cfRule type="containsText" dxfId="18702" priority="22088" operator="containsText" text="Glenn Gould">
      <formula>NOT(ISERROR(SEARCH("Glenn Gould",E2684)))</formula>
    </cfRule>
  </conditionalFormatting>
  <conditionalFormatting sqref="H2712">
    <cfRule type="containsText" dxfId="18701" priority="22085" operator="containsText" text="ECM">
      <formula>NOT(ISERROR(SEARCH("ECM",H2712)))</formula>
    </cfRule>
    <cfRule type="containsText" dxfId="18700" priority="22086" operator="containsText" text="Glenn Gould">
      <formula>NOT(ISERROR(SEARCH("Glenn Gould",H2712)))</formula>
    </cfRule>
  </conditionalFormatting>
  <conditionalFormatting sqref="U2685:V2685">
    <cfRule type="containsText" dxfId="18699" priority="22083" operator="containsText" text="ECM">
      <formula>NOT(ISERROR(SEARCH("ECM",U2685)))</formula>
    </cfRule>
    <cfRule type="containsText" dxfId="18698" priority="22084" operator="containsText" text="Glenn Gould">
      <formula>NOT(ISERROR(SEARCH("Glenn Gould",U2685)))</formula>
    </cfRule>
  </conditionalFormatting>
  <conditionalFormatting sqref="M2685">
    <cfRule type="containsText" dxfId="18697" priority="22082" operator="containsText" text="ECM">
      <formula>NOT(ISERROR(SEARCH("ECM",M2685)))</formula>
    </cfRule>
  </conditionalFormatting>
  <conditionalFormatting sqref="H2685">
    <cfRule type="containsText" dxfId="18696" priority="22080" operator="containsText" text="ECM">
      <formula>NOT(ISERROR(SEARCH("ECM",H2685)))</formula>
    </cfRule>
    <cfRule type="containsText" dxfId="18695" priority="22081" operator="containsText" text="Glenn Gould">
      <formula>NOT(ISERROR(SEARCH("Glenn Gould",H2685)))</formula>
    </cfRule>
  </conditionalFormatting>
  <conditionalFormatting sqref="K2692">
    <cfRule type="containsText" dxfId="18694" priority="22078" operator="containsText" text="ECM">
      <formula>NOT(ISERROR(SEARCH("ECM",K2692)))</formula>
    </cfRule>
    <cfRule type="containsText" dxfId="18693" priority="22079" operator="containsText" text="Glenn Gould">
      <formula>NOT(ISERROR(SEARCH("Glenn Gould",K2692)))</formula>
    </cfRule>
  </conditionalFormatting>
  <conditionalFormatting sqref="H2692">
    <cfRule type="containsText" dxfId="18692" priority="22076" operator="containsText" text="ECM">
      <formula>NOT(ISERROR(SEARCH("ECM",H2692)))</formula>
    </cfRule>
    <cfRule type="containsText" dxfId="18691" priority="22077" operator="containsText" text="Glenn Gould">
      <formula>NOT(ISERROR(SEARCH("Glenn Gould",H2692)))</formula>
    </cfRule>
  </conditionalFormatting>
  <conditionalFormatting sqref="Q2692:Q2693">
    <cfRule type="containsText" dxfId="18690" priority="22074" operator="containsText" text="ECM">
      <formula>NOT(ISERROR(SEARCH("ECM",Q2692)))</formula>
    </cfRule>
    <cfRule type="containsText" dxfId="18689" priority="22075" operator="containsText" text="Glenn Gould">
      <formula>NOT(ISERROR(SEARCH("Glenn Gould",Q2692)))</formula>
    </cfRule>
  </conditionalFormatting>
  <conditionalFormatting sqref="M2706:M2708">
    <cfRule type="containsText" dxfId="18688" priority="22073" operator="containsText" text="ECM">
      <formula>NOT(ISERROR(SEARCH("ECM",M2706)))</formula>
    </cfRule>
  </conditionalFormatting>
  <conditionalFormatting sqref="K2706:K2708">
    <cfRule type="containsText" dxfId="18687" priority="22071" operator="containsText" text="ECM">
      <formula>NOT(ISERROR(SEARCH("ECM",K2706)))</formula>
    </cfRule>
    <cfRule type="containsText" dxfId="18686" priority="22072" operator="containsText" text="Glenn Gould">
      <formula>NOT(ISERROR(SEARCH("Glenn Gould",K2706)))</formula>
    </cfRule>
  </conditionalFormatting>
  <conditionalFormatting sqref="H2706:H2708">
    <cfRule type="containsText" dxfId="18685" priority="22069" operator="containsText" text="ECM">
      <formula>NOT(ISERROR(SEARCH("ECM",H2706)))</formula>
    </cfRule>
    <cfRule type="containsText" dxfId="18684" priority="22070" operator="containsText" text="Glenn Gould">
      <formula>NOT(ISERROR(SEARCH("Glenn Gould",H2706)))</formula>
    </cfRule>
  </conditionalFormatting>
  <conditionalFormatting sqref="U2706:W2708">
    <cfRule type="containsText" dxfId="18683" priority="22067" operator="containsText" text="ECM">
      <formula>NOT(ISERROR(SEARCH("ECM",U2706)))</formula>
    </cfRule>
    <cfRule type="containsText" dxfId="18682" priority="22068" operator="containsText" text="Glenn Gould">
      <formula>NOT(ISERROR(SEARCH("Glenn Gould",U2706)))</formula>
    </cfRule>
  </conditionalFormatting>
  <conditionalFormatting sqref="U2791:W2793 U2794:U2795 W2794:W2795">
    <cfRule type="containsText" dxfId="18681" priority="22061" operator="containsText" text="ECM">
      <formula>NOT(ISERROR(SEARCH("ECM",U2791)))</formula>
    </cfRule>
    <cfRule type="containsText" dxfId="18680" priority="22062" operator="containsText" text="Glenn Gould">
      <formula>NOT(ISERROR(SEARCH("Glenn Gould",U2791)))</formula>
    </cfRule>
  </conditionalFormatting>
  <conditionalFormatting sqref="U2705:W2708">
    <cfRule type="containsText" dxfId="18679" priority="22059" operator="containsText" text="ECM">
      <formula>NOT(ISERROR(SEARCH("ECM",U2705)))</formula>
    </cfRule>
    <cfRule type="containsText" dxfId="18678" priority="22060" operator="containsText" text="Glenn Gould">
      <formula>NOT(ISERROR(SEARCH("Glenn Gould",U2705)))</formula>
    </cfRule>
  </conditionalFormatting>
  <conditionalFormatting sqref="B2691:B2692">
    <cfRule type="containsText" dxfId="18677" priority="22050" operator="containsText" text="ECM">
      <formula>NOT(ISERROR(SEARCH("ECM",B2691)))</formula>
    </cfRule>
    <cfRule type="containsText" dxfId="18676" priority="22051" operator="containsText" text="Glenn Gould">
      <formula>NOT(ISERROR(SEARCH("Glenn Gould",B2691)))</formula>
    </cfRule>
  </conditionalFormatting>
  <conditionalFormatting sqref="K2692">
    <cfRule type="containsText" dxfId="18675" priority="22048" operator="containsText" text="ECM">
      <formula>NOT(ISERROR(SEARCH("ECM",K2692)))</formula>
    </cfRule>
    <cfRule type="containsText" dxfId="18674" priority="22049" operator="containsText" text="Glenn Gould">
      <formula>NOT(ISERROR(SEARCH("Glenn Gould",K2692)))</formula>
    </cfRule>
  </conditionalFormatting>
  <conditionalFormatting sqref="H2691:H2692">
    <cfRule type="containsText" dxfId="18673" priority="22046" operator="containsText" text="ECM">
      <formula>NOT(ISERROR(SEARCH("ECM",H2691)))</formula>
    </cfRule>
    <cfRule type="containsText" dxfId="18672" priority="22047" operator="containsText" text="Glenn Gould">
      <formula>NOT(ISERROR(SEARCH("Glenn Gould",H2691)))</formula>
    </cfRule>
  </conditionalFormatting>
  <conditionalFormatting sqref="M3187">
    <cfRule type="containsText" dxfId="18671" priority="22045" operator="containsText" text="ECM">
      <formula>NOT(ISERROR(SEARCH("ECM",M3187)))</formula>
    </cfRule>
  </conditionalFormatting>
  <conditionalFormatting sqref="K3187">
    <cfRule type="containsText" dxfId="18670" priority="22043" operator="containsText" text="ECM">
      <formula>NOT(ISERROR(SEARCH("ECM",K3187)))</formula>
    </cfRule>
    <cfRule type="containsText" dxfId="18669" priority="22044" operator="containsText" text="Glenn Gould">
      <formula>NOT(ISERROR(SEARCH("Glenn Gould",K3187)))</formula>
    </cfRule>
  </conditionalFormatting>
  <conditionalFormatting sqref="H3187">
    <cfRule type="containsText" dxfId="18668" priority="22041" operator="containsText" text="ECM">
      <formula>NOT(ISERROR(SEARCH("ECM",H3187)))</formula>
    </cfRule>
    <cfRule type="containsText" dxfId="18667" priority="22042" operator="containsText" text="Glenn Gould">
      <formula>NOT(ISERROR(SEARCH("Glenn Gould",H3187)))</formula>
    </cfRule>
  </conditionalFormatting>
  <conditionalFormatting sqref="M3188">
    <cfRule type="containsText" dxfId="18666" priority="22040" operator="containsText" text="ECM">
      <formula>NOT(ISERROR(SEARCH("ECM",M3188)))</formula>
    </cfRule>
  </conditionalFormatting>
  <conditionalFormatting sqref="K3188">
    <cfRule type="containsText" dxfId="18665" priority="22038" operator="containsText" text="ECM">
      <formula>NOT(ISERROR(SEARCH("ECM",K3188)))</formula>
    </cfRule>
    <cfRule type="containsText" dxfId="18664" priority="22039" operator="containsText" text="Glenn Gould">
      <formula>NOT(ISERROR(SEARCH("Glenn Gould",K3188)))</formula>
    </cfRule>
  </conditionalFormatting>
  <conditionalFormatting sqref="H3188">
    <cfRule type="containsText" dxfId="18663" priority="22036" operator="containsText" text="ECM">
      <formula>NOT(ISERROR(SEARCH("ECM",H3188)))</formula>
    </cfRule>
    <cfRule type="containsText" dxfId="18662" priority="22037" operator="containsText" text="Glenn Gould">
      <formula>NOT(ISERROR(SEARCH("Glenn Gould",H3188)))</formula>
    </cfRule>
  </conditionalFormatting>
  <conditionalFormatting sqref="K3018:K3020 K3028:K3029 K3088:K3089">
    <cfRule type="containsText" dxfId="18661" priority="22033" operator="containsText" text="ECM">
      <formula>NOT(ISERROR(SEARCH("ECM",K3018)))</formula>
    </cfRule>
    <cfRule type="containsText" dxfId="18660" priority="22034" operator="containsText" text="Glenn Gould">
      <formula>NOT(ISERROR(SEARCH("Glenn Gould",K3018)))</formula>
    </cfRule>
  </conditionalFormatting>
  <conditionalFormatting sqref="H3018:H3019 H3028">
    <cfRule type="containsText" dxfId="18659" priority="22031" operator="containsText" text="ECM">
      <formula>NOT(ISERROR(SEARCH("ECM",H3018)))</formula>
    </cfRule>
    <cfRule type="containsText" dxfId="18658" priority="22032" operator="containsText" text="Glenn Gould">
      <formula>NOT(ISERROR(SEARCH("Glenn Gould",H3018)))</formula>
    </cfRule>
  </conditionalFormatting>
  <conditionalFormatting sqref="K3189">
    <cfRule type="containsText" dxfId="18657" priority="22029" operator="containsText" text="ECM">
      <formula>NOT(ISERROR(SEARCH("ECM",K3189)))</formula>
    </cfRule>
    <cfRule type="containsText" dxfId="18656" priority="22030" operator="containsText" text="Glenn Gould">
      <formula>NOT(ISERROR(SEARCH("Glenn Gould",K3189)))</formula>
    </cfRule>
  </conditionalFormatting>
  <conditionalFormatting sqref="H3189">
    <cfRule type="containsText" dxfId="18655" priority="22027" operator="containsText" text="ECM">
      <formula>NOT(ISERROR(SEARCH("ECM",H3189)))</formula>
    </cfRule>
    <cfRule type="containsText" dxfId="18654" priority="22028" operator="containsText" text="Glenn Gould">
      <formula>NOT(ISERROR(SEARCH("Glenn Gould",H3189)))</formula>
    </cfRule>
  </conditionalFormatting>
  <conditionalFormatting sqref="A2762:C2762 Y2762:AA2762 R2762:U2762 H2762:P2762">
    <cfRule type="containsText" dxfId="18653" priority="22019" operator="containsText" text="ECM">
      <formula>NOT(ISERROR(SEARCH("ECM",A2762)))</formula>
    </cfRule>
    <cfRule type="containsText" dxfId="18652" priority="22020" operator="containsText" text="Glenn Gould">
      <formula>NOT(ISERROR(SEARCH("Glenn Gould",A2762)))</formula>
    </cfRule>
  </conditionalFormatting>
  <conditionalFormatting sqref="M2762:N2762">
    <cfRule type="containsText" dxfId="18651" priority="22018" operator="containsText" text="ECM">
      <formula>NOT(ISERROR(SEARCH("ECM",M2762)))</formula>
    </cfRule>
  </conditionalFormatting>
  <conditionalFormatting sqref="C2762">
    <cfRule type="containsText" dxfId="18650" priority="22016" operator="containsText" text="Christmas">
      <formula>NOT(ISERROR(SEARCH("Christmas",C2762)))</formula>
    </cfRule>
    <cfRule type="containsText" dxfId="18649" priority="22017" operator="containsText" text="collection">
      <formula>NOT(ISERROR(SEARCH("collection",C2762)))</formula>
    </cfRule>
  </conditionalFormatting>
  <conditionalFormatting sqref="A2753:C2758 A2775:C2776 H2775:M2776 E2753:M2758">
    <cfRule type="containsText" dxfId="18648" priority="22014" operator="containsText" text="ECM">
      <formula>NOT(ISERROR(SEARCH("ECM",A2753)))</formula>
    </cfRule>
    <cfRule type="containsText" dxfId="18647" priority="22015" operator="containsText" text="Glenn Gould">
      <formula>NOT(ISERROR(SEARCH("Glenn Gould",A2753)))</formula>
    </cfRule>
  </conditionalFormatting>
  <conditionalFormatting sqref="M2753:M2758 M2775:M2776">
    <cfRule type="containsText" dxfId="18646" priority="22013" operator="containsText" text="ECM">
      <formula>NOT(ISERROR(SEARCH("ECM",M2753)))</formula>
    </cfRule>
  </conditionalFormatting>
  <conditionalFormatting sqref="C2753:C2758 C2775:C2776">
    <cfRule type="containsText" dxfId="18645" priority="22011" operator="containsText" text="Christmas">
      <formula>NOT(ISERROR(SEARCH("Christmas",C2753)))</formula>
    </cfRule>
    <cfRule type="containsText" dxfId="18644" priority="22012" operator="containsText" text="collection">
      <formula>NOT(ISERROR(SEARCH("collection",C2753)))</formula>
    </cfRule>
  </conditionalFormatting>
  <conditionalFormatting sqref="H3190">
    <cfRule type="containsText" dxfId="18643" priority="22007" operator="containsText" text="ECM">
      <formula>NOT(ISERROR(SEARCH("ECM",H3190)))</formula>
    </cfRule>
    <cfRule type="containsText" dxfId="18642" priority="22008" operator="containsText" text="Glenn Gould">
      <formula>NOT(ISERROR(SEARCH("Glenn Gould",H3190)))</formula>
    </cfRule>
  </conditionalFormatting>
  <conditionalFormatting sqref="H3190:L3190">
    <cfRule type="containsText" dxfId="18641" priority="22005" operator="containsText" text="ECM">
      <formula>NOT(ISERROR(SEARCH("ECM",H3190)))</formula>
    </cfRule>
    <cfRule type="containsText" dxfId="18640" priority="22006" operator="containsText" text="Glenn Gould">
      <formula>NOT(ISERROR(SEARCH("Glenn Gould",H3190)))</formula>
    </cfRule>
  </conditionalFormatting>
  <conditionalFormatting sqref="H3191">
    <cfRule type="containsText" dxfId="18639" priority="22003" operator="containsText" text="ECM">
      <formula>NOT(ISERROR(SEARCH("ECM",H3191)))</formula>
    </cfRule>
    <cfRule type="containsText" dxfId="18638" priority="22004" operator="containsText" text="Glenn Gould">
      <formula>NOT(ISERROR(SEARCH("Glenn Gould",H3191)))</formula>
    </cfRule>
  </conditionalFormatting>
  <conditionalFormatting sqref="H3191:K3191">
    <cfRule type="containsText" dxfId="18637" priority="22001" operator="containsText" text="ECM">
      <formula>NOT(ISERROR(SEARCH("ECM",H3191)))</formula>
    </cfRule>
    <cfRule type="containsText" dxfId="18636" priority="22002" operator="containsText" text="Glenn Gould">
      <formula>NOT(ISERROR(SEARCH("Glenn Gould",H3191)))</formula>
    </cfRule>
  </conditionalFormatting>
  <conditionalFormatting sqref="H3192">
    <cfRule type="containsText" dxfId="18635" priority="21999" operator="containsText" text="ECM">
      <formula>NOT(ISERROR(SEARCH("ECM",H3192)))</formula>
    </cfRule>
    <cfRule type="containsText" dxfId="18634" priority="22000" operator="containsText" text="Glenn Gould">
      <formula>NOT(ISERROR(SEARCH("Glenn Gould",H3192)))</formula>
    </cfRule>
  </conditionalFormatting>
  <conditionalFormatting sqref="H3192:L3192">
    <cfRule type="containsText" dxfId="18633" priority="21997" operator="containsText" text="ECM">
      <formula>NOT(ISERROR(SEARCH("ECM",H3192)))</formula>
    </cfRule>
    <cfRule type="containsText" dxfId="18632" priority="21998" operator="containsText" text="Glenn Gould">
      <formula>NOT(ISERROR(SEARCH("Glenn Gould",H3192)))</formula>
    </cfRule>
  </conditionalFormatting>
  <conditionalFormatting sqref="A2723:B2724">
    <cfRule type="containsText" dxfId="18631" priority="21991" operator="containsText" text="ECM">
      <formula>NOT(ISERROR(SEARCH("ECM",A2723)))</formula>
    </cfRule>
    <cfRule type="containsText" dxfId="18630" priority="21992" operator="containsText" text="Glenn Gould">
      <formula>NOT(ISERROR(SEARCH("Glenn Gould",A2723)))</formula>
    </cfRule>
  </conditionalFormatting>
  <conditionalFormatting sqref="V2652">
    <cfRule type="containsText" dxfId="18629" priority="21971" operator="containsText" text="ECM">
      <formula>NOT(ISERROR(SEARCH("ECM",V2652)))</formula>
    </cfRule>
    <cfRule type="containsText" dxfId="18628" priority="21972" operator="containsText" text="Glenn Gould">
      <formula>NOT(ISERROR(SEARCH("Glenn Gould",V2652)))</formula>
    </cfRule>
  </conditionalFormatting>
  <conditionalFormatting sqref="V2652">
    <cfRule type="containsText" dxfId="18627" priority="21969" operator="containsText" text="ECM">
      <formula>NOT(ISERROR(SEARCH("ECM",V2652)))</formula>
    </cfRule>
    <cfRule type="containsText" dxfId="18626" priority="21970" operator="containsText" text="Glenn Gould">
      <formula>NOT(ISERROR(SEARCH("Glenn Gould",V2652)))</formula>
    </cfRule>
  </conditionalFormatting>
  <conditionalFormatting sqref="V2592:V2593">
    <cfRule type="containsText" dxfId="18625" priority="21967" operator="containsText" text="ECM">
      <formula>NOT(ISERROR(SEARCH("ECM",V2592)))</formula>
    </cfRule>
    <cfRule type="containsText" dxfId="18624" priority="21968" operator="containsText" text="Glenn Gould">
      <formula>NOT(ISERROR(SEARCH("Glenn Gould",V2592)))</formula>
    </cfRule>
  </conditionalFormatting>
  <conditionalFormatting sqref="V2570">
    <cfRule type="containsText" dxfId="18623" priority="21965" operator="containsText" text="ECM">
      <formula>NOT(ISERROR(SEARCH("ECM",V2570)))</formula>
    </cfRule>
    <cfRule type="containsText" dxfId="18622" priority="21966" operator="containsText" text="Glenn Gould">
      <formula>NOT(ISERROR(SEARCH("Glenn Gould",V2570)))</formula>
    </cfRule>
  </conditionalFormatting>
  <conditionalFormatting sqref="V2542 V2537:V2538 V2535">
    <cfRule type="containsText" dxfId="18621" priority="21959" operator="containsText" text="ECM">
      <formula>NOT(ISERROR(SEARCH("ECM",V2535)))</formula>
    </cfRule>
    <cfRule type="containsText" dxfId="18620" priority="21960" operator="containsText" text="Glenn Gould">
      <formula>NOT(ISERROR(SEARCH("Glenn Gould",V2535)))</formula>
    </cfRule>
  </conditionalFormatting>
  <conditionalFormatting sqref="E2694:G2694">
    <cfRule type="containsText" dxfId="18619" priority="21921" operator="containsText" text="ECM">
      <formula>NOT(ISERROR(SEARCH("ECM",E2694)))</formula>
    </cfRule>
    <cfRule type="containsText" dxfId="18618" priority="21922" operator="containsText" text="Glenn Gould">
      <formula>NOT(ISERROR(SEARCH("Glenn Gould",E2694)))</formula>
    </cfRule>
  </conditionalFormatting>
  <conditionalFormatting sqref="E2691:G2691">
    <cfRule type="containsText" dxfId="18617" priority="21949" operator="containsText" text="ECM">
      <formula>NOT(ISERROR(SEARCH("ECM",E2691)))</formula>
    </cfRule>
    <cfRule type="containsText" dxfId="18616" priority="21950" operator="containsText" text="Glenn Gould">
      <formula>NOT(ISERROR(SEARCH("Glenn Gould",E2691)))</formula>
    </cfRule>
  </conditionalFormatting>
  <conditionalFormatting sqref="E2691:G2691">
    <cfRule type="containsText" dxfId="18615" priority="21947" operator="containsText" text="ECM">
      <formula>NOT(ISERROR(SEARCH("ECM",E2691)))</formula>
    </cfRule>
    <cfRule type="containsText" dxfId="18614" priority="21948" operator="containsText" text="Glenn Gould">
      <formula>NOT(ISERROR(SEARCH("Glenn Gould",E2691)))</formula>
    </cfRule>
  </conditionalFormatting>
  <conditionalFormatting sqref="E2691:G2691">
    <cfRule type="containsText" dxfId="18613" priority="21945" operator="containsText" text="ECM">
      <formula>NOT(ISERROR(SEARCH("ECM",E2691)))</formula>
    </cfRule>
    <cfRule type="containsText" dxfId="18612" priority="21946" operator="containsText" text="Glenn Gould">
      <formula>NOT(ISERROR(SEARCH("Glenn Gould",E2691)))</formula>
    </cfRule>
  </conditionalFormatting>
  <conditionalFormatting sqref="E2692:G2692">
    <cfRule type="containsText" dxfId="18611" priority="21943" operator="containsText" text="ECM">
      <formula>NOT(ISERROR(SEARCH("ECM",E2692)))</formula>
    </cfRule>
    <cfRule type="containsText" dxfId="18610" priority="21944" operator="containsText" text="Glenn Gould">
      <formula>NOT(ISERROR(SEARCH("Glenn Gould",E2692)))</formula>
    </cfRule>
  </conditionalFormatting>
  <conditionalFormatting sqref="E2692:G2692">
    <cfRule type="containsText" dxfId="18609" priority="21941" operator="containsText" text="ECM">
      <formula>NOT(ISERROR(SEARCH("ECM",E2692)))</formula>
    </cfRule>
    <cfRule type="containsText" dxfId="18608" priority="21942" operator="containsText" text="Glenn Gould">
      <formula>NOT(ISERROR(SEARCH("Glenn Gould",E2692)))</formula>
    </cfRule>
  </conditionalFormatting>
  <conditionalFormatting sqref="E2692:G2692">
    <cfRule type="containsText" dxfId="18607" priority="21939" operator="containsText" text="ECM">
      <formula>NOT(ISERROR(SEARCH("ECM",E2692)))</formula>
    </cfRule>
    <cfRule type="containsText" dxfId="18606" priority="21940" operator="containsText" text="Glenn Gould">
      <formula>NOT(ISERROR(SEARCH("Glenn Gould",E2692)))</formula>
    </cfRule>
  </conditionalFormatting>
  <conditionalFormatting sqref="E2692:G2692">
    <cfRule type="containsText" dxfId="18605" priority="21935" operator="containsText" text="ECM">
      <formula>NOT(ISERROR(SEARCH("ECM",E2692)))</formula>
    </cfRule>
    <cfRule type="containsText" dxfId="18604" priority="21936" operator="containsText" text="Glenn Gould">
      <formula>NOT(ISERROR(SEARCH("Glenn Gould",E2692)))</formula>
    </cfRule>
  </conditionalFormatting>
  <conditionalFormatting sqref="E2692:G2692">
    <cfRule type="containsText" dxfId="18603" priority="21933" operator="containsText" text="ECM">
      <formula>NOT(ISERROR(SEARCH("ECM",E2692)))</formula>
    </cfRule>
    <cfRule type="containsText" dxfId="18602" priority="21934" operator="containsText" text="Glenn Gould">
      <formula>NOT(ISERROR(SEARCH("Glenn Gould",E2692)))</formula>
    </cfRule>
  </conditionalFormatting>
  <conditionalFormatting sqref="E2692:G2692">
    <cfRule type="containsText" dxfId="18601" priority="21931" operator="containsText" text="ECM">
      <formula>NOT(ISERROR(SEARCH("ECM",E2692)))</formula>
    </cfRule>
    <cfRule type="containsText" dxfId="18600" priority="21932" operator="containsText" text="Glenn Gould">
      <formula>NOT(ISERROR(SEARCH("Glenn Gould",E2692)))</formula>
    </cfRule>
  </conditionalFormatting>
  <conditionalFormatting sqref="E2694:G2694">
    <cfRule type="containsText" dxfId="18599" priority="21929" operator="containsText" text="ECM">
      <formula>NOT(ISERROR(SEARCH("ECM",E2694)))</formula>
    </cfRule>
    <cfRule type="containsText" dxfId="18598" priority="21930" operator="containsText" text="Glenn Gould">
      <formula>NOT(ISERROR(SEARCH("Glenn Gould",E2694)))</formula>
    </cfRule>
  </conditionalFormatting>
  <conditionalFormatting sqref="E2694:G2694">
    <cfRule type="containsText" dxfId="18597" priority="21927" operator="containsText" text="ECM">
      <formula>NOT(ISERROR(SEARCH("ECM",E2694)))</formula>
    </cfRule>
    <cfRule type="containsText" dxfId="18596" priority="21928" operator="containsText" text="Glenn Gould">
      <formula>NOT(ISERROR(SEARCH("Glenn Gould",E2694)))</formula>
    </cfRule>
  </conditionalFormatting>
  <conditionalFormatting sqref="E2694:G2694">
    <cfRule type="containsText" dxfId="18595" priority="21925" operator="containsText" text="ECM">
      <formula>NOT(ISERROR(SEARCH("ECM",E2694)))</formula>
    </cfRule>
    <cfRule type="containsText" dxfId="18594" priority="21926" operator="containsText" text="Glenn Gould">
      <formula>NOT(ISERROR(SEARCH("Glenn Gould",E2694)))</formula>
    </cfRule>
  </conditionalFormatting>
  <conditionalFormatting sqref="E2694:G2694">
    <cfRule type="containsText" dxfId="18593" priority="21919" operator="containsText" text="ECM">
      <formula>NOT(ISERROR(SEARCH("ECM",E2694)))</formula>
    </cfRule>
    <cfRule type="containsText" dxfId="18592" priority="21920" operator="containsText" text="Glenn Gould">
      <formula>NOT(ISERROR(SEARCH("Glenn Gould",E2694)))</formula>
    </cfRule>
  </conditionalFormatting>
  <conditionalFormatting sqref="E2694:G2694">
    <cfRule type="containsText" dxfId="18591" priority="21917" operator="containsText" text="ECM">
      <formula>NOT(ISERROR(SEARCH("ECM",E2694)))</formula>
    </cfRule>
    <cfRule type="containsText" dxfId="18590" priority="21918" operator="containsText" text="Glenn Gould">
      <formula>NOT(ISERROR(SEARCH("Glenn Gould",E2694)))</formula>
    </cfRule>
  </conditionalFormatting>
  <conditionalFormatting sqref="A2693:C2693 I2693:M2693">
    <cfRule type="containsText" dxfId="18589" priority="21915" operator="containsText" text="ECM">
      <formula>NOT(ISERROR(SEARCH("ECM",A2693)))</formula>
    </cfRule>
    <cfRule type="containsText" dxfId="18588" priority="21916" operator="containsText" text="Glenn Gould">
      <formula>NOT(ISERROR(SEARCH("Glenn Gould",A2693)))</formula>
    </cfRule>
  </conditionalFormatting>
  <conditionalFormatting sqref="M2693">
    <cfRule type="containsText" dxfId="18587" priority="21914" operator="containsText" text="ECM">
      <formula>NOT(ISERROR(SEARCH("ECM",M2693)))</formula>
    </cfRule>
  </conditionalFormatting>
  <conditionalFormatting sqref="C2693">
    <cfRule type="containsText" dxfId="18586" priority="21912" operator="containsText" text="Christmas">
      <formula>NOT(ISERROR(SEARCH("Christmas",C2693)))</formula>
    </cfRule>
    <cfRule type="containsText" dxfId="18585" priority="21913" operator="containsText" text="collection">
      <formula>NOT(ISERROR(SEARCH("collection",C2693)))</formula>
    </cfRule>
  </conditionalFormatting>
  <conditionalFormatting sqref="E2693:G2693">
    <cfRule type="containsText" dxfId="18584" priority="21910" operator="containsText" text="ECM">
      <formula>NOT(ISERROR(SEARCH("ECM",E2693)))</formula>
    </cfRule>
    <cfRule type="containsText" dxfId="18583" priority="21911" operator="containsText" text="Glenn Gould">
      <formula>NOT(ISERROR(SEARCH("Glenn Gould",E2693)))</formula>
    </cfRule>
  </conditionalFormatting>
  <conditionalFormatting sqref="E2693:G2693">
    <cfRule type="containsText" dxfId="18582" priority="21908" operator="containsText" text="ECM">
      <formula>NOT(ISERROR(SEARCH("ECM",E2693)))</formula>
    </cfRule>
    <cfRule type="containsText" dxfId="18581" priority="21909" operator="containsText" text="Glenn Gould">
      <formula>NOT(ISERROR(SEARCH("Glenn Gould",E2693)))</formula>
    </cfRule>
  </conditionalFormatting>
  <conditionalFormatting sqref="E2693:G2693">
    <cfRule type="containsText" dxfId="18580" priority="21906" operator="containsText" text="ECM">
      <formula>NOT(ISERROR(SEARCH("ECM",E2693)))</formula>
    </cfRule>
    <cfRule type="containsText" dxfId="18579" priority="21907" operator="containsText" text="Glenn Gould">
      <formula>NOT(ISERROR(SEARCH("Glenn Gould",E2693)))</formula>
    </cfRule>
  </conditionalFormatting>
  <conditionalFormatting sqref="H2695:I2695">
    <cfRule type="containsText" dxfId="18578" priority="21890" operator="containsText" text="ECM">
      <formula>NOT(ISERROR(SEARCH("ECM",H2695)))</formula>
    </cfRule>
    <cfRule type="containsText" dxfId="18577" priority="21891" operator="containsText" text="Glenn Gould">
      <formula>NOT(ISERROR(SEARCH("Glenn Gould",H2695)))</formula>
    </cfRule>
  </conditionalFormatting>
  <conditionalFormatting sqref="E2693:G2693">
    <cfRule type="containsText" dxfId="18576" priority="21902" operator="containsText" text="ECM">
      <formula>NOT(ISERROR(SEARCH("ECM",E2693)))</formula>
    </cfRule>
    <cfRule type="containsText" dxfId="18575" priority="21903" operator="containsText" text="Glenn Gould">
      <formula>NOT(ISERROR(SEARCH("Glenn Gould",E2693)))</formula>
    </cfRule>
  </conditionalFormatting>
  <conditionalFormatting sqref="E2693:G2693">
    <cfRule type="containsText" dxfId="18574" priority="21900" operator="containsText" text="ECM">
      <formula>NOT(ISERROR(SEARCH("ECM",E2693)))</formula>
    </cfRule>
    <cfRule type="containsText" dxfId="18573" priority="21901" operator="containsText" text="Glenn Gould">
      <formula>NOT(ISERROR(SEARCH("Glenn Gould",E2693)))</formula>
    </cfRule>
  </conditionalFormatting>
  <conditionalFormatting sqref="E2693:G2693">
    <cfRule type="containsText" dxfId="18572" priority="21898" operator="containsText" text="ECM">
      <formula>NOT(ISERROR(SEARCH("ECM",E2693)))</formula>
    </cfRule>
    <cfRule type="containsText" dxfId="18571" priority="21899" operator="containsText" text="Glenn Gould">
      <formula>NOT(ISERROR(SEARCH("Glenn Gould",E2693)))</formula>
    </cfRule>
  </conditionalFormatting>
  <conditionalFormatting sqref="H2693">
    <cfRule type="containsText" dxfId="18570" priority="21896" operator="containsText" text="ECM">
      <formula>NOT(ISERROR(SEARCH("ECM",H2693)))</formula>
    </cfRule>
    <cfRule type="containsText" dxfId="18569" priority="21897" operator="containsText" text="Glenn Gould">
      <formula>NOT(ISERROR(SEARCH("Glenn Gould",H2693)))</formula>
    </cfRule>
  </conditionalFormatting>
  <conditionalFormatting sqref="H2693">
    <cfRule type="containsText" dxfId="18568" priority="21894" operator="containsText" text="ECM">
      <formula>NOT(ISERROR(SEARCH("ECM",H2693)))</formula>
    </cfRule>
    <cfRule type="containsText" dxfId="18567" priority="21895" operator="containsText" text="Glenn Gould">
      <formula>NOT(ISERROR(SEARCH("Glenn Gould",H2693)))</formula>
    </cfRule>
  </conditionalFormatting>
  <conditionalFormatting sqref="H2693">
    <cfRule type="containsText" dxfId="18566" priority="21892" operator="containsText" text="ECM">
      <formula>NOT(ISERROR(SEARCH("ECM",H2693)))</formula>
    </cfRule>
    <cfRule type="containsText" dxfId="18565" priority="21893" operator="containsText" text="Glenn Gould">
      <formula>NOT(ISERROR(SEARCH("Glenn Gould",H2693)))</formula>
    </cfRule>
  </conditionalFormatting>
  <conditionalFormatting sqref="H2696:I2696 H2700:I2708">
    <cfRule type="containsText" dxfId="18564" priority="21874" operator="containsText" text="ECM">
      <formula>NOT(ISERROR(SEARCH("ECM",H2696)))</formula>
    </cfRule>
    <cfRule type="containsText" dxfId="18563" priority="21875" operator="containsText" text="Glenn Gould">
      <formula>NOT(ISERROR(SEARCH("Glenn Gould",H2696)))</formula>
    </cfRule>
  </conditionalFormatting>
  <conditionalFormatting sqref="E2695:G2695">
    <cfRule type="containsText" dxfId="18562" priority="21888" operator="containsText" text="ECM">
      <formula>NOT(ISERROR(SEARCH("ECM",E2695)))</formula>
    </cfRule>
    <cfRule type="containsText" dxfId="18561" priority="21889" operator="containsText" text="Glenn Gould">
      <formula>NOT(ISERROR(SEARCH("Glenn Gould",E2695)))</formula>
    </cfRule>
  </conditionalFormatting>
  <conditionalFormatting sqref="E2695:G2695">
    <cfRule type="containsText" dxfId="18560" priority="21886" operator="containsText" text="ECM">
      <formula>NOT(ISERROR(SEARCH("ECM",E2695)))</formula>
    </cfRule>
    <cfRule type="containsText" dxfId="18559" priority="21887" operator="containsText" text="Glenn Gould">
      <formula>NOT(ISERROR(SEARCH("Glenn Gould",E2695)))</formula>
    </cfRule>
  </conditionalFormatting>
  <conditionalFormatting sqref="E2695:G2695">
    <cfRule type="containsText" dxfId="18558" priority="21884" operator="containsText" text="ECM">
      <formula>NOT(ISERROR(SEARCH("ECM",E2695)))</formula>
    </cfRule>
    <cfRule type="containsText" dxfId="18557" priority="21885" operator="containsText" text="Glenn Gould">
      <formula>NOT(ISERROR(SEARCH("Glenn Gould",E2695)))</formula>
    </cfRule>
  </conditionalFormatting>
  <conditionalFormatting sqref="E2696:G2696 E2703:G2705">
    <cfRule type="containsText" dxfId="18556" priority="21852" operator="containsText" text="ECM">
      <formula>NOT(ISERROR(SEARCH("ECM",E2696)))</formula>
    </cfRule>
    <cfRule type="containsText" dxfId="18555" priority="21853" operator="containsText" text="Glenn Gould">
      <formula>NOT(ISERROR(SEARCH("Glenn Gould",E2696)))</formula>
    </cfRule>
  </conditionalFormatting>
  <conditionalFormatting sqref="E2695:G2695">
    <cfRule type="containsText" dxfId="18554" priority="21880" operator="containsText" text="ECM">
      <formula>NOT(ISERROR(SEARCH("ECM",E2695)))</formula>
    </cfRule>
    <cfRule type="containsText" dxfId="18553" priority="21881" operator="containsText" text="Glenn Gould">
      <formula>NOT(ISERROR(SEARCH("Glenn Gould",E2695)))</formula>
    </cfRule>
  </conditionalFormatting>
  <conditionalFormatting sqref="E2695:G2695">
    <cfRule type="containsText" dxfId="18552" priority="21878" operator="containsText" text="ECM">
      <formula>NOT(ISERROR(SEARCH("ECM",E2695)))</formula>
    </cfRule>
    <cfRule type="containsText" dxfId="18551" priority="21879" operator="containsText" text="Glenn Gould">
      <formula>NOT(ISERROR(SEARCH("Glenn Gould",E2695)))</formula>
    </cfRule>
  </conditionalFormatting>
  <conditionalFormatting sqref="E2695:G2695">
    <cfRule type="containsText" dxfId="18550" priority="21876" operator="containsText" text="ECM">
      <formula>NOT(ISERROR(SEARCH("ECM",E2695)))</formula>
    </cfRule>
    <cfRule type="containsText" dxfId="18549" priority="21877" operator="containsText" text="Glenn Gould">
      <formula>NOT(ISERROR(SEARCH("Glenn Gould",E2695)))</formula>
    </cfRule>
  </conditionalFormatting>
  <conditionalFormatting sqref="E2696:G2696 E2703:G2705">
    <cfRule type="containsText" dxfId="18548" priority="21856" operator="containsText" text="ECM">
      <formula>NOT(ISERROR(SEARCH("ECM",E2696)))</formula>
    </cfRule>
    <cfRule type="containsText" dxfId="18547" priority="21857" operator="containsText" text="Glenn Gould">
      <formula>NOT(ISERROR(SEARCH("Glenn Gould",E2696)))</formula>
    </cfRule>
  </conditionalFormatting>
  <conditionalFormatting sqref="E2696:G2696 E2703:G2705">
    <cfRule type="containsText" dxfId="18546" priority="21854" operator="containsText" text="ECM">
      <formula>NOT(ISERROR(SEARCH("ECM",E2696)))</formula>
    </cfRule>
    <cfRule type="containsText" dxfId="18545" priority="21855" operator="containsText" text="Glenn Gould">
      <formula>NOT(ISERROR(SEARCH("Glenn Gould",E2696)))</formula>
    </cfRule>
  </conditionalFormatting>
  <conditionalFormatting sqref="E2696:G2696 E2703:G2705">
    <cfRule type="containsText" dxfId="18544" priority="21850" operator="containsText" text="ECM">
      <formula>NOT(ISERROR(SEARCH("ECM",E2696)))</formula>
    </cfRule>
    <cfRule type="containsText" dxfId="18543" priority="21851" operator="containsText" text="Glenn Gould">
      <formula>NOT(ISERROR(SEARCH("Glenn Gould",E2696)))</formula>
    </cfRule>
  </conditionalFormatting>
  <conditionalFormatting sqref="E2696:G2696 E2703:G2705">
    <cfRule type="containsText" dxfId="18542" priority="21848" operator="containsText" text="ECM">
      <formula>NOT(ISERROR(SEARCH("ECM",E2696)))</formula>
    </cfRule>
    <cfRule type="containsText" dxfId="18541" priority="21849" operator="containsText" text="Glenn Gould">
      <formula>NOT(ISERROR(SEARCH("Glenn Gould",E2696)))</formula>
    </cfRule>
  </conditionalFormatting>
  <conditionalFormatting sqref="E2696:G2696 E2703:G2705">
    <cfRule type="containsText" dxfId="18540" priority="21846" operator="containsText" text="ECM">
      <formula>NOT(ISERROR(SEARCH("ECM",E2696)))</formula>
    </cfRule>
    <cfRule type="containsText" dxfId="18539" priority="21847" operator="containsText" text="Glenn Gould">
      <formula>NOT(ISERROR(SEARCH("Glenn Gould",E2696)))</formula>
    </cfRule>
  </conditionalFormatting>
  <conditionalFormatting sqref="E2697:G2697">
    <cfRule type="containsText" dxfId="18538" priority="21840" operator="containsText" text="ECM">
      <formula>NOT(ISERROR(SEARCH("ECM",E2697)))</formula>
    </cfRule>
    <cfRule type="containsText" dxfId="18537" priority="21841" operator="containsText" text="Glenn Gould">
      <formula>NOT(ISERROR(SEARCH("Glenn Gould",E2697)))</formula>
    </cfRule>
  </conditionalFormatting>
  <conditionalFormatting sqref="E2697:G2697">
    <cfRule type="containsText" dxfId="18536" priority="21838" operator="containsText" text="ECM">
      <formula>NOT(ISERROR(SEARCH("ECM",E2697)))</formula>
    </cfRule>
    <cfRule type="containsText" dxfId="18535" priority="21839" operator="containsText" text="Glenn Gould">
      <formula>NOT(ISERROR(SEARCH("Glenn Gould",E2697)))</formula>
    </cfRule>
  </conditionalFormatting>
  <conditionalFormatting sqref="E2697:G2697">
    <cfRule type="containsText" dxfId="18534" priority="21836" operator="containsText" text="ECM">
      <formula>NOT(ISERROR(SEARCH("ECM",E2697)))</formula>
    </cfRule>
    <cfRule type="containsText" dxfId="18533" priority="21837" operator="containsText" text="Glenn Gould">
      <formula>NOT(ISERROR(SEARCH("Glenn Gould",E2697)))</formula>
    </cfRule>
  </conditionalFormatting>
  <conditionalFormatting sqref="E2697:G2697">
    <cfRule type="containsText" dxfId="18532" priority="21834" operator="containsText" text="ECM">
      <formula>NOT(ISERROR(SEARCH("ECM",E2697)))</formula>
    </cfRule>
    <cfRule type="containsText" dxfId="18531" priority="21835" operator="containsText" text="Glenn Gould">
      <formula>NOT(ISERROR(SEARCH("Glenn Gould",E2697)))</formula>
    </cfRule>
  </conditionalFormatting>
  <conditionalFormatting sqref="E2697:G2697">
    <cfRule type="containsText" dxfId="18530" priority="21832" operator="containsText" text="ECM">
      <formula>NOT(ISERROR(SEARCH("ECM",E2697)))</formula>
    </cfRule>
    <cfRule type="containsText" dxfId="18529" priority="21833" operator="containsText" text="Glenn Gould">
      <formula>NOT(ISERROR(SEARCH("Glenn Gould",E2697)))</formula>
    </cfRule>
  </conditionalFormatting>
  <conditionalFormatting sqref="E2697:G2697">
    <cfRule type="containsText" dxfId="18528" priority="21830" operator="containsText" text="ECM">
      <formula>NOT(ISERROR(SEARCH("ECM",E2697)))</formula>
    </cfRule>
    <cfRule type="containsText" dxfId="18527" priority="21831" operator="containsText" text="Glenn Gould">
      <formula>NOT(ISERROR(SEARCH("Glenn Gould",E2697)))</formula>
    </cfRule>
  </conditionalFormatting>
  <conditionalFormatting sqref="E2700:G2705">
    <cfRule type="containsText" dxfId="18526" priority="21800" operator="containsText" text="ECM">
      <formula>NOT(ISERROR(SEARCH("ECM",E2700)))</formula>
    </cfRule>
    <cfRule type="containsText" dxfId="18525" priority="21801" operator="containsText" text="Glenn Gould">
      <formula>NOT(ISERROR(SEARCH("Glenn Gould",E2700)))</formula>
    </cfRule>
  </conditionalFormatting>
  <conditionalFormatting sqref="E2700:G2705">
    <cfRule type="containsText" dxfId="18524" priority="21796" operator="containsText" text="ECM">
      <formula>NOT(ISERROR(SEARCH("ECM",E2700)))</formula>
    </cfRule>
    <cfRule type="containsText" dxfId="18523" priority="21797" operator="containsText" text="Glenn Gould">
      <formula>NOT(ISERROR(SEARCH("Glenn Gould",E2700)))</formula>
    </cfRule>
  </conditionalFormatting>
  <conditionalFormatting sqref="E2700:G2705">
    <cfRule type="containsText" dxfId="18522" priority="21794" operator="containsText" text="ECM">
      <formula>NOT(ISERROR(SEARCH("ECM",E2700)))</formula>
    </cfRule>
    <cfRule type="containsText" dxfId="18521" priority="21795" operator="containsText" text="Glenn Gould">
      <formula>NOT(ISERROR(SEARCH("Glenn Gould",E2700)))</formula>
    </cfRule>
  </conditionalFormatting>
  <conditionalFormatting sqref="E2700:G2705">
    <cfRule type="containsText" dxfId="18520" priority="21792" operator="containsText" text="ECM">
      <formula>NOT(ISERROR(SEARCH("ECM",E2700)))</formula>
    </cfRule>
    <cfRule type="containsText" dxfId="18519" priority="21793" operator="containsText" text="Glenn Gould">
      <formula>NOT(ISERROR(SEARCH("Glenn Gould",E2700)))</formula>
    </cfRule>
  </conditionalFormatting>
  <conditionalFormatting sqref="E2700:G2705">
    <cfRule type="containsText" dxfId="18518" priority="21790" operator="containsText" text="ECM">
      <formula>NOT(ISERROR(SEARCH("ECM",E2700)))</formula>
    </cfRule>
    <cfRule type="containsText" dxfId="18517" priority="21791" operator="containsText" text="Glenn Gould">
      <formula>NOT(ISERROR(SEARCH("Glenn Gould",E2700)))</formula>
    </cfRule>
  </conditionalFormatting>
  <conditionalFormatting sqref="E2700:G2705">
    <cfRule type="containsText" dxfId="18516" priority="21788" operator="containsText" text="ECM">
      <formula>NOT(ISERROR(SEARCH("ECM",E2700)))</formula>
    </cfRule>
    <cfRule type="containsText" dxfId="18515" priority="21789" operator="containsText" text="Glenn Gould">
      <formula>NOT(ISERROR(SEARCH("Glenn Gould",E2700)))</formula>
    </cfRule>
  </conditionalFormatting>
  <conditionalFormatting sqref="E2700:G2705">
    <cfRule type="containsText" dxfId="18514" priority="21786" operator="containsText" text="ECM">
      <formula>NOT(ISERROR(SEARCH("ECM",E2700)))</formula>
    </cfRule>
    <cfRule type="containsText" dxfId="18513" priority="21787" operator="containsText" text="Glenn Gould">
      <formula>NOT(ISERROR(SEARCH("Glenn Gould",E2700)))</formula>
    </cfRule>
  </conditionalFormatting>
  <conditionalFormatting sqref="E2706:G2708">
    <cfRule type="containsText" dxfId="18512" priority="21780" operator="containsText" text="ECM">
      <formula>NOT(ISERROR(SEARCH("ECM",E2706)))</formula>
    </cfRule>
    <cfRule type="containsText" dxfId="18511" priority="21781" operator="containsText" text="Glenn Gould">
      <formula>NOT(ISERROR(SEARCH("Glenn Gould",E2706)))</formula>
    </cfRule>
  </conditionalFormatting>
  <conditionalFormatting sqref="E2706:G2708">
    <cfRule type="containsText" dxfId="18510" priority="21774" operator="containsText" text="ECM">
      <formula>NOT(ISERROR(SEARCH("ECM",E2706)))</formula>
    </cfRule>
    <cfRule type="containsText" dxfId="18509" priority="21775" operator="containsText" text="Glenn Gould">
      <formula>NOT(ISERROR(SEARCH("Glenn Gould",E2706)))</formula>
    </cfRule>
  </conditionalFormatting>
  <conditionalFormatting sqref="E2706:G2708">
    <cfRule type="containsText" dxfId="18508" priority="21778" operator="containsText" text="ECM">
      <formula>NOT(ISERROR(SEARCH("ECM",E2706)))</formula>
    </cfRule>
    <cfRule type="containsText" dxfId="18507" priority="21779" operator="containsText" text="Glenn Gould">
      <formula>NOT(ISERROR(SEARCH("Glenn Gould",E2706)))</formula>
    </cfRule>
  </conditionalFormatting>
  <conditionalFormatting sqref="E2706:G2708">
    <cfRule type="containsText" dxfId="18506" priority="21776" operator="containsText" text="ECM">
      <formula>NOT(ISERROR(SEARCH("ECM",E2706)))</formula>
    </cfRule>
    <cfRule type="containsText" dxfId="18505" priority="21777" operator="containsText" text="Glenn Gould">
      <formula>NOT(ISERROR(SEARCH("Glenn Gould",E2706)))</formula>
    </cfRule>
  </conditionalFormatting>
  <conditionalFormatting sqref="E2706:G2708">
    <cfRule type="containsText" dxfId="18504" priority="21772" operator="containsText" text="ECM">
      <formula>NOT(ISERROR(SEARCH("ECM",E2706)))</formula>
    </cfRule>
    <cfRule type="containsText" dxfId="18503" priority="21773" operator="containsText" text="Glenn Gould">
      <formula>NOT(ISERROR(SEARCH("Glenn Gould",E2706)))</formula>
    </cfRule>
  </conditionalFormatting>
  <conditionalFormatting sqref="E2706:G2708">
    <cfRule type="containsText" dxfId="18502" priority="21770" operator="containsText" text="ECM">
      <formula>NOT(ISERROR(SEARCH("ECM",E2706)))</formula>
    </cfRule>
    <cfRule type="containsText" dxfId="18501" priority="21771" operator="containsText" text="Glenn Gould">
      <formula>NOT(ISERROR(SEARCH("Glenn Gould",E2706)))</formula>
    </cfRule>
  </conditionalFormatting>
  <conditionalFormatting sqref="E2706:G2708">
    <cfRule type="containsText" dxfId="18500" priority="21768" operator="containsText" text="ECM">
      <formula>NOT(ISERROR(SEARCH("ECM",E2706)))</formula>
    </cfRule>
    <cfRule type="containsText" dxfId="18499" priority="21769" operator="containsText" text="Glenn Gould">
      <formula>NOT(ISERROR(SEARCH("Glenn Gould",E2706)))</formula>
    </cfRule>
  </conditionalFormatting>
  <conditionalFormatting sqref="E2706:G2708">
    <cfRule type="containsText" dxfId="18498" priority="21766" operator="containsText" text="ECM">
      <formula>NOT(ISERROR(SEARCH("ECM",E2706)))</formula>
    </cfRule>
    <cfRule type="containsText" dxfId="18497" priority="21767" operator="containsText" text="Glenn Gould">
      <formula>NOT(ISERROR(SEARCH("Glenn Gould",E2706)))</formula>
    </cfRule>
  </conditionalFormatting>
  <conditionalFormatting sqref="E2706:G2708">
    <cfRule type="containsText" dxfId="18496" priority="21764" operator="containsText" text="ECM">
      <formula>NOT(ISERROR(SEARCH("ECM",E2706)))</formula>
    </cfRule>
    <cfRule type="containsText" dxfId="18495" priority="21765" operator="containsText" text="Glenn Gould">
      <formula>NOT(ISERROR(SEARCH("Glenn Gould",E2706)))</formula>
    </cfRule>
  </conditionalFormatting>
  <conditionalFormatting sqref="E2706:G2708">
    <cfRule type="containsText" dxfId="18494" priority="21762" operator="containsText" text="ECM">
      <formula>NOT(ISERROR(SEARCH("ECM",E2706)))</formula>
    </cfRule>
    <cfRule type="containsText" dxfId="18493" priority="21763" operator="containsText" text="Glenn Gould">
      <formula>NOT(ISERROR(SEARCH("Glenn Gould",E2706)))</formula>
    </cfRule>
  </conditionalFormatting>
  <conditionalFormatting sqref="E2706:G2708">
    <cfRule type="containsText" dxfId="18492" priority="21760" operator="containsText" text="ECM">
      <formula>NOT(ISERROR(SEARCH("ECM",E2706)))</formula>
    </cfRule>
    <cfRule type="containsText" dxfId="18491" priority="21761" operator="containsText" text="Glenn Gould">
      <formula>NOT(ISERROR(SEARCH("Glenn Gould",E2706)))</formula>
    </cfRule>
  </conditionalFormatting>
  <conditionalFormatting sqref="E2706:G2708">
    <cfRule type="containsText" dxfId="18490" priority="21758" operator="containsText" text="ECM">
      <formula>NOT(ISERROR(SEARCH("ECM",E2706)))</formula>
    </cfRule>
    <cfRule type="containsText" dxfId="18489" priority="21759" operator="containsText" text="Glenn Gould">
      <formula>NOT(ISERROR(SEARCH("Glenn Gould",E2706)))</formula>
    </cfRule>
  </conditionalFormatting>
  <conditionalFormatting sqref="E2706:G2708">
    <cfRule type="containsText" dxfId="18488" priority="21756" operator="containsText" text="ECM">
      <formula>NOT(ISERROR(SEARCH("ECM",E2706)))</formula>
    </cfRule>
    <cfRule type="containsText" dxfId="18487" priority="21757" operator="containsText" text="Glenn Gould">
      <formula>NOT(ISERROR(SEARCH("Glenn Gould",E2706)))</formula>
    </cfRule>
  </conditionalFormatting>
  <conditionalFormatting sqref="E2706:G2708">
    <cfRule type="containsText" dxfId="18486" priority="21754" operator="containsText" text="ECM">
      <formula>NOT(ISERROR(SEARCH("ECM",E2706)))</formula>
    </cfRule>
    <cfRule type="containsText" dxfId="18485" priority="21755" operator="containsText" text="Glenn Gould">
      <formula>NOT(ISERROR(SEARCH("Glenn Gould",E2706)))</formula>
    </cfRule>
  </conditionalFormatting>
  <conditionalFormatting sqref="J2709:K2709 M2709:AA2713 A2709:C2713 A2718:C2720 M2718:P2720 R2718:AA2720">
    <cfRule type="containsText" dxfId="18484" priority="21752" operator="containsText" text="ECM">
      <formula>NOT(ISERROR(SEARCH("ECM",A2709)))</formula>
    </cfRule>
    <cfRule type="containsText" dxfId="18483" priority="21753" operator="containsText" text="Glenn Gould">
      <formula>NOT(ISERROR(SEARCH("Glenn Gould",A2709)))</formula>
    </cfRule>
  </conditionalFormatting>
  <conditionalFormatting sqref="M2709:N2713 M2718:N2720">
    <cfRule type="containsText" dxfId="18482" priority="21751" operator="containsText" text="ECM">
      <formula>NOT(ISERROR(SEARCH("ECM",M2709)))</formula>
    </cfRule>
  </conditionalFormatting>
  <conditionalFormatting sqref="C2709:C2713 C2718:C2720">
    <cfRule type="containsText" dxfId="18481" priority="21749" operator="containsText" text="Christmas">
      <formula>NOT(ISERROR(SEARCH("Christmas",C2709)))</formula>
    </cfRule>
    <cfRule type="containsText" dxfId="18480" priority="21750" operator="containsText" text="collection">
      <formula>NOT(ISERROR(SEARCH("collection",C2709)))</formula>
    </cfRule>
  </conditionalFormatting>
  <conditionalFormatting sqref="H2709:I2709">
    <cfRule type="containsText" dxfId="18479" priority="21747" operator="containsText" text="ECM">
      <formula>NOT(ISERROR(SEARCH("ECM",H2709)))</formula>
    </cfRule>
    <cfRule type="containsText" dxfId="18478" priority="21748" operator="containsText" text="Glenn Gould">
      <formula>NOT(ISERROR(SEARCH("Glenn Gould",H2709)))</formula>
    </cfRule>
  </conditionalFormatting>
  <conditionalFormatting sqref="E2709:G2709">
    <cfRule type="containsText" dxfId="18477" priority="21713" operator="containsText" text="ECM">
      <formula>NOT(ISERROR(SEARCH("ECM",E2709)))</formula>
    </cfRule>
    <cfRule type="containsText" dxfId="18476" priority="21714" operator="containsText" text="Glenn Gould">
      <formula>NOT(ISERROR(SEARCH("Glenn Gould",E2709)))</formula>
    </cfRule>
  </conditionalFormatting>
  <conditionalFormatting sqref="E2709:G2709">
    <cfRule type="containsText" dxfId="18475" priority="21717" operator="containsText" text="ECM">
      <formula>NOT(ISERROR(SEARCH("ECM",E2709)))</formula>
    </cfRule>
    <cfRule type="containsText" dxfId="18474" priority="21718" operator="containsText" text="Glenn Gould">
      <formula>NOT(ISERROR(SEARCH("Glenn Gould",E2709)))</formula>
    </cfRule>
  </conditionalFormatting>
  <conditionalFormatting sqref="E2709:G2709">
    <cfRule type="containsText" dxfId="18473" priority="21715" operator="containsText" text="ECM">
      <formula>NOT(ISERROR(SEARCH("ECM",E2709)))</formula>
    </cfRule>
    <cfRule type="containsText" dxfId="18472" priority="21716" operator="containsText" text="Glenn Gould">
      <formula>NOT(ISERROR(SEARCH("Glenn Gould",E2709)))</formula>
    </cfRule>
  </conditionalFormatting>
  <conditionalFormatting sqref="E2709:G2709">
    <cfRule type="containsText" dxfId="18471" priority="21711" operator="containsText" text="ECM">
      <formula>NOT(ISERROR(SEARCH("ECM",E2709)))</formula>
    </cfRule>
    <cfRule type="containsText" dxfId="18470" priority="21712" operator="containsText" text="Glenn Gould">
      <formula>NOT(ISERROR(SEARCH("Glenn Gould",E2709)))</formula>
    </cfRule>
  </conditionalFormatting>
  <conditionalFormatting sqref="E2709:G2709">
    <cfRule type="containsText" dxfId="18469" priority="21709" operator="containsText" text="ECM">
      <formula>NOT(ISERROR(SEARCH("ECM",E2709)))</formula>
    </cfRule>
    <cfRule type="containsText" dxfId="18468" priority="21710" operator="containsText" text="Glenn Gould">
      <formula>NOT(ISERROR(SEARCH("Glenn Gould",E2709)))</formula>
    </cfRule>
  </conditionalFormatting>
  <conditionalFormatting sqref="E2709:G2709">
    <cfRule type="containsText" dxfId="18467" priority="21707" operator="containsText" text="ECM">
      <formula>NOT(ISERROR(SEARCH("ECM",E2709)))</formula>
    </cfRule>
    <cfRule type="containsText" dxfId="18466" priority="21708" operator="containsText" text="Glenn Gould">
      <formula>NOT(ISERROR(SEARCH("Glenn Gould",E2709)))</formula>
    </cfRule>
  </conditionalFormatting>
  <conditionalFormatting sqref="E2709:G2709">
    <cfRule type="containsText" dxfId="18465" priority="21733" operator="containsText" text="ECM">
      <formula>NOT(ISERROR(SEARCH("ECM",E2709)))</formula>
    </cfRule>
    <cfRule type="containsText" dxfId="18464" priority="21734" operator="containsText" text="Glenn Gould">
      <formula>NOT(ISERROR(SEARCH("Glenn Gould",E2709)))</formula>
    </cfRule>
  </conditionalFormatting>
  <conditionalFormatting sqref="E2709:G2709">
    <cfRule type="containsText" dxfId="18463" priority="21727" operator="containsText" text="ECM">
      <formula>NOT(ISERROR(SEARCH("ECM",E2709)))</formula>
    </cfRule>
    <cfRule type="containsText" dxfId="18462" priority="21728" operator="containsText" text="Glenn Gould">
      <formula>NOT(ISERROR(SEARCH("Glenn Gould",E2709)))</formula>
    </cfRule>
  </conditionalFormatting>
  <conditionalFormatting sqref="E2709:G2709">
    <cfRule type="containsText" dxfId="18461" priority="21731" operator="containsText" text="ECM">
      <formula>NOT(ISERROR(SEARCH("ECM",E2709)))</formula>
    </cfRule>
    <cfRule type="containsText" dxfId="18460" priority="21732" operator="containsText" text="Glenn Gould">
      <formula>NOT(ISERROR(SEARCH("Glenn Gould",E2709)))</formula>
    </cfRule>
  </conditionalFormatting>
  <conditionalFormatting sqref="E2709:G2709">
    <cfRule type="containsText" dxfId="18459" priority="21729" operator="containsText" text="ECM">
      <formula>NOT(ISERROR(SEARCH("ECM",E2709)))</formula>
    </cfRule>
    <cfRule type="containsText" dxfId="18458" priority="21730" operator="containsText" text="Glenn Gould">
      <formula>NOT(ISERROR(SEARCH("Glenn Gould",E2709)))</formula>
    </cfRule>
  </conditionalFormatting>
  <conditionalFormatting sqref="E2709:G2709">
    <cfRule type="containsText" dxfId="18457" priority="21725" operator="containsText" text="ECM">
      <formula>NOT(ISERROR(SEARCH("ECM",E2709)))</formula>
    </cfRule>
    <cfRule type="containsText" dxfId="18456" priority="21726" operator="containsText" text="Glenn Gould">
      <formula>NOT(ISERROR(SEARCH("Glenn Gould",E2709)))</formula>
    </cfRule>
  </conditionalFormatting>
  <conditionalFormatting sqref="E2709:G2709">
    <cfRule type="containsText" dxfId="18455" priority="21723" operator="containsText" text="ECM">
      <formula>NOT(ISERROR(SEARCH("ECM",E2709)))</formula>
    </cfRule>
    <cfRule type="containsText" dxfId="18454" priority="21724" operator="containsText" text="Glenn Gould">
      <formula>NOT(ISERROR(SEARCH("Glenn Gould",E2709)))</formula>
    </cfRule>
  </conditionalFormatting>
  <conditionalFormatting sqref="E2709:G2709">
    <cfRule type="containsText" dxfId="18453" priority="21721" operator="containsText" text="ECM">
      <formula>NOT(ISERROR(SEARCH("ECM",E2709)))</formula>
    </cfRule>
    <cfRule type="containsText" dxfId="18452" priority="21722" operator="containsText" text="Glenn Gould">
      <formula>NOT(ISERROR(SEARCH("Glenn Gould",E2709)))</formula>
    </cfRule>
  </conditionalFormatting>
  <conditionalFormatting sqref="E2709:G2709">
    <cfRule type="containsText" dxfId="18451" priority="21719" operator="containsText" text="ECM">
      <formula>NOT(ISERROR(SEARCH("ECM",E2709)))</formula>
    </cfRule>
    <cfRule type="containsText" dxfId="18450" priority="21720" operator="containsText" text="Glenn Gould">
      <formula>NOT(ISERROR(SEARCH("Glenn Gould",E2709)))</formula>
    </cfRule>
  </conditionalFormatting>
  <conditionalFormatting sqref="J2710:K2710">
    <cfRule type="containsText" dxfId="18449" priority="21705" operator="containsText" text="ECM">
      <formula>NOT(ISERROR(SEARCH("ECM",J2710)))</formula>
    </cfRule>
    <cfRule type="containsText" dxfId="18448" priority="21706" operator="containsText" text="Glenn Gould">
      <formula>NOT(ISERROR(SEARCH("Glenn Gould",J2710)))</formula>
    </cfRule>
  </conditionalFormatting>
  <conditionalFormatting sqref="H2710:I2710">
    <cfRule type="containsText" dxfId="18447" priority="21703" operator="containsText" text="ECM">
      <formula>NOT(ISERROR(SEARCH("ECM",H2710)))</formula>
    </cfRule>
    <cfRule type="containsText" dxfId="18446" priority="21704" operator="containsText" text="Glenn Gould">
      <formula>NOT(ISERROR(SEARCH("Glenn Gould",H2710)))</formula>
    </cfRule>
  </conditionalFormatting>
  <conditionalFormatting sqref="E2710:G2710">
    <cfRule type="containsText" dxfId="18445" priority="21681" operator="containsText" text="ECM">
      <formula>NOT(ISERROR(SEARCH("ECM",E2710)))</formula>
    </cfRule>
    <cfRule type="containsText" dxfId="18444" priority="21682" operator="containsText" text="Glenn Gould">
      <formula>NOT(ISERROR(SEARCH("Glenn Gould",E2710)))</formula>
    </cfRule>
  </conditionalFormatting>
  <conditionalFormatting sqref="E2710:G2710">
    <cfRule type="containsText" dxfId="18443" priority="21685" operator="containsText" text="ECM">
      <formula>NOT(ISERROR(SEARCH("ECM",E2710)))</formula>
    </cfRule>
    <cfRule type="containsText" dxfId="18442" priority="21686" operator="containsText" text="Glenn Gould">
      <formula>NOT(ISERROR(SEARCH("Glenn Gould",E2710)))</formula>
    </cfRule>
  </conditionalFormatting>
  <conditionalFormatting sqref="E2710:G2710">
    <cfRule type="containsText" dxfId="18441" priority="21683" operator="containsText" text="ECM">
      <formula>NOT(ISERROR(SEARCH("ECM",E2710)))</formula>
    </cfRule>
    <cfRule type="containsText" dxfId="18440" priority="21684" operator="containsText" text="Glenn Gould">
      <formula>NOT(ISERROR(SEARCH("Glenn Gould",E2710)))</formula>
    </cfRule>
  </conditionalFormatting>
  <conditionalFormatting sqref="E2710:G2710">
    <cfRule type="containsText" dxfId="18439" priority="21679" operator="containsText" text="ECM">
      <formula>NOT(ISERROR(SEARCH("ECM",E2710)))</formula>
    </cfRule>
    <cfRule type="containsText" dxfId="18438" priority="21680" operator="containsText" text="Glenn Gould">
      <formula>NOT(ISERROR(SEARCH("Glenn Gould",E2710)))</formula>
    </cfRule>
  </conditionalFormatting>
  <conditionalFormatting sqref="E2710:G2710">
    <cfRule type="containsText" dxfId="18437" priority="21677" operator="containsText" text="ECM">
      <formula>NOT(ISERROR(SEARCH("ECM",E2710)))</formula>
    </cfRule>
    <cfRule type="containsText" dxfId="18436" priority="21678" operator="containsText" text="Glenn Gould">
      <formula>NOT(ISERROR(SEARCH("Glenn Gould",E2710)))</formula>
    </cfRule>
  </conditionalFormatting>
  <conditionalFormatting sqref="E2710:G2710">
    <cfRule type="containsText" dxfId="18435" priority="21675" operator="containsText" text="ECM">
      <formula>NOT(ISERROR(SEARCH("ECM",E2710)))</formula>
    </cfRule>
    <cfRule type="containsText" dxfId="18434" priority="21676" operator="containsText" text="Glenn Gould">
      <formula>NOT(ISERROR(SEARCH("Glenn Gould",E2710)))</formula>
    </cfRule>
  </conditionalFormatting>
  <conditionalFormatting sqref="E2710:G2710">
    <cfRule type="containsText" dxfId="18433" priority="21701" operator="containsText" text="ECM">
      <formula>NOT(ISERROR(SEARCH("ECM",E2710)))</formula>
    </cfRule>
    <cfRule type="containsText" dxfId="18432" priority="21702" operator="containsText" text="Glenn Gould">
      <formula>NOT(ISERROR(SEARCH("Glenn Gould",E2710)))</formula>
    </cfRule>
  </conditionalFormatting>
  <conditionalFormatting sqref="E2710:G2710">
    <cfRule type="containsText" dxfId="18431" priority="21695" operator="containsText" text="ECM">
      <formula>NOT(ISERROR(SEARCH("ECM",E2710)))</formula>
    </cfRule>
    <cfRule type="containsText" dxfId="18430" priority="21696" operator="containsText" text="Glenn Gould">
      <formula>NOT(ISERROR(SEARCH("Glenn Gould",E2710)))</formula>
    </cfRule>
  </conditionalFormatting>
  <conditionalFormatting sqref="E2710:G2710">
    <cfRule type="containsText" dxfId="18429" priority="21699" operator="containsText" text="ECM">
      <formula>NOT(ISERROR(SEARCH("ECM",E2710)))</formula>
    </cfRule>
    <cfRule type="containsText" dxfId="18428" priority="21700" operator="containsText" text="Glenn Gould">
      <formula>NOT(ISERROR(SEARCH("Glenn Gould",E2710)))</formula>
    </cfRule>
  </conditionalFormatting>
  <conditionalFormatting sqref="E2710:G2710">
    <cfRule type="containsText" dxfId="18427" priority="21697" operator="containsText" text="ECM">
      <formula>NOT(ISERROR(SEARCH("ECM",E2710)))</formula>
    </cfRule>
    <cfRule type="containsText" dxfId="18426" priority="21698" operator="containsText" text="Glenn Gould">
      <formula>NOT(ISERROR(SEARCH("Glenn Gould",E2710)))</formula>
    </cfRule>
  </conditionalFormatting>
  <conditionalFormatting sqref="E2710:G2710">
    <cfRule type="containsText" dxfId="18425" priority="21693" operator="containsText" text="ECM">
      <formula>NOT(ISERROR(SEARCH("ECM",E2710)))</formula>
    </cfRule>
    <cfRule type="containsText" dxfId="18424" priority="21694" operator="containsText" text="Glenn Gould">
      <formula>NOT(ISERROR(SEARCH("Glenn Gould",E2710)))</formula>
    </cfRule>
  </conditionalFormatting>
  <conditionalFormatting sqref="E2710:G2710">
    <cfRule type="containsText" dxfId="18423" priority="21691" operator="containsText" text="ECM">
      <formula>NOT(ISERROR(SEARCH("ECM",E2710)))</formula>
    </cfRule>
    <cfRule type="containsText" dxfId="18422" priority="21692" operator="containsText" text="Glenn Gould">
      <formula>NOT(ISERROR(SEARCH("Glenn Gould",E2710)))</formula>
    </cfRule>
  </conditionalFormatting>
  <conditionalFormatting sqref="E2710:G2710">
    <cfRule type="containsText" dxfId="18421" priority="21689" operator="containsText" text="ECM">
      <formula>NOT(ISERROR(SEARCH("ECM",E2710)))</formula>
    </cfRule>
    <cfRule type="containsText" dxfId="18420" priority="21690" operator="containsText" text="Glenn Gould">
      <formula>NOT(ISERROR(SEARCH("Glenn Gould",E2710)))</formula>
    </cfRule>
  </conditionalFormatting>
  <conditionalFormatting sqref="E2710:G2710">
    <cfRule type="containsText" dxfId="18419" priority="21687" operator="containsText" text="ECM">
      <formula>NOT(ISERROR(SEARCH("ECM",E2710)))</formula>
    </cfRule>
    <cfRule type="containsText" dxfId="18418" priority="21688" operator="containsText" text="Glenn Gould">
      <formula>NOT(ISERROR(SEARCH("Glenn Gould",E2710)))</formula>
    </cfRule>
  </conditionalFormatting>
  <conditionalFormatting sqref="J2711:K2712">
    <cfRule type="containsText" dxfId="18417" priority="21673" operator="containsText" text="ECM">
      <formula>NOT(ISERROR(SEARCH("ECM",J2711)))</formula>
    </cfRule>
    <cfRule type="containsText" dxfId="18416" priority="21674" operator="containsText" text="Glenn Gould">
      <formula>NOT(ISERROR(SEARCH("Glenn Gould",J2711)))</formula>
    </cfRule>
  </conditionalFormatting>
  <conditionalFormatting sqref="H2711:I2712">
    <cfRule type="containsText" dxfId="18415" priority="21671" operator="containsText" text="ECM">
      <formula>NOT(ISERROR(SEARCH("ECM",H2711)))</formula>
    </cfRule>
    <cfRule type="containsText" dxfId="18414" priority="21672" operator="containsText" text="Glenn Gould">
      <formula>NOT(ISERROR(SEARCH("Glenn Gould",H2711)))</formula>
    </cfRule>
  </conditionalFormatting>
  <conditionalFormatting sqref="E2711:G2712">
    <cfRule type="containsText" dxfId="18413" priority="21649" operator="containsText" text="ECM">
      <formula>NOT(ISERROR(SEARCH("ECM",E2711)))</formula>
    </cfRule>
    <cfRule type="containsText" dxfId="18412" priority="21650" operator="containsText" text="Glenn Gould">
      <formula>NOT(ISERROR(SEARCH("Glenn Gould",E2711)))</formula>
    </cfRule>
  </conditionalFormatting>
  <conditionalFormatting sqref="E2711:G2712">
    <cfRule type="containsText" dxfId="18411" priority="21653" operator="containsText" text="ECM">
      <formula>NOT(ISERROR(SEARCH("ECM",E2711)))</formula>
    </cfRule>
    <cfRule type="containsText" dxfId="18410" priority="21654" operator="containsText" text="Glenn Gould">
      <formula>NOT(ISERROR(SEARCH("Glenn Gould",E2711)))</formula>
    </cfRule>
  </conditionalFormatting>
  <conditionalFormatting sqref="E2711:G2712">
    <cfRule type="containsText" dxfId="18409" priority="21651" operator="containsText" text="ECM">
      <formula>NOT(ISERROR(SEARCH("ECM",E2711)))</formula>
    </cfRule>
    <cfRule type="containsText" dxfId="18408" priority="21652" operator="containsText" text="Glenn Gould">
      <formula>NOT(ISERROR(SEARCH("Glenn Gould",E2711)))</formula>
    </cfRule>
  </conditionalFormatting>
  <conditionalFormatting sqref="E2711:G2712">
    <cfRule type="containsText" dxfId="18407" priority="21647" operator="containsText" text="ECM">
      <formula>NOT(ISERROR(SEARCH("ECM",E2711)))</formula>
    </cfRule>
    <cfRule type="containsText" dxfId="18406" priority="21648" operator="containsText" text="Glenn Gould">
      <formula>NOT(ISERROR(SEARCH("Glenn Gould",E2711)))</formula>
    </cfRule>
  </conditionalFormatting>
  <conditionalFormatting sqref="E2711:G2712">
    <cfRule type="containsText" dxfId="18405" priority="21645" operator="containsText" text="ECM">
      <formula>NOT(ISERROR(SEARCH("ECM",E2711)))</formula>
    </cfRule>
    <cfRule type="containsText" dxfId="18404" priority="21646" operator="containsText" text="Glenn Gould">
      <formula>NOT(ISERROR(SEARCH("Glenn Gould",E2711)))</formula>
    </cfRule>
  </conditionalFormatting>
  <conditionalFormatting sqref="E2711:G2712">
    <cfRule type="containsText" dxfId="18403" priority="21643" operator="containsText" text="ECM">
      <formula>NOT(ISERROR(SEARCH("ECM",E2711)))</formula>
    </cfRule>
    <cfRule type="containsText" dxfId="18402" priority="21644" operator="containsText" text="Glenn Gould">
      <formula>NOT(ISERROR(SEARCH("Glenn Gould",E2711)))</formula>
    </cfRule>
  </conditionalFormatting>
  <conditionalFormatting sqref="E2711:G2712">
    <cfRule type="containsText" dxfId="18401" priority="21669" operator="containsText" text="ECM">
      <formula>NOT(ISERROR(SEARCH("ECM",E2711)))</formula>
    </cfRule>
    <cfRule type="containsText" dxfId="18400" priority="21670" operator="containsText" text="Glenn Gould">
      <formula>NOT(ISERROR(SEARCH("Glenn Gould",E2711)))</formula>
    </cfRule>
  </conditionalFormatting>
  <conditionalFormatting sqref="E2711:G2712">
    <cfRule type="containsText" dxfId="18399" priority="21663" operator="containsText" text="ECM">
      <formula>NOT(ISERROR(SEARCH("ECM",E2711)))</formula>
    </cfRule>
    <cfRule type="containsText" dxfId="18398" priority="21664" operator="containsText" text="Glenn Gould">
      <formula>NOT(ISERROR(SEARCH("Glenn Gould",E2711)))</formula>
    </cfRule>
  </conditionalFormatting>
  <conditionalFormatting sqref="E2711:G2712">
    <cfRule type="containsText" dxfId="18397" priority="21667" operator="containsText" text="ECM">
      <formula>NOT(ISERROR(SEARCH("ECM",E2711)))</formula>
    </cfRule>
    <cfRule type="containsText" dxfId="18396" priority="21668" operator="containsText" text="Glenn Gould">
      <formula>NOT(ISERROR(SEARCH("Glenn Gould",E2711)))</formula>
    </cfRule>
  </conditionalFormatting>
  <conditionalFormatting sqref="E2711:G2712">
    <cfRule type="containsText" dxfId="18395" priority="21665" operator="containsText" text="ECM">
      <formula>NOT(ISERROR(SEARCH("ECM",E2711)))</formula>
    </cfRule>
    <cfRule type="containsText" dxfId="18394" priority="21666" operator="containsText" text="Glenn Gould">
      <formula>NOT(ISERROR(SEARCH("Glenn Gould",E2711)))</formula>
    </cfRule>
  </conditionalFormatting>
  <conditionalFormatting sqref="E2711:G2712">
    <cfRule type="containsText" dxfId="18393" priority="21661" operator="containsText" text="ECM">
      <formula>NOT(ISERROR(SEARCH("ECM",E2711)))</formula>
    </cfRule>
    <cfRule type="containsText" dxfId="18392" priority="21662" operator="containsText" text="Glenn Gould">
      <formula>NOT(ISERROR(SEARCH("Glenn Gould",E2711)))</formula>
    </cfRule>
  </conditionalFormatting>
  <conditionalFormatting sqref="E2711:G2712">
    <cfRule type="containsText" dxfId="18391" priority="21659" operator="containsText" text="ECM">
      <formula>NOT(ISERROR(SEARCH("ECM",E2711)))</formula>
    </cfRule>
    <cfRule type="containsText" dxfId="18390" priority="21660" operator="containsText" text="Glenn Gould">
      <formula>NOT(ISERROR(SEARCH("Glenn Gould",E2711)))</formula>
    </cfRule>
  </conditionalFormatting>
  <conditionalFormatting sqref="E2711:G2712">
    <cfRule type="containsText" dxfId="18389" priority="21657" operator="containsText" text="ECM">
      <formula>NOT(ISERROR(SEARCH("ECM",E2711)))</formula>
    </cfRule>
    <cfRule type="containsText" dxfId="18388" priority="21658" operator="containsText" text="Glenn Gould">
      <formula>NOT(ISERROR(SEARCH("Glenn Gould",E2711)))</formula>
    </cfRule>
  </conditionalFormatting>
  <conditionalFormatting sqref="E2711:G2712">
    <cfRule type="containsText" dxfId="18387" priority="21655" operator="containsText" text="ECM">
      <formula>NOT(ISERROR(SEARCH("ECM",E2711)))</formula>
    </cfRule>
    <cfRule type="containsText" dxfId="18386" priority="21656" operator="containsText" text="Glenn Gould">
      <formula>NOT(ISERROR(SEARCH("Glenn Gould",E2711)))</formula>
    </cfRule>
  </conditionalFormatting>
  <conditionalFormatting sqref="H2713 H2718:H2720">
    <cfRule type="containsText" dxfId="18385" priority="21639" operator="containsText" text="ECM">
      <formula>NOT(ISERROR(SEARCH("ECM",H2713)))</formula>
    </cfRule>
    <cfRule type="containsText" dxfId="18384" priority="21640" operator="containsText" text="Glenn Gould">
      <formula>NOT(ISERROR(SEARCH("Glenn Gould",H2713)))</formula>
    </cfRule>
  </conditionalFormatting>
  <conditionalFormatting sqref="J2713:K2713 J2718:K2720">
    <cfRule type="containsText" dxfId="18383" priority="21637" operator="containsText" text="ECM">
      <formula>NOT(ISERROR(SEARCH("ECM",J2713)))</formula>
    </cfRule>
    <cfRule type="containsText" dxfId="18382" priority="21638" operator="containsText" text="Glenn Gould">
      <formula>NOT(ISERROR(SEARCH("Glenn Gould",J2713)))</formula>
    </cfRule>
  </conditionalFormatting>
  <conditionalFormatting sqref="H2713:I2713 H2718:I2720">
    <cfRule type="containsText" dxfId="18381" priority="21635" operator="containsText" text="ECM">
      <formula>NOT(ISERROR(SEARCH("ECM",H2713)))</formula>
    </cfRule>
    <cfRule type="containsText" dxfId="18380" priority="21636" operator="containsText" text="Glenn Gould">
      <formula>NOT(ISERROR(SEARCH("Glenn Gould",H2713)))</formula>
    </cfRule>
  </conditionalFormatting>
  <conditionalFormatting sqref="E2713:G2713">
    <cfRule type="containsText" dxfId="18379" priority="21613" operator="containsText" text="ECM">
      <formula>NOT(ISERROR(SEARCH("ECM",E2713)))</formula>
    </cfRule>
    <cfRule type="containsText" dxfId="18378" priority="21614" operator="containsText" text="Glenn Gould">
      <formula>NOT(ISERROR(SEARCH("Glenn Gould",E2713)))</formula>
    </cfRule>
  </conditionalFormatting>
  <conditionalFormatting sqref="E2713:G2713">
    <cfRule type="containsText" dxfId="18377" priority="21617" operator="containsText" text="ECM">
      <formula>NOT(ISERROR(SEARCH("ECM",E2713)))</formula>
    </cfRule>
    <cfRule type="containsText" dxfId="18376" priority="21618" operator="containsText" text="Glenn Gould">
      <formula>NOT(ISERROR(SEARCH("Glenn Gould",E2713)))</formula>
    </cfRule>
  </conditionalFormatting>
  <conditionalFormatting sqref="E2713:G2713">
    <cfRule type="containsText" dxfId="18375" priority="21615" operator="containsText" text="ECM">
      <formula>NOT(ISERROR(SEARCH("ECM",E2713)))</formula>
    </cfRule>
    <cfRule type="containsText" dxfId="18374" priority="21616" operator="containsText" text="Glenn Gould">
      <formula>NOT(ISERROR(SEARCH("Glenn Gould",E2713)))</formula>
    </cfRule>
  </conditionalFormatting>
  <conditionalFormatting sqref="E2713:G2713">
    <cfRule type="containsText" dxfId="18373" priority="21611" operator="containsText" text="ECM">
      <formula>NOT(ISERROR(SEARCH("ECM",E2713)))</formula>
    </cfRule>
    <cfRule type="containsText" dxfId="18372" priority="21612" operator="containsText" text="Glenn Gould">
      <formula>NOT(ISERROR(SEARCH("Glenn Gould",E2713)))</formula>
    </cfRule>
  </conditionalFormatting>
  <conditionalFormatting sqref="E2713:G2713">
    <cfRule type="containsText" dxfId="18371" priority="21609" operator="containsText" text="ECM">
      <formula>NOT(ISERROR(SEARCH("ECM",E2713)))</formula>
    </cfRule>
    <cfRule type="containsText" dxfId="18370" priority="21610" operator="containsText" text="Glenn Gould">
      <formula>NOT(ISERROR(SEARCH("Glenn Gould",E2713)))</formula>
    </cfRule>
  </conditionalFormatting>
  <conditionalFormatting sqref="E2713:G2713">
    <cfRule type="containsText" dxfId="18369" priority="21607" operator="containsText" text="ECM">
      <formula>NOT(ISERROR(SEARCH("ECM",E2713)))</formula>
    </cfRule>
    <cfRule type="containsText" dxfId="18368" priority="21608" operator="containsText" text="Glenn Gould">
      <formula>NOT(ISERROR(SEARCH("Glenn Gould",E2713)))</formula>
    </cfRule>
  </conditionalFormatting>
  <conditionalFormatting sqref="E2713:G2713">
    <cfRule type="containsText" dxfId="18367" priority="21633" operator="containsText" text="ECM">
      <formula>NOT(ISERROR(SEARCH("ECM",E2713)))</formula>
    </cfRule>
    <cfRule type="containsText" dxfId="18366" priority="21634" operator="containsText" text="Glenn Gould">
      <formula>NOT(ISERROR(SEARCH("Glenn Gould",E2713)))</formula>
    </cfRule>
  </conditionalFormatting>
  <conditionalFormatting sqref="E2713:G2713">
    <cfRule type="containsText" dxfId="18365" priority="21627" operator="containsText" text="ECM">
      <formula>NOT(ISERROR(SEARCH("ECM",E2713)))</formula>
    </cfRule>
    <cfRule type="containsText" dxfId="18364" priority="21628" operator="containsText" text="Glenn Gould">
      <formula>NOT(ISERROR(SEARCH("Glenn Gould",E2713)))</formula>
    </cfRule>
  </conditionalFormatting>
  <conditionalFormatting sqref="E2713:G2713">
    <cfRule type="containsText" dxfId="18363" priority="21631" operator="containsText" text="ECM">
      <formula>NOT(ISERROR(SEARCH("ECM",E2713)))</formula>
    </cfRule>
    <cfRule type="containsText" dxfId="18362" priority="21632" operator="containsText" text="Glenn Gould">
      <formula>NOT(ISERROR(SEARCH("Glenn Gould",E2713)))</formula>
    </cfRule>
  </conditionalFormatting>
  <conditionalFormatting sqref="E2713:G2713">
    <cfRule type="containsText" dxfId="18361" priority="21629" operator="containsText" text="ECM">
      <formula>NOT(ISERROR(SEARCH("ECM",E2713)))</formula>
    </cfRule>
    <cfRule type="containsText" dxfId="18360" priority="21630" operator="containsText" text="Glenn Gould">
      <formula>NOT(ISERROR(SEARCH("Glenn Gould",E2713)))</formula>
    </cfRule>
  </conditionalFormatting>
  <conditionalFormatting sqref="E2713:G2713">
    <cfRule type="containsText" dxfId="18359" priority="21625" operator="containsText" text="ECM">
      <formula>NOT(ISERROR(SEARCH("ECM",E2713)))</formula>
    </cfRule>
    <cfRule type="containsText" dxfId="18358" priority="21626" operator="containsText" text="Glenn Gould">
      <formula>NOT(ISERROR(SEARCH("Glenn Gould",E2713)))</formula>
    </cfRule>
  </conditionalFormatting>
  <conditionalFormatting sqref="E2713:G2713">
    <cfRule type="containsText" dxfId="18357" priority="21623" operator="containsText" text="ECM">
      <formula>NOT(ISERROR(SEARCH("ECM",E2713)))</formula>
    </cfRule>
    <cfRule type="containsText" dxfId="18356" priority="21624" operator="containsText" text="Glenn Gould">
      <formula>NOT(ISERROR(SEARCH("Glenn Gould",E2713)))</formula>
    </cfRule>
  </conditionalFormatting>
  <conditionalFormatting sqref="E2713:G2713">
    <cfRule type="containsText" dxfId="18355" priority="21621" operator="containsText" text="ECM">
      <formula>NOT(ISERROR(SEARCH("ECM",E2713)))</formula>
    </cfRule>
    <cfRule type="containsText" dxfId="18354" priority="21622" operator="containsText" text="Glenn Gould">
      <formula>NOT(ISERROR(SEARCH("Glenn Gould",E2713)))</formula>
    </cfRule>
  </conditionalFormatting>
  <conditionalFormatting sqref="E2713:G2713">
    <cfRule type="containsText" dxfId="18353" priority="21619" operator="containsText" text="ECM">
      <formula>NOT(ISERROR(SEARCH("ECM",E2713)))</formula>
    </cfRule>
    <cfRule type="containsText" dxfId="18352" priority="21620" operator="containsText" text="Glenn Gould">
      <formula>NOT(ISERROR(SEARCH("Glenn Gould",E2713)))</formula>
    </cfRule>
  </conditionalFormatting>
  <conditionalFormatting sqref="J2714:K2729 M2714:AA2716 A2714:C2729 A2731:C2736 M2736:AA2736 T2730:AA2730 J2731:K2736 M2731:P2735 R2731:AA2735 M2717:P2729 R2717:AA2729 Q2717:Q2735">
    <cfRule type="containsText" dxfId="18351" priority="21603" operator="containsText" text="ECM">
      <formula>NOT(ISERROR(SEARCH("ECM",A2714)))</formula>
    </cfRule>
    <cfRule type="containsText" dxfId="18350" priority="21604" operator="containsText" text="Glenn Gould">
      <formula>NOT(ISERROR(SEARCH("Glenn Gould",A2714)))</formula>
    </cfRule>
  </conditionalFormatting>
  <conditionalFormatting sqref="M2714:N2729 M2731:N2736">
    <cfRule type="containsText" dxfId="18349" priority="21602" operator="containsText" text="ECM">
      <formula>NOT(ISERROR(SEARCH("ECM",M2714)))</formula>
    </cfRule>
  </conditionalFormatting>
  <conditionalFormatting sqref="C2714:C2729 C2731:C2736">
    <cfRule type="containsText" dxfId="18348" priority="21600" operator="containsText" text="Christmas">
      <formula>NOT(ISERROR(SEARCH("Christmas",C2714)))</formula>
    </cfRule>
    <cfRule type="containsText" dxfId="18347" priority="21601" operator="containsText" text="collection">
      <formula>NOT(ISERROR(SEARCH("collection",C2714)))</formula>
    </cfRule>
  </conditionalFormatting>
  <conditionalFormatting sqref="H2714:I2729 H2731:I2736">
    <cfRule type="containsText" dxfId="18346" priority="21598" operator="containsText" text="ECM">
      <formula>NOT(ISERROR(SEARCH("ECM",H2714)))</formula>
    </cfRule>
    <cfRule type="containsText" dxfId="18345" priority="21599" operator="containsText" text="Glenn Gould">
      <formula>NOT(ISERROR(SEARCH("Glenn Gould",H2714)))</formula>
    </cfRule>
  </conditionalFormatting>
  <conditionalFormatting sqref="E2714:G2714">
    <cfRule type="containsText" dxfId="18344" priority="21576" operator="containsText" text="ECM">
      <formula>NOT(ISERROR(SEARCH("ECM",E2714)))</formula>
    </cfRule>
    <cfRule type="containsText" dxfId="18343" priority="21577" operator="containsText" text="Glenn Gould">
      <formula>NOT(ISERROR(SEARCH("Glenn Gould",E2714)))</formula>
    </cfRule>
  </conditionalFormatting>
  <conditionalFormatting sqref="E2714:G2714">
    <cfRule type="containsText" dxfId="18342" priority="21580" operator="containsText" text="ECM">
      <formula>NOT(ISERROR(SEARCH("ECM",E2714)))</formula>
    </cfRule>
    <cfRule type="containsText" dxfId="18341" priority="21581" operator="containsText" text="Glenn Gould">
      <formula>NOT(ISERROR(SEARCH("Glenn Gould",E2714)))</formula>
    </cfRule>
  </conditionalFormatting>
  <conditionalFormatting sqref="E2714:G2714">
    <cfRule type="containsText" dxfId="18340" priority="21578" operator="containsText" text="ECM">
      <formula>NOT(ISERROR(SEARCH("ECM",E2714)))</formula>
    </cfRule>
    <cfRule type="containsText" dxfId="18339" priority="21579" operator="containsText" text="Glenn Gould">
      <formula>NOT(ISERROR(SEARCH("Glenn Gould",E2714)))</formula>
    </cfRule>
  </conditionalFormatting>
  <conditionalFormatting sqref="E2714:G2714">
    <cfRule type="containsText" dxfId="18338" priority="21574" operator="containsText" text="ECM">
      <formula>NOT(ISERROR(SEARCH("ECM",E2714)))</formula>
    </cfRule>
    <cfRule type="containsText" dxfId="18337" priority="21575" operator="containsText" text="Glenn Gould">
      <formula>NOT(ISERROR(SEARCH("Glenn Gould",E2714)))</formula>
    </cfRule>
  </conditionalFormatting>
  <conditionalFormatting sqref="E2714:G2714">
    <cfRule type="containsText" dxfId="18336" priority="21572" operator="containsText" text="ECM">
      <formula>NOT(ISERROR(SEARCH("ECM",E2714)))</formula>
    </cfRule>
    <cfRule type="containsText" dxfId="18335" priority="21573" operator="containsText" text="Glenn Gould">
      <formula>NOT(ISERROR(SEARCH("Glenn Gould",E2714)))</formula>
    </cfRule>
  </conditionalFormatting>
  <conditionalFormatting sqref="E2714:G2714">
    <cfRule type="containsText" dxfId="18334" priority="21570" operator="containsText" text="ECM">
      <formula>NOT(ISERROR(SEARCH("ECM",E2714)))</formula>
    </cfRule>
    <cfRule type="containsText" dxfId="18333" priority="21571" operator="containsText" text="Glenn Gould">
      <formula>NOT(ISERROR(SEARCH("Glenn Gould",E2714)))</formula>
    </cfRule>
  </conditionalFormatting>
  <conditionalFormatting sqref="E2714:G2714">
    <cfRule type="containsText" dxfId="18332" priority="21596" operator="containsText" text="ECM">
      <formula>NOT(ISERROR(SEARCH("ECM",E2714)))</formula>
    </cfRule>
    <cfRule type="containsText" dxfId="18331" priority="21597" operator="containsText" text="Glenn Gould">
      <formula>NOT(ISERROR(SEARCH("Glenn Gould",E2714)))</formula>
    </cfRule>
  </conditionalFormatting>
  <conditionalFormatting sqref="E2714:G2714">
    <cfRule type="containsText" dxfId="18330" priority="21590" operator="containsText" text="ECM">
      <formula>NOT(ISERROR(SEARCH("ECM",E2714)))</formula>
    </cfRule>
    <cfRule type="containsText" dxfId="18329" priority="21591" operator="containsText" text="Glenn Gould">
      <formula>NOT(ISERROR(SEARCH("Glenn Gould",E2714)))</formula>
    </cfRule>
  </conditionalFormatting>
  <conditionalFormatting sqref="E2714:G2714">
    <cfRule type="containsText" dxfId="18328" priority="21594" operator="containsText" text="ECM">
      <formula>NOT(ISERROR(SEARCH("ECM",E2714)))</formula>
    </cfRule>
    <cfRule type="containsText" dxfId="18327" priority="21595" operator="containsText" text="Glenn Gould">
      <formula>NOT(ISERROR(SEARCH("Glenn Gould",E2714)))</formula>
    </cfRule>
  </conditionalFormatting>
  <conditionalFormatting sqref="E2714:G2714">
    <cfRule type="containsText" dxfId="18326" priority="21592" operator="containsText" text="ECM">
      <formula>NOT(ISERROR(SEARCH("ECM",E2714)))</formula>
    </cfRule>
    <cfRule type="containsText" dxfId="18325" priority="21593" operator="containsText" text="Glenn Gould">
      <formula>NOT(ISERROR(SEARCH("Glenn Gould",E2714)))</formula>
    </cfRule>
  </conditionalFormatting>
  <conditionalFormatting sqref="E2714:G2714">
    <cfRule type="containsText" dxfId="18324" priority="21588" operator="containsText" text="ECM">
      <formula>NOT(ISERROR(SEARCH("ECM",E2714)))</formula>
    </cfRule>
    <cfRule type="containsText" dxfId="18323" priority="21589" operator="containsText" text="Glenn Gould">
      <formula>NOT(ISERROR(SEARCH("Glenn Gould",E2714)))</formula>
    </cfRule>
  </conditionalFormatting>
  <conditionalFormatting sqref="E2714:G2714">
    <cfRule type="containsText" dxfId="18322" priority="21586" operator="containsText" text="ECM">
      <formula>NOT(ISERROR(SEARCH("ECM",E2714)))</formula>
    </cfRule>
    <cfRule type="containsText" dxfId="18321" priority="21587" operator="containsText" text="Glenn Gould">
      <formula>NOT(ISERROR(SEARCH("Glenn Gould",E2714)))</formula>
    </cfRule>
  </conditionalFormatting>
  <conditionalFormatting sqref="E2714:G2714">
    <cfRule type="containsText" dxfId="18320" priority="21584" operator="containsText" text="ECM">
      <formula>NOT(ISERROR(SEARCH("ECM",E2714)))</formula>
    </cfRule>
    <cfRule type="containsText" dxfId="18319" priority="21585" operator="containsText" text="Glenn Gould">
      <formula>NOT(ISERROR(SEARCH("Glenn Gould",E2714)))</formula>
    </cfRule>
  </conditionalFormatting>
  <conditionalFormatting sqref="E2714:G2714">
    <cfRule type="containsText" dxfId="18318" priority="21582" operator="containsText" text="ECM">
      <formula>NOT(ISERROR(SEARCH("ECM",E2714)))</formula>
    </cfRule>
    <cfRule type="containsText" dxfId="18317" priority="21583" operator="containsText" text="Glenn Gould">
      <formula>NOT(ISERROR(SEARCH("Glenn Gould",E2714)))</formula>
    </cfRule>
  </conditionalFormatting>
  <conditionalFormatting sqref="E2715:G2715">
    <cfRule type="containsText" dxfId="18316" priority="21546" operator="containsText" text="ECM">
      <formula>NOT(ISERROR(SEARCH("ECM",E2715)))</formula>
    </cfRule>
    <cfRule type="containsText" dxfId="18315" priority="21547" operator="containsText" text="Glenn Gould">
      <formula>NOT(ISERROR(SEARCH("Glenn Gould",E2715)))</formula>
    </cfRule>
  </conditionalFormatting>
  <conditionalFormatting sqref="E2715:G2715">
    <cfRule type="containsText" dxfId="18314" priority="21550" operator="containsText" text="ECM">
      <formula>NOT(ISERROR(SEARCH("ECM",E2715)))</formula>
    </cfRule>
    <cfRule type="containsText" dxfId="18313" priority="21551" operator="containsText" text="Glenn Gould">
      <formula>NOT(ISERROR(SEARCH("Glenn Gould",E2715)))</formula>
    </cfRule>
  </conditionalFormatting>
  <conditionalFormatting sqref="E2715:G2715">
    <cfRule type="containsText" dxfId="18312" priority="21548" operator="containsText" text="ECM">
      <formula>NOT(ISERROR(SEARCH("ECM",E2715)))</formula>
    </cfRule>
    <cfRule type="containsText" dxfId="18311" priority="21549" operator="containsText" text="Glenn Gould">
      <formula>NOT(ISERROR(SEARCH("Glenn Gould",E2715)))</formula>
    </cfRule>
  </conditionalFormatting>
  <conditionalFormatting sqref="E2715:G2715">
    <cfRule type="containsText" dxfId="18310" priority="21544" operator="containsText" text="ECM">
      <formula>NOT(ISERROR(SEARCH("ECM",E2715)))</formula>
    </cfRule>
    <cfRule type="containsText" dxfId="18309" priority="21545" operator="containsText" text="Glenn Gould">
      <formula>NOT(ISERROR(SEARCH("Glenn Gould",E2715)))</formula>
    </cfRule>
  </conditionalFormatting>
  <conditionalFormatting sqref="E2715:G2715">
    <cfRule type="containsText" dxfId="18308" priority="21542" operator="containsText" text="ECM">
      <formula>NOT(ISERROR(SEARCH("ECM",E2715)))</formula>
    </cfRule>
    <cfRule type="containsText" dxfId="18307" priority="21543" operator="containsText" text="Glenn Gould">
      <formula>NOT(ISERROR(SEARCH("Glenn Gould",E2715)))</formula>
    </cfRule>
  </conditionalFormatting>
  <conditionalFormatting sqref="E2715:G2715">
    <cfRule type="containsText" dxfId="18306" priority="21540" operator="containsText" text="ECM">
      <formula>NOT(ISERROR(SEARCH("ECM",E2715)))</formula>
    </cfRule>
    <cfRule type="containsText" dxfId="18305" priority="21541" operator="containsText" text="Glenn Gould">
      <formula>NOT(ISERROR(SEARCH("Glenn Gould",E2715)))</formula>
    </cfRule>
  </conditionalFormatting>
  <conditionalFormatting sqref="E2715:G2715">
    <cfRule type="containsText" dxfId="18304" priority="21566" operator="containsText" text="ECM">
      <formula>NOT(ISERROR(SEARCH("ECM",E2715)))</formula>
    </cfRule>
    <cfRule type="containsText" dxfId="18303" priority="21567" operator="containsText" text="Glenn Gould">
      <formula>NOT(ISERROR(SEARCH("Glenn Gould",E2715)))</formula>
    </cfRule>
  </conditionalFormatting>
  <conditionalFormatting sqref="E2715:G2715">
    <cfRule type="containsText" dxfId="18302" priority="21560" operator="containsText" text="ECM">
      <formula>NOT(ISERROR(SEARCH("ECM",E2715)))</formula>
    </cfRule>
    <cfRule type="containsText" dxfId="18301" priority="21561" operator="containsText" text="Glenn Gould">
      <formula>NOT(ISERROR(SEARCH("Glenn Gould",E2715)))</formula>
    </cfRule>
  </conditionalFormatting>
  <conditionalFormatting sqref="E2715:G2715">
    <cfRule type="containsText" dxfId="18300" priority="21564" operator="containsText" text="ECM">
      <formula>NOT(ISERROR(SEARCH("ECM",E2715)))</formula>
    </cfRule>
    <cfRule type="containsText" dxfId="18299" priority="21565" operator="containsText" text="Glenn Gould">
      <formula>NOT(ISERROR(SEARCH("Glenn Gould",E2715)))</formula>
    </cfRule>
  </conditionalFormatting>
  <conditionalFormatting sqref="E2715:G2715">
    <cfRule type="containsText" dxfId="18298" priority="21562" operator="containsText" text="ECM">
      <formula>NOT(ISERROR(SEARCH("ECM",E2715)))</formula>
    </cfRule>
    <cfRule type="containsText" dxfId="18297" priority="21563" operator="containsText" text="Glenn Gould">
      <formula>NOT(ISERROR(SEARCH("Glenn Gould",E2715)))</formula>
    </cfRule>
  </conditionalFormatting>
  <conditionalFormatting sqref="E2715:G2715">
    <cfRule type="containsText" dxfId="18296" priority="21558" operator="containsText" text="ECM">
      <formula>NOT(ISERROR(SEARCH("ECM",E2715)))</formula>
    </cfRule>
    <cfRule type="containsText" dxfId="18295" priority="21559" operator="containsText" text="Glenn Gould">
      <formula>NOT(ISERROR(SEARCH("Glenn Gould",E2715)))</formula>
    </cfRule>
  </conditionalFormatting>
  <conditionalFormatting sqref="E2715:G2715">
    <cfRule type="containsText" dxfId="18294" priority="21556" operator="containsText" text="ECM">
      <formula>NOT(ISERROR(SEARCH("ECM",E2715)))</formula>
    </cfRule>
    <cfRule type="containsText" dxfId="18293" priority="21557" operator="containsText" text="Glenn Gould">
      <formula>NOT(ISERROR(SEARCH("Glenn Gould",E2715)))</formula>
    </cfRule>
  </conditionalFormatting>
  <conditionalFormatting sqref="E2715:G2715">
    <cfRule type="containsText" dxfId="18292" priority="21554" operator="containsText" text="ECM">
      <formula>NOT(ISERROR(SEARCH("ECM",E2715)))</formula>
    </cfRule>
    <cfRule type="containsText" dxfId="18291" priority="21555" operator="containsText" text="Glenn Gould">
      <formula>NOT(ISERROR(SEARCH("Glenn Gould",E2715)))</formula>
    </cfRule>
  </conditionalFormatting>
  <conditionalFormatting sqref="E2715:G2715">
    <cfRule type="containsText" dxfId="18290" priority="21552" operator="containsText" text="ECM">
      <formula>NOT(ISERROR(SEARCH("ECM",E2715)))</formula>
    </cfRule>
    <cfRule type="containsText" dxfId="18289" priority="21553" operator="containsText" text="Glenn Gould">
      <formula>NOT(ISERROR(SEARCH("Glenn Gould",E2715)))</formula>
    </cfRule>
  </conditionalFormatting>
  <conditionalFormatting sqref="E2716:G2716">
    <cfRule type="containsText" dxfId="18288" priority="21516" operator="containsText" text="ECM">
      <formula>NOT(ISERROR(SEARCH("ECM",E2716)))</formula>
    </cfRule>
    <cfRule type="containsText" dxfId="18287" priority="21517" operator="containsText" text="Glenn Gould">
      <formula>NOT(ISERROR(SEARCH("Glenn Gould",E2716)))</formula>
    </cfRule>
  </conditionalFormatting>
  <conditionalFormatting sqref="E2716:G2716">
    <cfRule type="containsText" dxfId="18286" priority="21520" operator="containsText" text="ECM">
      <formula>NOT(ISERROR(SEARCH("ECM",E2716)))</formula>
    </cfRule>
    <cfRule type="containsText" dxfId="18285" priority="21521" operator="containsText" text="Glenn Gould">
      <formula>NOT(ISERROR(SEARCH("Glenn Gould",E2716)))</formula>
    </cfRule>
  </conditionalFormatting>
  <conditionalFormatting sqref="E2716:G2716">
    <cfRule type="containsText" dxfId="18284" priority="21518" operator="containsText" text="ECM">
      <formula>NOT(ISERROR(SEARCH("ECM",E2716)))</formula>
    </cfRule>
    <cfRule type="containsText" dxfId="18283" priority="21519" operator="containsText" text="Glenn Gould">
      <formula>NOT(ISERROR(SEARCH("Glenn Gould",E2716)))</formula>
    </cfRule>
  </conditionalFormatting>
  <conditionalFormatting sqref="E2716:G2716">
    <cfRule type="containsText" dxfId="18282" priority="21514" operator="containsText" text="ECM">
      <formula>NOT(ISERROR(SEARCH("ECM",E2716)))</formula>
    </cfRule>
    <cfRule type="containsText" dxfId="18281" priority="21515" operator="containsText" text="Glenn Gould">
      <formula>NOT(ISERROR(SEARCH("Glenn Gould",E2716)))</formula>
    </cfRule>
  </conditionalFormatting>
  <conditionalFormatting sqref="E2716:G2716">
    <cfRule type="containsText" dxfId="18280" priority="21512" operator="containsText" text="ECM">
      <formula>NOT(ISERROR(SEARCH("ECM",E2716)))</formula>
    </cfRule>
    <cfRule type="containsText" dxfId="18279" priority="21513" operator="containsText" text="Glenn Gould">
      <formula>NOT(ISERROR(SEARCH("Glenn Gould",E2716)))</formula>
    </cfRule>
  </conditionalFormatting>
  <conditionalFormatting sqref="E2716:G2716">
    <cfRule type="containsText" dxfId="18278" priority="21510" operator="containsText" text="ECM">
      <formula>NOT(ISERROR(SEARCH("ECM",E2716)))</formula>
    </cfRule>
    <cfRule type="containsText" dxfId="18277" priority="21511" operator="containsText" text="Glenn Gould">
      <formula>NOT(ISERROR(SEARCH("Glenn Gould",E2716)))</formula>
    </cfRule>
  </conditionalFormatting>
  <conditionalFormatting sqref="E2716:G2716">
    <cfRule type="containsText" dxfId="18276" priority="21536" operator="containsText" text="ECM">
      <formula>NOT(ISERROR(SEARCH("ECM",E2716)))</formula>
    </cfRule>
    <cfRule type="containsText" dxfId="18275" priority="21537" operator="containsText" text="Glenn Gould">
      <formula>NOT(ISERROR(SEARCH("Glenn Gould",E2716)))</formula>
    </cfRule>
  </conditionalFormatting>
  <conditionalFormatting sqref="E2716:G2716">
    <cfRule type="containsText" dxfId="18274" priority="21530" operator="containsText" text="ECM">
      <formula>NOT(ISERROR(SEARCH("ECM",E2716)))</formula>
    </cfRule>
    <cfRule type="containsText" dxfId="18273" priority="21531" operator="containsText" text="Glenn Gould">
      <formula>NOT(ISERROR(SEARCH("Glenn Gould",E2716)))</formula>
    </cfRule>
  </conditionalFormatting>
  <conditionalFormatting sqref="E2716:G2716">
    <cfRule type="containsText" dxfId="18272" priority="21534" operator="containsText" text="ECM">
      <formula>NOT(ISERROR(SEARCH("ECM",E2716)))</formula>
    </cfRule>
    <cfRule type="containsText" dxfId="18271" priority="21535" operator="containsText" text="Glenn Gould">
      <formula>NOT(ISERROR(SEARCH("Glenn Gould",E2716)))</formula>
    </cfRule>
  </conditionalFormatting>
  <conditionalFormatting sqref="E2716:G2716">
    <cfRule type="containsText" dxfId="18270" priority="21532" operator="containsText" text="ECM">
      <formula>NOT(ISERROR(SEARCH("ECM",E2716)))</formula>
    </cfRule>
    <cfRule type="containsText" dxfId="18269" priority="21533" operator="containsText" text="Glenn Gould">
      <formula>NOT(ISERROR(SEARCH("Glenn Gould",E2716)))</formula>
    </cfRule>
  </conditionalFormatting>
  <conditionalFormatting sqref="E2716:G2716">
    <cfRule type="containsText" dxfId="18268" priority="21528" operator="containsText" text="ECM">
      <formula>NOT(ISERROR(SEARCH("ECM",E2716)))</formula>
    </cfRule>
    <cfRule type="containsText" dxfId="18267" priority="21529" operator="containsText" text="Glenn Gould">
      <formula>NOT(ISERROR(SEARCH("Glenn Gould",E2716)))</formula>
    </cfRule>
  </conditionalFormatting>
  <conditionalFormatting sqref="E2716:G2716">
    <cfRule type="containsText" dxfId="18266" priority="21526" operator="containsText" text="ECM">
      <formula>NOT(ISERROR(SEARCH("ECM",E2716)))</formula>
    </cfRule>
    <cfRule type="containsText" dxfId="18265" priority="21527" operator="containsText" text="Glenn Gould">
      <formula>NOT(ISERROR(SEARCH("Glenn Gould",E2716)))</formula>
    </cfRule>
  </conditionalFormatting>
  <conditionalFormatting sqref="E2716:G2716">
    <cfRule type="containsText" dxfId="18264" priority="21524" operator="containsText" text="ECM">
      <formula>NOT(ISERROR(SEARCH("ECM",E2716)))</formula>
    </cfRule>
    <cfRule type="containsText" dxfId="18263" priority="21525" operator="containsText" text="Glenn Gould">
      <formula>NOT(ISERROR(SEARCH("Glenn Gould",E2716)))</formula>
    </cfRule>
  </conditionalFormatting>
  <conditionalFormatting sqref="E2716:G2716">
    <cfRule type="containsText" dxfId="18262" priority="21522" operator="containsText" text="ECM">
      <formula>NOT(ISERROR(SEARCH("ECM",E2716)))</formula>
    </cfRule>
    <cfRule type="containsText" dxfId="18261" priority="21523" operator="containsText" text="Glenn Gould">
      <formula>NOT(ISERROR(SEARCH("Glenn Gould",E2716)))</formula>
    </cfRule>
  </conditionalFormatting>
  <conditionalFormatting sqref="E2717:G2717">
    <cfRule type="containsText" dxfId="18260" priority="21476" operator="containsText" text="ECM">
      <formula>NOT(ISERROR(SEARCH("ECM",E2717)))</formula>
    </cfRule>
    <cfRule type="containsText" dxfId="18259" priority="21477" operator="containsText" text="Glenn Gould">
      <formula>NOT(ISERROR(SEARCH("Glenn Gould",E2717)))</formula>
    </cfRule>
  </conditionalFormatting>
  <conditionalFormatting sqref="E2717:G2717">
    <cfRule type="containsText" dxfId="18258" priority="21458" operator="containsText" text="ECM">
      <formula>NOT(ISERROR(SEARCH("ECM",E2717)))</formula>
    </cfRule>
    <cfRule type="containsText" dxfId="18257" priority="21459" operator="containsText" text="Glenn Gould">
      <formula>NOT(ISERROR(SEARCH("Glenn Gould",E2717)))</formula>
    </cfRule>
  </conditionalFormatting>
  <conditionalFormatting sqref="E2717:G2717">
    <cfRule type="containsText" dxfId="18256" priority="21462" operator="containsText" text="ECM">
      <formula>NOT(ISERROR(SEARCH("ECM",E2717)))</formula>
    </cfRule>
    <cfRule type="containsText" dxfId="18255" priority="21463" operator="containsText" text="Glenn Gould">
      <formula>NOT(ISERROR(SEARCH("Glenn Gould",E2717)))</formula>
    </cfRule>
  </conditionalFormatting>
  <conditionalFormatting sqref="E2717:G2717">
    <cfRule type="containsText" dxfId="18254" priority="21460" operator="containsText" text="ECM">
      <formula>NOT(ISERROR(SEARCH("ECM",E2717)))</formula>
    </cfRule>
    <cfRule type="containsText" dxfId="18253" priority="21461" operator="containsText" text="Glenn Gould">
      <formula>NOT(ISERROR(SEARCH("Glenn Gould",E2717)))</formula>
    </cfRule>
  </conditionalFormatting>
  <conditionalFormatting sqref="E2717:G2717">
    <cfRule type="containsText" dxfId="18252" priority="21456" operator="containsText" text="ECM">
      <formula>NOT(ISERROR(SEARCH("ECM",E2717)))</formula>
    </cfRule>
    <cfRule type="containsText" dxfId="18251" priority="21457" operator="containsText" text="Glenn Gould">
      <formula>NOT(ISERROR(SEARCH("Glenn Gould",E2717)))</formula>
    </cfRule>
  </conditionalFormatting>
  <conditionalFormatting sqref="E2717:G2717">
    <cfRule type="containsText" dxfId="18250" priority="21454" operator="containsText" text="ECM">
      <formula>NOT(ISERROR(SEARCH("ECM",E2717)))</formula>
    </cfRule>
    <cfRule type="containsText" dxfId="18249" priority="21455" operator="containsText" text="Glenn Gould">
      <formula>NOT(ISERROR(SEARCH("Glenn Gould",E2717)))</formula>
    </cfRule>
  </conditionalFormatting>
  <conditionalFormatting sqref="E2717:G2717">
    <cfRule type="containsText" dxfId="18248" priority="21452" operator="containsText" text="ECM">
      <formula>NOT(ISERROR(SEARCH("ECM",E2717)))</formula>
    </cfRule>
    <cfRule type="containsText" dxfId="18247" priority="21453" operator="containsText" text="Glenn Gould">
      <formula>NOT(ISERROR(SEARCH("Glenn Gould",E2717)))</formula>
    </cfRule>
  </conditionalFormatting>
  <conditionalFormatting sqref="E2717:G2717">
    <cfRule type="containsText" dxfId="18246" priority="21478" operator="containsText" text="ECM">
      <formula>NOT(ISERROR(SEARCH("ECM",E2717)))</formula>
    </cfRule>
    <cfRule type="containsText" dxfId="18245" priority="21479" operator="containsText" text="Glenn Gould">
      <formula>NOT(ISERROR(SEARCH("Glenn Gould",E2717)))</formula>
    </cfRule>
  </conditionalFormatting>
  <conditionalFormatting sqref="E2717:G2717">
    <cfRule type="containsText" dxfId="18244" priority="21472" operator="containsText" text="ECM">
      <formula>NOT(ISERROR(SEARCH("ECM",E2717)))</formula>
    </cfRule>
    <cfRule type="containsText" dxfId="18243" priority="21473" operator="containsText" text="Glenn Gould">
      <formula>NOT(ISERROR(SEARCH("Glenn Gould",E2717)))</formula>
    </cfRule>
  </conditionalFormatting>
  <conditionalFormatting sqref="E2717:G2717">
    <cfRule type="containsText" dxfId="18242" priority="21474" operator="containsText" text="ECM">
      <formula>NOT(ISERROR(SEARCH("ECM",E2717)))</formula>
    </cfRule>
    <cfRule type="containsText" dxfId="18241" priority="21475" operator="containsText" text="Glenn Gould">
      <formula>NOT(ISERROR(SEARCH("Glenn Gould",E2717)))</formula>
    </cfRule>
  </conditionalFormatting>
  <conditionalFormatting sqref="E2717:G2717">
    <cfRule type="containsText" dxfId="18240" priority="21470" operator="containsText" text="ECM">
      <formula>NOT(ISERROR(SEARCH("ECM",E2717)))</formula>
    </cfRule>
    <cfRule type="containsText" dxfId="18239" priority="21471" operator="containsText" text="Glenn Gould">
      <formula>NOT(ISERROR(SEARCH("Glenn Gould",E2717)))</formula>
    </cfRule>
  </conditionalFormatting>
  <conditionalFormatting sqref="E2717:G2717">
    <cfRule type="containsText" dxfId="18238" priority="21468" operator="containsText" text="ECM">
      <formula>NOT(ISERROR(SEARCH("ECM",E2717)))</formula>
    </cfRule>
    <cfRule type="containsText" dxfId="18237" priority="21469" operator="containsText" text="Glenn Gould">
      <formula>NOT(ISERROR(SEARCH("Glenn Gould",E2717)))</formula>
    </cfRule>
  </conditionalFormatting>
  <conditionalFormatting sqref="E2717:G2717">
    <cfRule type="containsText" dxfId="18236" priority="21466" operator="containsText" text="ECM">
      <formula>NOT(ISERROR(SEARCH("ECM",E2717)))</formula>
    </cfRule>
    <cfRule type="containsText" dxfId="18235" priority="21467" operator="containsText" text="Glenn Gould">
      <formula>NOT(ISERROR(SEARCH("Glenn Gould",E2717)))</formula>
    </cfRule>
  </conditionalFormatting>
  <conditionalFormatting sqref="E2717:G2717">
    <cfRule type="containsText" dxfId="18234" priority="21464" operator="containsText" text="ECM">
      <formula>NOT(ISERROR(SEARCH("ECM",E2717)))</formula>
    </cfRule>
    <cfRule type="containsText" dxfId="18233" priority="21465" operator="containsText" text="Glenn Gould">
      <formula>NOT(ISERROR(SEARCH("Glenn Gould",E2717)))</formula>
    </cfRule>
  </conditionalFormatting>
  <conditionalFormatting sqref="E2718:G2718">
    <cfRule type="containsText" dxfId="18232" priority="21446" operator="containsText" text="ECM">
      <formula>NOT(ISERROR(SEARCH("ECM",E2718)))</formula>
    </cfRule>
    <cfRule type="containsText" dxfId="18231" priority="21447" operator="containsText" text="Glenn Gould">
      <formula>NOT(ISERROR(SEARCH("Glenn Gould",E2718)))</formula>
    </cfRule>
  </conditionalFormatting>
  <conditionalFormatting sqref="E2718:G2718">
    <cfRule type="containsText" dxfId="18230" priority="21428" operator="containsText" text="ECM">
      <formula>NOT(ISERROR(SEARCH("ECM",E2718)))</formula>
    </cfRule>
    <cfRule type="containsText" dxfId="18229" priority="21429" operator="containsText" text="Glenn Gould">
      <formula>NOT(ISERROR(SEARCH("Glenn Gould",E2718)))</formula>
    </cfRule>
  </conditionalFormatting>
  <conditionalFormatting sqref="E2718:G2718">
    <cfRule type="containsText" dxfId="18228" priority="21432" operator="containsText" text="ECM">
      <formula>NOT(ISERROR(SEARCH("ECM",E2718)))</formula>
    </cfRule>
    <cfRule type="containsText" dxfId="18227" priority="21433" operator="containsText" text="Glenn Gould">
      <formula>NOT(ISERROR(SEARCH("Glenn Gould",E2718)))</formula>
    </cfRule>
  </conditionalFormatting>
  <conditionalFormatting sqref="E2718:G2718">
    <cfRule type="containsText" dxfId="18226" priority="21430" operator="containsText" text="ECM">
      <formula>NOT(ISERROR(SEARCH("ECM",E2718)))</formula>
    </cfRule>
    <cfRule type="containsText" dxfId="18225" priority="21431" operator="containsText" text="Glenn Gould">
      <formula>NOT(ISERROR(SEARCH("Glenn Gould",E2718)))</formula>
    </cfRule>
  </conditionalFormatting>
  <conditionalFormatting sqref="E2718:G2718">
    <cfRule type="containsText" dxfId="18224" priority="21426" operator="containsText" text="ECM">
      <formula>NOT(ISERROR(SEARCH("ECM",E2718)))</formula>
    </cfRule>
    <cfRule type="containsText" dxfId="18223" priority="21427" operator="containsText" text="Glenn Gould">
      <formula>NOT(ISERROR(SEARCH("Glenn Gould",E2718)))</formula>
    </cfRule>
  </conditionalFormatting>
  <conditionalFormatting sqref="E2718:G2718">
    <cfRule type="containsText" dxfId="18222" priority="21424" operator="containsText" text="ECM">
      <formula>NOT(ISERROR(SEARCH("ECM",E2718)))</formula>
    </cfRule>
    <cfRule type="containsText" dxfId="18221" priority="21425" operator="containsText" text="Glenn Gould">
      <formula>NOT(ISERROR(SEARCH("Glenn Gould",E2718)))</formula>
    </cfRule>
  </conditionalFormatting>
  <conditionalFormatting sqref="E2718:G2718">
    <cfRule type="containsText" dxfId="18220" priority="21422" operator="containsText" text="ECM">
      <formula>NOT(ISERROR(SEARCH("ECM",E2718)))</formula>
    </cfRule>
    <cfRule type="containsText" dxfId="18219" priority="21423" operator="containsText" text="Glenn Gould">
      <formula>NOT(ISERROR(SEARCH("Glenn Gould",E2718)))</formula>
    </cfRule>
  </conditionalFormatting>
  <conditionalFormatting sqref="E2718:G2718">
    <cfRule type="containsText" dxfId="18218" priority="21448" operator="containsText" text="ECM">
      <formula>NOT(ISERROR(SEARCH("ECM",E2718)))</formula>
    </cfRule>
    <cfRule type="containsText" dxfId="18217" priority="21449" operator="containsText" text="Glenn Gould">
      <formula>NOT(ISERROR(SEARCH("Glenn Gould",E2718)))</formula>
    </cfRule>
  </conditionalFormatting>
  <conditionalFormatting sqref="E2718:G2718">
    <cfRule type="containsText" dxfId="18216" priority="21442" operator="containsText" text="ECM">
      <formula>NOT(ISERROR(SEARCH("ECM",E2718)))</formula>
    </cfRule>
    <cfRule type="containsText" dxfId="18215" priority="21443" operator="containsText" text="Glenn Gould">
      <formula>NOT(ISERROR(SEARCH("Glenn Gould",E2718)))</formula>
    </cfRule>
  </conditionalFormatting>
  <conditionalFormatting sqref="E2718:G2718">
    <cfRule type="containsText" dxfId="18214" priority="21444" operator="containsText" text="ECM">
      <formula>NOT(ISERROR(SEARCH("ECM",E2718)))</formula>
    </cfRule>
    <cfRule type="containsText" dxfId="18213" priority="21445" operator="containsText" text="Glenn Gould">
      <formula>NOT(ISERROR(SEARCH("Glenn Gould",E2718)))</formula>
    </cfRule>
  </conditionalFormatting>
  <conditionalFormatting sqref="E2718:G2718">
    <cfRule type="containsText" dxfId="18212" priority="21440" operator="containsText" text="ECM">
      <formula>NOT(ISERROR(SEARCH("ECM",E2718)))</formula>
    </cfRule>
    <cfRule type="containsText" dxfId="18211" priority="21441" operator="containsText" text="Glenn Gould">
      <formula>NOT(ISERROR(SEARCH("Glenn Gould",E2718)))</formula>
    </cfRule>
  </conditionalFormatting>
  <conditionalFormatting sqref="E2718:G2718">
    <cfRule type="containsText" dxfId="18210" priority="21438" operator="containsText" text="ECM">
      <formula>NOT(ISERROR(SEARCH("ECM",E2718)))</formula>
    </cfRule>
    <cfRule type="containsText" dxfId="18209" priority="21439" operator="containsText" text="Glenn Gould">
      <formula>NOT(ISERROR(SEARCH("Glenn Gould",E2718)))</formula>
    </cfRule>
  </conditionalFormatting>
  <conditionalFormatting sqref="E2718:G2718">
    <cfRule type="containsText" dxfId="18208" priority="21436" operator="containsText" text="ECM">
      <formula>NOT(ISERROR(SEARCH("ECM",E2718)))</formula>
    </cfRule>
    <cfRule type="containsText" dxfId="18207" priority="21437" operator="containsText" text="Glenn Gould">
      <formula>NOT(ISERROR(SEARCH("Glenn Gould",E2718)))</formula>
    </cfRule>
  </conditionalFormatting>
  <conditionalFormatting sqref="E2718:G2718">
    <cfRule type="containsText" dxfId="18206" priority="21434" operator="containsText" text="ECM">
      <formula>NOT(ISERROR(SEARCH("ECM",E2718)))</formula>
    </cfRule>
    <cfRule type="containsText" dxfId="18205" priority="21435" operator="containsText" text="Glenn Gould">
      <formula>NOT(ISERROR(SEARCH("Glenn Gould",E2718)))</formula>
    </cfRule>
  </conditionalFormatting>
  <conditionalFormatting sqref="E2721:G2721">
    <cfRule type="containsText" dxfId="18204" priority="21416" operator="containsText" text="ECM">
      <formula>NOT(ISERROR(SEARCH("ECM",E2721)))</formula>
    </cfRule>
    <cfRule type="containsText" dxfId="18203" priority="21417" operator="containsText" text="Glenn Gould">
      <formula>NOT(ISERROR(SEARCH("Glenn Gould",E2721)))</formula>
    </cfRule>
  </conditionalFormatting>
  <conditionalFormatting sqref="E2721:G2721">
    <cfRule type="containsText" dxfId="18202" priority="21398" operator="containsText" text="ECM">
      <formula>NOT(ISERROR(SEARCH("ECM",E2721)))</formula>
    </cfRule>
    <cfRule type="containsText" dxfId="18201" priority="21399" operator="containsText" text="Glenn Gould">
      <formula>NOT(ISERROR(SEARCH("Glenn Gould",E2721)))</formula>
    </cfRule>
  </conditionalFormatting>
  <conditionalFormatting sqref="E2721:G2721">
    <cfRule type="containsText" dxfId="18200" priority="21402" operator="containsText" text="ECM">
      <formula>NOT(ISERROR(SEARCH("ECM",E2721)))</formula>
    </cfRule>
    <cfRule type="containsText" dxfId="18199" priority="21403" operator="containsText" text="Glenn Gould">
      <formula>NOT(ISERROR(SEARCH("Glenn Gould",E2721)))</formula>
    </cfRule>
  </conditionalFormatting>
  <conditionalFormatting sqref="E2721:G2721">
    <cfRule type="containsText" dxfId="18198" priority="21400" operator="containsText" text="ECM">
      <formula>NOT(ISERROR(SEARCH("ECM",E2721)))</formula>
    </cfRule>
    <cfRule type="containsText" dxfId="18197" priority="21401" operator="containsText" text="Glenn Gould">
      <formula>NOT(ISERROR(SEARCH("Glenn Gould",E2721)))</formula>
    </cfRule>
  </conditionalFormatting>
  <conditionalFormatting sqref="E2721:G2721">
    <cfRule type="containsText" dxfId="18196" priority="21396" operator="containsText" text="ECM">
      <formula>NOT(ISERROR(SEARCH("ECM",E2721)))</formula>
    </cfRule>
    <cfRule type="containsText" dxfId="18195" priority="21397" operator="containsText" text="Glenn Gould">
      <formula>NOT(ISERROR(SEARCH("Glenn Gould",E2721)))</formula>
    </cfRule>
  </conditionalFormatting>
  <conditionalFormatting sqref="E2721:G2721">
    <cfRule type="containsText" dxfId="18194" priority="21394" operator="containsText" text="ECM">
      <formula>NOT(ISERROR(SEARCH("ECM",E2721)))</formula>
    </cfRule>
    <cfRule type="containsText" dxfId="18193" priority="21395" operator="containsText" text="Glenn Gould">
      <formula>NOT(ISERROR(SEARCH("Glenn Gould",E2721)))</formula>
    </cfRule>
  </conditionalFormatting>
  <conditionalFormatting sqref="E2721:G2721">
    <cfRule type="containsText" dxfId="18192" priority="21392" operator="containsText" text="ECM">
      <formula>NOT(ISERROR(SEARCH("ECM",E2721)))</formula>
    </cfRule>
    <cfRule type="containsText" dxfId="18191" priority="21393" operator="containsText" text="Glenn Gould">
      <formula>NOT(ISERROR(SEARCH("Glenn Gould",E2721)))</formula>
    </cfRule>
  </conditionalFormatting>
  <conditionalFormatting sqref="E2721:G2721">
    <cfRule type="containsText" dxfId="18190" priority="21418" operator="containsText" text="ECM">
      <formula>NOT(ISERROR(SEARCH("ECM",E2721)))</formula>
    </cfRule>
    <cfRule type="containsText" dxfId="18189" priority="21419" operator="containsText" text="Glenn Gould">
      <formula>NOT(ISERROR(SEARCH("Glenn Gould",E2721)))</formula>
    </cfRule>
  </conditionalFormatting>
  <conditionalFormatting sqref="E2721:G2721">
    <cfRule type="containsText" dxfId="18188" priority="21412" operator="containsText" text="ECM">
      <formula>NOT(ISERROR(SEARCH("ECM",E2721)))</formula>
    </cfRule>
    <cfRule type="containsText" dxfId="18187" priority="21413" operator="containsText" text="Glenn Gould">
      <formula>NOT(ISERROR(SEARCH("Glenn Gould",E2721)))</formula>
    </cfRule>
  </conditionalFormatting>
  <conditionalFormatting sqref="E2721:G2721">
    <cfRule type="containsText" dxfId="18186" priority="21414" operator="containsText" text="ECM">
      <formula>NOT(ISERROR(SEARCH("ECM",E2721)))</formula>
    </cfRule>
    <cfRule type="containsText" dxfId="18185" priority="21415" operator="containsText" text="Glenn Gould">
      <formula>NOT(ISERROR(SEARCH("Glenn Gould",E2721)))</formula>
    </cfRule>
  </conditionalFormatting>
  <conditionalFormatting sqref="E2721:G2721">
    <cfRule type="containsText" dxfId="18184" priority="21410" operator="containsText" text="ECM">
      <formula>NOT(ISERROR(SEARCH("ECM",E2721)))</formula>
    </cfRule>
    <cfRule type="containsText" dxfId="18183" priority="21411" operator="containsText" text="Glenn Gould">
      <formula>NOT(ISERROR(SEARCH("Glenn Gould",E2721)))</formula>
    </cfRule>
  </conditionalFormatting>
  <conditionalFormatting sqref="E2721:G2721">
    <cfRule type="containsText" dxfId="18182" priority="21408" operator="containsText" text="ECM">
      <formula>NOT(ISERROR(SEARCH("ECM",E2721)))</formula>
    </cfRule>
    <cfRule type="containsText" dxfId="18181" priority="21409" operator="containsText" text="Glenn Gould">
      <formula>NOT(ISERROR(SEARCH("Glenn Gould",E2721)))</formula>
    </cfRule>
  </conditionalFormatting>
  <conditionalFormatting sqref="E2721:G2721">
    <cfRule type="containsText" dxfId="18180" priority="21406" operator="containsText" text="ECM">
      <formula>NOT(ISERROR(SEARCH("ECM",E2721)))</formula>
    </cfRule>
    <cfRule type="containsText" dxfId="18179" priority="21407" operator="containsText" text="Glenn Gould">
      <formula>NOT(ISERROR(SEARCH("Glenn Gould",E2721)))</formula>
    </cfRule>
  </conditionalFormatting>
  <conditionalFormatting sqref="E2721:G2721">
    <cfRule type="containsText" dxfId="18178" priority="21404" operator="containsText" text="ECM">
      <formula>NOT(ISERROR(SEARCH("ECM",E2721)))</formula>
    </cfRule>
    <cfRule type="containsText" dxfId="18177" priority="21405" operator="containsText" text="Glenn Gould">
      <formula>NOT(ISERROR(SEARCH("Glenn Gould",E2721)))</formula>
    </cfRule>
  </conditionalFormatting>
  <conditionalFormatting sqref="E2720:G2720">
    <cfRule type="containsText" dxfId="18176" priority="21386" operator="containsText" text="ECM">
      <formula>NOT(ISERROR(SEARCH("ECM",E2720)))</formula>
    </cfRule>
    <cfRule type="containsText" dxfId="18175" priority="21387" operator="containsText" text="Glenn Gould">
      <formula>NOT(ISERROR(SEARCH("Glenn Gould",E2720)))</formula>
    </cfRule>
  </conditionalFormatting>
  <conditionalFormatting sqref="E2720:G2720">
    <cfRule type="containsText" dxfId="18174" priority="21368" operator="containsText" text="ECM">
      <formula>NOT(ISERROR(SEARCH("ECM",E2720)))</formula>
    </cfRule>
    <cfRule type="containsText" dxfId="18173" priority="21369" operator="containsText" text="Glenn Gould">
      <formula>NOT(ISERROR(SEARCH("Glenn Gould",E2720)))</formula>
    </cfRule>
  </conditionalFormatting>
  <conditionalFormatting sqref="E2720:G2720">
    <cfRule type="containsText" dxfId="18172" priority="21372" operator="containsText" text="ECM">
      <formula>NOT(ISERROR(SEARCH("ECM",E2720)))</formula>
    </cfRule>
    <cfRule type="containsText" dxfId="18171" priority="21373" operator="containsText" text="Glenn Gould">
      <formula>NOT(ISERROR(SEARCH("Glenn Gould",E2720)))</formula>
    </cfRule>
  </conditionalFormatting>
  <conditionalFormatting sqref="E2720:G2720">
    <cfRule type="containsText" dxfId="18170" priority="21370" operator="containsText" text="ECM">
      <formula>NOT(ISERROR(SEARCH("ECM",E2720)))</formula>
    </cfRule>
    <cfRule type="containsText" dxfId="18169" priority="21371" operator="containsText" text="Glenn Gould">
      <formula>NOT(ISERROR(SEARCH("Glenn Gould",E2720)))</formula>
    </cfRule>
  </conditionalFormatting>
  <conditionalFormatting sqref="E2720:G2720">
    <cfRule type="containsText" dxfId="18168" priority="21366" operator="containsText" text="ECM">
      <formula>NOT(ISERROR(SEARCH("ECM",E2720)))</formula>
    </cfRule>
    <cfRule type="containsText" dxfId="18167" priority="21367" operator="containsText" text="Glenn Gould">
      <formula>NOT(ISERROR(SEARCH("Glenn Gould",E2720)))</formula>
    </cfRule>
  </conditionalFormatting>
  <conditionalFormatting sqref="E2720:G2720">
    <cfRule type="containsText" dxfId="18166" priority="21364" operator="containsText" text="ECM">
      <formula>NOT(ISERROR(SEARCH("ECM",E2720)))</formula>
    </cfRule>
    <cfRule type="containsText" dxfId="18165" priority="21365" operator="containsText" text="Glenn Gould">
      <formula>NOT(ISERROR(SEARCH("Glenn Gould",E2720)))</formula>
    </cfRule>
  </conditionalFormatting>
  <conditionalFormatting sqref="E2720:G2720">
    <cfRule type="containsText" dxfId="18164" priority="21362" operator="containsText" text="ECM">
      <formula>NOT(ISERROR(SEARCH("ECM",E2720)))</formula>
    </cfRule>
    <cfRule type="containsText" dxfId="18163" priority="21363" operator="containsText" text="Glenn Gould">
      <formula>NOT(ISERROR(SEARCH("Glenn Gould",E2720)))</formula>
    </cfRule>
  </conditionalFormatting>
  <conditionalFormatting sqref="E2720:G2720">
    <cfRule type="containsText" dxfId="18162" priority="21388" operator="containsText" text="ECM">
      <formula>NOT(ISERROR(SEARCH("ECM",E2720)))</formula>
    </cfRule>
    <cfRule type="containsText" dxfId="18161" priority="21389" operator="containsText" text="Glenn Gould">
      <formula>NOT(ISERROR(SEARCH("Glenn Gould",E2720)))</formula>
    </cfRule>
  </conditionalFormatting>
  <conditionalFormatting sqref="E2720:G2720">
    <cfRule type="containsText" dxfId="18160" priority="21382" operator="containsText" text="ECM">
      <formula>NOT(ISERROR(SEARCH("ECM",E2720)))</formula>
    </cfRule>
    <cfRule type="containsText" dxfId="18159" priority="21383" operator="containsText" text="Glenn Gould">
      <formula>NOT(ISERROR(SEARCH("Glenn Gould",E2720)))</formula>
    </cfRule>
  </conditionalFormatting>
  <conditionalFormatting sqref="E2720:G2720">
    <cfRule type="containsText" dxfId="18158" priority="21384" operator="containsText" text="ECM">
      <formula>NOT(ISERROR(SEARCH("ECM",E2720)))</formula>
    </cfRule>
    <cfRule type="containsText" dxfId="18157" priority="21385" operator="containsText" text="Glenn Gould">
      <formula>NOT(ISERROR(SEARCH("Glenn Gould",E2720)))</formula>
    </cfRule>
  </conditionalFormatting>
  <conditionalFormatting sqref="E2720:G2720">
    <cfRule type="containsText" dxfId="18156" priority="21380" operator="containsText" text="ECM">
      <formula>NOT(ISERROR(SEARCH("ECM",E2720)))</formula>
    </cfRule>
    <cfRule type="containsText" dxfId="18155" priority="21381" operator="containsText" text="Glenn Gould">
      <formula>NOT(ISERROR(SEARCH("Glenn Gould",E2720)))</formula>
    </cfRule>
  </conditionalFormatting>
  <conditionalFormatting sqref="E2720:G2720">
    <cfRule type="containsText" dxfId="18154" priority="21378" operator="containsText" text="ECM">
      <formula>NOT(ISERROR(SEARCH("ECM",E2720)))</formula>
    </cfRule>
    <cfRule type="containsText" dxfId="18153" priority="21379" operator="containsText" text="Glenn Gould">
      <formula>NOT(ISERROR(SEARCH("Glenn Gould",E2720)))</formula>
    </cfRule>
  </conditionalFormatting>
  <conditionalFormatting sqref="E2720:G2720">
    <cfRule type="containsText" dxfId="18152" priority="21376" operator="containsText" text="ECM">
      <formula>NOT(ISERROR(SEARCH("ECM",E2720)))</formula>
    </cfRule>
    <cfRule type="containsText" dxfId="18151" priority="21377" operator="containsText" text="Glenn Gould">
      <formula>NOT(ISERROR(SEARCH("Glenn Gould",E2720)))</formula>
    </cfRule>
  </conditionalFormatting>
  <conditionalFormatting sqref="E2720:G2720">
    <cfRule type="containsText" dxfId="18150" priority="21374" operator="containsText" text="ECM">
      <formula>NOT(ISERROR(SEARCH("ECM",E2720)))</formula>
    </cfRule>
    <cfRule type="containsText" dxfId="18149" priority="21375" operator="containsText" text="Glenn Gould">
      <formula>NOT(ISERROR(SEARCH("Glenn Gould",E2720)))</formula>
    </cfRule>
  </conditionalFormatting>
  <conditionalFormatting sqref="X2755">
    <cfRule type="containsText" dxfId="18148" priority="21358" operator="containsText" text="ECM">
      <formula>NOT(ISERROR(SEARCH("ECM",X2755)))</formula>
    </cfRule>
    <cfRule type="containsText" dxfId="18147" priority="21359" operator="containsText" text="Glenn Gould">
      <formula>NOT(ISERROR(SEARCH("Glenn Gould",X2755)))</formula>
    </cfRule>
  </conditionalFormatting>
  <conditionalFormatting sqref="E2719:G2719">
    <cfRule type="containsText" dxfId="18146" priority="21352" operator="containsText" text="ECM">
      <formula>NOT(ISERROR(SEARCH("ECM",E2719)))</formula>
    </cfRule>
    <cfRule type="containsText" dxfId="18145" priority="21353" operator="containsText" text="Glenn Gould">
      <formula>NOT(ISERROR(SEARCH("Glenn Gould",E2719)))</formula>
    </cfRule>
  </conditionalFormatting>
  <conditionalFormatting sqref="E2719:G2719">
    <cfRule type="containsText" dxfId="18144" priority="21334" operator="containsText" text="ECM">
      <formula>NOT(ISERROR(SEARCH("ECM",E2719)))</formula>
    </cfRule>
    <cfRule type="containsText" dxfId="18143" priority="21335" operator="containsText" text="Glenn Gould">
      <formula>NOT(ISERROR(SEARCH("Glenn Gould",E2719)))</formula>
    </cfRule>
  </conditionalFormatting>
  <conditionalFormatting sqref="E2719:G2719">
    <cfRule type="containsText" dxfId="18142" priority="21338" operator="containsText" text="ECM">
      <formula>NOT(ISERROR(SEARCH("ECM",E2719)))</formula>
    </cfRule>
    <cfRule type="containsText" dxfId="18141" priority="21339" operator="containsText" text="Glenn Gould">
      <formula>NOT(ISERROR(SEARCH("Glenn Gould",E2719)))</formula>
    </cfRule>
  </conditionalFormatting>
  <conditionalFormatting sqref="E2719:G2719">
    <cfRule type="containsText" dxfId="18140" priority="21336" operator="containsText" text="ECM">
      <formula>NOT(ISERROR(SEARCH("ECM",E2719)))</formula>
    </cfRule>
    <cfRule type="containsText" dxfId="18139" priority="21337" operator="containsText" text="Glenn Gould">
      <formula>NOT(ISERROR(SEARCH("Glenn Gould",E2719)))</formula>
    </cfRule>
  </conditionalFormatting>
  <conditionalFormatting sqref="E2719:G2719">
    <cfRule type="containsText" dxfId="18138" priority="21332" operator="containsText" text="ECM">
      <formula>NOT(ISERROR(SEARCH("ECM",E2719)))</formula>
    </cfRule>
    <cfRule type="containsText" dxfId="18137" priority="21333" operator="containsText" text="Glenn Gould">
      <formula>NOT(ISERROR(SEARCH("Glenn Gould",E2719)))</formula>
    </cfRule>
  </conditionalFormatting>
  <conditionalFormatting sqref="E2719:G2719">
    <cfRule type="containsText" dxfId="18136" priority="21330" operator="containsText" text="ECM">
      <formula>NOT(ISERROR(SEARCH("ECM",E2719)))</formula>
    </cfRule>
    <cfRule type="containsText" dxfId="18135" priority="21331" operator="containsText" text="Glenn Gould">
      <formula>NOT(ISERROR(SEARCH("Glenn Gould",E2719)))</formula>
    </cfRule>
  </conditionalFormatting>
  <conditionalFormatting sqref="E2719:G2719">
    <cfRule type="containsText" dxfId="18134" priority="21328" operator="containsText" text="ECM">
      <formula>NOT(ISERROR(SEARCH("ECM",E2719)))</formula>
    </cfRule>
    <cfRule type="containsText" dxfId="18133" priority="21329" operator="containsText" text="Glenn Gould">
      <formula>NOT(ISERROR(SEARCH("Glenn Gould",E2719)))</formula>
    </cfRule>
  </conditionalFormatting>
  <conditionalFormatting sqref="E2719:G2719">
    <cfRule type="containsText" dxfId="18132" priority="21354" operator="containsText" text="ECM">
      <formula>NOT(ISERROR(SEARCH("ECM",E2719)))</formula>
    </cfRule>
    <cfRule type="containsText" dxfId="18131" priority="21355" operator="containsText" text="Glenn Gould">
      <formula>NOT(ISERROR(SEARCH("Glenn Gould",E2719)))</formula>
    </cfRule>
  </conditionalFormatting>
  <conditionalFormatting sqref="E2719:G2719">
    <cfRule type="containsText" dxfId="18130" priority="21348" operator="containsText" text="ECM">
      <formula>NOT(ISERROR(SEARCH("ECM",E2719)))</formula>
    </cfRule>
    <cfRule type="containsText" dxfId="18129" priority="21349" operator="containsText" text="Glenn Gould">
      <formula>NOT(ISERROR(SEARCH("Glenn Gould",E2719)))</formula>
    </cfRule>
  </conditionalFormatting>
  <conditionalFormatting sqref="E2719:G2719">
    <cfRule type="containsText" dxfId="18128" priority="21350" operator="containsText" text="ECM">
      <formula>NOT(ISERROR(SEARCH("ECM",E2719)))</formula>
    </cfRule>
    <cfRule type="containsText" dxfId="18127" priority="21351" operator="containsText" text="Glenn Gould">
      <formula>NOT(ISERROR(SEARCH("Glenn Gould",E2719)))</formula>
    </cfRule>
  </conditionalFormatting>
  <conditionalFormatting sqref="E2719:G2719">
    <cfRule type="containsText" dxfId="18126" priority="21346" operator="containsText" text="ECM">
      <formula>NOT(ISERROR(SEARCH("ECM",E2719)))</formula>
    </cfRule>
    <cfRule type="containsText" dxfId="18125" priority="21347" operator="containsText" text="Glenn Gould">
      <formula>NOT(ISERROR(SEARCH("Glenn Gould",E2719)))</formula>
    </cfRule>
  </conditionalFormatting>
  <conditionalFormatting sqref="E2719:G2719">
    <cfRule type="containsText" dxfId="18124" priority="21344" operator="containsText" text="ECM">
      <formula>NOT(ISERROR(SEARCH("ECM",E2719)))</formula>
    </cfRule>
    <cfRule type="containsText" dxfId="18123" priority="21345" operator="containsText" text="Glenn Gould">
      <formula>NOT(ISERROR(SEARCH("Glenn Gould",E2719)))</formula>
    </cfRule>
  </conditionalFormatting>
  <conditionalFormatting sqref="E2719:G2719">
    <cfRule type="containsText" dxfId="18122" priority="21342" operator="containsText" text="ECM">
      <formula>NOT(ISERROR(SEARCH("ECM",E2719)))</formula>
    </cfRule>
    <cfRule type="containsText" dxfId="18121" priority="21343" operator="containsText" text="Glenn Gould">
      <formula>NOT(ISERROR(SEARCH("Glenn Gould",E2719)))</formula>
    </cfRule>
  </conditionalFormatting>
  <conditionalFormatting sqref="E2719:G2719">
    <cfRule type="containsText" dxfId="18120" priority="21340" operator="containsText" text="ECM">
      <formula>NOT(ISERROR(SEARCH("ECM",E2719)))</formula>
    </cfRule>
    <cfRule type="containsText" dxfId="18119" priority="21341" operator="containsText" text="Glenn Gould">
      <formula>NOT(ISERROR(SEARCH("Glenn Gould",E2719)))</formula>
    </cfRule>
  </conditionalFormatting>
  <conditionalFormatting sqref="E2722:G2722">
    <cfRule type="containsText" dxfId="18118" priority="21322" operator="containsText" text="ECM">
      <formula>NOT(ISERROR(SEARCH("ECM",E2722)))</formula>
    </cfRule>
    <cfRule type="containsText" dxfId="18117" priority="21323" operator="containsText" text="Glenn Gould">
      <formula>NOT(ISERROR(SEARCH("Glenn Gould",E2722)))</formula>
    </cfRule>
  </conditionalFormatting>
  <conditionalFormatting sqref="E2722:G2722">
    <cfRule type="containsText" dxfId="18116" priority="21304" operator="containsText" text="ECM">
      <formula>NOT(ISERROR(SEARCH("ECM",E2722)))</formula>
    </cfRule>
    <cfRule type="containsText" dxfId="18115" priority="21305" operator="containsText" text="Glenn Gould">
      <formula>NOT(ISERROR(SEARCH("Glenn Gould",E2722)))</formula>
    </cfRule>
  </conditionalFormatting>
  <conditionalFormatting sqref="E2722:G2722">
    <cfRule type="containsText" dxfId="18114" priority="21308" operator="containsText" text="ECM">
      <formula>NOT(ISERROR(SEARCH("ECM",E2722)))</formula>
    </cfRule>
    <cfRule type="containsText" dxfId="18113" priority="21309" operator="containsText" text="Glenn Gould">
      <formula>NOT(ISERROR(SEARCH("Glenn Gould",E2722)))</formula>
    </cfRule>
  </conditionalFormatting>
  <conditionalFormatting sqref="E2722:G2722">
    <cfRule type="containsText" dxfId="18112" priority="21306" operator="containsText" text="ECM">
      <formula>NOT(ISERROR(SEARCH("ECM",E2722)))</formula>
    </cfRule>
    <cfRule type="containsText" dxfId="18111" priority="21307" operator="containsText" text="Glenn Gould">
      <formula>NOT(ISERROR(SEARCH("Glenn Gould",E2722)))</formula>
    </cfRule>
  </conditionalFormatting>
  <conditionalFormatting sqref="E2722:G2722">
    <cfRule type="containsText" dxfId="18110" priority="21302" operator="containsText" text="ECM">
      <formula>NOT(ISERROR(SEARCH("ECM",E2722)))</formula>
    </cfRule>
    <cfRule type="containsText" dxfId="18109" priority="21303" operator="containsText" text="Glenn Gould">
      <formula>NOT(ISERROR(SEARCH("Glenn Gould",E2722)))</formula>
    </cfRule>
  </conditionalFormatting>
  <conditionalFormatting sqref="E2722:G2722">
    <cfRule type="containsText" dxfId="18108" priority="21300" operator="containsText" text="ECM">
      <formula>NOT(ISERROR(SEARCH("ECM",E2722)))</formula>
    </cfRule>
    <cfRule type="containsText" dxfId="18107" priority="21301" operator="containsText" text="Glenn Gould">
      <formula>NOT(ISERROR(SEARCH("Glenn Gould",E2722)))</formula>
    </cfRule>
  </conditionalFormatting>
  <conditionalFormatting sqref="E2722:G2722">
    <cfRule type="containsText" dxfId="18106" priority="21298" operator="containsText" text="ECM">
      <formula>NOT(ISERROR(SEARCH("ECM",E2722)))</formula>
    </cfRule>
    <cfRule type="containsText" dxfId="18105" priority="21299" operator="containsText" text="Glenn Gould">
      <formula>NOT(ISERROR(SEARCH("Glenn Gould",E2722)))</formula>
    </cfRule>
  </conditionalFormatting>
  <conditionalFormatting sqref="E2722:G2722">
    <cfRule type="containsText" dxfId="18104" priority="21324" operator="containsText" text="ECM">
      <formula>NOT(ISERROR(SEARCH("ECM",E2722)))</formula>
    </cfRule>
    <cfRule type="containsText" dxfId="18103" priority="21325" operator="containsText" text="Glenn Gould">
      <formula>NOT(ISERROR(SEARCH("Glenn Gould",E2722)))</formula>
    </cfRule>
  </conditionalFormatting>
  <conditionalFormatting sqref="E2722:G2722">
    <cfRule type="containsText" dxfId="18102" priority="21318" operator="containsText" text="ECM">
      <formula>NOT(ISERROR(SEARCH("ECM",E2722)))</formula>
    </cfRule>
    <cfRule type="containsText" dxfId="18101" priority="21319" operator="containsText" text="Glenn Gould">
      <formula>NOT(ISERROR(SEARCH("Glenn Gould",E2722)))</formula>
    </cfRule>
  </conditionalFormatting>
  <conditionalFormatting sqref="E2722:G2722">
    <cfRule type="containsText" dxfId="18100" priority="21320" operator="containsText" text="ECM">
      <formula>NOT(ISERROR(SEARCH("ECM",E2722)))</formula>
    </cfRule>
    <cfRule type="containsText" dxfId="18099" priority="21321" operator="containsText" text="Glenn Gould">
      <formula>NOT(ISERROR(SEARCH("Glenn Gould",E2722)))</formula>
    </cfRule>
  </conditionalFormatting>
  <conditionalFormatting sqref="E2722:G2722">
    <cfRule type="containsText" dxfId="18098" priority="21316" operator="containsText" text="ECM">
      <formula>NOT(ISERROR(SEARCH("ECM",E2722)))</formula>
    </cfRule>
    <cfRule type="containsText" dxfId="18097" priority="21317" operator="containsText" text="Glenn Gould">
      <formula>NOT(ISERROR(SEARCH("Glenn Gould",E2722)))</formula>
    </cfRule>
  </conditionalFormatting>
  <conditionalFormatting sqref="E2722:G2722">
    <cfRule type="containsText" dxfId="18096" priority="21314" operator="containsText" text="ECM">
      <formula>NOT(ISERROR(SEARCH("ECM",E2722)))</formula>
    </cfRule>
    <cfRule type="containsText" dxfId="18095" priority="21315" operator="containsText" text="Glenn Gould">
      <formula>NOT(ISERROR(SEARCH("Glenn Gould",E2722)))</formula>
    </cfRule>
  </conditionalFormatting>
  <conditionalFormatting sqref="E2722:G2722">
    <cfRule type="containsText" dxfId="18094" priority="21312" operator="containsText" text="ECM">
      <formula>NOT(ISERROR(SEARCH("ECM",E2722)))</formula>
    </cfRule>
    <cfRule type="containsText" dxfId="18093" priority="21313" operator="containsText" text="Glenn Gould">
      <formula>NOT(ISERROR(SEARCH("Glenn Gould",E2722)))</formula>
    </cfRule>
  </conditionalFormatting>
  <conditionalFormatting sqref="E2722:G2722">
    <cfRule type="containsText" dxfId="18092" priority="21310" operator="containsText" text="ECM">
      <formula>NOT(ISERROR(SEARCH("ECM",E2722)))</formula>
    </cfRule>
    <cfRule type="containsText" dxfId="18091" priority="21311" operator="containsText" text="Glenn Gould">
      <formula>NOT(ISERROR(SEARCH("Glenn Gould",E2722)))</formula>
    </cfRule>
  </conditionalFormatting>
  <conditionalFormatting sqref="E2723:G2723">
    <cfRule type="containsText" dxfId="18090" priority="21292" operator="containsText" text="ECM">
      <formula>NOT(ISERROR(SEARCH("ECM",E2723)))</formula>
    </cfRule>
    <cfRule type="containsText" dxfId="18089" priority="21293" operator="containsText" text="Glenn Gould">
      <formula>NOT(ISERROR(SEARCH("Glenn Gould",E2723)))</formula>
    </cfRule>
  </conditionalFormatting>
  <conditionalFormatting sqref="E2723:G2723">
    <cfRule type="containsText" dxfId="18088" priority="21274" operator="containsText" text="ECM">
      <formula>NOT(ISERROR(SEARCH("ECM",E2723)))</formula>
    </cfRule>
    <cfRule type="containsText" dxfId="18087" priority="21275" operator="containsText" text="Glenn Gould">
      <formula>NOT(ISERROR(SEARCH("Glenn Gould",E2723)))</formula>
    </cfRule>
  </conditionalFormatting>
  <conditionalFormatting sqref="E2723:G2723">
    <cfRule type="containsText" dxfId="18086" priority="21278" operator="containsText" text="ECM">
      <formula>NOT(ISERROR(SEARCH("ECM",E2723)))</formula>
    </cfRule>
    <cfRule type="containsText" dxfId="18085" priority="21279" operator="containsText" text="Glenn Gould">
      <formula>NOT(ISERROR(SEARCH("Glenn Gould",E2723)))</formula>
    </cfRule>
  </conditionalFormatting>
  <conditionalFormatting sqref="E2723:G2723">
    <cfRule type="containsText" dxfId="18084" priority="21276" operator="containsText" text="ECM">
      <formula>NOT(ISERROR(SEARCH("ECM",E2723)))</formula>
    </cfRule>
    <cfRule type="containsText" dxfId="18083" priority="21277" operator="containsText" text="Glenn Gould">
      <formula>NOT(ISERROR(SEARCH("Glenn Gould",E2723)))</formula>
    </cfRule>
  </conditionalFormatting>
  <conditionalFormatting sqref="E2723:G2723">
    <cfRule type="containsText" dxfId="18082" priority="21272" operator="containsText" text="ECM">
      <formula>NOT(ISERROR(SEARCH("ECM",E2723)))</formula>
    </cfRule>
    <cfRule type="containsText" dxfId="18081" priority="21273" operator="containsText" text="Glenn Gould">
      <formula>NOT(ISERROR(SEARCH("Glenn Gould",E2723)))</formula>
    </cfRule>
  </conditionalFormatting>
  <conditionalFormatting sqref="E2723:G2723">
    <cfRule type="containsText" dxfId="18080" priority="21270" operator="containsText" text="ECM">
      <formula>NOT(ISERROR(SEARCH("ECM",E2723)))</formula>
    </cfRule>
    <cfRule type="containsText" dxfId="18079" priority="21271" operator="containsText" text="Glenn Gould">
      <formula>NOT(ISERROR(SEARCH("Glenn Gould",E2723)))</formula>
    </cfRule>
  </conditionalFormatting>
  <conditionalFormatting sqref="E2723:G2723">
    <cfRule type="containsText" dxfId="18078" priority="21268" operator="containsText" text="ECM">
      <formula>NOT(ISERROR(SEARCH("ECM",E2723)))</formula>
    </cfRule>
    <cfRule type="containsText" dxfId="18077" priority="21269" operator="containsText" text="Glenn Gould">
      <formula>NOT(ISERROR(SEARCH("Glenn Gould",E2723)))</formula>
    </cfRule>
  </conditionalFormatting>
  <conditionalFormatting sqref="E2723:G2723">
    <cfRule type="containsText" dxfId="18076" priority="21294" operator="containsText" text="ECM">
      <formula>NOT(ISERROR(SEARCH("ECM",E2723)))</formula>
    </cfRule>
    <cfRule type="containsText" dxfId="18075" priority="21295" operator="containsText" text="Glenn Gould">
      <formula>NOT(ISERROR(SEARCH("Glenn Gould",E2723)))</formula>
    </cfRule>
  </conditionalFormatting>
  <conditionalFormatting sqref="E2723:G2723">
    <cfRule type="containsText" dxfId="18074" priority="21288" operator="containsText" text="ECM">
      <formula>NOT(ISERROR(SEARCH("ECM",E2723)))</formula>
    </cfRule>
    <cfRule type="containsText" dxfId="18073" priority="21289" operator="containsText" text="Glenn Gould">
      <formula>NOT(ISERROR(SEARCH("Glenn Gould",E2723)))</formula>
    </cfRule>
  </conditionalFormatting>
  <conditionalFormatting sqref="E2723:G2723">
    <cfRule type="containsText" dxfId="18072" priority="21290" operator="containsText" text="ECM">
      <formula>NOT(ISERROR(SEARCH("ECM",E2723)))</formula>
    </cfRule>
    <cfRule type="containsText" dxfId="18071" priority="21291" operator="containsText" text="Glenn Gould">
      <formula>NOT(ISERROR(SEARCH("Glenn Gould",E2723)))</formula>
    </cfRule>
  </conditionalFormatting>
  <conditionalFormatting sqref="E2723:G2723">
    <cfRule type="containsText" dxfId="18070" priority="21286" operator="containsText" text="ECM">
      <formula>NOT(ISERROR(SEARCH("ECM",E2723)))</formula>
    </cfRule>
    <cfRule type="containsText" dxfId="18069" priority="21287" operator="containsText" text="Glenn Gould">
      <formula>NOT(ISERROR(SEARCH("Glenn Gould",E2723)))</formula>
    </cfRule>
  </conditionalFormatting>
  <conditionalFormatting sqref="E2723:G2723">
    <cfRule type="containsText" dxfId="18068" priority="21284" operator="containsText" text="ECM">
      <formula>NOT(ISERROR(SEARCH("ECM",E2723)))</formula>
    </cfRule>
    <cfRule type="containsText" dxfId="18067" priority="21285" operator="containsText" text="Glenn Gould">
      <formula>NOT(ISERROR(SEARCH("Glenn Gould",E2723)))</formula>
    </cfRule>
  </conditionalFormatting>
  <conditionalFormatting sqref="E2723:G2723">
    <cfRule type="containsText" dxfId="18066" priority="21282" operator="containsText" text="ECM">
      <formula>NOT(ISERROR(SEARCH("ECM",E2723)))</formula>
    </cfRule>
    <cfRule type="containsText" dxfId="18065" priority="21283" operator="containsText" text="Glenn Gould">
      <formula>NOT(ISERROR(SEARCH("Glenn Gould",E2723)))</formula>
    </cfRule>
  </conditionalFormatting>
  <conditionalFormatting sqref="E2723:G2723">
    <cfRule type="containsText" dxfId="18064" priority="21280" operator="containsText" text="ECM">
      <formula>NOT(ISERROR(SEARCH("ECM",E2723)))</formula>
    </cfRule>
    <cfRule type="containsText" dxfId="18063" priority="21281" operator="containsText" text="Glenn Gould">
      <formula>NOT(ISERROR(SEARCH("Glenn Gould",E2723)))</formula>
    </cfRule>
  </conditionalFormatting>
  <conditionalFormatting sqref="E2724:G2724">
    <cfRule type="containsText" dxfId="18062" priority="21262" operator="containsText" text="ECM">
      <formula>NOT(ISERROR(SEARCH("ECM",E2724)))</formula>
    </cfRule>
    <cfRule type="containsText" dxfId="18061" priority="21263" operator="containsText" text="Glenn Gould">
      <formula>NOT(ISERROR(SEARCH("Glenn Gould",E2724)))</formula>
    </cfRule>
  </conditionalFormatting>
  <conditionalFormatting sqref="E2724:G2724">
    <cfRule type="containsText" dxfId="18060" priority="21244" operator="containsText" text="ECM">
      <formula>NOT(ISERROR(SEARCH("ECM",E2724)))</formula>
    </cfRule>
    <cfRule type="containsText" dxfId="18059" priority="21245" operator="containsText" text="Glenn Gould">
      <formula>NOT(ISERROR(SEARCH("Glenn Gould",E2724)))</formula>
    </cfRule>
  </conditionalFormatting>
  <conditionalFormatting sqref="E2724:G2724">
    <cfRule type="containsText" dxfId="18058" priority="21248" operator="containsText" text="ECM">
      <formula>NOT(ISERROR(SEARCH("ECM",E2724)))</formula>
    </cfRule>
    <cfRule type="containsText" dxfId="18057" priority="21249" operator="containsText" text="Glenn Gould">
      <formula>NOT(ISERROR(SEARCH("Glenn Gould",E2724)))</formula>
    </cfRule>
  </conditionalFormatting>
  <conditionalFormatting sqref="E2724:G2724">
    <cfRule type="containsText" dxfId="18056" priority="21246" operator="containsText" text="ECM">
      <formula>NOT(ISERROR(SEARCH("ECM",E2724)))</formula>
    </cfRule>
    <cfRule type="containsText" dxfId="18055" priority="21247" operator="containsText" text="Glenn Gould">
      <formula>NOT(ISERROR(SEARCH("Glenn Gould",E2724)))</formula>
    </cfRule>
  </conditionalFormatting>
  <conditionalFormatting sqref="E2724:G2724">
    <cfRule type="containsText" dxfId="18054" priority="21242" operator="containsText" text="ECM">
      <formula>NOT(ISERROR(SEARCH("ECM",E2724)))</formula>
    </cfRule>
    <cfRule type="containsText" dxfId="18053" priority="21243" operator="containsText" text="Glenn Gould">
      <formula>NOT(ISERROR(SEARCH("Glenn Gould",E2724)))</formula>
    </cfRule>
  </conditionalFormatting>
  <conditionalFormatting sqref="E2724:G2724">
    <cfRule type="containsText" dxfId="18052" priority="21240" operator="containsText" text="ECM">
      <formula>NOT(ISERROR(SEARCH("ECM",E2724)))</formula>
    </cfRule>
    <cfRule type="containsText" dxfId="18051" priority="21241" operator="containsText" text="Glenn Gould">
      <formula>NOT(ISERROR(SEARCH("Glenn Gould",E2724)))</formula>
    </cfRule>
  </conditionalFormatting>
  <conditionalFormatting sqref="E2724:G2724">
    <cfRule type="containsText" dxfId="18050" priority="21238" operator="containsText" text="ECM">
      <formula>NOT(ISERROR(SEARCH("ECM",E2724)))</formula>
    </cfRule>
    <cfRule type="containsText" dxfId="18049" priority="21239" operator="containsText" text="Glenn Gould">
      <formula>NOT(ISERROR(SEARCH("Glenn Gould",E2724)))</formula>
    </cfRule>
  </conditionalFormatting>
  <conditionalFormatting sqref="E2724:G2724">
    <cfRule type="containsText" dxfId="18048" priority="21264" operator="containsText" text="ECM">
      <formula>NOT(ISERROR(SEARCH("ECM",E2724)))</formula>
    </cfRule>
    <cfRule type="containsText" dxfId="18047" priority="21265" operator="containsText" text="Glenn Gould">
      <formula>NOT(ISERROR(SEARCH("Glenn Gould",E2724)))</formula>
    </cfRule>
  </conditionalFormatting>
  <conditionalFormatting sqref="E2724:G2724">
    <cfRule type="containsText" dxfId="18046" priority="21258" operator="containsText" text="ECM">
      <formula>NOT(ISERROR(SEARCH("ECM",E2724)))</formula>
    </cfRule>
    <cfRule type="containsText" dxfId="18045" priority="21259" operator="containsText" text="Glenn Gould">
      <formula>NOT(ISERROR(SEARCH("Glenn Gould",E2724)))</formula>
    </cfRule>
  </conditionalFormatting>
  <conditionalFormatting sqref="E2724:G2724">
    <cfRule type="containsText" dxfId="18044" priority="21260" operator="containsText" text="ECM">
      <formula>NOT(ISERROR(SEARCH("ECM",E2724)))</formula>
    </cfRule>
    <cfRule type="containsText" dxfId="18043" priority="21261" operator="containsText" text="Glenn Gould">
      <formula>NOT(ISERROR(SEARCH("Glenn Gould",E2724)))</formula>
    </cfRule>
  </conditionalFormatting>
  <conditionalFormatting sqref="E2724:G2724">
    <cfRule type="containsText" dxfId="18042" priority="21256" operator="containsText" text="ECM">
      <formula>NOT(ISERROR(SEARCH("ECM",E2724)))</formula>
    </cfRule>
    <cfRule type="containsText" dxfId="18041" priority="21257" operator="containsText" text="Glenn Gould">
      <formula>NOT(ISERROR(SEARCH("Glenn Gould",E2724)))</formula>
    </cfRule>
  </conditionalFormatting>
  <conditionalFormatting sqref="E2724:G2724">
    <cfRule type="containsText" dxfId="18040" priority="21254" operator="containsText" text="ECM">
      <formula>NOT(ISERROR(SEARCH("ECM",E2724)))</formula>
    </cfRule>
    <cfRule type="containsText" dxfId="18039" priority="21255" operator="containsText" text="Glenn Gould">
      <formula>NOT(ISERROR(SEARCH("Glenn Gould",E2724)))</formula>
    </cfRule>
  </conditionalFormatting>
  <conditionalFormatting sqref="E2724:G2724">
    <cfRule type="containsText" dxfId="18038" priority="21252" operator="containsText" text="ECM">
      <formula>NOT(ISERROR(SEARCH("ECM",E2724)))</formula>
    </cfRule>
    <cfRule type="containsText" dxfId="18037" priority="21253" operator="containsText" text="Glenn Gould">
      <formula>NOT(ISERROR(SEARCH("Glenn Gould",E2724)))</formula>
    </cfRule>
  </conditionalFormatting>
  <conditionalFormatting sqref="E2724:G2724">
    <cfRule type="containsText" dxfId="18036" priority="21250" operator="containsText" text="ECM">
      <formula>NOT(ISERROR(SEARCH("ECM",E2724)))</formula>
    </cfRule>
    <cfRule type="containsText" dxfId="18035" priority="21251" operator="containsText" text="Glenn Gould">
      <formula>NOT(ISERROR(SEARCH("Glenn Gould",E2724)))</formula>
    </cfRule>
  </conditionalFormatting>
  <conditionalFormatting sqref="E2725:G2728">
    <cfRule type="containsText" dxfId="18034" priority="21232" operator="containsText" text="ECM">
      <formula>NOT(ISERROR(SEARCH("ECM",E2725)))</formula>
    </cfRule>
    <cfRule type="containsText" dxfId="18033" priority="21233" operator="containsText" text="Glenn Gould">
      <formula>NOT(ISERROR(SEARCH("Glenn Gould",E2725)))</formula>
    </cfRule>
  </conditionalFormatting>
  <conditionalFormatting sqref="E2725:G2728">
    <cfRule type="containsText" dxfId="18032" priority="21214" operator="containsText" text="ECM">
      <formula>NOT(ISERROR(SEARCH("ECM",E2725)))</formula>
    </cfRule>
    <cfRule type="containsText" dxfId="18031" priority="21215" operator="containsText" text="Glenn Gould">
      <formula>NOT(ISERROR(SEARCH("Glenn Gould",E2725)))</formula>
    </cfRule>
  </conditionalFormatting>
  <conditionalFormatting sqref="E2725:G2728">
    <cfRule type="containsText" dxfId="18030" priority="21218" operator="containsText" text="ECM">
      <formula>NOT(ISERROR(SEARCH("ECM",E2725)))</formula>
    </cfRule>
    <cfRule type="containsText" dxfId="18029" priority="21219" operator="containsText" text="Glenn Gould">
      <formula>NOT(ISERROR(SEARCH("Glenn Gould",E2725)))</formula>
    </cfRule>
  </conditionalFormatting>
  <conditionalFormatting sqref="E2725:G2728">
    <cfRule type="containsText" dxfId="18028" priority="21216" operator="containsText" text="ECM">
      <formula>NOT(ISERROR(SEARCH("ECM",E2725)))</formula>
    </cfRule>
    <cfRule type="containsText" dxfId="18027" priority="21217" operator="containsText" text="Glenn Gould">
      <formula>NOT(ISERROR(SEARCH("Glenn Gould",E2725)))</formula>
    </cfRule>
  </conditionalFormatting>
  <conditionalFormatting sqref="E2725:G2728">
    <cfRule type="containsText" dxfId="18026" priority="21212" operator="containsText" text="ECM">
      <formula>NOT(ISERROR(SEARCH("ECM",E2725)))</formula>
    </cfRule>
    <cfRule type="containsText" dxfId="18025" priority="21213" operator="containsText" text="Glenn Gould">
      <formula>NOT(ISERROR(SEARCH("Glenn Gould",E2725)))</formula>
    </cfRule>
  </conditionalFormatting>
  <conditionalFormatting sqref="E2725:G2728">
    <cfRule type="containsText" dxfId="18024" priority="21210" operator="containsText" text="ECM">
      <formula>NOT(ISERROR(SEARCH("ECM",E2725)))</formula>
    </cfRule>
    <cfRule type="containsText" dxfId="18023" priority="21211" operator="containsText" text="Glenn Gould">
      <formula>NOT(ISERROR(SEARCH("Glenn Gould",E2725)))</formula>
    </cfRule>
  </conditionalFormatting>
  <conditionalFormatting sqref="E2725:G2728">
    <cfRule type="containsText" dxfId="18022" priority="21208" operator="containsText" text="ECM">
      <formula>NOT(ISERROR(SEARCH("ECM",E2725)))</formula>
    </cfRule>
    <cfRule type="containsText" dxfId="18021" priority="21209" operator="containsText" text="Glenn Gould">
      <formula>NOT(ISERROR(SEARCH("Glenn Gould",E2725)))</formula>
    </cfRule>
  </conditionalFormatting>
  <conditionalFormatting sqref="E2725:G2728">
    <cfRule type="containsText" dxfId="18020" priority="21234" operator="containsText" text="ECM">
      <formula>NOT(ISERROR(SEARCH("ECM",E2725)))</formula>
    </cfRule>
    <cfRule type="containsText" dxfId="18019" priority="21235" operator="containsText" text="Glenn Gould">
      <formula>NOT(ISERROR(SEARCH("Glenn Gould",E2725)))</formula>
    </cfRule>
  </conditionalFormatting>
  <conditionalFormatting sqref="E2725:G2728">
    <cfRule type="containsText" dxfId="18018" priority="21228" operator="containsText" text="ECM">
      <formula>NOT(ISERROR(SEARCH("ECM",E2725)))</formula>
    </cfRule>
    <cfRule type="containsText" dxfId="18017" priority="21229" operator="containsText" text="Glenn Gould">
      <formula>NOT(ISERROR(SEARCH("Glenn Gould",E2725)))</formula>
    </cfRule>
  </conditionalFormatting>
  <conditionalFormatting sqref="E2725:G2728">
    <cfRule type="containsText" dxfId="18016" priority="21230" operator="containsText" text="ECM">
      <formula>NOT(ISERROR(SEARCH("ECM",E2725)))</formula>
    </cfRule>
    <cfRule type="containsText" dxfId="18015" priority="21231" operator="containsText" text="Glenn Gould">
      <formula>NOT(ISERROR(SEARCH("Glenn Gould",E2725)))</formula>
    </cfRule>
  </conditionalFormatting>
  <conditionalFormatting sqref="E2725:G2728">
    <cfRule type="containsText" dxfId="18014" priority="21226" operator="containsText" text="ECM">
      <formula>NOT(ISERROR(SEARCH("ECM",E2725)))</formula>
    </cfRule>
    <cfRule type="containsText" dxfId="18013" priority="21227" operator="containsText" text="Glenn Gould">
      <formula>NOT(ISERROR(SEARCH("Glenn Gould",E2725)))</formula>
    </cfRule>
  </conditionalFormatting>
  <conditionalFormatting sqref="E2725:G2728">
    <cfRule type="containsText" dxfId="18012" priority="21224" operator="containsText" text="ECM">
      <formula>NOT(ISERROR(SEARCH("ECM",E2725)))</formula>
    </cfRule>
    <cfRule type="containsText" dxfId="18011" priority="21225" operator="containsText" text="Glenn Gould">
      <formula>NOT(ISERROR(SEARCH("Glenn Gould",E2725)))</formula>
    </cfRule>
  </conditionalFormatting>
  <conditionalFormatting sqref="E2725:G2728">
    <cfRule type="containsText" dxfId="18010" priority="21222" operator="containsText" text="ECM">
      <formula>NOT(ISERROR(SEARCH("ECM",E2725)))</formula>
    </cfRule>
    <cfRule type="containsText" dxfId="18009" priority="21223" operator="containsText" text="Glenn Gould">
      <formula>NOT(ISERROR(SEARCH("Glenn Gould",E2725)))</formula>
    </cfRule>
  </conditionalFormatting>
  <conditionalFormatting sqref="E2725:G2728">
    <cfRule type="containsText" dxfId="18008" priority="21220" operator="containsText" text="ECM">
      <formula>NOT(ISERROR(SEARCH("ECM",E2725)))</formula>
    </cfRule>
    <cfRule type="containsText" dxfId="18007" priority="21221" operator="containsText" text="Glenn Gould">
      <formula>NOT(ISERROR(SEARCH("Glenn Gould",E2725)))</formula>
    </cfRule>
  </conditionalFormatting>
  <conditionalFormatting sqref="E2729:G2729">
    <cfRule type="containsText" dxfId="18006" priority="21202" operator="containsText" text="ECM">
      <formula>NOT(ISERROR(SEARCH("ECM",E2729)))</formula>
    </cfRule>
    <cfRule type="containsText" dxfId="18005" priority="21203" operator="containsText" text="Glenn Gould">
      <formula>NOT(ISERROR(SEARCH("Glenn Gould",E2729)))</formula>
    </cfRule>
  </conditionalFormatting>
  <conditionalFormatting sqref="E2729:G2729">
    <cfRule type="containsText" dxfId="18004" priority="21184" operator="containsText" text="ECM">
      <formula>NOT(ISERROR(SEARCH("ECM",E2729)))</formula>
    </cfRule>
    <cfRule type="containsText" dxfId="18003" priority="21185" operator="containsText" text="Glenn Gould">
      <formula>NOT(ISERROR(SEARCH("Glenn Gould",E2729)))</formula>
    </cfRule>
  </conditionalFormatting>
  <conditionalFormatting sqref="E2729:G2729">
    <cfRule type="containsText" dxfId="18002" priority="21188" operator="containsText" text="ECM">
      <formula>NOT(ISERROR(SEARCH("ECM",E2729)))</formula>
    </cfRule>
    <cfRule type="containsText" dxfId="18001" priority="21189" operator="containsText" text="Glenn Gould">
      <formula>NOT(ISERROR(SEARCH("Glenn Gould",E2729)))</formula>
    </cfRule>
  </conditionalFormatting>
  <conditionalFormatting sqref="E2729:G2729">
    <cfRule type="containsText" dxfId="18000" priority="21186" operator="containsText" text="ECM">
      <formula>NOT(ISERROR(SEARCH("ECM",E2729)))</formula>
    </cfRule>
    <cfRule type="containsText" dxfId="17999" priority="21187" operator="containsText" text="Glenn Gould">
      <formula>NOT(ISERROR(SEARCH("Glenn Gould",E2729)))</formula>
    </cfRule>
  </conditionalFormatting>
  <conditionalFormatting sqref="E2729:G2729">
    <cfRule type="containsText" dxfId="17998" priority="21182" operator="containsText" text="ECM">
      <formula>NOT(ISERROR(SEARCH("ECM",E2729)))</formula>
    </cfRule>
    <cfRule type="containsText" dxfId="17997" priority="21183" operator="containsText" text="Glenn Gould">
      <formula>NOT(ISERROR(SEARCH("Glenn Gould",E2729)))</formula>
    </cfRule>
  </conditionalFormatting>
  <conditionalFormatting sqref="E2729:G2729">
    <cfRule type="containsText" dxfId="17996" priority="21180" operator="containsText" text="ECM">
      <formula>NOT(ISERROR(SEARCH("ECM",E2729)))</formula>
    </cfRule>
    <cfRule type="containsText" dxfId="17995" priority="21181" operator="containsText" text="Glenn Gould">
      <formula>NOT(ISERROR(SEARCH("Glenn Gould",E2729)))</formula>
    </cfRule>
  </conditionalFormatting>
  <conditionalFormatting sqref="E2729:G2729">
    <cfRule type="containsText" dxfId="17994" priority="21178" operator="containsText" text="ECM">
      <formula>NOT(ISERROR(SEARCH("ECM",E2729)))</formula>
    </cfRule>
    <cfRule type="containsText" dxfId="17993" priority="21179" operator="containsText" text="Glenn Gould">
      <formula>NOT(ISERROR(SEARCH("Glenn Gould",E2729)))</formula>
    </cfRule>
  </conditionalFormatting>
  <conditionalFormatting sqref="E2729:G2729">
    <cfRule type="containsText" dxfId="17992" priority="21204" operator="containsText" text="ECM">
      <formula>NOT(ISERROR(SEARCH("ECM",E2729)))</formula>
    </cfRule>
    <cfRule type="containsText" dxfId="17991" priority="21205" operator="containsText" text="Glenn Gould">
      <formula>NOT(ISERROR(SEARCH("Glenn Gould",E2729)))</formula>
    </cfRule>
  </conditionalFormatting>
  <conditionalFormatting sqref="E2729:G2729">
    <cfRule type="containsText" dxfId="17990" priority="21198" operator="containsText" text="ECM">
      <formula>NOT(ISERROR(SEARCH("ECM",E2729)))</formula>
    </cfRule>
    <cfRule type="containsText" dxfId="17989" priority="21199" operator="containsText" text="Glenn Gould">
      <formula>NOT(ISERROR(SEARCH("Glenn Gould",E2729)))</formula>
    </cfRule>
  </conditionalFormatting>
  <conditionalFormatting sqref="E2729:G2729">
    <cfRule type="containsText" dxfId="17988" priority="21200" operator="containsText" text="ECM">
      <formula>NOT(ISERROR(SEARCH("ECM",E2729)))</formula>
    </cfRule>
    <cfRule type="containsText" dxfId="17987" priority="21201" operator="containsText" text="Glenn Gould">
      <formula>NOT(ISERROR(SEARCH("Glenn Gould",E2729)))</formula>
    </cfRule>
  </conditionalFormatting>
  <conditionalFormatting sqref="E2729:G2729">
    <cfRule type="containsText" dxfId="17986" priority="21196" operator="containsText" text="ECM">
      <formula>NOT(ISERROR(SEARCH("ECM",E2729)))</formula>
    </cfRule>
    <cfRule type="containsText" dxfId="17985" priority="21197" operator="containsText" text="Glenn Gould">
      <formula>NOT(ISERROR(SEARCH("Glenn Gould",E2729)))</formula>
    </cfRule>
  </conditionalFormatting>
  <conditionalFormatting sqref="E2729:G2729">
    <cfRule type="containsText" dxfId="17984" priority="21194" operator="containsText" text="ECM">
      <formula>NOT(ISERROR(SEARCH("ECM",E2729)))</formula>
    </cfRule>
    <cfRule type="containsText" dxfId="17983" priority="21195" operator="containsText" text="Glenn Gould">
      <formula>NOT(ISERROR(SEARCH("Glenn Gould",E2729)))</formula>
    </cfRule>
  </conditionalFormatting>
  <conditionalFormatting sqref="E2729:G2729">
    <cfRule type="containsText" dxfId="17982" priority="21192" operator="containsText" text="ECM">
      <formula>NOT(ISERROR(SEARCH("ECM",E2729)))</formula>
    </cfRule>
    <cfRule type="containsText" dxfId="17981" priority="21193" operator="containsText" text="Glenn Gould">
      <formula>NOT(ISERROR(SEARCH("Glenn Gould",E2729)))</formula>
    </cfRule>
  </conditionalFormatting>
  <conditionalFormatting sqref="E2729:G2729">
    <cfRule type="containsText" dxfId="17980" priority="21190" operator="containsText" text="ECM">
      <formula>NOT(ISERROR(SEARCH("ECM",E2729)))</formula>
    </cfRule>
    <cfRule type="containsText" dxfId="17979" priority="21191" operator="containsText" text="Glenn Gould">
      <formula>NOT(ISERROR(SEARCH("Glenn Gould",E2729)))</formula>
    </cfRule>
  </conditionalFormatting>
  <conditionalFormatting sqref="J2730:K2730 M2730:P2730 A2730:C2730 R2730:S2730">
    <cfRule type="containsText" dxfId="17978" priority="21173" operator="containsText" text="ECM">
      <formula>NOT(ISERROR(SEARCH("ECM",A2730)))</formula>
    </cfRule>
    <cfRule type="containsText" dxfId="17977" priority="21174" operator="containsText" text="Glenn Gould">
      <formula>NOT(ISERROR(SEARCH("Glenn Gould",A2730)))</formula>
    </cfRule>
  </conditionalFormatting>
  <conditionalFormatting sqref="M2730:N2730">
    <cfRule type="containsText" dxfId="17976" priority="21172" operator="containsText" text="ECM">
      <formula>NOT(ISERROR(SEARCH("ECM",M2730)))</formula>
    </cfRule>
  </conditionalFormatting>
  <conditionalFormatting sqref="C2730">
    <cfRule type="containsText" dxfId="17975" priority="21170" operator="containsText" text="Christmas">
      <formula>NOT(ISERROR(SEARCH("Christmas",C2730)))</formula>
    </cfRule>
    <cfRule type="containsText" dxfId="17974" priority="21171" operator="containsText" text="collection">
      <formula>NOT(ISERROR(SEARCH("collection",C2730)))</formula>
    </cfRule>
  </conditionalFormatting>
  <conditionalFormatting sqref="H2730:I2730">
    <cfRule type="containsText" dxfId="17973" priority="21168" operator="containsText" text="ECM">
      <formula>NOT(ISERROR(SEARCH("ECM",H2730)))</formula>
    </cfRule>
    <cfRule type="containsText" dxfId="17972" priority="21169" operator="containsText" text="Glenn Gould">
      <formula>NOT(ISERROR(SEARCH("Glenn Gould",H2730)))</formula>
    </cfRule>
  </conditionalFormatting>
  <conditionalFormatting sqref="E2730:G2730">
    <cfRule type="containsText" dxfId="17971" priority="21146" operator="containsText" text="ECM">
      <formula>NOT(ISERROR(SEARCH("ECM",E2730)))</formula>
    </cfRule>
    <cfRule type="containsText" dxfId="17970" priority="21147" operator="containsText" text="Glenn Gould">
      <formula>NOT(ISERROR(SEARCH("Glenn Gould",E2730)))</formula>
    </cfRule>
  </conditionalFormatting>
  <conditionalFormatting sqref="E2730:G2730">
    <cfRule type="containsText" dxfId="17969" priority="21150" operator="containsText" text="ECM">
      <formula>NOT(ISERROR(SEARCH("ECM",E2730)))</formula>
    </cfRule>
    <cfRule type="containsText" dxfId="17968" priority="21151" operator="containsText" text="Glenn Gould">
      <formula>NOT(ISERROR(SEARCH("Glenn Gould",E2730)))</formula>
    </cfRule>
  </conditionalFormatting>
  <conditionalFormatting sqref="E2730:G2730">
    <cfRule type="containsText" dxfId="17967" priority="21148" operator="containsText" text="ECM">
      <formula>NOT(ISERROR(SEARCH("ECM",E2730)))</formula>
    </cfRule>
    <cfRule type="containsText" dxfId="17966" priority="21149" operator="containsText" text="Glenn Gould">
      <formula>NOT(ISERROR(SEARCH("Glenn Gould",E2730)))</formula>
    </cfRule>
  </conditionalFormatting>
  <conditionalFormatting sqref="E2730:G2730">
    <cfRule type="containsText" dxfId="17965" priority="21144" operator="containsText" text="ECM">
      <formula>NOT(ISERROR(SEARCH("ECM",E2730)))</formula>
    </cfRule>
    <cfRule type="containsText" dxfId="17964" priority="21145" operator="containsText" text="Glenn Gould">
      <formula>NOT(ISERROR(SEARCH("Glenn Gould",E2730)))</formula>
    </cfRule>
  </conditionalFormatting>
  <conditionalFormatting sqref="E2730:G2730">
    <cfRule type="containsText" dxfId="17963" priority="21142" operator="containsText" text="ECM">
      <formula>NOT(ISERROR(SEARCH("ECM",E2730)))</formula>
    </cfRule>
    <cfRule type="containsText" dxfId="17962" priority="21143" operator="containsText" text="Glenn Gould">
      <formula>NOT(ISERROR(SEARCH("Glenn Gould",E2730)))</formula>
    </cfRule>
  </conditionalFormatting>
  <conditionalFormatting sqref="E2730:G2730">
    <cfRule type="containsText" dxfId="17961" priority="21140" operator="containsText" text="ECM">
      <formula>NOT(ISERROR(SEARCH("ECM",E2730)))</formula>
    </cfRule>
    <cfRule type="containsText" dxfId="17960" priority="21141" operator="containsText" text="Glenn Gould">
      <formula>NOT(ISERROR(SEARCH("Glenn Gould",E2730)))</formula>
    </cfRule>
  </conditionalFormatting>
  <conditionalFormatting sqref="E2730:G2730">
    <cfRule type="containsText" dxfId="17959" priority="21166" operator="containsText" text="ECM">
      <formula>NOT(ISERROR(SEARCH("ECM",E2730)))</formula>
    </cfRule>
    <cfRule type="containsText" dxfId="17958" priority="21167" operator="containsText" text="Glenn Gould">
      <formula>NOT(ISERROR(SEARCH("Glenn Gould",E2730)))</formula>
    </cfRule>
  </conditionalFormatting>
  <conditionalFormatting sqref="E2730:G2730">
    <cfRule type="containsText" dxfId="17957" priority="21160" operator="containsText" text="ECM">
      <formula>NOT(ISERROR(SEARCH("ECM",E2730)))</formula>
    </cfRule>
    <cfRule type="containsText" dxfId="17956" priority="21161" operator="containsText" text="Glenn Gould">
      <formula>NOT(ISERROR(SEARCH("Glenn Gould",E2730)))</formula>
    </cfRule>
  </conditionalFormatting>
  <conditionalFormatting sqref="E2730:G2730">
    <cfRule type="containsText" dxfId="17955" priority="21164" operator="containsText" text="ECM">
      <formula>NOT(ISERROR(SEARCH("ECM",E2730)))</formula>
    </cfRule>
    <cfRule type="containsText" dxfId="17954" priority="21165" operator="containsText" text="Glenn Gould">
      <formula>NOT(ISERROR(SEARCH("Glenn Gould",E2730)))</formula>
    </cfRule>
  </conditionalFormatting>
  <conditionalFormatting sqref="E2730:G2730">
    <cfRule type="containsText" dxfId="17953" priority="21162" operator="containsText" text="ECM">
      <formula>NOT(ISERROR(SEARCH("ECM",E2730)))</formula>
    </cfRule>
    <cfRule type="containsText" dxfId="17952" priority="21163" operator="containsText" text="Glenn Gould">
      <formula>NOT(ISERROR(SEARCH("Glenn Gould",E2730)))</formula>
    </cfRule>
  </conditionalFormatting>
  <conditionalFormatting sqref="E2730:G2730">
    <cfRule type="containsText" dxfId="17951" priority="21158" operator="containsText" text="ECM">
      <formula>NOT(ISERROR(SEARCH("ECM",E2730)))</formula>
    </cfRule>
    <cfRule type="containsText" dxfId="17950" priority="21159" operator="containsText" text="Glenn Gould">
      <formula>NOT(ISERROR(SEARCH("Glenn Gould",E2730)))</formula>
    </cfRule>
  </conditionalFormatting>
  <conditionalFormatting sqref="E2730:G2730">
    <cfRule type="containsText" dxfId="17949" priority="21156" operator="containsText" text="ECM">
      <formula>NOT(ISERROR(SEARCH("ECM",E2730)))</formula>
    </cfRule>
    <cfRule type="containsText" dxfId="17948" priority="21157" operator="containsText" text="Glenn Gould">
      <formula>NOT(ISERROR(SEARCH("Glenn Gould",E2730)))</formula>
    </cfRule>
  </conditionalFormatting>
  <conditionalFormatting sqref="E2730:G2730">
    <cfRule type="containsText" dxfId="17947" priority="21154" operator="containsText" text="ECM">
      <formula>NOT(ISERROR(SEARCH("ECM",E2730)))</formula>
    </cfRule>
    <cfRule type="containsText" dxfId="17946" priority="21155" operator="containsText" text="Glenn Gould">
      <formula>NOT(ISERROR(SEARCH("Glenn Gould",E2730)))</formula>
    </cfRule>
  </conditionalFormatting>
  <conditionalFormatting sqref="E2730:G2730">
    <cfRule type="containsText" dxfId="17945" priority="21152" operator="containsText" text="ECM">
      <formula>NOT(ISERROR(SEARCH("ECM",E2730)))</formula>
    </cfRule>
    <cfRule type="containsText" dxfId="17944" priority="21153" operator="containsText" text="Glenn Gould">
      <formula>NOT(ISERROR(SEARCH("Glenn Gould",E2730)))</formula>
    </cfRule>
  </conditionalFormatting>
  <conditionalFormatting sqref="U2754:U2758 U2775:U2776">
    <cfRule type="containsText" dxfId="17943" priority="21137" operator="containsText" text="ECM">
      <formula>NOT(ISERROR(SEARCH("ECM",U2754)))</formula>
    </cfRule>
    <cfRule type="containsText" dxfId="17942" priority="21138" operator="containsText" text="Glenn Gould">
      <formula>NOT(ISERROR(SEARCH("Glenn Gould",U2754)))</formula>
    </cfRule>
  </conditionalFormatting>
  <conditionalFormatting sqref="E2731:G2732">
    <cfRule type="containsText" dxfId="17941" priority="21125" operator="containsText" text="ECM">
      <formula>NOT(ISERROR(SEARCH("ECM",E2731)))</formula>
    </cfRule>
    <cfRule type="containsText" dxfId="17940" priority="21126" operator="containsText" text="Glenn Gould">
      <formula>NOT(ISERROR(SEARCH("Glenn Gould",E2731)))</formula>
    </cfRule>
  </conditionalFormatting>
  <conditionalFormatting sqref="E2731:G2732">
    <cfRule type="containsText" dxfId="17939" priority="21107" operator="containsText" text="ECM">
      <formula>NOT(ISERROR(SEARCH("ECM",E2731)))</formula>
    </cfRule>
    <cfRule type="containsText" dxfId="17938" priority="21108" operator="containsText" text="Glenn Gould">
      <formula>NOT(ISERROR(SEARCH("Glenn Gould",E2731)))</formula>
    </cfRule>
  </conditionalFormatting>
  <conditionalFormatting sqref="E2731:G2732">
    <cfRule type="containsText" dxfId="17937" priority="21111" operator="containsText" text="ECM">
      <formula>NOT(ISERROR(SEARCH("ECM",E2731)))</formula>
    </cfRule>
    <cfRule type="containsText" dxfId="17936" priority="21112" operator="containsText" text="Glenn Gould">
      <formula>NOT(ISERROR(SEARCH("Glenn Gould",E2731)))</formula>
    </cfRule>
  </conditionalFormatting>
  <conditionalFormatting sqref="E2731:G2732">
    <cfRule type="containsText" dxfId="17935" priority="21109" operator="containsText" text="ECM">
      <formula>NOT(ISERROR(SEARCH("ECM",E2731)))</formula>
    </cfRule>
    <cfRule type="containsText" dxfId="17934" priority="21110" operator="containsText" text="Glenn Gould">
      <formula>NOT(ISERROR(SEARCH("Glenn Gould",E2731)))</formula>
    </cfRule>
  </conditionalFormatting>
  <conditionalFormatting sqref="E2731:G2732">
    <cfRule type="containsText" dxfId="17933" priority="21105" operator="containsText" text="ECM">
      <formula>NOT(ISERROR(SEARCH("ECM",E2731)))</formula>
    </cfRule>
    <cfRule type="containsText" dxfId="17932" priority="21106" operator="containsText" text="Glenn Gould">
      <formula>NOT(ISERROR(SEARCH("Glenn Gould",E2731)))</formula>
    </cfRule>
  </conditionalFormatting>
  <conditionalFormatting sqref="E2731:G2732">
    <cfRule type="containsText" dxfId="17931" priority="21103" operator="containsText" text="ECM">
      <formula>NOT(ISERROR(SEARCH("ECM",E2731)))</formula>
    </cfRule>
    <cfRule type="containsText" dxfId="17930" priority="21104" operator="containsText" text="Glenn Gould">
      <formula>NOT(ISERROR(SEARCH("Glenn Gould",E2731)))</formula>
    </cfRule>
  </conditionalFormatting>
  <conditionalFormatting sqref="E2731:G2732">
    <cfRule type="containsText" dxfId="17929" priority="21101" operator="containsText" text="ECM">
      <formula>NOT(ISERROR(SEARCH("ECM",E2731)))</formula>
    </cfRule>
    <cfRule type="containsText" dxfId="17928" priority="21102" operator="containsText" text="Glenn Gould">
      <formula>NOT(ISERROR(SEARCH("Glenn Gould",E2731)))</formula>
    </cfRule>
  </conditionalFormatting>
  <conditionalFormatting sqref="E2731:G2732">
    <cfRule type="containsText" dxfId="17927" priority="21127" operator="containsText" text="ECM">
      <formula>NOT(ISERROR(SEARCH("ECM",E2731)))</formula>
    </cfRule>
    <cfRule type="containsText" dxfId="17926" priority="21128" operator="containsText" text="Glenn Gould">
      <formula>NOT(ISERROR(SEARCH("Glenn Gould",E2731)))</formula>
    </cfRule>
  </conditionalFormatting>
  <conditionalFormatting sqref="E2731:G2732">
    <cfRule type="containsText" dxfId="17925" priority="21121" operator="containsText" text="ECM">
      <formula>NOT(ISERROR(SEARCH("ECM",E2731)))</formula>
    </cfRule>
    <cfRule type="containsText" dxfId="17924" priority="21122" operator="containsText" text="Glenn Gould">
      <formula>NOT(ISERROR(SEARCH("Glenn Gould",E2731)))</formula>
    </cfRule>
  </conditionalFormatting>
  <conditionalFormatting sqref="E2731:G2732">
    <cfRule type="containsText" dxfId="17923" priority="21123" operator="containsText" text="ECM">
      <formula>NOT(ISERROR(SEARCH("ECM",E2731)))</formula>
    </cfRule>
    <cfRule type="containsText" dxfId="17922" priority="21124" operator="containsText" text="Glenn Gould">
      <formula>NOT(ISERROR(SEARCH("Glenn Gould",E2731)))</formula>
    </cfRule>
  </conditionalFormatting>
  <conditionalFormatting sqref="E2731:G2732">
    <cfRule type="containsText" dxfId="17921" priority="21119" operator="containsText" text="ECM">
      <formula>NOT(ISERROR(SEARCH("ECM",E2731)))</formula>
    </cfRule>
    <cfRule type="containsText" dxfId="17920" priority="21120" operator="containsText" text="Glenn Gould">
      <formula>NOT(ISERROR(SEARCH("Glenn Gould",E2731)))</formula>
    </cfRule>
  </conditionalFormatting>
  <conditionalFormatting sqref="E2731:G2732">
    <cfRule type="containsText" dxfId="17919" priority="21117" operator="containsText" text="ECM">
      <formula>NOT(ISERROR(SEARCH("ECM",E2731)))</formula>
    </cfRule>
    <cfRule type="containsText" dxfId="17918" priority="21118" operator="containsText" text="Glenn Gould">
      <formula>NOT(ISERROR(SEARCH("Glenn Gould",E2731)))</formula>
    </cfRule>
  </conditionalFormatting>
  <conditionalFormatting sqref="E2731:G2732">
    <cfRule type="containsText" dxfId="17917" priority="21115" operator="containsText" text="ECM">
      <formula>NOT(ISERROR(SEARCH("ECM",E2731)))</formula>
    </cfRule>
    <cfRule type="containsText" dxfId="17916" priority="21116" operator="containsText" text="Glenn Gould">
      <formula>NOT(ISERROR(SEARCH("Glenn Gould",E2731)))</formula>
    </cfRule>
  </conditionalFormatting>
  <conditionalFormatting sqref="E2731:G2732">
    <cfRule type="containsText" dxfId="17915" priority="21113" operator="containsText" text="ECM">
      <formula>NOT(ISERROR(SEARCH("ECM",E2731)))</formula>
    </cfRule>
    <cfRule type="containsText" dxfId="17914" priority="21114" operator="containsText" text="Glenn Gould">
      <formula>NOT(ISERROR(SEARCH("Glenn Gould",E2731)))</formula>
    </cfRule>
  </conditionalFormatting>
  <conditionalFormatting sqref="E2733:G2736">
    <cfRule type="containsText" dxfId="17913" priority="21095" operator="containsText" text="ECM">
      <formula>NOT(ISERROR(SEARCH("ECM",E2733)))</formula>
    </cfRule>
    <cfRule type="containsText" dxfId="17912" priority="21096" operator="containsText" text="Glenn Gould">
      <formula>NOT(ISERROR(SEARCH("Glenn Gould",E2733)))</formula>
    </cfRule>
  </conditionalFormatting>
  <conditionalFormatting sqref="E2733:G2736">
    <cfRule type="containsText" dxfId="17911" priority="21077" operator="containsText" text="ECM">
      <formula>NOT(ISERROR(SEARCH("ECM",E2733)))</formula>
    </cfRule>
    <cfRule type="containsText" dxfId="17910" priority="21078" operator="containsText" text="Glenn Gould">
      <formula>NOT(ISERROR(SEARCH("Glenn Gould",E2733)))</formula>
    </cfRule>
  </conditionalFormatting>
  <conditionalFormatting sqref="E2733:G2736">
    <cfRule type="containsText" dxfId="17909" priority="21081" operator="containsText" text="ECM">
      <formula>NOT(ISERROR(SEARCH("ECM",E2733)))</formula>
    </cfRule>
    <cfRule type="containsText" dxfId="17908" priority="21082" operator="containsText" text="Glenn Gould">
      <formula>NOT(ISERROR(SEARCH("Glenn Gould",E2733)))</formula>
    </cfRule>
  </conditionalFormatting>
  <conditionalFormatting sqref="E2733:G2736">
    <cfRule type="containsText" dxfId="17907" priority="21079" operator="containsText" text="ECM">
      <formula>NOT(ISERROR(SEARCH("ECM",E2733)))</formula>
    </cfRule>
    <cfRule type="containsText" dxfId="17906" priority="21080" operator="containsText" text="Glenn Gould">
      <formula>NOT(ISERROR(SEARCH("Glenn Gould",E2733)))</formula>
    </cfRule>
  </conditionalFormatting>
  <conditionalFormatting sqref="E2733:G2736">
    <cfRule type="containsText" dxfId="17905" priority="21075" operator="containsText" text="ECM">
      <formula>NOT(ISERROR(SEARCH("ECM",E2733)))</formula>
    </cfRule>
    <cfRule type="containsText" dxfId="17904" priority="21076" operator="containsText" text="Glenn Gould">
      <formula>NOT(ISERROR(SEARCH("Glenn Gould",E2733)))</formula>
    </cfRule>
  </conditionalFormatting>
  <conditionalFormatting sqref="E2733:G2736">
    <cfRule type="containsText" dxfId="17903" priority="21073" operator="containsText" text="ECM">
      <formula>NOT(ISERROR(SEARCH("ECM",E2733)))</formula>
    </cfRule>
    <cfRule type="containsText" dxfId="17902" priority="21074" operator="containsText" text="Glenn Gould">
      <formula>NOT(ISERROR(SEARCH("Glenn Gould",E2733)))</formula>
    </cfRule>
  </conditionalFormatting>
  <conditionalFormatting sqref="E2733:G2736">
    <cfRule type="containsText" dxfId="17901" priority="21071" operator="containsText" text="ECM">
      <formula>NOT(ISERROR(SEARCH("ECM",E2733)))</formula>
    </cfRule>
    <cfRule type="containsText" dxfId="17900" priority="21072" operator="containsText" text="Glenn Gould">
      <formula>NOT(ISERROR(SEARCH("Glenn Gould",E2733)))</formula>
    </cfRule>
  </conditionalFormatting>
  <conditionalFormatting sqref="E2733:G2736">
    <cfRule type="containsText" dxfId="17899" priority="21097" operator="containsText" text="ECM">
      <formula>NOT(ISERROR(SEARCH("ECM",E2733)))</formula>
    </cfRule>
    <cfRule type="containsText" dxfId="17898" priority="21098" operator="containsText" text="Glenn Gould">
      <formula>NOT(ISERROR(SEARCH("Glenn Gould",E2733)))</formula>
    </cfRule>
  </conditionalFormatting>
  <conditionalFormatting sqref="E2733:G2736">
    <cfRule type="containsText" dxfId="17897" priority="21091" operator="containsText" text="ECM">
      <formula>NOT(ISERROR(SEARCH("ECM",E2733)))</formula>
    </cfRule>
    <cfRule type="containsText" dxfId="17896" priority="21092" operator="containsText" text="Glenn Gould">
      <formula>NOT(ISERROR(SEARCH("Glenn Gould",E2733)))</formula>
    </cfRule>
  </conditionalFormatting>
  <conditionalFormatting sqref="E2733:G2736">
    <cfRule type="containsText" dxfId="17895" priority="21093" operator="containsText" text="ECM">
      <formula>NOT(ISERROR(SEARCH("ECM",E2733)))</formula>
    </cfRule>
    <cfRule type="containsText" dxfId="17894" priority="21094" operator="containsText" text="Glenn Gould">
      <formula>NOT(ISERROR(SEARCH("Glenn Gould",E2733)))</formula>
    </cfRule>
  </conditionalFormatting>
  <conditionalFormatting sqref="E2733:G2736">
    <cfRule type="containsText" dxfId="17893" priority="21089" operator="containsText" text="ECM">
      <formula>NOT(ISERROR(SEARCH("ECM",E2733)))</formula>
    </cfRule>
    <cfRule type="containsText" dxfId="17892" priority="21090" operator="containsText" text="Glenn Gould">
      <formula>NOT(ISERROR(SEARCH("Glenn Gould",E2733)))</formula>
    </cfRule>
  </conditionalFormatting>
  <conditionalFormatting sqref="E2733:G2736">
    <cfRule type="containsText" dxfId="17891" priority="21087" operator="containsText" text="ECM">
      <formula>NOT(ISERROR(SEARCH("ECM",E2733)))</formula>
    </cfRule>
    <cfRule type="containsText" dxfId="17890" priority="21088" operator="containsText" text="Glenn Gould">
      <formula>NOT(ISERROR(SEARCH("Glenn Gould",E2733)))</formula>
    </cfRule>
  </conditionalFormatting>
  <conditionalFormatting sqref="E2733:G2736">
    <cfRule type="containsText" dxfId="17889" priority="21085" operator="containsText" text="ECM">
      <formula>NOT(ISERROR(SEARCH("ECM",E2733)))</formula>
    </cfRule>
    <cfRule type="containsText" dxfId="17888" priority="21086" operator="containsText" text="Glenn Gould">
      <formula>NOT(ISERROR(SEARCH("Glenn Gould",E2733)))</formula>
    </cfRule>
  </conditionalFormatting>
  <conditionalFormatting sqref="E2733:G2736">
    <cfRule type="containsText" dxfId="17887" priority="21083" operator="containsText" text="ECM">
      <formula>NOT(ISERROR(SEARCH("ECM",E2733)))</formula>
    </cfRule>
    <cfRule type="containsText" dxfId="17886" priority="21084" operator="containsText" text="Glenn Gould">
      <formula>NOT(ISERROR(SEARCH("Glenn Gould",E2733)))</formula>
    </cfRule>
  </conditionalFormatting>
  <conditionalFormatting sqref="J2737:K2737">
    <cfRule type="containsText" dxfId="17885" priority="21061" operator="containsText" text="ECM">
      <formula>NOT(ISERROR(SEARCH("ECM",J2737)))</formula>
    </cfRule>
    <cfRule type="containsText" dxfId="17884" priority="21062" operator="containsText" text="Glenn Gould">
      <formula>NOT(ISERROR(SEARCH("Glenn Gould",J2737)))</formula>
    </cfRule>
  </conditionalFormatting>
  <conditionalFormatting sqref="H2737:I2737">
    <cfRule type="containsText" dxfId="17883" priority="21056" operator="containsText" text="ECM">
      <formula>NOT(ISERROR(SEARCH("ECM",H2737)))</formula>
    </cfRule>
    <cfRule type="containsText" dxfId="17882" priority="21057" operator="containsText" text="Glenn Gould">
      <formula>NOT(ISERROR(SEARCH("Glenn Gould",H2737)))</formula>
    </cfRule>
  </conditionalFormatting>
  <conditionalFormatting sqref="E2737:G2737">
    <cfRule type="containsText" dxfId="17881" priority="21025" operator="containsText" text="ECM">
      <formula>NOT(ISERROR(SEARCH("ECM",E2737)))</formula>
    </cfRule>
    <cfRule type="containsText" dxfId="17880" priority="21026" operator="containsText" text="Glenn Gould">
      <formula>NOT(ISERROR(SEARCH("Glenn Gould",E2737)))</formula>
    </cfRule>
  </conditionalFormatting>
  <conditionalFormatting sqref="E2737:G2737">
    <cfRule type="containsText" dxfId="17879" priority="21021" operator="containsText" text="ECM">
      <formula>NOT(ISERROR(SEARCH("ECM",E2737)))</formula>
    </cfRule>
    <cfRule type="containsText" dxfId="17878" priority="21022" operator="containsText" text="Glenn Gould">
      <formula>NOT(ISERROR(SEARCH("Glenn Gould",E2737)))</formula>
    </cfRule>
  </conditionalFormatting>
  <conditionalFormatting sqref="E2737:G2737">
    <cfRule type="containsText" dxfId="17877" priority="21003" operator="containsText" text="ECM">
      <formula>NOT(ISERROR(SEARCH("ECM",E2737)))</formula>
    </cfRule>
    <cfRule type="containsText" dxfId="17876" priority="21004" operator="containsText" text="Glenn Gould">
      <formula>NOT(ISERROR(SEARCH("Glenn Gould",E2737)))</formula>
    </cfRule>
  </conditionalFormatting>
  <conditionalFormatting sqref="E2737:G2737">
    <cfRule type="containsText" dxfId="17875" priority="21007" operator="containsText" text="ECM">
      <formula>NOT(ISERROR(SEARCH("ECM",E2737)))</formula>
    </cfRule>
    <cfRule type="containsText" dxfId="17874" priority="21008" operator="containsText" text="Glenn Gould">
      <formula>NOT(ISERROR(SEARCH("Glenn Gould",E2737)))</formula>
    </cfRule>
  </conditionalFormatting>
  <conditionalFormatting sqref="E2737:G2737">
    <cfRule type="containsText" dxfId="17873" priority="21005" operator="containsText" text="ECM">
      <formula>NOT(ISERROR(SEARCH("ECM",E2737)))</formula>
    </cfRule>
    <cfRule type="containsText" dxfId="17872" priority="21006" operator="containsText" text="Glenn Gould">
      <formula>NOT(ISERROR(SEARCH("Glenn Gould",E2737)))</formula>
    </cfRule>
  </conditionalFormatting>
  <conditionalFormatting sqref="E2737:G2737">
    <cfRule type="containsText" dxfId="17871" priority="21001" operator="containsText" text="ECM">
      <formula>NOT(ISERROR(SEARCH("ECM",E2737)))</formula>
    </cfRule>
    <cfRule type="containsText" dxfId="17870" priority="21002" operator="containsText" text="Glenn Gould">
      <formula>NOT(ISERROR(SEARCH("Glenn Gould",E2737)))</formula>
    </cfRule>
  </conditionalFormatting>
  <conditionalFormatting sqref="E2737:G2737">
    <cfRule type="containsText" dxfId="17869" priority="20999" operator="containsText" text="ECM">
      <formula>NOT(ISERROR(SEARCH("ECM",E2737)))</formula>
    </cfRule>
    <cfRule type="containsText" dxfId="17868" priority="21000" operator="containsText" text="Glenn Gould">
      <formula>NOT(ISERROR(SEARCH("Glenn Gould",E2737)))</formula>
    </cfRule>
  </conditionalFormatting>
  <conditionalFormatting sqref="E2737:G2737">
    <cfRule type="containsText" dxfId="17867" priority="20997" operator="containsText" text="ECM">
      <formula>NOT(ISERROR(SEARCH("ECM",E2737)))</formula>
    </cfRule>
    <cfRule type="containsText" dxfId="17866" priority="20998" operator="containsText" text="Glenn Gould">
      <formula>NOT(ISERROR(SEARCH("Glenn Gould",E2737)))</formula>
    </cfRule>
  </conditionalFormatting>
  <conditionalFormatting sqref="E2737:G2737">
    <cfRule type="containsText" dxfId="17865" priority="21023" operator="containsText" text="ECM">
      <formula>NOT(ISERROR(SEARCH("ECM",E2737)))</formula>
    </cfRule>
    <cfRule type="containsText" dxfId="17864" priority="21024" operator="containsText" text="Glenn Gould">
      <formula>NOT(ISERROR(SEARCH("Glenn Gould",E2737)))</formula>
    </cfRule>
  </conditionalFormatting>
  <conditionalFormatting sqref="E2737:G2737">
    <cfRule type="containsText" dxfId="17863" priority="21017" operator="containsText" text="ECM">
      <formula>NOT(ISERROR(SEARCH("ECM",E2737)))</formula>
    </cfRule>
    <cfRule type="containsText" dxfId="17862" priority="21018" operator="containsText" text="Glenn Gould">
      <formula>NOT(ISERROR(SEARCH("Glenn Gould",E2737)))</formula>
    </cfRule>
  </conditionalFormatting>
  <conditionalFormatting sqref="E2737:G2737">
    <cfRule type="containsText" dxfId="17861" priority="21019" operator="containsText" text="ECM">
      <formula>NOT(ISERROR(SEARCH("ECM",E2737)))</formula>
    </cfRule>
    <cfRule type="containsText" dxfId="17860" priority="21020" operator="containsText" text="Glenn Gould">
      <formula>NOT(ISERROR(SEARCH("Glenn Gould",E2737)))</formula>
    </cfRule>
  </conditionalFormatting>
  <conditionalFormatting sqref="E2737:G2737">
    <cfRule type="containsText" dxfId="17859" priority="21015" operator="containsText" text="ECM">
      <formula>NOT(ISERROR(SEARCH("ECM",E2737)))</formula>
    </cfRule>
    <cfRule type="containsText" dxfId="17858" priority="21016" operator="containsText" text="Glenn Gould">
      <formula>NOT(ISERROR(SEARCH("Glenn Gould",E2737)))</formula>
    </cfRule>
  </conditionalFormatting>
  <conditionalFormatting sqref="E2737:G2737">
    <cfRule type="containsText" dxfId="17857" priority="21013" operator="containsText" text="ECM">
      <formula>NOT(ISERROR(SEARCH("ECM",E2737)))</formula>
    </cfRule>
    <cfRule type="containsText" dxfId="17856" priority="21014" operator="containsText" text="Glenn Gould">
      <formula>NOT(ISERROR(SEARCH("Glenn Gould",E2737)))</formula>
    </cfRule>
  </conditionalFormatting>
  <conditionalFormatting sqref="E2737:G2737">
    <cfRule type="containsText" dxfId="17855" priority="21011" operator="containsText" text="ECM">
      <formula>NOT(ISERROR(SEARCH("ECM",E2737)))</formula>
    </cfRule>
    <cfRule type="containsText" dxfId="17854" priority="21012" operator="containsText" text="Glenn Gould">
      <formula>NOT(ISERROR(SEARCH("Glenn Gould",E2737)))</formula>
    </cfRule>
  </conditionalFormatting>
  <conditionalFormatting sqref="E2737:G2737">
    <cfRule type="containsText" dxfId="17853" priority="21009" operator="containsText" text="ECM">
      <formula>NOT(ISERROR(SEARCH("ECM",E2737)))</formula>
    </cfRule>
    <cfRule type="containsText" dxfId="17852" priority="21010" operator="containsText" text="Glenn Gould">
      <formula>NOT(ISERROR(SEARCH("Glenn Gould",E2737)))</formula>
    </cfRule>
  </conditionalFormatting>
  <conditionalFormatting sqref="H2739:I2740">
    <cfRule type="containsText" dxfId="17851" priority="20993" operator="containsText" text="ECM">
      <formula>NOT(ISERROR(SEARCH("ECM",H2739)))</formula>
    </cfRule>
    <cfRule type="containsText" dxfId="17850" priority="20994" operator="containsText" text="Glenn Gould">
      <formula>NOT(ISERROR(SEARCH("Glenn Gould",H2739)))</formula>
    </cfRule>
  </conditionalFormatting>
  <conditionalFormatting sqref="E2739:G2739">
    <cfRule type="containsText" dxfId="17849" priority="20991" operator="containsText" text="ECM">
      <formula>NOT(ISERROR(SEARCH("ECM",E2739)))</formula>
    </cfRule>
    <cfRule type="containsText" dxfId="17848" priority="20992" operator="containsText" text="Glenn Gould">
      <formula>NOT(ISERROR(SEARCH("Glenn Gould",E2739)))</formula>
    </cfRule>
  </conditionalFormatting>
  <conditionalFormatting sqref="E2739:G2739">
    <cfRule type="containsText" dxfId="17847" priority="20987" operator="containsText" text="ECM">
      <formula>NOT(ISERROR(SEARCH("ECM",E2739)))</formula>
    </cfRule>
    <cfRule type="containsText" dxfId="17846" priority="20988" operator="containsText" text="Glenn Gould">
      <formula>NOT(ISERROR(SEARCH("Glenn Gould",E2739)))</formula>
    </cfRule>
  </conditionalFormatting>
  <conditionalFormatting sqref="E2739:G2739">
    <cfRule type="containsText" dxfId="17845" priority="20969" operator="containsText" text="ECM">
      <formula>NOT(ISERROR(SEARCH("ECM",E2739)))</formula>
    </cfRule>
    <cfRule type="containsText" dxfId="17844" priority="20970" operator="containsText" text="Glenn Gould">
      <formula>NOT(ISERROR(SEARCH("Glenn Gould",E2739)))</formula>
    </cfRule>
  </conditionalFormatting>
  <conditionalFormatting sqref="E2739:G2739">
    <cfRule type="containsText" dxfId="17843" priority="20973" operator="containsText" text="ECM">
      <formula>NOT(ISERROR(SEARCH("ECM",E2739)))</formula>
    </cfRule>
    <cfRule type="containsText" dxfId="17842" priority="20974" operator="containsText" text="Glenn Gould">
      <formula>NOT(ISERROR(SEARCH("Glenn Gould",E2739)))</formula>
    </cfRule>
  </conditionalFormatting>
  <conditionalFormatting sqref="E2739:G2739">
    <cfRule type="containsText" dxfId="17841" priority="20971" operator="containsText" text="ECM">
      <formula>NOT(ISERROR(SEARCH("ECM",E2739)))</formula>
    </cfRule>
    <cfRule type="containsText" dxfId="17840" priority="20972" operator="containsText" text="Glenn Gould">
      <formula>NOT(ISERROR(SEARCH("Glenn Gould",E2739)))</formula>
    </cfRule>
  </conditionalFormatting>
  <conditionalFormatting sqref="E2739:G2739">
    <cfRule type="containsText" dxfId="17839" priority="20967" operator="containsText" text="ECM">
      <formula>NOT(ISERROR(SEARCH("ECM",E2739)))</formula>
    </cfRule>
    <cfRule type="containsText" dxfId="17838" priority="20968" operator="containsText" text="Glenn Gould">
      <formula>NOT(ISERROR(SEARCH("Glenn Gould",E2739)))</formula>
    </cfRule>
  </conditionalFormatting>
  <conditionalFormatting sqref="E2739:G2739">
    <cfRule type="containsText" dxfId="17837" priority="20965" operator="containsText" text="ECM">
      <formula>NOT(ISERROR(SEARCH("ECM",E2739)))</formula>
    </cfRule>
    <cfRule type="containsText" dxfId="17836" priority="20966" operator="containsText" text="Glenn Gould">
      <formula>NOT(ISERROR(SEARCH("Glenn Gould",E2739)))</formula>
    </cfRule>
  </conditionalFormatting>
  <conditionalFormatting sqref="E2739:G2739">
    <cfRule type="containsText" dxfId="17835" priority="20963" operator="containsText" text="ECM">
      <formula>NOT(ISERROR(SEARCH("ECM",E2739)))</formula>
    </cfRule>
    <cfRule type="containsText" dxfId="17834" priority="20964" operator="containsText" text="Glenn Gould">
      <formula>NOT(ISERROR(SEARCH("Glenn Gould",E2739)))</formula>
    </cfRule>
  </conditionalFormatting>
  <conditionalFormatting sqref="E2739:G2739">
    <cfRule type="containsText" dxfId="17833" priority="20989" operator="containsText" text="ECM">
      <formula>NOT(ISERROR(SEARCH("ECM",E2739)))</formula>
    </cfRule>
    <cfRule type="containsText" dxfId="17832" priority="20990" operator="containsText" text="Glenn Gould">
      <formula>NOT(ISERROR(SEARCH("Glenn Gould",E2739)))</formula>
    </cfRule>
  </conditionalFormatting>
  <conditionalFormatting sqref="E2739:G2739">
    <cfRule type="containsText" dxfId="17831" priority="20983" operator="containsText" text="ECM">
      <formula>NOT(ISERROR(SEARCH("ECM",E2739)))</formula>
    </cfRule>
    <cfRule type="containsText" dxfId="17830" priority="20984" operator="containsText" text="Glenn Gould">
      <formula>NOT(ISERROR(SEARCH("Glenn Gould",E2739)))</formula>
    </cfRule>
  </conditionalFormatting>
  <conditionalFormatting sqref="E2739:G2739">
    <cfRule type="containsText" dxfId="17829" priority="20985" operator="containsText" text="ECM">
      <formula>NOT(ISERROR(SEARCH("ECM",E2739)))</formula>
    </cfRule>
    <cfRule type="containsText" dxfId="17828" priority="20986" operator="containsText" text="Glenn Gould">
      <formula>NOT(ISERROR(SEARCH("Glenn Gould",E2739)))</formula>
    </cfRule>
  </conditionalFormatting>
  <conditionalFormatting sqref="E2739:G2739">
    <cfRule type="containsText" dxfId="17827" priority="20981" operator="containsText" text="ECM">
      <formula>NOT(ISERROR(SEARCH("ECM",E2739)))</formula>
    </cfRule>
    <cfRule type="containsText" dxfId="17826" priority="20982" operator="containsText" text="Glenn Gould">
      <formula>NOT(ISERROR(SEARCH("Glenn Gould",E2739)))</formula>
    </cfRule>
  </conditionalFormatting>
  <conditionalFormatting sqref="E2739:G2739">
    <cfRule type="containsText" dxfId="17825" priority="20979" operator="containsText" text="ECM">
      <formula>NOT(ISERROR(SEARCH("ECM",E2739)))</formula>
    </cfRule>
    <cfRule type="containsText" dxfId="17824" priority="20980" operator="containsText" text="Glenn Gould">
      <formula>NOT(ISERROR(SEARCH("Glenn Gould",E2739)))</formula>
    </cfRule>
  </conditionalFormatting>
  <conditionalFormatting sqref="E2739:G2739">
    <cfRule type="containsText" dxfId="17823" priority="20977" operator="containsText" text="ECM">
      <formula>NOT(ISERROR(SEARCH("ECM",E2739)))</formula>
    </cfRule>
    <cfRule type="containsText" dxfId="17822" priority="20978" operator="containsText" text="Glenn Gould">
      <formula>NOT(ISERROR(SEARCH("Glenn Gould",E2739)))</formula>
    </cfRule>
  </conditionalFormatting>
  <conditionalFormatting sqref="E2739:G2739">
    <cfRule type="containsText" dxfId="17821" priority="20975" operator="containsText" text="ECM">
      <formula>NOT(ISERROR(SEARCH("ECM",E2739)))</formula>
    </cfRule>
    <cfRule type="containsText" dxfId="17820" priority="20976" operator="containsText" text="Glenn Gould">
      <formula>NOT(ISERROR(SEARCH("Glenn Gould",E2739)))</formula>
    </cfRule>
  </conditionalFormatting>
  <conditionalFormatting sqref="H2738:I2740">
    <cfRule type="containsText" dxfId="17819" priority="20961" operator="containsText" text="ECM">
      <formula>NOT(ISERROR(SEARCH("ECM",H2738)))</formula>
    </cfRule>
    <cfRule type="containsText" dxfId="17818" priority="20962" operator="containsText" text="Glenn Gould">
      <formula>NOT(ISERROR(SEARCH("Glenn Gould",H2738)))</formula>
    </cfRule>
  </conditionalFormatting>
  <conditionalFormatting sqref="E2738:G2739">
    <cfRule type="containsText" dxfId="17817" priority="20959" operator="containsText" text="ECM">
      <formula>NOT(ISERROR(SEARCH("ECM",E2738)))</formula>
    </cfRule>
    <cfRule type="containsText" dxfId="17816" priority="20960" operator="containsText" text="Glenn Gould">
      <formula>NOT(ISERROR(SEARCH("Glenn Gould",E2738)))</formula>
    </cfRule>
  </conditionalFormatting>
  <conditionalFormatting sqref="E2738:G2739">
    <cfRule type="containsText" dxfId="17815" priority="20955" operator="containsText" text="ECM">
      <formula>NOT(ISERROR(SEARCH("ECM",E2738)))</formula>
    </cfRule>
    <cfRule type="containsText" dxfId="17814" priority="20956" operator="containsText" text="Glenn Gould">
      <formula>NOT(ISERROR(SEARCH("Glenn Gould",E2738)))</formula>
    </cfRule>
  </conditionalFormatting>
  <conditionalFormatting sqref="E2738:G2739">
    <cfRule type="containsText" dxfId="17813" priority="20937" operator="containsText" text="ECM">
      <formula>NOT(ISERROR(SEARCH("ECM",E2738)))</formula>
    </cfRule>
    <cfRule type="containsText" dxfId="17812" priority="20938" operator="containsText" text="Glenn Gould">
      <formula>NOT(ISERROR(SEARCH("Glenn Gould",E2738)))</formula>
    </cfRule>
  </conditionalFormatting>
  <conditionalFormatting sqref="E2738:G2739">
    <cfRule type="containsText" dxfId="17811" priority="20941" operator="containsText" text="ECM">
      <formula>NOT(ISERROR(SEARCH("ECM",E2738)))</formula>
    </cfRule>
    <cfRule type="containsText" dxfId="17810" priority="20942" operator="containsText" text="Glenn Gould">
      <formula>NOT(ISERROR(SEARCH("Glenn Gould",E2738)))</formula>
    </cfRule>
  </conditionalFormatting>
  <conditionalFormatting sqref="E2738:G2739">
    <cfRule type="containsText" dxfId="17809" priority="20939" operator="containsText" text="ECM">
      <formula>NOT(ISERROR(SEARCH("ECM",E2738)))</formula>
    </cfRule>
    <cfRule type="containsText" dxfId="17808" priority="20940" operator="containsText" text="Glenn Gould">
      <formula>NOT(ISERROR(SEARCH("Glenn Gould",E2738)))</formula>
    </cfRule>
  </conditionalFormatting>
  <conditionalFormatting sqref="E2738:G2739">
    <cfRule type="containsText" dxfId="17807" priority="20935" operator="containsText" text="ECM">
      <formula>NOT(ISERROR(SEARCH("ECM",E2738)))</formula>
    </cfRule>
    <cfRule type="containsText" dxfId="17806" priority="20936" operator="containsText" text="Glenn Gould">
      <formula>NOT(ISERROR(SEARCH("Glenn Gould",E2738)))</formula>
    </cfRule>
  </conditionalFormatting>
  <conditionalFormatting sqref="E2738:G2739">
    <cfRule type="containsText" dxfId="17805" priority="20933" operator="containsText" text="ECM">
      <formula>NOT(ISERROR(SEARCH("ECM",E2738)))</formula>
    </cfRule>
    <cfRule type="containsText" dxfId="17804" priority="20934" operator="containsText" text="Glenn Gould">
      <formula>NOT(ISERROR(SEARCH("Glenn Gould",E2738)))</formula>
    </cfRule>
  </conditionalFormatting>
  <conditionalFormatting sqref="E2738:G2739">
    <cfRule type="containsText" dxfId="17803" priority="20931" operator="containsText" text="ECM">
      <formula>NOT(ISERROR(SEARCH("ECM",E2738)))</formula>
    </cfRule>
    <cfRule type="containsText" dxfId="17802" priority="20932" operator="containsText" text="Glenn Gould">
      <formula>NOT(ISERROR(SEARCH("Glenn Gould",E2738)))</formula>
    </cfRule>
  </conditionalFormatting>
  <conditionalFormatting sqref="E2738:G2739">
    <cfRule type="containsText" dxfId="17801" priority="20957" operator="containsText" text="ECM">
      <formula>NOT(ISERROR(SEARCH("ECM",E2738)))</formula>
    </cfRule>
    <cfRule type="containsText" dxfId="17800" priority="20958" operator="containsText" text="Glenn Gould">
      <formula>NOT(ISERROR(SEARCH("Glenn Gould",E2738)))</formula>
    </cfRule>
  </conditionalFormatting>
  <conditionalFormatting sqref="E2738:G2739">
    <cfRule type="containsText" dxfId="17799" priority="20951" operator="containsText" text="ECM">
      <formula>NOT(ISERROR(SEARCH("ECM",E2738)))</formula>
    </cfRule>
    <cfRule type="containsText" dxfId="17798" priority="20952" operator="containsText" text="Glenn Gould">
      <formula>NOT(ISERROR(SEARCH("Glenn Gould",E2738)))</formula>
    </cfRule>
  </conditionalFormatting>
  <conditionalFormatting sqref="E2738:G2739">
    <cfRule type="containsText" dxfId="17797" priority="20953" operator="containsText" text="ECM">
      <formula>NOT(ISERROR(SEARCH("ECM",E2738)))</formula>
    </cfRule>
    <cfRule type="containsText" dxfId="17796" priority="20954" operator="containsText" text="Glenn Gould">
      <formula>NOT(ISERROR(SEARCH("Glenn Gould",E2738)))</formula>
    </cfRule>
  </conditionalFormatting>
  <conditionalFormatting sqref="E2738:G2739">
    <cfRule type="containsText" dxfId="17795" priority="20949" operator="containsText" text="ECM">
      <formula>NOT(ISERROR(SEARCH("ECM",E2738)))</formula>
    </cfRule>
    <cfRule type="containsText" dxfId="17794" priority="20950" operator="containsText" text="Glenn Gould">
      <formula>NOT(ISERROR(SEARCH("Glenn Gould",E2738)))</formula>
    </cfRule>
  </conditionalFormatting>
  <conditionalFormatting sqref="E2738:G2739">
    <cfRule type="containsText" dxfId="17793" priority="20947" operator="containsText" text="ECM">
      <formula>NOT(ISERROR(SEARCH("ECM",E2738)))</formula>
    </cfRule>
    <cfRule type="containsText" dxfId="17792" priority="20948" operator="containsText" text="Glenn Gould">
      <formula>NOT(ISERROR(SEARCH("Glenn Gould",E2738)))</formula>
    </cfRule>
  </conditionalFormatting>
  <conditionalFormatting sqref="E2738:G2739">
    <cfRule type="containsText" dxfId="17791" priority="20945" operator="containsText" text="ECM">
      <formula>NOT(ISERROR(SEARCH("ECM",E2738)))</formula>
    </cfRule>
    <cfRule type="containsText" dxfId="17790" priority="20946" operator="containsText" text="Glenn Gould">
      <formula>NOT(ISERROR(SEARCH("Glenn Gould",E2738)))</formula>
    </cfRule>
  </conditionalFormatting>
  <conditionalFormatting sqref="E2738:G2739">
    <cfRule type="containsText" dxfId="17789" priority="20943" operator="containsText" text="ECM">
      <formula>NOT(ISERROR(SEARCH("ECM",E2738)))</formula>
    </cfRule>
    <cfRule type="containsText" dxfId="17788" priority="20944" operator="containsText" text="Glenn Gould">
      <formula>NOT(ISERROR(SEARCH("Glenn Gould",E2738)))</formula>
    </cfRule>
  </conditionalFormatting>
  <conditionalFormatting sqref="K2780 H2780">
    <cfRule type="containsText" dxfId="17787" priority="20925" operator="containsText" text="ECM">
      <formula>NOT(ISERROR(SEARCH("ECM",H2780)))</formula>
    </cfRule>
    <cfRule type="containsText" dxfId="17786" priority="20926" operator="containsText" text="Glenn Gould">
      <formula>NOT(ISERROR(SEARCH("Glenn Gould",H2780)))</formula>
    </cfRule>
  </conditionalFormatting>
  <conditionalFormatting sqref="C2500 E2500:G2500">
    <cfRule type="containsText" dxfId="17785" priority="20917" operator="containsText" text="ECM">
      <formula>NOT(ISERROR(SEARCH("ECM",C2500)))</formula>
    </cfRule>
    <cfRule type="containsText" dxfId="17784" priority="20918" operator="containsText" text="Glenn Gould">
      <formula>NOT(ISERROR(SEARCH("Glenn Gould",C2500)))</formula>
    </cfRule>
  </conditionalFormatting>
  <conditionalFormatting sqref="E2500:G2500">
    <cfRule type="containsText" dxfId="17783" priority="20915" operator="containsText" text="ECM">
      <formula>NOT(ISERROR(SEARCH("ECM",E2500)))</formula>
    </cfRule>
    <cfRule type="containsText" dxfId="17782" priority="20916" operator="containsText" text="Glenn Gould">
      <formula>NOT(ISERROR(SEARCH("Glenn Gould",E2500)))</formula>
    </cfRule>
  </conditionalFormatting>
  <conditionalFormatting sqref="C2500">
    <cfRule type="containsText" dxfId="17781" priority="20913" operator="containsText" text="Christmas">
      <formula>NOT(ISERROR(SEARCH("Christmas",C2500)))</formula>
    </cfRule>
    <cfRule type="containsText" dxfId="17780" priority="20914" operator="containsText" text="collection">
      <formula>NOT(ISERROR(SEARCH("collection",C2500)))</formula>
    </cfRule>
  </conditionalFormatting>
  <conditionalFormatting sqref="E2740:G2740">
    <cfRule type="containsText" dxfId="17779" priority="20909" operator="containsText" text="ECM">
      <formula>NOT(ISERROR(SEARCH("ECM",E2740)))</formula>
    </cfRule>
    <cfRule type="containsText" dxfId="17778" priority="20910" operator="containsText" text="Glenn Gould">
      <formula>NOT(ISERROR(SEARCH("Glenn Gould",E2740)))</formula>
    </cfRule>
  </conditionalFormatting>
  <conditionalFormatting sqref="E2740:G2740">
    <cfRule type="containsText" dxfId="17777" priority="20905" operator="containsText" text="ECM">
      <formula>NOT(ISERROR(SEARCH("ECM",E2740)))</formula>
    </cfRule>
    <cfRule type="containsText" dxfId="17776" priority="20906" operator="containsText" text="Glenn Gould">
      <formula>NOT(ISERROR(SEARCH("Glenn Gould",E2740)))</formula>
    </cfRule>
  </conditionalFormatting>
  <conditionalFormatting sqref="E2740:G2740">
    <cfRule type="containsText" dxfId="17775" priority="20887" operator="containsText" text="ECM">
      <formula>NOT(ISERROR(SEARCH("ECM",E2740)))</formula>
    </cfRule>
    <cfRule type="containsText" dxfId="17774" priority="20888" operator="containsText" text="Glenn Gould">
      <formula>NOT(ISERROR(SEARCH("Glenn Gould",E2740)))</formula>
    </cfRule>
  </conditionalFormatting>
  <conditionalFormatting sqref="E2740:G2740">
    <cfRule type="containsText" dxfId="17773" priority="20891" operator="containsText" text="ECM">
      <formula>NOT(ISERROR(SEARCH("ECM",E2740)))</formula>
    </cfRule>
    <cfRule type="containsText" dxfId="17772" priority="20892" operator="containsText" text="Glenn Gould">
      <formula>NOT(ISERROR(SEARCH("Glenn Gould",E2740)))</formula>
    </cfRule>
  </conditionalFormatting>
  <conditionalFormatting sqref="E2740:G2740">
    <cfRule type="containsText" dxfId="17771" priority="20889" operator="containsText" text="ECM">
      <formula>NOT(ISERROR(SEARCH("ECM",E2740)))</formula>
    </cfRule>
    <cfRule type="containsText" dxfId="17770" priority="20890" operator="containsText" text="Glenn Gould">
      <formula>NOT(ISERROR(SEARCH("Glenn Gould",E2740)))</formula>
    </cfRule>
  </conditionalFormatting>
  <conditionalFormatting sqref="E2740:G2740">
    <cfRule type="containsText" dxfId="17769" priority="20885" operator="containsText" text="ECM">
      <formula>NOT(ISERROR(SEARCH("ECM",E2740)))</formula>
    </cfRule>
    <cfRule type="containsText" dxfId="17768" priority="20886" operator="containsText" text="Glenn Gould">
      <formula>NOT(ISERROR(SEARCH("Glenn Gould",E2740)))</formula>
    </cfRule>
  </conditionalFormatting>
  <conditionalFormatting sqref="E2740:G2740">
    <cfRule type="containsText" dxfId="17767" priority="20883" operator="containsText" text="ECM">
      <formula>NOT(ISERROR(SEARCH("ECM",E2740)))</formula>
    </cfRule>
    <cfRule type="containsText" dxfId="17766" priority="20884" operator="containsText" text="Glenn Gould">
      <formula>NOT(ISERROR(SEARCH("Glenn Gould",E2740)))</formula>
    </cfRule>
  </conditionalFormatting>
  <conditionalFormatting sqref="E2740:G2740">
    <cfRule type="containsText" dxfId="17765" priority="20881" operator="containsText" text="ECM">
      <formula>NOT(ISERROR(SEARCH("ECM",E2740)))</formula>
    </cfRule>
    <cfRule type="containsText" dxfId="17764" priority="20882" operator="containsText" text="Glenn Gould">
      <formula>NOT(ISERROR(SEARCH("Glenn Gould",E2740)))</formula>
    </cfRule>
  </conditionalFormatting>
  <conditionalFormatting sqref="E2740:G2740">
    <cfRule type="containsText" dxfId="17763" priority="20907" operator="containsText" text="ECM">
      <formula>NOT(ISERROR(SEARCH("ECM",E2740)))</formula>
    </cfRule>
    <cfRule type="containsText" dxfId="17762" priority="20908" operator="containsText" text="Glenn Gould">
      <formula>NOT(ISERROR(SEARCH("Glenn Gould",E2740)))</formula>
    </cfRule>
  </conditionalFormatting>
  <conditionalFormatting sqref="E2740:G2740">
    <cfRule type="containsText" dxfId="17761" priority="20901" operator="containsText" text="ECM">
      <formula>NOT(ISERROR(SEARCH("ECM",E2740)))</formula>
    </cfRule>
    <cfRule type="containsText" dxfId="17760" priority="20902" operator="containsText" text="Glenn Gould">
      <formula>NOT(ISERROR(SEARCH("Glenn Gould",E2740)))</formula>
    </cfRule>
  </conditionalFormatting>
  <conditionalFormatting sqref="E2740:G2740">
    <cfRule type="containsText" dxfId="17759" priority="20903" operator="containsText" text="ECM">
      <formula>NOT(ISERROR(SEARCH("ECM",E2740)))</formula>
    </cfRule>
    <cfRule type="containsText" dxfId="17758" priority="20904" operator="containsText" text="Glenn Gould">
      <formula>NOT(ISERROR(SEARCH("Glenn Gould",E2740)))</formula>
    </cfRule>
  </conditionalFormatting>
  <conditionalFormatting sqref="E2740:G2740">
    <cfRule type="containsText" dxfId="17757" priority="20899" operator="containsText" text="ECM">
      <formula>NOT(ISERROR(SEARCH("ECM",E2740)))</formula>
    </cfRule>
    <cfRule type="containsText" dxfId="17756" priority="20900" operator="containsText" text="Glenn Gould">
      <formula>NOT(ISERROR(SEARCH("Glenn Gould",E2740)))</formula>
    </cfRule>
  </conditionalFormatting>
  <conditionalFormatting sqref="E2740:G2740">
    <cfRule type="containsText" dxfId="17755" priority="20897" operator="containsText" text="ECM">
      <formula>NOT(ISERROR(SEARCH("ECM",E2740)))</formula>
    </cfRule>
    <cfRule type="containsText" dxfId="17754" priority="20898" operator="containsText" text="Glenn Gould">
      <formula>NOT(ISERROR(SEARCH("Glenn Gould",E2740)))</formula>
    </cfRule>
  </conditionalFormatting>
  <conditionalFormatting sqref="E2740:G2740">
    <cfRule type="containsText" dxfId="17753" priority="20895" operator="containsText" text="ECM">
      <formula>NOT(ISERROR(SEARCH("ECM",E2740)))</formula>
    </cfRule>
    <cfRule type="containsText" dxfId="17752" priority="20896" operator="containsText" text="Glenn Gould">
      <formula>NOT(ISERROR(SEARCH("Glenn Gould",E2740)))</formula>
    </cfRule>
  </conditionalFormatting>
  <conditionalFormatting sqref="E2740:G2740">
    <cfRule type="containsText" dxfId="17751" priority="20893" operator="containsText" text="ECM">
      <formula>NOT(ISERROR(SEARCH("ECM",E2740)))</formula>
    </cfRule>
    <cfRule type="containsText" dxfId="17750" priority="20894" operator="containsText" text="Glenn Gould">
      <formula>NOT(ISERROR(SEARCH("Glenn Gould",E2740)))</formula>
    </cfRule>
  </conditionalFormatting>
  <conditionalFormatting sqref="E2740:G2740">
    <cfRule type="containsText" dxfId="17749" priority="20879" operator="containsText" text="ECM">
      <formula>NOT(ISERROR(SEARCH("ECM",E2740)))</formula>
    </cfRule>
    <cfRule type="containsText" dxfId="17748" priority="20880" operator="containsText" text="Glenn Gould">
      <formula>NOT(ISERROR(SEARCH("Glenn Gould",E2740)))</formula>
    </cfRule>
  </conditionalFormatting>
  <conditionalFormatting sqref="E2740:G2740">
    <cfRule type="containsText" dxfId="17747" priority="20875" operator="containsText" text="ECM">
      <formula>NOT(ISERROR(SEARCH("ECM",E2740)))</formula>
    </cfRule>
    <cfRule type="containsText" dxfId="17746" priority="20876" operator="containsText" text="Glenn Gould">
      <formula>NOT(ISERROR(SEARCH("Glenn Gould",E2740)))</formula>
    </cfRule>
  </conditionalFormatting>
  <conditionalFormatting sqref="E2740:G2740">
    <cfRule type="containsText" dxfId="17745" priority="20857" operator="containsText" text="ECM">
      <formula>NOT(ISERROR(SEARCH("ECM",E2740)))</formula>
    </cfRule>
    <cfRule type="containsText" dxfId="17744" priority="20858" operator="containsText" text="Glenn Gould">
      <formula>NOT(ISERROR(SEARCH("Glenn Gould",E2740)))</formula>
    </cfRule>
  </conditionalFormatting>
  <conditionalFormatting sqref="E2740:G2740">
    <cfRule type="containsText" dxfId="17743" priority="20861" operator="containsText" text="ECM">
      <formula>NOT(ISERROR(SEARCH("ECM",E2740)))</formula>
    </cfRule>
    <cfRule type="containsText" dxfId="17742" priority="20862" operator="containsText" text="Glenn Gould">
      <formula>NOT(ISERROR(SEARCH("Glenn Gould",E2740)))</formula>
    </cfRule>
  </conditionalFormatting>
  <conditionalFormatting sqref="E2740:G2740">
    <cfRule type="containsText" dxfId="17741" priority="20859" operator="containsText" text="ECM">
      <formula>NOT(ISERROR(SEARCH("ECM",E2740)))</formula>
    </cfRule>
    <cfRule type="containsText" dxfId="17740" priority="20860" operator="containsText" text="Glenn Gould">
      <formula>NOT(ISERROR(SEARCH("Glenn Gould",E2740)))</formula>
    </cfRule>
  </conditionalFormatting>
  <conditionalFormatting sqref="E2740:G2740">
    <cfRule type="containsText" dxfId="17739" priority="20855" operator="containsText" text="ECM">
      <formula>NOT(ISERROR(SEARCH("ECM",E2740)))</formula>
    </cfRule>
    <cfRule type="containsText" dxfId="17738" priority="20856" operator="containsText" text="Glenn Gould">
      <formula>NOT(ISERROR(SEARCH("Glenn Gould",E2740)))</formula>
    </cfRule>
  </conditionalFormatting>
  <conditionalFormatting sqref="E2740:G2740">
    <cfRule type="containsText" dxfId="17737" priority="20853" operator="containsText" text="ECM">
      <formula>NOT(ISERROR(SEARCH("ECM",E2740)))</formula>
    </cfRule>
    <cfRule type="containsText" dxfId="17736" priority="20854" operator="containsText" text="Glenn Gould">
      <formula>NOT(ISERROR(SEARCH("Glenn Gould",E2740)))</formula>
    </cfRule>
  </conditionalFormatting>
  <conditionalFormatting sqref="E2740:G2740">
    <cfRule type="containsText" dxfId="17735" priority="20851" operator="containsText" text="ECM">
      <formula>NOT(ISERROR(SEARCH("ECM",E2740)))</formula>
    </cfRule>
    <cfRule type="containsText" dxfId="17734" priority="20852" operator="containsText" text="Glenn Gould">
      <formula>NOT(ISERROR(SEARCH("Glenn Gould",E2740)))</formula>
    </cfRule>
  </conditionalFormatting>
  <conditionalFormatting sqref="E2740:G2740">
    <cfRule type="containsText" dxfId="17733" priority="20877" operator="containsText" text="ECM">
      <formula>NOT(ISERROR(SEARCH("ECM",E2740)))</formula>
    </cfRule>
    <cfRule type="containsText" dxfId="17732" priority="20878" operator="containsText" text="Glenn Gould">
      <formula>NOT(ISERROR(SEARCH("Glenn Gould",E2740)))</formula>
    </cfRule>
  </conditionalFormatting>
  <conditionalFormatting sqref="E2740:G2740">
    <cfRule type="containsText" dxfId="17731" priority="20871" operator="containsText" text="ECM">
      <formula>NOT(ISERROR(SEARCH("ECM",E2740)))</formula>
    </cfRule>
    <cfRule type="containsText" dxfId="17730" priority="20872" operator="containsText" text="Glenn Gould">
      <formula>NOT(ISERROR(SEARCH("Glenn Gould",E2740)))</formula>
    </cfRule>
  </conditionalFormatting>
  <conditionalFormatting sqref="E2740:G2740">
    <cfRule type="containsText" dxfId="17729" priority="20873" operator="containsText" text="ECM">
      <formula>NOT(ISERROR(SEARCH("ECM",E2740)))</formula>
    </cfRule>
    <cfRule type="containsText" dxfId="17728" priority="20874" operator="containsText" text="Glenn Gould">
      <formula>NOT(ISERROR(SEARCH("Glenn Gould",E2740)))</formula>
    </cfRule>
  </conditionalFormatting>
  <conditionalFormatting sqref="E2740:G2740">
    <cfRule type="containsText" dxfId="17727" priority="20869" operator="containsText" text="ECM">
      <formula>NOT(ISERROR(SEARCH("ECM",E2740)))</formula>
    </cfRule>
    <cfRule type="containsText" dxfId="17726" priority="20870" operator="containsText" text="Glenn Gould">
      <formula>NOT(ISERROR(SEARCH("Glenn Gould",E2740)))</formula>
    </cfRule>
  </conditionalFormatting>
  <conditionalFormatting sqref="E2740:G2740">
    <cfRule type="containsText" dxfId="17725" priority="20867" operator="containsText" text="ECM">
      <formula>NOT(ISERROR(SEARCH("ECM",E2740)))</formula>
    </cfRule>
    <cfRule type="containsText" dxfId="17724" priority="20868" operator="containsText" text="Glenn Gould">
      <formula>NOT(ISERROR(SEARCH("Glenn Gould",E2740)))</formula>
    </cfRule>
  </conditionalFormatting>
  <conditionalFormatting sqref="E2740:G2740">
    <cfRule type="containsText" dxfId="17723" priority="20865" operator="containsText" text="ECM">
      <formula>NOT(ISERROR(SEARCH("ECM",E2740)))</formula>
    </cfRule>
    <cfRule type="containsText" dxfId="17722" priority="20866" operator="containsText" text="Glenn Gould">
      <formula>NOT(ISERROR(SEARCH("Glenn Gould",E2740)))</formula>
    </cfRule>
  </conditionalFormatting>
  <conditionalFormatting sqref="E2740:G2740">
    <cfRule type="containsText" dxfId="17721" priority="20863" operator="containsText" text="ECM">
      <formula>NOT(ISERROR(SEARCH("ECM",E2740)))</formula>
    </cfRule>
    <cfRule type="containsText" dxfId="17720" priority="20864" operator="containsText" text="Glenn Gould">
      <formula>NOT(ISERROR(SEARCH("Glenn Gould",E2740)))</formula>
    </cfRule>
  </conditionalFormatting>
  <conditionalFormatting sqref="U2741:X2745 Q2741:Q2745">
    <cfRule type="containsText" dxfId="17719" priority="20849" operator="containsText" text="ECM">
      <formula>NOT(ISERROR(SEARCH("ECM",Q2741)))</formula>
    </cfRule>
    <cfRule type="containsText" dxfId="17718" priority="20850" operator="containsText" text="Glenn Gould">
      <formula>NOT(ISERROR(SEARCH("Glenn Gould",Q2741)))</formula>
    </cfRule>
  </conditionalFormatting>
  <conditionalFormatting sqref="U2741:X2745">
    <cfRule type="containsText" dxfId="17717" priority="20847" operator="containsText" text="ECM">
      <formula>NOT(ISERROR(SEARCH("ECM",U2741)))</formula>
    </cfRule>
    <cfRule type="containsText" dxfId="17716" priority="20848" operator="containsText" text="Glenn Gould">
      <formula>NOT(ISERROR(SEARCH("Glenn Gould",U2741)))</formula>
    </cfRule>
  </conditionalFormatting>
  <conditionalFormatting sqref="T2741:AA2745 Q2741:Q2745">
    <cfRule type="containsText" dxfId="17715" priority="20845" operator="containsText" text="ECM">
      <formula>NOT(ISERROR(SEARCH("ECM",Q2741)))</formula>
    </cfRule>
    <cfRule type="containsText" dxfId="17714" priority="20846" operator="containsText" text="Glenn Gould">
      <formula>NOT(ISERROR(SEARCH("Glenn Gould",Q2741)))</formula>
    </cfRule>
  </conditionalFormatting>
  <conditionalFormatting sqref="J2741:K2741 M2741:P2745 A2741:C2745 R2741:S2745">
    <cfRule type="containsText" dxfId="17713" priority="20843" operator="containsText" text="ECM">
      <formula>NOT(ISERROR(SEARCH("ECM",A2741)))</formula>
    </cfRule>
    <cfRule type="containsText" dxfId="17712" priority="20844" operator="containsText" text="Glenn Gould">
      <formula>NOT(ISERROR(SEARCH("Glenn Gould",A2741)))</formula>
    </cfRule>
  </conditionalFormatting>
  <conditionalFormatting sqref="M2741:N2745">
    <cfRule type="containsText" dxfId="17711" priority="20842" operator="containsText" text="ECM">
      <formula>NOT(ISERROR(SEARCH("ECM",M2741)))</formula>
    </cfRule>
  </conditionalFormatting>
  <conditionalFormatting sqref="C2741:C2745">
    <cfRule type="containsText" dxfId="17710" priority="20840" operator="containsText" text="Christmas">
      <formula>NOT(ISERROR(SEARCH("Christmas",C2741)))</formula>
    </cfRule>
    <cfRule type="containsText" dxfId="17709" priority="20841" operator="containsText" text="collection">
      <formula>NOT(ISERROR(SEARCH("collection",C2741)))</formula>
    </cfRule>
  </conditionalFormatting>
  <conditionalFormatting sqref="H2741:I2741">
    <cfRule type="containsText" dxfId="17708" priority="20838" operator="containsText" text="ECM">
      <formula>NOT(ISERROR(SEARCH("ECM",H2741)))</formula>
    </cfRule>
    <cfRule type="containsText" dxfId="17707" priority="20839" operator="containsText" text="Glenn Gould">
      <formula>NOT(ISERROR(SEARCH("Glenn Gould",H2741)))</formula>
    </cfRule>
  </conditionalFormatting>
  <conditionalFormatting sqref="E2741:F2741">
    <cfRule type="containsText" dxfId="17706" priority="20816" operator="containsText" text="ECM">
      <formula>NOT(ISERROR(SEARCH("ECM",E2741)))</formula>
    </cfRule>
    <cfRule type="containsText" dxfId="17705" priority="20817" operator="containsText" text="Glenn Gould">
      <formula>NOT(ISERROR(SEARCH("Glenn Gould",E2741)))</formula>
    </cfRule>
  </conditionalFormatting>
  <conditionalFormatting sqref="E2741:F2741">
    <cfRule type="containsText" dxfId="17704" priority="20820" operator="containsText" text="ECM">
      <formula>NOT(ISERROR(SEARCH("ECM",E2741)))</formula>
    </cfRule>
    <cfRule type="containsText" dxfId="17703" priority="20821" operator="containsText" text="Glenn Gould">
      <formula>NOT(ISERROR(SEARCH("Glenn Gould",E2741)))</formula>
    </cfRule>
  </conditionalFormatting>
  <conditionalFormatting sqref="E2741:F2741">
    <cfRule type="containsText" dxfId="17702" priority="20818" operator="containsText" text="ECM">
      <formula>NOT(ISERROR(SEARCH("ECM",E2741)))</formula>
    </cfRule>
    <cfRule type="containsText" dxfId="17701" priority="20819" operator="containsText" text="Glenn Gould">
      <formula>NOT(ISERROR(SEARCH("Glenn Gould",E2741)))</formula>
    </cfRule>
  </conditionalFormatting>
  <conditionalFormatting sqref="E2741:F2741">
    <cfRule type="containsText" dxfId="17700" priority="20814" operator="containsText" text="ECM">
      <formula>NOT(ISERROR(SEARCH("ECM",E2741)))</formula>
    </cfRule>
    <cfRule type="containsText" dxfId="17699" priority="20815" operator="containsText" text="Glenn Gould">
      <formula>NOT(ISERROR(SEARCH("Glenn Gould",E2741)))</formula>
    </cfRule>
  </conditionalFormatting>
  <conditionalFormatting sqref="E2741:F2741">
    <cfRule type="containsText" dxfId="17698" priority="20812" operator="containsText" text="ECM">
      <formula>NOT(ISERROR(SEARCH("ECM",E2741)))</formula>
    </cfRule>
    <cfRule type="containsText" dxfId="17697" priority="20813" operator="containsText" text="Glenn Gould">
      <formula>NOT(ISERROR(SEARCH("Glenn Gould",E2741)))</formula>
    </cfRule>
  </conditionalFormatting>
  <conditionalFormatting sqref="E2741:F2741">
    <cfRule type="containsText" dxfId="17696" priority="20810" operator="containsText" text="ECM">
      <formula>NOT(ISERROR(SEARCH("ECM",E2741)))</formula>
    </cfRule>
    <cfRule type="containsText" dxfId="17695" priority="20811" operator="containsText" text="Glenn Gould">
      <formula>NOT(ISERROR(SEARCH("Glenn Gould",E2741)))</formula>
    </cfRule>
  </conditionalFormatting>
  <conditionalFormatting sqref="E2741:F2741">
    <cfRule type="containsText" dxfId="17694" priority="20836" operator="containsText" text="ECM">
      <formula>NOT(ISERROR(SEARCH("ECM",E2741)))</formula>
    </cfRule>
    <cfRule type="containsText" dxfId="17693" priority="20837" operator="containsText" text="Glenn Gould">
      <formula>NOT(ISERROR(SEARCH("Glenn Gould",E2741)))</formula>
    </cfRule>
  </conditionalFormatting>
  <conditionalFormatting sqref="E2741:F2741">
    <cfRule type="containsText" dxfId="17692" priority="20830" operator="containsText" text="ECM">
      <formula>NOT(ISERROR(SEARCH("ECM",E2741)))</formula>
    </cfRule>
    <cfRule type="containsText" dxfId="17691" priority="20831" operator="containsText" text="Glenn Gould">
      <formula>NOT(ISERROR(SEARCH("Glenn Gould",E2741)))</formula>
    </cfRule>
  </conditionalFormatting>
  <conditionalFormatting sqref="E2741:F2741">
    <cfRule type="containsText" dxfId="17690" priority="20834" operator="containsText" text="ECM">
      <formula>NOT(ISERROR(SEARCH("ECM",E2741)))</formula>
    </cfRule>
    <cfRule type="containsText" dxfId="17689" priority="20835" operator="containsText" text="Glenn Gould">
      <formula>NOT(ISERROR(SEARCH("Glenn Gould",E2741)))</formula>
    </cfRule>
  </conditionalFormatting>
  <conditionalFormatting sqref="E2741:F2741">
    <cfRule type="containsText" dxfId="17688" priority="20832" operator="containsText" text="ECM">
      <formula>NOT(ISERROR(SEARCH("ECM",E2741)))</formula>
    </cfRule>
    <cfRule type="containsText" dxfId="17687" priority="20833" operator="containsText" text="Glenn Gould">
      <formula>NOT(ISERROR(SEARCH("Glenn Gould",E2741)))</formula>
    </cfRule>
  </conditionalFormatting>
  <conditionalFormatting sqref="E2741:F2741">
    <cfRule type="containsText" dxfId="17686" priority="20828" operator="containsText" text="ECM">
      <formula>NOT(ISERROR(SEARCH("ECM",E2741)))</formula>
    </cfRule>
    <cfRule type="containsText" dxfId="17685" priority="20829" operator="containsText" text="Glenn Gould">
      <formula>NOT(ISERROR(SEARCH("Glenn Gould",E2741)))</formula>
    </cfRule>
  </conditionalFormatting>
  <conditionalFormatting sqref="E2741:F2741">
    <cfRule type="containsText" dxfId="17684" priority="20826" operator="containsText" text="ECM">
      <formula>NOT(ISERROR(SEARCH("ECM",E2741)))</formula>
    </cfRule>
    <cfRule type="containsText" dxfId="17683" priority="20827" operator="containsText" text="Glenn Gould">
      <formula>NOT(ISERROR(SEARCH("Glenn Gould",E2741)))</formula>
    </cfRule>
  </conditionalFormatting>
  <conditionalFormatting sqref="E2741:F2741">
    <cfRule type="containsText" dxfId="17682" priority="20824" operator="containsText" text="ECM">
      <formula>NOT(ISERROR(SEARCH("ECM",E2741)))</formula>
    </cfRule>
    <cfRule type="containsText" dxfId="17681" priority="20825" operator="containsText" text="Glenn Gould">
      <formula>NOT(ISERROR(SEARCH("Glenn Gould",E2741)))</formula>
    </cfRule>
  </conditionalFormatting>
  <conditionalFormatting sqref="E2741:F2741">
    <cfRule type="containsText" dxfId="17680" priority="20822" operator="containsText" text="ECM">
      <formula>NOT(ISERROR(SEARCH("ECM",E2741)))</formula>
    </cfRule>
    <cfRule type="containsText" dxfId="17679" priority="20823" operator="containsText" text="Glenn Gould">
      <formula>NOT(ISERROR(SEARCH("Glenn Gould",E2741)))</formula>
    </cfRule>
  </conditionalFormatting>
  <conditionalFormatting sqref="G2741">
    <cfRule type="containsText" dxfId="17678" priority="20807" operator="containsText" text="ECM">
      <formula>NOT(ISERROR(SEARCH("ECM",G2741)))</formula>
    </cfRule>
    <cfRule type="containsText" dxfId="17677" priority="20808" operator="containsText" text="Glenn Gould">
      <formula>NOT(ISERROR(SEARCH("Glenn Gould",G2741)))</formula>
    </cfRule>
  </conditionalFormatting>
  <conditionalFormatting sqref="G2741">
    <cfRule type="containsText" dxfId="17676" priority="20803" operator="containsText" text="ECM">
      <formula>NOT(ISERROR(SEARCH("ECM",G2741)))</formula>
    </cfRule>
    <cfRule type="containsText" dxfId="17675" priority="20804" operator="containsText" text="Glenn Gould">
      <formula>NOT(ISERROR(SEARCH("Glenn Gould",G2741)))</formula>
    </cfRule>
  </conditionalFormatting>
  <conditionalFormatting sqref="G2741">
    <cfRule type="containsText" dxfId="17674" priority="20785" operator="containsText" text="ECM">
      <formula>NOT(ISERROR(SEARCH("ECM",G2741)))</formula>
    </cfRule>
    <cfRule type="containsText" dxfId="17673" priority="20786" operator="containsText" text="Glenn Gould">
      <formula>NOT(ISERROR(SEARCH("Glenn Gould",G2741)))</formula>
    </cfRule>
  </conditionalFormatting>
  <conditionalFormatting sqref="G2741">
    <cfRule type="containsText" dxfId="17672" priority="20789" operator="containsText" text="ECM">
      <formula>NOT(ISERROR(SEARCH("ECM",G2741)))</formula>
    </cfRule>
    <cfRule type="containsText" dxfId="17671" priority="20790" operator="containsText" text="Glenn Gould">
      <formula>NOT(ISERROR(SEARCH("Glenn Gould",G2741)))</formula>
    </cfRule>
  </conditionalFormatting>
  <conditionalFormatting sqref="G2741">
    <cfRule type="containsText" dxfId="17670" priority="20787" operator="containsText" text="ECM">
      <formula>NOT(ISERROR(SEARCH("ECM",G2741)))</formula>
    </cfRule>
    <cfRule type="containsText" dxfId="17669" priority="20788" operator="containsText" text="Glenn Gould">
      <formula>NOT(ISERROR(SEARCH("Glenn Gould",G2741)))</formula>
    </cfRule>
  </conditionalFormatting>
  <conditionalFormatting sqref="G2741">
    <cfRule type="containsText" dxfId="17668" priority="20783" operator="containsText" text="ECM">
      <formula>NOT(ISERROR(SEARCH("ECM",G2741)))</formula>
    </cfRule>
    <cfRule type="containsText" dxfId="17667" priority="20784" operator="containsText" text="Glenn Gould">
      <formula>NOT(ISERROR(SEARCH("Glenn Gould",G2741)))</formula>
    </cfRule>
  </conditionalFormatting>
  <conditionalFormatting sqref="G2741">
    <cfRule type="containsText" dxfId="17666" priority="20781" operator="containsText" text="ECM">
      <formula>NOT(ISERROR(SEARCH("ECM",G2741)))</formula>
    </cfRule>
    <cfRule type="containsText" dxfId="17665" priority="20782" operator="containsText" text="Glenn Gould">
      <formula>NOT(ISERROR(SEARCH("Glenn Gould",G2741)))</formula>
    </cfRule>
  </conditionalFormatting>
  <conditionalFormatting sqref="G2741">
    <cfRule type="containsText" dxfId="17664" priority="20779" operator="containsText" text="ECM">
      <formula>NOT(ISERROR(SEARCH("ECM",G2741)))</formula>
    </cfRule>
    <cfRule type="containsText" dxfId="17663" priority="20780" operator="containsText" text="Glenn Gould">
      <formula>NOT(ISERROR(SEARCH("Glenn Gould",G2741)))</formula>
    </cfRule>
  </conditionalFormatting>
  <conditionalFormatting sqref="G2741">
    <cfRule type="containsText" dxfId="17662" priority="20805" operator="containsText" text="ECM">
      <formula>NOT(ISERROR(SEARCH("ECM",G2741)))</formula>
    </cfRule>
    <cfRule type="containsText" dxfId="17661" priority="20806" operator="containsText" text="Glenn Gould">
      <formula>NOT(ISERROR(SEARCH("Glenn Gould",G2741)))</formula>
    </cfRule>
  </conditionalFormatting>
  <conditionalFormatting sqref="G2741">
    <cfRule type="containsText" dxfId="17660" priority="20799" operator="containsText" text="ECM">
      <formula>NOT(ISERROR(SEARCH("ECM",G2741)))</formula>
    </cfRule>
    <cfRule type="containsText" dxfId="17659" priority="20800" operator="containsText" text="Glenn Gould">
      <formula>NOT(ISERROR(SEARCH("Glenn Gould",G2741)))</formula>
    </cfRule>
  </conditionalFormatting>
  <conditionalFormatting sqref="G2741">
    <cfRule type="containsText" dxfId="17658" priority="20801" operator="containsText" text="ECM">
      <formula>NOT(ISERROR(SEARCH("ECM",G2741)))</formula>
    </cfRule>
    <cfRule type="containsText" dxfId="17657" priority="20802" operator="containsText" text="Glenn Gould">
      <formula>NOT(ISERROR(SEARCH("Glenn Gould",G2741)))</formula>
    </cfRule>
  </conditionalFormatting>
  <conditionalFormatting sqref="G2741">
    <cfRule type="containsText" dxfId="17656" priority="20797" operator="containsText" text="ECM">
      <formula>NOT(ISERROR(SEARCH("ECM",G2741)))</formula>
    </cfRule>
    <cfRule type="containsText" dxfId="17655" priority="20798" operator="containsText" text="Glenn Gould">
      <formula>NOT(ISERROR(SEARCH("Glenn Gould",G2741)))</formula>
    </cfRule>
  </conditionalFormatting>
  <conditionalFormatting sqref="G2741">
    <cfRule type="containsText" dxfId="17654" priority="20795" operator="containsText" text="ECM">
      <formula>NOT(ISERROR(SEARCH("ECM",G2741)))</formula>
    </cfRule>
    <cfRule type="containsText" dxfId="17653" priority="20796" operator="containsText" text="Glenn Gould">
      <formula>NOT(ISERROR(SEARCH("Glenn Gould",G2741)))</formula>
    </cfRule>
  </conditionalFormatting>
  <conditionalFormatting sqref="G2741">
    <cfRule type="containsText" dxfId="17652" priority="20793" operator="containsText" text="ECM">
      <formula>NOT(ISERROR(SEARCH("ECM",G2741)))</formula>
    </cfRule>
    <cfRule type="containsText" dxfId="17651" priority="20794" operator="containsText" text="Glenn Gould">
      <formula>NOT(ISERROR(SEARCH("Glenn Gould",G2741)))</formula>
    </cfRule>
  </conditionalFormatting>
  <conditionalFormatting sqref="G2741">
    <cfRule type="containsText" dxfId="17650" priority="20791" operator="containsText" text="ECM">
      <formula>NOT(ISERROR(SEARCH("ECM",G2741)))</formula>
    </cfRule>
    <cfRule type="containsText" dxfId="17649" priority="20792" operator="containsText" text="Glenn Gould">
      <formula>NOT(ISERROR(SEARCH("Glenn Gould",G2741)))</formula>
    </cfRule>
  </conditionalFormatting>
  <conditionalFormatting sqref="G2741">
    <cfRule type="containsText" dxfId="17648" priority="20777" operator="containsText" text="ECM">
      <formula>NOT(ISERROR(SEARCH("ECM",G2741)))</formula>
    </cfRule>
    <cfRule type="containsText" dxfId="17647" priority="20778" operator="containsText" text="Glenn Gould">
      <formula>NOT(ISERROR(SEARCH("Glenn Gould",G2741)))</formula>
    </cfRule>
  </conditionalFormatting>
  <conditionalFormatting sqref="G2741">
    <cfRule type="containsText" dxfId="17646" priority="20773" operator="containsText" text="ECM">
      <formula>NOT(ISERROR(SEARCH("ECM",G2741)))</formula>
    </cfRule>
    <cfRule type="containsText" dxfId="17645" priority="20774" operator="containsText" text="Glenn Gould">
      <formula>NOT(ISERROR(SEARCH("Glenn Gould",G2741)))</formula>
    </cfRule>
  </conditionalFormatting>
  <conditionalFormatting sqref="G2741">
    <cfRule type="containsText" dxfId="17644" priority="20755" operator="containsText" text="ECM">
      <formula>NOT(ISERROR(SEARCH("ECM",G2741)))</formula>
    </cfRule>
    <cfRule type="containsText" dxfId="17643" priority="20756" operator="containsText" text="Glenn Gould">
      <formula>NOT(ISERROR(SEARCH("Glenn Gould",G2741)))</formula>
    </cfRule>
  </conditionalFormatting>
  <conditionalFormatting sqref="G2741">
    <cfRule type="containsText" dxfId="17642" priority="20759" operator="containsText" text="ECM">
      <formula>NOT(ISERROR(SEARCH("ECM",G2741)))</formula>
    </cfRule>
    <cfRule type="containsText" dxfId="17641" priority="20760" operator="containsText" text="Glenn Gould">
      <formula>NOT(ISERROR(SEARCH("Glenn Gould",G2741)))</formula>
    </cfRule>
  </conditionalFormatting>
  <conditionalFormatting sqref="G2741">
    <cfRule type="containsText" dxfId="17640" priority="20757" operator="containsText" text="ECM">
      <formula>NOT(ISERROR(SEARCH("ECM",G2741)))</formula>
    </cfRule>
    <cfRule type="containsText" dxfId="17639" priority="20758" operator="containsText" text="Glenn Gould">
      <formula>NOT(ISERROR(SEARCH("Glenn Gould",G2741)))</formula>
    </cfRule>
  </conditionalFormatting>
  <conditionalFormatting sqref="G2741">
    <cfRule type="containsText" dxfId="17638" priority="20753" operator="containsText" text="ECM">
      <formula>NOT(ISERROR(SEARCH("ECM",G2741)))</formula>
    </cfRule>
    <cfRule type="containsText" dxfId="17637" priority="20754" operator="containsText" text="Glenn Gould">
      <formula>NOT(ISERROR(SEARCH("Glenn Gould",G2741)))</formula>
    </cfRule>
  </conditionalFormatting>
  <conditionalFormatting sqref="G2741">
    <cfRule type="containsText" dxfId="17636" priority="20751" operator="containsText" text="ECM">
      <formula>NOT(ISERROR(SEARCH("ECM",G2741)))</formula>
    </cfRule>
    <cfRule type="containsText" dxfId="17635" priority="20752" operator="containsText" text="Glenn Gould">
      <formula>NOT(ISERROR(SEARCH("Glenn Gould",G2741)))</formula>
    </cfRule>
  </conditionalFormatting>
  <conditionalFormatting sqref="G2741">
    <cfRule type="containsText" dxfId="17634" priority="20749" operator="containsText" text="ECM">
      <formula>NOT(ISERROR(SEARCH("ECM",G2741)))</formula>
    </cfRule>
    <cfRule type="containsText" dxfId="17633" priority="20750" operator="containsText" text="Glenn Gould">
      <formula>NOT(ISERROR(SEARCH("Glenn Gould",G2741)))</formula>
    </cfRule>
  </conditionalFormatting>
  <conditionalFormatting sqref="G2741">
    <cfRule type="containsText" dxfId="17632" priority="20775" operator="containsText" text="ECM">
      <formula>NOT(ISERROR(SEARCH("ECM",G2741)))</formula>
    </cfRule>
    <cfRule type="containsText" dxfId="17631" priority="20776" operator="containsText" text="Glenn Gould">
      <formula>NOT(ISERROR(SEARCH("Glenn Gould",G2741)))</formula>
    </cfRule>
  </conditionalFormatting>
  <conditionalFormatting sqref="G2741">
    <cfRule type="containsText" dxfId="17630" priority="20769" operator="containsText" text="ECM">
      <formula>NOT(ISERROR(SEARCH("ECM",G2741)))</formula>
    </cfRule>
    <cfRule type="containsText" dxfId="17629" priority="20770" operator="containsText" text="Glenn Gould">
      <formula>NOT(ISERROR(SEARCH("Glenn Gould",G2741)))</formula>
    </cfRule>
  </conditionalFormatting>
  <conditionalFormatting sqref="G2741">
    <cfRule type="containsText" dxfId="17628" priority="20771" operator="containsText" text="ECM">
      <formula>NOT(ISERROR(SEARCH("ECM",G2741)))</formula>
    </cfRule>
    <cfRule type="containsText" dxfId="17627" priority="20772" operator="containsText" text="Glenn Gould">
      <formula>NOT(ISERROR(SEARCH("Glenn Gould",G2741)))</formula>
    </cfRule>
  </conditionalFormatting>
  <conditionalFormatting sqref="G2741">
    <cfRule type="containsText" dxfId="17626" priority="20767" operator="containsText" text="ECM">
      <formula>NOT(ISERROR(SEARCH("ECM",G2741)))</formula>
    </cfRule>
    <cfRule type="containsText" dxfId="17625" priority="20768" operator="containsText" text="Glenn Gould">
      <formula>NOT(ISERROR(SEARCH("Glenn Gould",G2741)))</formula>
    </cfRule>
  </conditionalFormatting>
  <conditionalFormatting sqref="G2741">
    <cfRule type="containsText" dxfId="17624" priority="20765" operator="containsText" text="ECM">
      <formula>NOT(ISERROR(SEARCH("ECM",G2741)))</formula>
    </cfRule>
    <cfRule type="containsText" dxfId="17623" priority="20766" operator="containsText" text="Glenn Gould">
      <formula>NOT(ISERROR(SEARCH("Glenn Gould",G2741)))</formula>
    </cfRule>
  </conditionalFormatting>
  <conditionalFormatting sqref="G2741">
    <cfRule type="containsText" dxfId="17622" priority="20763" operator="containsText" text="ECM">
      <formula>NOT(ISERROR(SEARCH("ECM",G2741)))</formula>
    </cfRule>
    <cfRule type="containsText" dxfId="17621" priority="20764" operator="containsText" text="Glenn Gould">
      <formula>NOT(ISERROR(SEARCH("Glenn Gould",G2741)))</formula>
    </cfRule>
  </conditionalFormatting>
  <conditionalFormatting sqref="G2741">
    <cfRule type="containsText" dxfId="17620" priority="20761" operator="containsText" text="ECM">
      <formula>NOT(ISERROR(SEARCH("ECM",G2741)))</formula>
    </cfRule>
    <cfRule type="containsText" dxfId="17619" priority="20762" operator="containsText" text="Glenn Gould">
      <formula>NOT(ISERROR(SEARCH("Glenn Gould",G2741)))</formula>
    </cfRule>
  </conditionalFormatting>
  <conditionalFormatting sqref="J2742:K2745">
    <cfRule type="containsText" dxfId="17618" priority="20747" operator="containsText" text="ECM">
      <formula>NOT(ISERROR(SEARCH("ECM",J2742)))</formula>
    </cfRule>
    <cfRule type="containsText" dxfId="17617" priority="20748" operator="containsText" text="Glenn Gould">
      <formula>NOT(ISERROR(SEARCH("Glenn Gould",J2742)))</formula>
    </cfRule>
  </conditionalFormatting>
  <conditionalFormatting sqref="H2742:I2745">
    <cfRule type="containsText" dxfId="17616" priority="20745" operator="containsText" text="ECM">
      <formula>NOT(ISERROR(SEARCH("ECM",H2742)))</formula>
    </cfRule>
    <cfRule type="containsText" dxfId="17615" priority="20746" operator="containsText" text="Glenn Gould">
      <formula>NOT(ISERROR(SEARCH("Glenn Gould",H2742)))</formula>
    </cfRule>
  </conditionalFormatting>
  <conditionalFormatting sqref="E2742:F2744">
    <cfRule type="containsText" dxfId="17614" priority="20721" operator="containsText" text="ECM">
      <formula>NOT(ISERROR(SEARCH("ECM",E2742)))</formula>
    </cfRule>
    <cfRule type="containsText" dxfId="17613" priority="20722" operator="containsText" text="Glenn Gould">
      <formula>NOT(ISERROR(SEARCH("Glenn Gould",E2742)))</formula>
    </cfRule>
  </conditionalFormatting>
  <conditionalFormatting sqref="E2742:F2744">
    <cfRule type="containsText" dxfId="17612" priority="20725" operator="containsText" text="ECM">
      <formula>NOT(ISERROR(SEARCH("ECM",E2742)))</formula>
    </cfRule>
    <cfRule type="containsText" dxfId="17611" priority="20726" operator="containsText" text="Glenn Gould">
      <formula>NOT(ISERROR(SEARCH("Glenn Gould",E2742)))</formula>
    </cfRule>
  </conditionalFormatting>
  <conditionalFormatting sqref="E2742:F2744">
    <cfRule type="containsText" dxfId="17610" priority="20723" operator="containsText" text="ECM">
      <formula>NOT(ISERROR(SEARCH("ECM",E2742)))</formula>
    </cfRule>
    <cfRule type="containsText" dxfId="17609" priority="20724" operator="containsText" text="Glenn Gould">
      <formula>NOT(ISERROR(SEARCH("Glenn Gould",E2742)))</formula>
    </cfRule>
  </conditionalFormatting>
  <conditionalFormatting sqref="E2742:F2744">
    <cfRule type="containsText" dxfId="17608" priority="20719" operator="containsText" text="ECM">
      <formula>NOT(ISERROR(SEARCH("ECM",E2742)))</formula>
    </cfRule>
    <cfRule type="containsText" dxfId="17607" priority="20720" operator="containsText" text="Glenn Gould">
      <formula>NOT(ISERROR(SEARCH("Glenn Gould",E2742)))</formula>
    </cfRule>
  </conditionalFormatting>
  <conditionalFormatting sqref="E2742:F2744">
    <cfRule type="containsText" dxfId="17606" priority="20717" operator="containsText" text="ECM">
      <formula>NOT(ISERROR(SEARCH("ECM",E2742)))</formula>
    </cfRule>
    <cfRule type="containsText" dxfId="17605" priority="20718" operator="containsText" text="Glenn Gould">
      <formula>NOT(ISERROR(SEARCH("Glenn Gould",E2742)))</formula>
    </cfRule>
  </conditionalFormatting>
  <conditionalFormatting sqref="E2742:F2744">
    <cfRule type="containsText" dxfId="17604" priority="20715" operator="containsText" text="ECM">
      <formula>NOT(ISERROR(SEARCH("ECM",E2742)))</formula>
    </cfRule>
    <cfRule type="containsText" dxfId="17603" priority="20716" operator="containsText" text="Glenn Gould">
      <formula>NOT(ISERROR(SEARCH("Glenn Gould",E2742)))</formula>
    </cfRule>
  </conditionalFormatting>
  <conditionalFormatting sqref="E2742:F2744">
    <cfRule type="containsText" dxfId="17602" priority="20741" operator="containsText" text="ECM">
      <formula>NOT(ISERROR(SEARCH("ECM",E2742)))</formula>
    </cfRule>
    <cfRule type="containsText" dxfId="17601" priority="20742" operator="containsText" text="Glenn Gould">
      <formula>NOT(ISERROR(SEARCH("Glenn Gould",E2742)))</formula>
    </cfRule>
  </conditionalFormatting>
  <conditionalFormatting sqref="E2742:F2744">
    <cfRule type="containsText" dxfId="17600" priority="20735" operator="containsText" text="ECM">
      <formula>NOT(ISERROR(SEARCH("ECM",E2742)))</formula>
    </cfRule>
    <cfRule type="containsText" dxfId="17599" priority="20736" operator="containsText" text="Glenn Gould">
      <formula>NOT(ISERROR(SEARCH("Glenn Gould",E2742)))</formula>
    </cfRule>
  </conditionalFormatting>
  <conditionalFormatting sqref="E2742:F2744">
    <cfRule type="containsText" dxfId="17598" priority="20739" operator="containsText" text="ECM">
      <formula>NOT(ISERROR(SEARCH("ECM",E2742)))</formula>
    </cfRule>
    <cfRule type="containsText" dxfId="17597" priority="20740" operator="containsText" text="Glenn Gould">
      <formula>NOT(ISERROR(SEARCH("Glenn Gould",E2742)))</formula>
    </cfRule>
  </conditionalFormatting>
  <conditionalFormatting sqref="E2742:F2744">
    <cfRule type="containsText" dxfId="17596" priority="20737" operator="containsText" text="ECM">
      <formula>NOT(ISERROR(SEARCH("ECM",E2742)))</formula>
    </cfRule>
    <cfRule type="containsText" dxfId="17595" priority="20738" operator="containsText" text="Glenn Gould">
      <formula>NOT(ISERROR(SEARCH("Glenn Gould",E2742)))</formula>
    </cfRule>
  </conditionalFormatting>
  <conditionalFormatting sqref="E2742:F2744">
    <cfRule type="containsText" dxfId="17594" priority="20733" operator="containsText" text="ECM">
      <formula>NOT(ISERROR(SEARCH("ECM",E2742)))</formula>
    </cfRule>
    <cfRule type="containsText" dxfId="17593" priority="20734" operator="containsText" text="Glenn Gould">
      <formula>NOT(ISERROR(SEARCH("Glenn Gould",E2742)))</formula>
    </cfRule>
  </conditionalFormatting>
  <conditionalFormatting sqref="E2742:F2744">
    <cfRule type="containsText" dxfId="17592" priority="20731" operator="containsText" text="ECM">
      <formula>NOT(ISERROR(SEARCH("ECM",E2742)))</formula>
    </cfRule>
    <cfRule type="containsText" dxfId="17591" priority="20732" operator="containsText" text="Glenn Gould">
      <formula>NOT(ISERROR(SEARCH("Glenn Gould",E2742)))</formula>
    </cfRule>
  </conditionalFormatting>
  <conditionalFormatting sqref="E2742:F2744">
    <cfRule type="containsText" dxfId="17590" priority="20729" operator="containsText" text="ECM">
      <formula>NOT(ISERROR(SEARCH("ECM",E2742)))</formula>
    </cfRule>
    <cfRule type="containsText" dxfId="17589" priority="20730" operator="containsText" text="Glenn Gould">
      <formula>NOT(ISERROR(SEARCH("Glenn Gould",E2742)))</formula>
    </cfRule>
  </conditionalFormatting>
  <conditionalFormatting sqref="E2742:F2744">
    <cfRule type="containsText" dxfId="17588" priority="20727" operator="containsText" text="ECM">
      <formula>NOT(ISERROR(SEARCH("ECM",E2742)))</formula>
    </cfRule>
    <cfRule type="containsText" dxfId="17587" priority="20728" operator="containsText" text="Glenn Gould">
      <formula>NOT(ISERROR(SEARCH("Glenn Gould",E2742)))</formula>
    </cfRule>
  </conditionalFormatting>
  <conditionalFormatting sqref="G2742:G2744">
    <cfRule type="containsText" dxfId="17586" priority="20713" operator="containsText" text="ECM">
      <formula>NOT(ISERROR(SEARCH("ECM",G2742)))</formula>
    </cfRule>
    <cfRule type="containsText" dxfId="17585" priority="20714" operator="containsText" text="Glenn Gould">
      <formula>NOT(ISERROR(SEARCH("Glenn Gould",G2742)))</formula>
    </cfRule>
  </conditionalFormatting>
  <conditionalFormatting sqref="G2742:G2744">
    <cfRule type="containsText" dxfId="17584" priority="20709" operator="containsText" text="ECM">
      <formula>NOT(ISERROR(SEARCH("ECM",G2742)))</formula>
    </cfRule>
    <cfRule type="containsText" dxfId="17583" priority="20710" operator="containsText" text="Glenn Gould">
      <formula>NOT(ISERROR(SEARCH("Glenn Gould",G2742)))</formula>
    </cfRule>
  </conditionalFormatting>
  <conditionalFormatting sqref="G2742:G2744">
    <cfRule type="containsText" dxfId="17582" priority="20691" operator="containsText" text="ECM">
      <formula>NOT(ISERROR(SEARCH("ECM",G2742)))</formula>
    </cfRule>
    <cfRule type="containsText" dxfId="17581" priority="20692" operator="containsText" text="Glenn Gould">
      <formula>NOT(ISERROR(SEARCH("Glenn Gould",G2742)))</formula>
    </cfRule>
  </conditionalFormatting>
  <conditionalFormatting sqref="G2742:G2744">
    <cfRule type="containsText" dxfId="17580" priority="20695" operator="containsText" text="ECM">
      <formula>NOT(ISERROR(SEARCH("ECM",G2742)))</formula>
    </cfRule>
    <cfRule type="containsText" dxfId="17579" priority="20696" operator="containsText" text="Glenn Gould">
      <formula>NOT(ISERROR(SEARCH("Glenn Gould",G2742)))</formula>
    </cfRule>
  </conditionalFormatting>
  <conditionalFormatting sqref="G2742:G2744">
    <cfRule type="containsText" dxfId="17578" priority="20693" operator="containsText" text="ECM">
      <formula>NOT(ISERROR(SEARCH("ECM",G2742)))</formula>
    </cfRule>
    <cfRule type="containsText" dxfId="17577" priority="20694" operator="containsText" text="Glenn Gould">
      <formula>NOT(ISERROR(SEARCH("Glenn Gould",G2742)))</formula>
    </cfRule>
  </conditionalFormatting>
  <conditionalFormatting sqref="G2742:G2744">
    <cfRule type="containsText" dxfId="17576" priority="20689" operator="containsText" text="ECM">
      <formula>NOT(ISERROR(SEARCH("ECM",G2742)))</formula>
    </cfRule>
    <cfRule type="containsText" dxfId="17575" priority="20690" operator="containsText" text="Glenn Gould">
      <formula>NOT(ISERROR(SEARCH("Glenn Gould",G2742)))</formula>
    </cfRule>
  </conditionalFormatting>
  <conditionalFormatting sqref="G2742:G2744">
    <cfRule type="containsText" dxfId="17574" priority="20687" operator="containsText" text="ECM">
      <formula>NOT(ISERROR(SEARCH("ECM",G2742)))</formula>
    </cfRule>
    <cfRule type="containsText" dxfId="17573" priority="20688" operator="containsText" text="Glenn Gould">
      <formula>NOT(ISERROR(SEARCH("Glenn Gould",G2742)))</formula>
    </cfRule>
  </conditionalFormatting>
  <conditionalFormatting sqref="G2742:G2744">
    <cfRule type="containsText" dxfId="17572" priority="20685" operator="containsText" text="ECM">
      <formula>NOT(ISERROR(SEARCH("ECM",G2742)))</formula>
    </cfRule>
    <cfRule type="containsText" dxfId="17571" priority="20686" operator="containsText" text="Glenn Gould">
      <formula>NOT(ISERROR(SEARCH("Glenn Gould",G2742)))</formula>
    </cfRule>
  </conditionalFormatting>
  <conditionalFormatting sqref="G2742:G2744">
    <cfRule type="containsText" dxfId="17570" priority="20711" operator="containsText" text="ECM">
      <formula>NOT(ISERROR(SEARCH("ECM",G2742)))</formula>
    </cfRule>
    <cfRule type="containsText" dxfId="17569" priority="20712" operator="containsText" text="Glenn Gould">
      <formula>NOT(ISERROR(SEARCH("Glenn Gould",G2742)))</formula>
    </cfRule>
  </conditionalFormatting>
  <conditionalFormatting sqref="G2742:G2744">
    <cfRule type="containsText" dxfId="17568" priority="20705" operator="containsText" text="ECM">
      <formula>NOT(ISERROR(SEARCH("ECM",G2742)))</formula>
    </cfRule>
    <cfRule type="containsText" dxfId="17567" priority="20706" operator="containsText" text="Glenn Gould">
      <formula>NOT(ISERROR(SEARCH("Glenn Gould",G2742)))</formula>
    </cfRule>
  </conditionalFormatting>
  <conditionalFormatting sqref="G2742:G2744">
    <cfRule type="containsText" dxfId="17566" priority="20707" operator="containsText" text="ECM">
      <formula>NOT(ISERROR(SEARCH("ECM",G2742)))</formula>
    </cfRule>
    <cfRule type="containsText" dxfId="17565" priority="20708" operator="containsText" text="Glenn Gould">
      <formula>NOT(ISERROR(SEARCH("Glenn Gould",G2742)))</formula>
    </cfRule>
  </conditionalFormatting>
  <conditionalFormatting sqref="G2742:G2744">
    <cfRule type="containsText" dxfId="17564" priority="20703" operator="containsText" text="ECM">
      <formula>NOT(ISERROR(SEARCH("ECM",G2742)))</formula>
    </cfRule>
    <cfRule type="containsText" dxfId="17563" priority="20704" operator="containsText" text="Glenn Gould">
      <formula>NOT(ISERROR(SEARCH("Glenn Gould",G2742)))</formula>
    </cfRule>
  </conditionalFormatting>
  <conditionalFormatting sqref="G2742:G2744">
    <cfRule type="containsText" dxfId="17562" priority="20701" operator="containsText" text="ECM">
      <formula>NOT(ISERROR(SEARCH("ECM",G2742)))</formula>
    </cfRule>
    <cfRule type="containsText" dxfId="17561" priority="20702" operator="containsText" text="Glenn Gould">
      <formula>NOT(ISERROR(SEARCH("Glenn Gould",G2742)))</formula>
    </cfRule>
  </conditionalFormatting>
  <conditionalFormatting sqref="G2742:G2744">
    <cfRule type="containsText" dxfId="17560" priority="20699" operator="containsText" text="ECM">
      <formula>NOT(ISERROR(SEARCH("ECM",G2742)))</formula>
    </cfRule>
    <cfRule type="containsText" dxfId="17559" priority="20700" operator="containsText" text="Glenn Gould">
      <formula>NOT(ISERROR(SEARCH("Glenn Gould",G2742)))</formula>
    </cfRule>
  </conditionalFormatting>
  <conditionalFormatting sqref="G2742:G2744">
    <cfRule type="containsText" dxfId="17558" priority="20697" operator="containsText" text="ECM">
      <formula>NOT(ISERROR(SEARCH("ECM",G2742)))</formula>
    </cfRule>
    <cfRule type="containsText" dxfId="17557" priority="20698" operator="containsText" text="Glenn Gould">
      <formula>NOT(ISERROR(SEARCH("Glenn Gould",G2742)))</formula>
    </cfRule>
  </conditionalFormatting>
  <conditionalFormatting sqref="G2742:G2744">
    <cfRule type="containsText" dxfId="17556" priority="20683" operator="containsText" text="ECM">
      <formula>NOT(ISERROR(SEARCH("ECM",G2742)))</formula>
    </cfRule>
    <cfRule type="containsText" dxfId="17555" priority="20684" operator="containsText" text="Glenn Gould">
      <formula>NOT(ISERROR(SEARCH("Glenn Gould",G2742)))</formula>
    </cfRule>
  </conditionalFormatting>
  <conditionalFormatting sqref="G2742:G2744">
    <cfRule type="containsText" dxfId="17554" priority="20679" operator="containsText" text="ECM">
      <formula>NOT(ISERROR(SEARCH("ECM",G2742)))</formula>
    </cfRule>
    <cfRule type="containsText" dxfId="17553" priority="20680" operator="containsText" text="Glenn Gould">
      <formula>NOT(ISERROR(SEARCH("Glenn Gould",G2742)))</formula>
    </cfRule>
  </conditionalFormatting>
  <conditionalFormatting sqref="G2742:G2744">
    <cfRule type="containsText" dxfId="17552" priority="20661" operator="containsText" text="ECM">
      <formula>NOT(ISERROR(SEARCH("ECM",G2742)))</formula>
    </cfRule>
    <cfRule type="containsText" dxfId="17551" priority="20662" operator="containsText" text="Glenn Gould">
      <formula>NOT(ISERROR(SEARCH("Glenn Gould",G2742)))</formula>
    </cfRule>
  </conditionalFormatting>
  <conditionalFormatting sqref="G2742:G2744">
    <cfRule type="containsText" dxfId="17550" priority="20665" operator="containsText" text="ECM">
      <formula>NOT(ISERROR(SEARCH("ECM",G2742)))</formula>
    </cfRule>
    <cfRule type="containsText" dxfId="17549" priority="20666" operator="containsText" text="Glenn Gould">
      <formula>NOT(ISERROR(SEARCH("Glenn Gould",G2742)))</formula>
    </cfRule>
  </conditionalFormatting>
  <conditionalFormatting sqref="G2742:G2744">
    <cfRule type="containsText" dxfId="17548" priority="20663" operator="containsText" text="ECM">
      <formula>NOT(ISERROR(SEARCH("ECM",G2742)))</formula>
    </cfRule>
    <cfRule type="containsText" dxfId="17547" priority="20664" operator="containsText" text="Glenn Gould">
      <formula>NOT(ISERROR(SEARCH("Glenn Gould",G2742)))</formula>
    </cfRule>
  </conditionalFormatting>
  <conditionalFormatting sqref="G2742:G2744">
    <cfRule type="containsText" dxfId="17546" priority="20659" operator="containsText" text="ECM">
      <formula>NOT(ISERROR(SEARCH("ECM",G2742)))</formula>
    </cfRule>
    <cfRule type="containsText" dxfId="17545" priority="20660" operator="containsText" text="Glenn Gould">
      <formula>NOT(ISERROR(SEARCH("Glenn Gould",G2742)))</formula>
    </cfRule>
  </conditionalFormatting>
  <conditionalFormatting sqref="G2742:G2744">
    <cfRule type="containsText" dxfId="17544" priority="20657" operator="containsText" text="ECM">
      <formula>NOT(ISERROR(SEARCH("ECM",G2742)))</formula>
    </cfRule>
    <cfRule type="containsText" dxfId="17543" priority="20658" operator="containsText" text="Glenn Gould">
      <formula>NOT(ISERROR(SEARCH("Glenn Gould",G2742)))</formula>
    </cfRule>
  </conditionalFormatting>
  <conditionalFormatting sqref="G2742:G2744">
    <cfRule type="containsText" dxfId="17542" priority="20655" operator="containsText" text="ECM">
      <formula>NOT(ISERROR(SEARCH("ECM",G2742)))</formula>
    </cfRule>
    <cfRule type="containsText" dxfId="17541" priority="20656" operator="containsText" text="Glenn Gould">
      <formula>NOT(ISERROR(SEARCH("Glenn Gould",G2742)))</formula>
    </cfRule>
  </conditionalFormatting>
  <conditionalFormatting sqref="G2742:G2744">
    <cfRule type="containsText" dxfId="17540" priority="20681" operator="containsText" text="ECM">
      <formula>NOT(ISERROR(SEARCH("ECM",G2742)))</formula>
    </cfRule>
    <cfRule type="containsText" dxfId="17539" priority="20682" operator="containsText" text="Glenn Gould">
      <formula>NOT(ISERROR(SEARCH("Glenn Gould",G2742)))</formula>
    </cfRule>
  </conditionalFormatting>
  <conditionalFormatting sqref="G2742:G2744">
    <cfRule type="containsText" dxfId="17538" priority="20675" operator="containsText" text="ECM">
      <formula>NOT(ISERROR(SEARCH("ECM",G2742)))</formula>
    </cfRule>
    <cfRule type="containsText" dxfId="17537" priority="20676" operator="containsText" text="Glenn Gould">
      <formula>NOT(ISERROR(SEARCH("Glenn Gould",G2742)))</formula>
    </cfRule>
  </conditionalFormatting>
  <conditionalFormatting sqref="G2742:G2744">
    <cfRule type="containsText" dxfId="17536" priority="20677" operator="containsText" text="ECM">
      <formula>NOT(ISERROR(SEARCH("ECM",G2742)))</formula>
    </cfRule>
    <cfRule type="containsText" dxfId="17535" priority="20678" operator="containsText" text="Glenn Gould">
      <formula>NOT(ISERROR(SEARCH("Glenn Gould",G2742)))</formula>
    </cfRule>
  </conditionalFormatting>
  <conditionalFormatting sqref="G2742:G2744">
    <cfRule type="containsText" dxfId="17534" priority="20673" operator="containsText" text="ECM">
      <formula>NOT(ISERROR(SEARCH("ECM",G2742)))</formula>
    </cfRule>
    <cfRule type="containsText" dxfId="17533" priority="20674" operator="containsText" text="Glenn Gould">
      <formula>NOT(ISERROR(SEARCH("Glenn Gould",G2742)))</formula>
    </cfRule>
  </conditionalFormatting>
  <conditionalFormatting sqref="G2742:G2744">
    <cfRule type="containsText" dxfId="17532" priority="20671" operator="containsText" text="ECM">
      <formula>NOT(ISERROR(SEARCH("ECM",G2742)))</formula>
    </cfRule>
    <cfRule type="containsText" dxfId="17531" priority="20672" operator="containsText" text="Glenn Gould">
      <formula>NOT(ISERROR(SEARCH("Glenn Gould",G2742)))</formula>
    </cfRule>
  </conditionalFormatting>
  <conditionalFormatting sqref="G2742:G2744">
    <cfRule type="containsText" dxfId="17530" priority="20669" operator="containsText" text="ECM">
      <formula>NOT(ISERROR(SEARCH("ECM",G2742)))</formula>
    </cfRule>
    <cfRule type="containsText" dxfId="17529" priority="20670" operator="containsText" text="Glenn Gould">
      <formula>NOT(ISERROR(SEARCH("Glenn Gould",G2742)))</formula>
    </cfRule>
  </conditionalFormatting>
  <conditionalFormatting sqref="G2742:G2744">
    <cfRule type="containsText" dxfId="17528" priority="20667" operator="containsText" text="ECM">
      <formula>NOT(ISERROR(SEARCH("ECM",G2742)))</formula>
    </cfRule>
    <cfRule type="containsText" dxfId="17527" priority="20668" operator="containsText" text="Glenn Gould">
      <formula>NOT(ISERROR(SEARCH("Glenn Gould",G2742)))</formula>
    </cfRule>
  </conditionalFormatting>
  <conditionalFormatting sqref="U2746:X2747 Q2746:Q2747">
    <cfRule type="containsText" dxfId="17526" priority="20651" operator="containsText" text="ECM">
      <formula>NOT(ISERROR(SEARCH("ECM",Q2746)))</formula>
    </cfRule>
    <cfRule type="containsText" dxfId="17525" priority="20652" operator="containsText" text="Glenn Gould">
      <formula>NOT(ISERROR(SEARCH("Glenn Gould",Q2746)))</formula>
    </cfRule>
  </conditionalFormatting>
  <conditionalFormatting sqref="U2746:X2747">
    <cfRule type="containsText" dxfId="17524" priority="20649" operator="containsText" text="ECM">
      <formula>NOT(ISERROR(SEARCH("ECM",U2746)))</formula>
    </cfRule>
    <cfRule type="containsText" dxfId="17523" priority="20650" operator="containsText" text="Glenn Gould">
      <formula>NOT(ISERROR(SEARCH("Glenn Gould",U2746)))</formula>
    </cfRule>
  </conditionalFormatting>
  <conditionalFormatting sqref="T2746:AA2747 Q2746:Q2747">
    <cfRule type="containsText" dxfId="17522" priority="20647" operator="containsText" text="ECM">
      <formula>NOT(ISERROR(SEARCH("ECM",Q2746)))</formula>
    </cfRule>
    <cfRule type="containsText" dxfId="17521" priority="20648" operator="containsText" text="Glenn Gould">
      <formula>NOT(ISERROR(SEARCH("Glenn Gould",Q2746)))</formula>
    </cfRule>
  </conditionalFormatting>
  <conditionalFormatting sqref="J2746:K2746 M2746:P2747 A2746:C2747 R2746:S2747">
    <cfRule type="containsText" dxfId="17520" priority="20645" operator="containsText" text="ECM">
      <formula>NOT(ISERROR(SEARCH("ECM",A2746)))</formula>
    </cfRule>
    <cfRule type="containsText" dxfId="17519" priority="20646" operator="containsText" text="Glenn Gould">
      <formula>NOT(ISERROR(SEARCH("Glenn Gould",A2746)))</formula>
    </cfRule>
  </conditionalFormatting>
  <conditionalFormatting sqref="M2746:N2747">
    <cfRule type="containsText" dxfId="17518" priority="20644" operator="containsText" text="ECM">
      <formula>NOT(ISERROR(SEARCH("ECM",M2746)))</formula>
    </cfRule>
  </conditionalFormatting>
  <conditionalFormatting sqref="C2746:C2747">
    <cfRule type="containsText" dxfId="17517" priority="20642" operator="containsText" text="Christmas">
      <formula>NOT(ISERROR(SEARCH("Christmas",C2746)))</formula>
    </cfRule>
    <cfRule type="containsText" dxfId="17516" priority="20643" operator="containsText" text="collection">
      <formula>NOT(ISERROR(SEARCH("collection",C2746)))</formula>
    </cfRule>
  </conditionalFormatting>
  <conditionalFormatting sqref="H2746:I2746">
    <cfRule type="containsText" dxfId="17515" priority="20640" operator="containsText" text="ECM">
      <formula>NOT(ISERROR(SEARCH("ECM",H2746)))</formula>
    </cfRule>
    <cfRule type="containsText" dxfId="17514" priority="20641" operator="containsText" text="Glenn Gould">
      <formula>NOT(ISERROR(SEARCH("Glenn Gould",H2746)))</formula>
    </cfRule>
  </conditionalFormatting>
  <conditionalFormatting sqref="E2746:F2746">
    <cfRule type="containsText" dxfId="17513" priority="20618" operator="containsText" text="ECM">
      <formula>NOT(ISERROR(SEARCH("ECM",E2746)))</formula>
    </cfRule>
    <cfRule type="containsText" dxfId="17512" priority="20619" operator="containsText" text="Glenn Gould">
      <formula>NOT(ISERROR(SEARCH("Glenn Gould",E2746)))</formula>
    </cfRule>
  </conditionalFormatting>
  <conditionalFormatting sqref="E2746:F2746">
    <cfRule type="containsText" dxfId="17511" priority="20622" operator="containsText" text="ECM">
      <formula>NOT(ISERROR(SEARCH("ECM",E2746)))</formula>
    </cfRule>
    <cfRule type="containsText" dxfId="17510" priority="20623" operator="containsText" text="Glenn Gould">
      <formula>NOT(ISERROR(SEARCH("Glenn Gould",E2746)))</formula>
    </cfRule>
  </conditionalFormatting>
  <conditionalFormatting sqref="E2746:F2746">
    <cfRule type="containsText" dxfId="17509" priority="20620" operator="containsText" text="ECM">
      <formula>NOT(ISERROR(SEARCH("ECM",E2746)))</formula>
    </cfRule>
    <cfRule type="containsText" dxfId="17508" priority="20621" operator="containsText" text="Glenn Gould">
      <formula>NOT(ISERROR(SEARCH("Glenn Gould",E2746)))</formula>
    </cfRule>
  </conditionalFormatting>
  <conditionalFormatting sqref="E2746:F2746">
    <cfRule type="containsText" dxfId="17507" priority="20616" operator="containsText" text="ECM">
      <formula>NOT(ISERROR(SEARCH("ECM",E2746)))</formula>
    </cfRule>
    <cfRule type="containsText" dxfId="17506" priority="20617" operator="containsText" text="Glenn Gould">
      <formula>NOT(ISERROR(SEARCH("Glenn Gould",E2746)))</formula>
    </cfRule>
  </conditionalFormatting>
  <conditionalFormatting sqref="E2746:F2746">
    <cfRule type="containsText" dxfId="17505" priority="20614" operator="containsText" text="ECM">
      <formula>NOT(ISERROR(SEARCH("ECM",E2746)))</formula>
    </cfRule>
    <cfRule type="containsText" dxfId="17504" priority="20615" operator="containsText" text="Glenn Gould">
      <formula>NOT(ISERROR(SEARCH("Glenn Gould",E2746)))</formula>
    </cfRule>
  </conditionalFormatting>
  <conditionalFormatting sqref="E2746:F2746">
    <cfRule type="containsText" dxfId="17503" priority="20612" operator="containsText" text="ECM">
      <formula>NOT(ISERROR(SEARCH("ECM",E2746)))</formula>
    </cfRule>
    <cfRule type="containsText" dxfId="17502" priority="20613" operator="containsText" text="Glenn Gould">
      <formula>NOT(ISERROR(SEARCH("Glenn Gould",E2746)))</formula>
    </cfRule>
  </conditionalFormatting>
  <conditionalFormatting sqref="E2746:F2746">
    <cfRule type="containsText" dxfId="17501" priority="20638" operator="containsText" text="ECM">
      <formula>NOT(ISERROR(SEARCH("ECM",E2746)))</formula>
    </cfRule>
    <cfRule type="containsText" dxfId="17500" priority="20639" operator="containsText" text="Glenn Gould">
      <formula>NOT(ISERROR(SEARCH("Glenn Gould",E2746)))</formula>
    </cfRule>
  </conditionalFormatting>
  <conditionalFormatting sqref="E2746:F2746">
    <cfRule type="containsText" dxfId="17499" priority="20632" operator="containsText" text="ECM">
      <formula>NOT(ISERROR(SEARCH("ECM",E2746)))</formula>
    </cfRule>
    <cfRule type="containsText" dxfId="17498" priority="20633" operator="containsText" text="Glenn Gould">
      <formula>NOT(ISERROR(SEARCH("Glenn Gould",E2746)))</formula>
    </cfRule>
  </conditionalFormatting>
  <conditionalFormatting sqref="E2746:F2746">
    <cfRule type="containsText" dxfId="17497" priority="20636" operator="containsText" text="ECM">
      <formula>NOT(ISERROR(SEARCH("ECM",E2746)))</formula>
    </cfRule>
    <cfRule type="containsText" dxfId="17496" priority="20637" operator="containsText" text="Glenn Gould">
      <formula>NOT(ISERROR(SEARCH("Glenn Gould",E2746)))</formula>
    </cfRule>
  </conditionalFormatting>
  <conditionalFormatting sqref="E2746:F2746">
    <cfRule type="containsText" dxfId="17495" priority="20634" operator="containsText" text="ECM">
      <formula>NOT(ISERROR(SEARCH("ECM",E2746)))</formula>
    </cfRule>
    <cfRule type="containsText" dxfId="17494" priority="20635" operator="containsText" text="Glenn Gould">
      <formula>NOT(ISERROR(SEARCH("Glenn Gould",E2746)))</formula>
    </cfRule>
  </conditionalFormatting>
  <conditionalFormatting sqref="E2746:F2746">
    <cfRule type="containsText" dxfId="17493" priority="20630" operator="containsText" text="ECM">
      <formula>NOT(ISERROR(SEARCH("ECM",E2746)))</formula>
    </cfRule>
    <cfRule type="containsText" dxfId="17492" priority="20631" operator="containsText" text="Glenn Gould">
      <formula>NOT(ISERROR(SEARCH("Glenn Gould",E2746)))</formula>
    </cfRule>
  </conditionalFormatting>
  <conditionalFormatting sqref="E2746:F2746">
    <cfRule type="containsText" dxfId="17491" priority="20628" operator="containsText" text="ECM">
      <formula>NOT(ISERROR(SEARCH("ECM",E2746)))</formula>
    </cfRule>
    <cfRule type="containsText" dxfId="17490" priority="20629" operator="containsText" text="Glenn Gould">
      <formula>NOT(ISERROR(SEARCH("Glenn Gould",E2746)))</formula>
    </cfRule>
  </conditionalFormatting>
  <conditionalFormatting sqref="E2746:F2746">
    <cfRule type="containsText" dxfId="17489" priority="20626" operator="containsText" text="ECM">
      <formula>NOT(ISERROR(SEARCH("ECM",E2746)))</formula>
    </cfRule>
    <cfRule type="containsText" dxfId="17488" priority="20627" operator="containsText" text="Glenn Gould">
      <formula>NOT(ISERROR(SEARCH("Glenn Gould",E2746)))</formula>
    </cfRule>
  </conditionalFormatting>
  <conditionalFormatting sqref="E2746:F2746">
    <cfRule type="containsText" dxfId="17487" priority="20624" operator="containsText" text="ECM">
      <formula>NOT(ISERROR(SEARCH("ECM",E2746)))</formula>
    </cfRule>
    <cfRule type="containsText" dxfId="17486" priority="20625" operator="containsText" text="Glenn Gould">
      <formula>NOT(ISERROR(SEARCH("Glenn Gould",E2746)))</formula>
    </cfRule>
  </conditionalFormatting>
  <conditionalFormatting sqref="G2746">
    <cfRule type="containsText" dxfId="17485" priority="20609" operator="containsText" text="ECM">
      <formula>NOT(ISERROR(SEARCH("ECM",G2746)))</formula>
    </cfRule>
    <cfRule type="containsText" dxfId="17484" priority="20610" operator="containsText" text="Glenn Gould">
      <formula>NOT(ISERROR(SEARCH("Glenn Gould",G2746)))</formula>
    </cfRule>
  </conditionalFormatting>
  <conditionalFormatting sqref="G2746">
    <cfRule type="containsText" dxfId="17483" priority="20605" operator="containsText" text="ECM">
      <formula>NOT(ISERROR(SEARCH("ECM",G2746)))</formula>
    </cfRule>
    <cfRule type="containsText" dxfId="17482" priority="20606" operator="containsText" text="Glenn Gould">
      <formula>NOT(ISERROR(SEARCH("Glenn Gould",G2746)))</formula>
    </cfRule>
  </conditionalFormatting>
  <conditionalFormatting sqref="G2746">
    <cfRule type="containsText" dxfId="17481" priority="20587" operator="containsText" text="ECM">
      <formula>NOT(ISERROR(SEARCH("ECM",G2746)))</formula>
    </cfRule>
    <cfRule type="containsText" dxfId="17480" priority="20588" operator="containsText" text="Glenn Gould">
      <formula>NOT(ISERROR(SEARCH("Glenn Gould",G2746)))</formula>
    </cfRule>
  </conditionalFormatting>
  <conditionalFormatting sqref="G2746">
    <cfRule type="containsText" dxfId="17479" priority="20591" operator="containsText" text="ECM">
      <formula>NOT(ISERROR(SEARCH("ECM",G2746)))</formula>
    </cfRule>
    <cfRule type="containsText" dxfId="17478" priority="20592" operator="containsText" text="Glenn Gould">
      <formula>NOT(ISERROR(SEARCH("Glenn Gould",G2746)))</formula>
    </cfRule>
  </conditionalFormatting>
  <conditionalFormatting sqref="G2746">
    <cfRule type="containsText" dxfId="17477" priority="20589" operator="containsText" text="ECM">
      <formula>NOT(ISERROR(SEARCH("ECM",G2746)))</formula>
    </cfRule>
    <cfRule type="containsText" dxfId="17476" priority="20590" operator="containsText" text="Glenn Gould">
      <formula>NOT(ISERROR(SEARCH("Glenn Gould",G2746)))</formula>
    </cfRule>
  </conditionalFormatting>
  <conditionalFormatting sqref="G2746">
    <cfRule type="containsText" dxfId="17475" priority="20585" operator="containsText" text="ECM">
      <formula>NOT(ISERROR(SEARCH("ECM",G2746)))</formula>
    </cfRule>
    <cfRule type="containsText" dxfId="17474" priority="20586" operator="containsText" text="Glenn Gould">
      <formula>NOT(ISERROR(SEARCH("Glenn Gould",G2746)))</formula>
    </cfRule>
  </conditionalFormatting>
  <conditionalFormatting sqref="G2746">
    <cfRule type="containsText" dxfId="17473" priority="20583" operator="containsText" text="ECM">
      <formula>NOT(ISERROR(SEARCH("ECM",G2746)))</formula>
    </cfRule>
    <cfRule type="containsText" dxfId="17472" priority="20584" operator="containsText" text="Glenn Gould">
      <formula>NOT(ISERROR(SEARCH("Glenn Gould",G2746)))</formula>
    </cfRule>
  </conditionalFormatting>
  <conditionalFormatting sqref="G2746">
    <cfRule type="containsText" dxfId="17471" priority="20581" operator="containsText" text="ECM">
      <formula>NOT(ISERROR(SEARCH("ECM",G2746)))</formula>
    </cfRule>
    <cfRule type="containsText" dxfId="17470" priority="20582" operator="containsText" text="Glenn Gould">
      <formula>NOT(ISERROR(SEARCH("Glenn Gould",G2746)))</formula>
    </cfRule>
  </conditionalFormatting>
  <conditionalFormatting sqref="G2746">
    <cfRule type="containsText" dxfId="17469" priority="20607" operator="containsText" text="ECM">
      <formula>NOT(ISERROR(SEARCH("ECM",G2746)))</formula>
    </cfRule>
    <cfRule type="containsText" dxfId="17468" priority="20608" operator="containsText" text="Glenn Gould">
      <formula>NOT(ISERROR(SEARCH("Glenn Gould",G2746)))</formula>
    </cfRule>
  </conditionalFormatting>
  <conditionalFormatting sqref="G2746">
    <cfRule type="containsText" dxfId="17467" priority="20601" operator="containsText" text="ECM">
      <formula>NOT(ISERROR(SEARCH("ECM",G2746)))</formula>
    </cfRule>
    <cfRule type="containsText" dxfId="17466" priority="20602" operator="containsText" text="Glenn Gould">
      <formula>NOT(ISERROR(SEARCH("Glenn Gould",G2746)))</formula>
    </cfRule>
  </conditionalFormatting>
  <conditionalFormatting sqref="G2746">
    <cfRule type="containsText" dxfId="17465" priority="20603" operator="containsText" text="ECM">
      <formula>NOT(ISERROR(SEARCH("ECM",G2746)))</formula>
    </cfRule>
    <cfRule type="containsText" dxfId="17464" priority="20604" operator="containsText" text="Glenn Gould">
      <formula>NOT(ISERROR(SEARCH("Glenn Gould",G2746)))</formula>
    </cfRule>
  </conditionalFormatting>
  <conditionalFormatting sqref="G2746">
    <cfRule type="containsText" dxfId="17463" priority="20599" operator="containsText" text="ECM">
      <formula>NOT(ISERROR(SEARCH("ECM",G2746)))</formula>
    </cfRule>
    <cfRule type="containsText" dxfId="17462" priority="20600" operator="containsText" text="Glenn Gould">
      <formula>NOT(ISERROR(SEARCH("Glenn Gould",G2746)))</formula>
    </cfRule>
  </conditionalFormatting>
  <conditionalFormatting sqref="G2746">
    <cfRule type="containsText" dxfId="17461" priority="20597" operator="containsText" text="ECM">
      <formula>NOT(ISERROR(SEARCH("ECM",G2746)))</formula>
    </cfRule>
    <cfRule type="containsText" dxfId="17460" priority="20598" operator="containsText" text="Glenn Gould">
      <formula>NOT(ISERROR(SEARCH("Glenn Gould",G2746)))</formula>
    </cfRule>
  </conditionalFormatting>
  <conditionalFormatting sqref="G2746">
    <cfRule type="containsText" dxfId="17459" priority="20595" operator="containsText" text="ECM">
      <formula>NOT(ISERROR(SEARCH("ECM",G2746)))</formula>
    </cfRule>
    <cfRule type="containsText" dxfId="17458" priority="20596" operator="containsText" text="Glenn Gould">
      <formula>NOT(ISERROR(SEARCH("Glenn Gould",G2746)))</formula>
    </cfRule>
  </conditionalFormatting>
  <conditionalFormatting sqref="G2746">
    <cfRule type="containsText" dxfId="17457" priority="20593" operator="containsText" text="ECM">
      <formula>NOT(ISERROR(SEARCH("ECM",G2746)))</formula>
    </cfRule>
    <cfRule type="containsText" dxfId="17456" priority="20594" operator="containsText" text="Glenn Gould">
      <formula>NOT(ISERROR(SEARCH("Glenn Gould",G2746)))</formula>
    </cfRule>
  </conditionalFormatting>
  <conditionalFormatting sqref="G2746">
    <cfRule type="containsText" dxfId="17455" priority="20579" operator="containsText" text="ECM">
      <formula>NOT(ISERROR(SEARCH("ECM",G2746)))</formula>
    </cfRule>
    <cfRule type="containsText" dxfId="17454" priority="20580" operator="containsText" text="Glenn Gould">
      <formula>NOT(ISERROR(SEARCH("Glenn Gould",G2746)))</formula>
    </cfRule>
  </conditionalFormatting>
  <conditionalFormatting sqref="G2746">
    <cfRule type="containsText" dxfId="17453" priority="20575" operator="containsText" text="ECM">
      <formula>NOT(ISERROR(SEARCH("ECM",G2746)))</formula>
    </cfRule>
    <cfRule type="containsText" dxfId="17452" priority="20576" operator="containsText" text="Glenn Gould">
      <formula>NOT(ISERROR(SEARCH("Glenn Gould",G2746)))</formula>
    </cfRule>
  </conditionalFormatting>
  <conditionalFormatting sqref="G2746">
    <cfRule type="containsText" dxfId="17451" priority="20557" operator="containsText" text="ECM">
      <formula>NOT(ISERROR(SEARCH("ECM",G2746)))</formula>
    </cfRule>
    <cfRule type="containsText" dxfId="17450" priority="20558" operator="containsText" text="Glenn Gould">
      <formula>NOT(ISERROR(SEARCH("Glenn Gould",G2746)))</formula>
    </cfRule>
  </conditionalFormatting>
  <conditionalFormatting sqref="G2746">
    <cfRule type="containsText" dxfId="17449" priority="20561" operator="containsText" text="ECM">
      <formula>NOT(ISERROR(SEARCH("ECM",G2746)))</formula>
    </cfRule>
    <cfRule type="containsText" dxfId="17448" priority="20562" operator="containsText" text="Glenn Gould">
      <formula>NOT(ISERROR(SEARCH("Glenn Gould",G2746)))</formula>
    </cfRule>
  </conditionalFormatting>
  <conditionalFormatting sqref="G2746">
    <cfRule type="containsText" dxfId="17447" priority="20559" operator="containsText" text="ECM">
      <formula>NOT(ISERROR(SEARCH("ECM",G2746)))</formula>
    </cfRule>
    <cfRule type="containsText" dxfId="17446" priority="20560" operator="containsText" text="Glenn Gould">
      <formula>NOT(ISERROR(SEARCH("Glenn Gould",G2746)))</formula>
    </cfRule>
  </conditionalFormatting>
  <conditionalFormatting sqref="G2746">
    <cfRule type="containsText" dxfId="17445" priority="20555" operator="containsText" text="ECM">
      <formula>NOT(ISERROR(SEARCH("ECM",G2746)))</formula>
    </cfRule>
    <cfRule type="containsText" dxfId="17444" priority="20556" operator="containsText" text="Glenn Gould">
      <formula>NOT(ISERROR(SEARCH("Glenn Gould",G2746)))</formula>
    </cfRule>
  </conditionalFormatting>
  <conditionalFormatting sqref="G2746">
    <cfRule type="containsText" dxfId="17443" priority="20553" operator="containsText" text="ECM">
      <formula>NOT(ISERROR(SEARCH("ECM",G2746)))</formula>
    </cfRule>
    <cfRule type="containsText" dxfId="17442" priority="20554" operator="containsText" text="Glenn Gould">
      <formula>NOT(ISERROR(SEARCH("Glenn Gould",G2746)))</formula>
    </cfRule>
  </conditionalFormatting>
  <conditionalFormatting sqref="G2746">
    <cfRule type="containsText" dxfId="17441" priority="20551" operator="containsText" text="ECM">
      <formula>NOT(ISERROR(SEARCH("ECM",G2746)))</formula>
    </cfRule>
    <cfRule type="containsText" dxfId="17440" priority="20552" operator="containsText" text="Glenn Gould">
      <formula>NOT(ISERROR(SEARCH("Glenn Gould",G2746)))</formula>
    </cfRule>
  </conditionalFormatting>
  <conditionalFormatting sqref="G2746">
    <cfRule type="containsText" dxfId="17439" priority="20577" operator="containsText" text="ECM">
      <formula>NOT(ISERROR(SEARCH("ECM",G2746)))</formula>
    </cfRule>
    <cfRule type="containsText" dxfId="17438" priority="20578" operator="containsText" text="Glenn Gould">
      <formula>NOT(ISERROR(SEARCH("Glenn Gould",G2746)))</formula>
    </cfRule>
  </conditionalFormatting>
  <conditionalFormatting sqref="G2746">
    <cfRule type="containsText" dxfId="17437" priority="20571" operator="containsText" text="ECM">
      <formula>NOT(ISERROR(SEARCH("ECM",G2746)))</formula>
    </cfRule>
    <cfRule type="containsText" dxfId="17436" priority="20572" operator="containsText" text="Glenn Gould">
      <formula>NOT(ISERROR(SEARCH("Glenn Gould",G2746)))</formula>
    </cfRule>
  </conditionalFormatting>
  <conditionalFormatting sqref="G2746">
    <cfRule type="containsText" dxfId="17435" priority="20573" operator="containsText" text="ECM">
      <formula>NOT(ISERROR(SEARCH("ECM",G2746)))</formula>
    </cfRule>
    <cfRule type="containsText" dxfId="17434" priority="20574" operator="containsText" text="Glenn Gould">
      <formula>NOT(ISERROR(SEARCH("Glenn Gould",G2746)))</formula>
    </cfRule>
  </conditionalFormatting>
  <conditionalFormatting sqref="G2746">
    <cfRule type="containsText" dxfId="17433" priority="20569" operator="containsText" text="ECM">
      <formula>NOT(ISERROR(SEARCH("ECM",G2746)))</formula>
    </cfRule>
    <cfRule type="containsText" dxfId="17432" priority="20570" operator="containsText" text="Glenn Gould">
      <formula>NOT(ISERROR(SEARCH("Glenn Gould",G2746)))</formula>
    </cfRule>
  </conditionalFormatting>
  <conditionalFormatting sqref="G2746">
    <cfRule type="containsText" dxfId="17431" priority="20567" operator="containsText" text="ECM">
      <formula>NOT(ISERROR(SEARCH("ECM",G2746)))</formula>
    </cfRule>
    <cfRule type="containsText" dxfId="17430" priority="20568" operator="containsText" text="Glenn Gould">
      <formula>NOT(ISERROR(SEARCH("Glenn Gould",G2746)))</formula>
    </cfRule>
  </conditionalFormatting>
  <conditionalFormatting sqref="G2746">
    <cfRule type="containsText" dxfId="17429" priority="20565" operator="containsText" text="ECM">
      <formula>NOT(ISERROR(SEARCH("ECM",G2746)))</formula>
    </cfRule>
    <cfRule type="containsText" dxfId="17428" priority="20566" operator="containsText" text="Glenn Gould">
      <formula>NOT(ISERROR(SEARCH("Glenn Gould",G2746)))</formula>
    </cfRule>
  </conditionalFormatting>
  <conditionalFormatting sqref="G2746">
    <cfRule type="containsText" dxfId="17427" priority="20563" operator="containsText" text="ECM">
      <formula>NOT(ISERROR(SEARCH("ECM",G2746)))</formula>
    </cfRule>
    <cfRule type="containsText" dxfId="17426" priority="20564" operator="containsText" text="Glenn Gould">
      <formula>NOT(ISERROR(SEARCH("Glenn Gould",G2746)))</formula>
    </cfRule>
  </conditionalFormatting>
  <conditionalFormatting sqref="J2747:K2747">
    <cfRule type="containsText" dxfId="17425" priority="20547" operator="containsText" text="ECM">
      <formula>NOT(ISERROR(SEARCH("ECM",J2747)))</formula>
    </cfRule>
    <cfRule type="containsText" dxfId="17424" priority="20548" operator="containsText" text="Glenn Gould">
      <formula>NOT(ISERROR(SEARCH("Glenn Gould",J2747)))</formula>
    </cfRule>
  </conditionalFormatting>
  <conditionalFormatting sqref="H2747:I2747">
    <cfRule type="containsText" dxfId="17423" priority="20545" operator="containsText" text="ECM">
      <formula>NOT(ISERROR(SEARCH("ECM",H2747)))</formula>
    </cfRule>
    <cfRule type="containsText" dxfId="17422" priority="20546" operator="containsText" text="Glenn Gould">
      <formula>NOT(ISERROR(SEARCH("Glenn Gould",H2747)))</formula>
    </cfRule>
  </conditionalFormatting>
  <conditionalFormatting sqref="E2747:F2747">
    <cfRule type="containsText" dxfId="17421" priority="20523" operator="containsText" text="ECM">
      <formula>NOT(ISERROR(SEARCH("ECM",E2747)))</formula>
    </cfRule>
    <cfRule type="containsText" dxfId="17420" priority="20524" operator="containsText" text="Glenn Gould">
      <formula>NOT(ISERROR(SEARCH("Glenn Gould",E2747)))</formula>
    </cfRule>
  </conditionalFormatting>
  <conditionalFormatting sqref="E2747:F2747">
    <cfRule type="containsText" dxfId="17419" priority="20527" operator="containsText" text="ECM">
      <formula>NOT(ISERROR(SEARCH("ECM",E2747)))</formula>
    </cfRule>
    <cfRule type="containsText" dxfId="17418" priority="20528" operator="containsText" text="Glenn Gould">
      <formula>NOT(ISERROR(SEARCH("Glenn Gould",E2747)))</formula>
    </cfRule>
  </conditionalFormatting>
  <conditionalFormatting sqref="E2747:F2747">
    <cfRule type="containsText" dxfId="17417" priority="20525" operator="containsText" text="ECM">
      <formula>NOT(ISERROR(SEARCH("ECM",E2747)))</formula>
    </cfRule>
    <cfRule type="containsText" dxfId="17416" priority="20526" operator="containsText" text="Glenn Gould">
      <formula>NOT(ISERROR(SEARCH("Glenn Gould",E2747)))</formula>
    </cfRule>
  </conditionalFormatting>
  <conditionalFormatting sqref="E2747:F2747">
    <cfRule type="containsText" dxfId="17415" priority="20521" operator="containsText" text="ECM">
      <formula>NOT(ISERROR(SEARCH("ECM",E2747)))</formula>
    </cfRule>
    <cfRule type="containsText" dxfId="17414" priority="20522" operator="containsText" text="Glenn Gould">
      <formula>NOT(ISERROR(SEARCH("Glenn Gould",E2747)))</formula>
    </cfRule>
  </conditionalFormatting>
  <conditionalFormatting sqref="E2747:F2747">
    <cfRule type="containsText" dxfId="17413" priority="20519" operator="containsText" text="ECM">
      <formula>NOT(ISERROR(SEARCH("ECM",E2747)))</formula>
    </cfRule>
    <cfRule type="containsText" dxfId="17412" priority="20520" operator="containsText" text="Glenn Gould">
      <formula>NOT(ISERROR(SEARCH("Glenn Gould",E2747)))</formula>
    </cfRule>
  </conditionalFormatting>
  <conditionalFormatting sqref="E2747:F2747">
    <cfRule type="containsText" dxfId="17411" priority="20517" operator="containsText" text="ECM">
      <formula>NOT(ISERROR(SEARCH("ECM",E2747)))</formula>
    </cfRule>
    <cfRule type="containsText" dxfId="17410" priority="20518" operator="containsText" text="Glenn Gould">
      <formula>NOT(ISERROR(SEARCH("Glenn Gould",E2747)))</formula>
    </cfRule>
  </conditionalFormatting>
  <conditionalFormatting sqref="E2747:F2747">
    <cfRule type="containsText" dxfId="17409" priority="20543" operator="containsText" text="ECM">
      <formula>NOT(ISERROR(SEARCH("ECM",E2747)))</formula>
    </cfRule>
    <cfRule type="containsText" dxfId="17408" priority="20544" operator="containsText" text="Glenn Gould">
      <formula>NOT(ISERROR(SEARCH("Glenn Gould",E2747)))</formula>
    </cfRule>
  </conditionalFormatting>
  <conditionalFormatting sqref="E2747:F2747">
    <cfRule type="containsText" dxfId="17407" priority="20537" operator="containsText" text="ECM">
      <formula>NOT(ISERROR(SEARCH("ECM",E2747)))</formula>
    </cfRule>
    <cfRule type="containsText" dxfId="17406" priority="20538" operator="containsText" text="Glenn Gould">
      <formula>NOT(ISERROR(SEARCH("Glenn Gould",E2747)))</formula>
    </cfRule>
  </conditionalFormatting>
  <conditionalFormatting sqref="E2747:F2747">
    <cfRule type="containsText" dxfId="17405" priority="20541" operator="containsText" text="ECM">
      <formula>NOT(ISERROR(SEARCH("ECM",E2747)))</formula>
    </cfRule>
    <cfRule type="containsText" dxfId="17404" priority="20542" operator="containsText" text="Glenn Gould">
      <formula>NOT(ISERROR(SEARCH("Glenn Gould",E2747)))</formula>
    </cfRule>
  </conditionalFormatting>
  <conditionalFormatting sqref="E2747:F2747">
    <cfRule type="containsText" dxfId="17403" priority="20539" operator="containsText" text="ECM">
      <formula>NOT(ISERROR(SEARCH("ECM",E2747)))</formula>
    </cfRule>
    <cfRule type="containsText" dxfId="17402" priority="20540" operator="containsText" text="Glenn Gould">
      <formula>NOT(ISERROR(SEARCH("Glenn Gould",E2747)))</formula>
    </cfRule>
  </conditionalFormatting>
  <conditionalFormatting sqref="E2747:F2747">
    <cfRule type="containsText" dxfId="17401" priority="20535" operator="containsText" text="ECM">
      <formula>NOT(ISERROR(SEARCH("ECM",E2747)))</formula>
    </cfRule>
    <cfRule type="containsText" dxfId="17400" priority="20536" operator="containsText" text="Glenn Gould">
      <formula>NOT(ISERROR(SEARCH("Glenn Gould",E2747)))</formula>
    </cfRule>
  </conditionalFormatting>
  <conditionalFormatting sqref="E2747:F2747">
    <cfRule type="containsText" dxfId="17399" priority="20533" operator="containsText" text="ECM">
      <formula>NOT(ISERROR(SEARCH("ECM",E2747)))</formula>
    </cfRule>
    <cfRule type="containsText" dxfId="17398" priority="20534" operator="containsText" text="Glenn Gould">
      <formula>NOT(ISERROR(SEARCH("Glenn Gould",E2747)))</formula>
    </cfRule>
  </conditionalFormatting>
  <conditionalFormatting sqref="E2747:F2747">
    <cfRule type="containsText" dxfId="17397" priority="20531" operator="containsText" text="ECM">
      <formula>NOT(ISERROR(SEARCH("ECM",E2747)))</formula>
    </cfRule>
    <cfRule type="containsText" dxfId="17396" priority="20532" operator="containsText" text="Glenn Gould">
      <formula>NOT(ISERROR(SEARCH("Glenn Gould",E2747)))</formula>
    </cfRule>
  </conditionalFormatting>
  <conditionalFormatting sqref="E2747:F2747">
    <cfRule type="containsText" dxfId="17395" priority="20529" operator="containsText" text="ECM">
      <formula>NOT(ISERROR(SEARCH("ECM",E2747)))</formula>
    </cfRule>
    <cfRule type="containsText" dxfId="17394" priority="20530" operator="containsText" text="Glenn Gould">
      <formula>NOT(ISERROR(SEARCH("Glenn Gould",E2747)))</formula>
    </cfRule>
  </conditionalFormatting>
  <conditionalFormatting sqref="G2747">
    <cfRule type="containsText" dxfId="17393" priority="20515" operator="containsText" text="ECM">
      <formula>NOT(ISERROR(SEARCH("ECM",G2747)))</formula>
    </cfRule>
    <cfRule type="containsText" dxfId="17392" priority="20516" operator="containsText" text="Glenn Gould">
      <formula>NOT(ISERROR(SEARCH("Glenn Gould",G2747)))</formula>
    </cfRule>
  </conditionalFormatting>
  <conditionalFormatting sqref="G2747">
    <cfRule type="containsText" dxfId="17391" priority="20511" operator="containsText" text="ECM">
      <formula>NOT(ISERROR(SEARCH("ECM",G2747)))</formula>
    </cfRule>
    <cfRule type="containsText" dxfId="17390" priority="20512" operator="containsText" text="Glenn Gould">
      <formula>NOT(ISERROR(SEARCH("Glenn Gould",G2747)))</formula>
    </cfRule>
  </conditionalFormatting>
  <conditionalFormatting sqref="G2747">
    <cfRule type="containsText" dxfId="17389" priority="20493" operator="containsText" text="ECM">
      <formula>NOT(ISERROR(SEARCH("ECM",G2747)))</formula>
    </cfRule>
    <cfRule type="containsText" dxfId="17388" priority="20494" operator="containsText" text="Glenn Gould">
      <formula>NOT(ISERROR(SEARCH("Glenn Gould",G2747)))</formula>
    </cfRule>
  </conditionalFormatting>
  <conditionalFormatting sqref="G2747">
    <cfRule type="containsText" dxfId="17387" priority="20497" operator="containsText" text="ECM">
      <formula>NOT(ISERROR(SEARCH("ECM",G2747)))</formula>
    </cfRule>
    <cfRule type="containsText" dxfId="17386" priority="20498" operator="containsText" text="Glenn Gould">
      <formula>NOT(ISERROR(SEARCH("Glenn Gould",G2747)))</formula>
    </cfRule>
  </conditionalFormatting>
  <conditionalFormatting sqref="G2747">
    <cfRule type="containsText" dxfId="17385" priority="20495" operator="containsText" text="ECM">
      <formula>NOT(ISERROR(SEARCH("ECM",G2747)))</formula>
    </cfRule>
    <cfRule type="containsText" dxfId="17384" priority="20496" operator="containsText" text="Glenn Gould">
      <formula>NOT(ISERROR(SEARCH("Glenn Gould",G2747)))</formula>
    </cfRule>
  </conditionalFormatting>
  <conditionalFormatting sqref="G2747">
    <cfRule type="containsText" dxfId="17383" priority="20491" operator="containsText" text="ECM">
      <formula>NOT(ISERROR(SEARCH("ECM",G2747)))</formula>
    </cfRule>
    <cfRule type="containsText" dxfId="17382" priority="20492" operator="containsText" text="Glenn Gould">
      <formula>NOT(ISERROR(SEARCH("Glenn Gould",G2747)))</formula>
    </cfRule>
  </conditionalFormatting>
  <conditionalFormatting sqref="G2747">
    <cfRule type="containsText" dxfId="17381" priority="20489" operator="containsText" text="ECM">
      <formula>NOT(ISERROR(SEARCH("ECM",G2747)))</formula>
    </cfRule>
    <cfRule type="containsText" dxfId="17380" priority="20490" operator="containsText" text="Glenn Gould">
      <formula>NOT(ISERROR(SEARCH("Glenn Gould",G2747)))</formula>
    </cfRule>
  </conditionalFormatting>
  <conditionalFormatting sqref="G2747">
    <cfRule type="containsText" dxfId="17379" priority="20487" operator="containsText" text="ECM">
      <formula>NOT(ISERROR(SEARCH("ECM",G2747)))</formula>
    </cfRule>
    <cfRule type="containsText" dxfId="17378" priority="20488" operator="containsText" text="Glenn Gould">
      <formula>NOT(ISERROR(SEARCH("Glenn Gould",G2747)))</formula>
    </cfRule>
  </conditionalFormatting>
  <conditionalFormatting sqref="G2747">
    <cfRule type="containsText" dxfId="17377" priority="20513" operator="containsText" text="ECM">
      <formula>NOT(ISERROR(SEARCH("ECM",G2747)))</formula>
    </cfRule>
    <cfRule type="containsText" dxfId="17376" priority="20514" operator="containsText" text="Glenn Gould">
      <formula>NOT(ISERROR(SEARCH("Glenn Gould",G2747)))</formula>
    </cfRule>
  </conditionalFormatting>
  <conditionalFormatting sqref="G2747">
    <cfRule type="containsText" dxfId="17375" priority="20507" operator="containsText" text="ECM">
      <formula>NOT(ISERROR(SEARCH("ECM",G2747)))</formula>
    </cfRule>
    <cfRule type="containsText" dxfId="17374" priority="20508" operator="containsText" text="Glenn Gould">
      <formula>NOT(ISERROR(SEARCH("Glenn Gould",G2747)))</formula>
    </cfRule>
  </conditionalFormatting>
  <conditionalFormatting sqref="G2747">
    <cfRule type="containsText" dxfId="17373" priority="20509" operator="containsText" text="ECM">
      <formula>NOT(ISERROR(SEARCH("ECM",G2747)))</formula>
    </cfRule>
    <cfRule type="containsText" dxfId="17372" priority="20510" operator="containsText" text="Glenn Gould">
      <formula>NOT(ISERROR(SEARCH("Glenn Gould",G2747)))</formula>
    </cfRule>
  </conditionalFormatting>
  <conditionalFormatting sqref="G2747">
    <cfRule type="containsText" dxfId="17371" priority="20505" operator="containsText" text="ECM">
      <formula>NOT(ISERROR(SEARCH("ECM",G2747)))</formula>
    </cfRule>
    <cfRule type="containsText" dxfId="17370" priority="20506" operator="containsText" text="Glenn Gould">
      <formula>NOT(ISERROR(SEARCH("Glenn Gould",G2747)))</formula>
    </cfRule>
  </conditionalFormatting>
  <conditionalFormatting sqref="G2747">
    <cfRule type="containsText" dxfId="17369" priority="20503" operator="containsText" text="ECM">
      <formula>NOT(ISERROR(SEARCH("ECM",G2747)))</formula>
    </cfRule>
    <cfRule type="containsText" dxfId="17368" priority="20504" operator="containsText" text="Glenn Gould">
      <formula>NOT(ISERROR(SEARCH("Glenn Gould",G2747)))</formula>
    </cfRule>
  </conditionalFormatting>
  <conditionalFormatting sqref="G2747">
    <cfRule type="containsText" dxfId="17367" priority="20501" operator="containsText" text="ECM">
      <formula>NOT(ISERROR(SEARCH("ECM",G2747)))</formula>
    </cfRule>
    <cfRule type="containsText" dxfId="17366" priority="20502" operator="containsText" text="Glenn Gould">
      <formula>NOT(ISERROR(SEARCH("Glenn Gould",G2747)))</formula>
    </cfRule>
  </conditionalFormatting>
  <conditionalFormatting sqref="G2747">
    <cfRule type="containsText" dxfId="17365" priority="20499" operator="containsText" text="ECM">
      <formula>NOT(ISERROR(SEARCH("ECM",G2747)))</formula>
    </cfRule>
    <cfRule type="containsText" dxfId="17364" priority="20500" operator="containsText" text="Glenn Gould">
      <formula>NOT(ISERROR(SEARCH("Glenn Gould",G2747)))</formula>
    </cfRule>
  </conditionalFormatting>
  <conditionalFormatting sqref="G2747">
    <cfRule type="containsText" dxfId="17363" priority="20485" operator="containsText" text="ECM">
      <formula>NOT(ISERROR(SEARCH("ECM",G2747)))</formula>
    </cfRule>
    <cfRule type="containsText" dxfId="17362" priority="20486" operator="containsText" text="Glenn Gould">
      <formula>NOT(ISERROR(SEARCH("Glenn Gould",G2747)))</formula>
    </cfRule>
  </conditionalFormatting>
  <conditionalFormatting sqref="G2747">
    <cfRule type="containsText" dxfId="17361" priority="20481" operator="containsText" text="ECM">
      <formula>NOT(ISERROR(SEARCH("ECM",G2747)))</formula>
    </cfRule>
    <cfRule type="containsText" dxfId="17360" priority="20482" operator="containsText" text="Glenn Gould">
      <formula>NOT(ISERROR(SEARCH("Glenn Gould",G2747)))</formula>
    </cfRule>
  </conditionalFormatting>
  <conditionalFormatting sqref="G2747">
    <cfRule type="containsText" dxfId="17359" priority="20463" operator="containsText" text="ECM">
      <formula>NOT(ISERROR(SEARCH("ECM",G2747)))</formula>
    </cfRule>
    <cfRule type="containsText" dxfId="17358" priority="20464" operator="containsText" text="Glenn Gould">
      <formula>NOT(ISERROR(SEARCH("Glenn Gould",G2747)))</formula>
    </cfRule>
  </conditionalFormatting>
  <conditionalFormatting sqref="G2747">
    <cfRule type="containsText" dxfId="17357" priority="20467" operator="containsText" text="ECM">
      <formula>NOT(ISERROR(SEARCH("ECM",G2747)))</formula>
    </cfRule>
    <cfRule type="containsText" dxfId="17356" priority="20468" operator="containsText" text="Glenn Gould">
      <formula>NOT(ISERROR(SEARCH("Glenn Gould",G2747)))</formula>
    </cfRule>
  </conditionalFormatting>
  <conditionalFormatting sqref="G2747">
    <cfRule type="containsText" dxfId="17355" priority="20465" operator="containsText" text="ECM">
      <formula>NOT(ISERROR(SEARCH("ECM",G2747)))</formula>
    </cfRule>
    <cfRule type="containsText" dxfId="17354" priority="20466" operator="containsText" text="Glenn Gould">
      <formula>NOT(ISERROR(SEARCH("Glenn Gould",G2747)))</formula>
    </cfRule>
  </conditionalFormatting>
  <conditionalFormatting sqref="G2747">
    <cfRule type="containsText" dxfId="17353" priority="20461" operator="containsText" text="ECM">
      <formula>NOT(ISERROR(SEARCH("ECM",G2747)))</formula>
    </cfRule>
    <cfRule type="containsText" dxfId="17352" priority="20462" operator="containsText" text="Glenn Gould">
      <formula>NOT(ISERROR(SEARCH("Glenn Gould",G2747)))</formula>
    </cfRule>
  </conditionalFormatting>
  <conditionalFormatting sqref="G2747">
    <cfRule type="containsText" dxfId="17351" priority="20459" operator="containsText" text="ECM">
      <formula>NOT(ISERROR(SEARCH("ECM",G2747)))</formula>
    </cfRule>
    <cfRule type="containsText" dxfId="17350" priority="20460" operator="containsText" text="Glenn Gould">
      <formula>NOT(ISERROR(SEARCH("Glenn Gould",G2747)))</formula>
    </cfRule>
  </conditionalFormatting>
  <conditionalFormatting sqref="G2747">
    <cfRule type="containsText" dxfId="17349" priority="20457" operator="containsText" text="ECM">
      <formula>NOT(ISERROR(SEARCH("ECM",G2747)))</formula>
    </cfRule>
    <cfRule type="containsText" dxfId="17348" priority="20458" operator="containsText" text="Glenn Gould">
      <formula>NOT(ISERROR(SEARCH("Glenn Gould",G2747)))</formula>
    </cfRule>
  </conditionalFormatting>
  <conditionalFormatting sqref="G2747">
    <cfRule type="containsText" dxfId="17347" priority="20483" operator="containsText" text="ECM">
      <formula>NOT(ISERROR(SEARCH("ECM",G2747)))</formula>
    </cfRule>
    <cfRule type="containsText" dxfId="17346" priority="20484" operator="containsText" text="Glenn Gould">
      <formula>NOT(ISERROR(SEARCH("Glenn Gould",G2747)))</formula>
    </cfRule>
  </conditionalFormatting>
  <conditionalFormatting sqref="G2747">
    <cfRule type="containsText" dxfId="17345" priority="20477" operator="containsText" text="ECM">
      <formula>NOT(ISERROR(SEARCH("ECM",G2747)))</formula>
    </cfRule>
    <cfRule type="containsText" dxfId="17344" priority="20478" operator="containsText" text="Glenn Gould">
      <formula>NOT(ISERROR(SEARCH("Glenn Gould",G2747)))</formula>
    </cfRule>
  </conditionalFormatting>
  <conditionalFormatting sqref="G2747">
    <cfRule type="containsText" dxfId="17343" priority="20479" operator="containsText" text="ECM">
      <formula>NOT(ISERROR(SEARCH("ECM",G2747)))</formula>
    </cfRule>
    <cfRule type="containsText" dxfId="17342" priority="20480" operator="containsText" text="Glenn Gould">
      <formula>NOT(ISERROR(SEARCH("Glenn Gould",G2747)))</formula>
    </cfRule>
  </conditionalFormatting>
  <conditionalFormatting sqref="G2747">
    <cfRule type="containsText" dxfId="17341" priority="20475" operator="containsText" text="ECM">
      <formula>NOT(ISERROR(SEARCH("ECM",G2747)))</formula>
    </cfRule>
    <cfRule type="containsText" dxfId="17340" priority="20476" operator="containsText" text="Glenn Gould">
      <formula>NOT(ISERROR(SEARCH("Glenn Gould",G2747)))</formula>
    </cfRule>
  </conditionalFormatting>
  <conditionalFormatting sqref="G2747">
    <cfRule type="containsText" dxfId="17339" priority="20473" operator="containsText" text="ECM">
      <formula>NOT(ISERROR(SEARCH("ECM",G2747)))</formula>
    </cfRule>
    <cfRule type="containsText" dxfId="17338" priority="20474" operator="containsText" text="Glenn Gould">
      <formula>NOT(ISERROR(SEARCH("Glenn Gould",G2747)))</formula>
    </cfRule>
  </conditionalFormatting>
  <conditionalFormatting sqref="G2747">
    <cfRule type="containsText" dxfId="17337" priority="20471" operator="containsText" text="ECM">
      <formula>NOT(ISERROR(SEARCH("ECM",G2747)))</formula>
    </cfRule>
    <cfRule type="containsText" dxfId="17336" priority="20472" operator="containsText" text="Glenn Gould">
      <formula>NOT(ISERROR(SEARCH("Glenn Gould",G2747)))</formula>
    </cfRule>
  </conditionalFormatting>
  <conditionalFormatting sqref="G2747">
    <cfRule type="containsText" dxfId="17335" priority="20469" operator="containsText" text="ECM">
      <formula>NOT(ISERROR(SEARCH("ECM",G2747)))</formula>
    </cfRule>
    <cfRule type="containsText" dxfId="17334" priority="20470" operator="containsText" text="Glenn Gould">
      <formula>NOT(ISERROR(SEARCH("Glenn Gould",G2747)))</formula>
    </cfRule>
  </conditionalFormatting>
  <conditionalFormatting sqref="U2748:X2748 Q2748">
    <cfRule type="containsText" dxfId="17333" priority="20453" operator="containsText" text="ECM">
      <formula>NOT(ISERROR(SEARCH("ECM",Q2748)))</formula>
    </cfRule>
    <cfRule type="containsText" dxfId="17332" priority="20454" operator="containsText" text="Glenn Gould">
      <formula>NOT(ISERROR(SEARCH("Glenn Gould",Q2748)))</formula>
    </cfRule>
  </conditionalFormatting>
  <conditionalFormatting sqref="U2748:X2748">
    <cfRule type="containsText" dxfId="17331" priority="20451" operator="containsText" text="ECM">
      <formula>NOT(ISERROR(SEARCH("ECM",U2748)))</formula>
    </cfRule>
    <cfRule type="containsText" dxfId="17330" priority="20452" operator="containsText" text="Glenn Gould">
      <formula>NOT(ISERROR(SEARCH("Glenn Gould",U2748)))</formula>
    </cfRule>
  </conditionalFormatting>
  <conditionalFormatting sqref="T2748:AA2748 Q2748">
    <cfRule type="containsText" dxfId="17329" priority="20449" operator="containsText" text="ECM">
      <formula>NOT(ISERROR(SEARCH("ECM",Q2748)))</formula>
    </cfRule>
    <cfRule type="containsText" dxfId="17328" priority="20450" operator="containsText" text="Glenn Gould">
      <formula>NOT(ISERROR(SEARCH("Glenn Gould",Q2748)))</formula>
    </cfRule>
  </conditionalFormatting>
  <conditionalFormatting sqref="J2748:K2748 M2748:P2748 A2748:C2748 R2748:S2748">
    <cfRule type="containsText" dxfId="17327" priority="20447" operator="containsText" text="ECM">
      <formula>NOT(ISERROR(SEARCH("ECM",A2748)))</formula>
    </cfRule>
    <cfRule type="containsText" dxfId="17326" priority="20448" operator="containsText" text="Glenn Gould">
      <formula>NOT(ISERROR(SEARCH("Glenn Gould",A2748)))</formula>
    </cfRule>
  </conditionalFormatting>
  <conditionalFormatting sqref="M2748:N2748">
    <cfRule type="containsText" dxfId="17325" priority="20446" operator="containsText" text="ECM">
      <formula>NOT(ISERROR(SEARCH("ECM",M2748)))</formula>
    </cfRule>
  </conditionalFormatting>
  <conditionalFormatting sqref="C2748">
    <cfRule type="containsText" dxfId="17324" priority="20444" operator="containsText" text="Christmas">
      <formula>NOT(ISERROR(SEARCH("Christmas",C2748)))</formula>
    </cfRule>
    <cfRule type="containsText" dxfId="17323" priority="20445" operator="containsText" text="collection">
      <formula>NOT(ISERROR(SEARCH("collection",C2748)))</formula>
    </cfRule>
  </conditionalFormatting>
  <conditionalFormatting sqref="H2748:I2748">
    <cfRule type="containsText" dxfId="17322" priority="20442" operator="containsText" text="ECM">
      <formula>NOT(ISERROR(SEARCH("ECM",H2748)))</formula>
    </cfRule>
    <cfRule type="containsText" dxfId="17321" priority="20443" operator="containsText" text="Glenn Gould">
      <formula>NOT(ISERROR(SEARCH("Glenn Gould",H2748)))</formula>
    </cfRule>
  </conditionalFormatting>
  <conditionalFormatting sqref="E2748:F2748">
    <cfRule type="containsText" dxfId="17320" priority="20420" operator="containsText" text="ECM">
      <formula>NOT(ISERROR(SEARCH("ECM",E2748)))</formula>
    </cfRule>
    <cfRule type="containsText" dxfId="17319" priority="20421" operator="containsText" text="Glenn Gould">
      <formula>NOT(ISERROR(SEARCH("Glenn Gould",E2748)))</formula>
    </cfRule>
  </conditionalFormatting>
  <conditionalFormatting sqref="E2748:F2748">
    <cfRule type="containsText" dxfId="17318" priority="20424" operator="containsText" text="ECM">
      <formula>NOT(ISERROR(SEARCH("ECM",E2748)))</formula>
    </cfRule>
    <cfRule type="containsText" dxfId="17317" priority="20425" operator="containsText" text="Glenn Gould">
      <formula>NOT(ISERROR(SEARCH("Glenn Gould",E2748)))</formula>
    </cfRule>
  </conditionalFormatting>
  <conditionalFormatting sqref="E2748:F2748">
    <cfRule type="containsText" dxfId="17316" priority="20422" operator="containsText" text="ECM">
      <formula>NOT(ISERROR(SEARCH("ECM",E2748)))</formula>
    </cfRule>
    <cfRule type="containsText" dxfId="17315" priority="20423" operator="containsText" text="Glenn Gould">
      <formula>NOT(ISERROR(SEARCH("Glenn Gould",E2748)))</formula>
    </cfRule>
  </conditionalFormatting>
  <conditionalFormatting sqref="E2748:F2748">
    <cfRule type="containsText" dxfId="17314" priority="20418" operator="containsText" text="ECM">
      <formula>NOT(ISERROR(SEARCH("ECM",E2748)))</formula>
    </cfRule>
    <cfRule type="containsText" dxfId="17313" priority="20419" operator="containsText" text="Glenn Gould">
      <formula>NOT(ISERROR(SEARCH("Glenn Gould",E2748)))</formula>
    </cfRule>
  </conditionalFormatting>
  <conditionalFormatting sqref="E2748:F2748">
    <cfRule type="containsText" dxfId="17312" priority="20416" operator="containsText" text="ECM">
      <formula>NOT(ISERROR(SEARCH("ECM",E2748)))</formula>
    </cfRule>
    <cfRule type="containsText" dxfId="17311" priority="20417" operator="containsText" text="Glenn Gould">
      <formula>NOT(ISERROR(SEARCH("Glenn Gould",E2748)))</formula>
    </cfRule>
  </conditionalFormatting>
  <conditionalFormatting sqref="E2748:F2748">
    <cfRule type="containsText" dxfId="17310" priority="20414" operator="containsText" text="ECM">
      <formula>NOT(ISERROR(SEARCH("ECM",E2748)))</formula>
    </cfRule>
    <cfRule type="containsText" dxfId="17309" priority="20415" operator="containsText" text="Glenn Gould">
      <formula>NOT(ISERROR(SEARCH("Glenn Gould",E2748)))</formula>
    </cfRule>
  </conditionalFormatting>
  <conditionalFormatting sqref="E2748:F2748">
    <cfRule type="containsText" dxfId="17308" priority="20440" operator="containsText" text="ECM">
      <formula>NOT(ISERROR(SEARCH("ECM",E2748)))</formula>
    </cfRule>
    <cfRule type="containsText" dxfId="17307" priority="20441" operator="containsText" text="Glenn Gould">
      <formula>NOT(ISERROR(SEARCH("Glenn Gould",E2748)))</formula>
    </cfRule>
  </conditionalFormatting>
  <conditionalFormatting sqref="E2748:F2748">
    <cfRule type="containsText" dxfId="17306" priority="20434" operator="containsText" text="ECM">
      <formula>NOT(ISERROR(SEARCH("ECM",E2748)))</formula>
    </cfRule>
    <cfRule type="containsText" dxfId="17305" priority="20435" operator="containsText" text="Glenn Gould">
      <formula>NOT(ISERROR(SEARCH("Glenn Gould",E2748)))</formula>
    </cfRule>
  </conditionalFormatting>
  <conditionalFormatting sqref="E2748:F2748">
    <cfRule type="containsText" dxfId="17304" priority="20438" operator="containsText" text="ECM">
      <formula>NOT(ISERROR(SEARCH("ECM",E2748)))</formula>
    </cfRule>
    <cfRule type="containsText" dxfId="17303" priority="20439" operator="containsText" text="Glenn Gould">
      <formula>NOT(ISERROR(SEARCH("Glenn Gould",E2748)))</formula>
    </cfRule>
  </conditionalFormatting>
  <conditionalFormatting sqref="E2748:F2748">
    <cfRule type="containsText" dxfId="17302" priority="20436" operator="containsText" text="ECM">
      <formula>NOT(ISERROR(SEARCH("ECM",E2748)))</formula>
    </cfRule>
    <cfRule type="containsText" dxfId="17301" priority="20437" operator="containsText" text="Glenn Gould">
      <formula>NOT(ISERROR(SEARCH("Glenn Gould",E2748)))</formula>
    </cfRule>
  </conditionalFormatting>
  <conditionalFormatting sqref="E2748:F2748">
    <cfRule type="containsText" dxfId="17300" priority="20432" operator="containsText" text="ECM">
      <formula>NOT(ISERROR(SEARCH("ECM",E2748)))</formula>
    </cfRule>
    <cfRule type="containsText" dxfId="17299" priority="20433" operator="containsText" text="Glenn Gould">
      <formula>NOT(ISERROR(SEARCH("Glenn Gould",E2748)))</formula>
    </cfRule>
  </conditionalFormatting>
  <conditionalFormatting sqref="E2748:F2748">
    <cfRule type="containsText" dxfId="17298" priority="20430" operator="containsText" text="ECM">
      <formula>NOT(ISERROR(SEARCH("ECM",E2748)))</formula>
    </cfRule>
    <cfRule type="containsText" dxfId="17297" priority="20431" operator="containsText" text="Glenn Gould">
      <formula>NOT(ISERROR(SEARCH("Glenn Gould",E2748)))</formula>
    </cfRule>
  </conditionalFormatting>
  <conditionalFormatting sqref="E2748:F2748">
    <cfRule type="containsText" dxfId="17296" priority="20428" operator="containsText" text="ECM">
      <formula>NOT(ISERROR(SEARCH("ECM",E2748)))</formula>
    </cfRule>
    <cfRule type="containsText" dxfId="17295" priority="20429" operator="containsText" text="Glenn Gould">
      <formula>NOT(ISERROR(SEARCH("Glenn Gould",E2748)))</formula>
    </cfRule>
  </conditionalFormatting>
  <conditionalFormatting sqref="E2748:F2748">
    <cfRule type="containsText" dxfId="17294" priority="20426" operator="containsText" text="ECM">
      <formula>NOT(ISERROR(SEARCH("ECM",E2748)))</formula>
    </cfRule>
    <cfRule type="containsText" dxfId="17293" priority="20427" operator="containsText" text="Glenn Gould">
      <formula>NOT(ISERROR(SEARCH("Glenn Gould",E2748)))</formula>
    </cfRule>
  </conditionalFormatting>
  <conditionalFormatting sqref="G2748">
    <cfRule type="containsText" dxfId="17292" priority="20411" operator="containsText" text="ECM">
      <formula>NOT(ISERROR(SEARCH("ECM",G2748)))</formula>
    </cfRule>
    <cfRule type="containsText" dxfId="17291" priority="20412" operator="containsText" text="Glenn Gould">
      <formula>NOT(ISERROR(SEARCH("Glenn Gould",G2748)))</formula>
    </cfRule>
  </conditionalFormatting>
  <conditionalFormatting sqref="G2748">
    <cfRule type="containsText" dxfId="17290" priority="20407" operator="containsText" text="ECM">
      <formula>NOT(ISERROR(SEARCH("ECM",G2748)))</formula>
    </cfRule>
    <cfRule type="containsText" dxfId="17289" priority="20408" operator="containsText" text="Glenn Gould">
      <formula>NOT(ISERROR(SEARCH("Glenn Gould",G2748)))</formula>
    </cfRule>
  </conditionalFormatting>
  <conditionalFormatting sqref="G2748">
    <cfRule type="containsText" dxfId="17288" priority="20389" operator="containsText" text="ECM">
      <formula>NOT(ISERROR(SEARCH("ECM",G2748)))</formula>
    </cfRule>
    <cfRule type="containsText" dxfId="17287" priority="20390" operator="containsText" text="Glenn Gould">
      <formula>NOT(ISERROR(SEARCH("Glenn Gould",G2748)))</formula>
    </cfRule>
  </conditionalFormatting>
  <conditionalFormatting sqref="G2748">
    <cfRule type="containsText" dxfId="17286" priority="20393" operator="containsText" text="ECM">
      <formula>NOT(ISERROR(SEARCH("ECM",G2748)))</formula>
    </cfRule>
    <cfRule type="containsText" dxfId="17285" priority="20394" operator="containsText" text="Glenn Gould">
      <formula>NOT(ISERROR(SEARCH("Glenn Gould",G2748)))</formula>
    </cfRule>
  </conditionalFormatting>
  <conditionalFormatting sqref="G2748">
    <cfRule type="containsText" dxfId="17284" priority="20391" operator="containsText" text="ECM">
      <formula>NOT(ISERROR(SEARCH("ECM",G2748)))</formula>
    </cfRule>
    <cfRule type="containsText" dxfId="17283" priority="20392" operator="containsText" text="Glenn Gould">
      <formula>NOT(ISERROR(SEARCH("Glenn Gould",G2748)))</formula>
    </cfRule>
  </conditionalFormatting>
  <conditionalFormatting sqref="G2748">
    <cfRule type="containsText" dxfId="17282" priority="20387" operator="containsText" text="ECM">
      <formula>NOT(ISERROR(SEARCH("ECM",G2748)))</formula>
    </cfRule>
    <cfRule type="containsText" dxfId="17281" priority="20388" operator="containsText" text="Glenn Gould">
      <formula>NOT(ISERROR(SEARCH("Glenn Gould",G2748)))</formula>
    </cfRule>
  </conditionalFormatting>
  <conditionalFormatting sqref="G2748">
    <cfRule type="containsText" dxfId="17280" priority="20385" operator="containsText" text="ECM">
      <formula>NOT(ISERROR(SEARCH("ECM",G2748)))</formula>
    </cfRule>
    <cfRule type="containsText" dxfId="17279" priority="20386" operator="containsText" text="Glenn Gould">
      <formula>NOT(ISERROR(SEARCH("Glenn Gould",G2748)))</formula>
    </cfRule>
  </conditionalFormatting>
  <conditionalFormatting sqref="G2748">
    <cfRule type="containsText" dxfId="17278" priority="20383" operator="containsText" text="ECM">
      <formula>NOT(ISERROR(SEARCH("ECM",G2748)))</formula>
    </cfRule>
    <cfRule type="containsText" dxfId="17277" priority="20384" operator="containsText" text="Glenn Gould">
      <formula>NOT(ISERROR(SEARCH("Glenn Gould",G2748)))</formula>
    </cfRule>
  </conditionalFormatting>
  <conditionalFormatting sqref="G2748">
    <cfRule type="containsText" dxfId="17276" priority="20409" operator="containsText" text="ECM">
      <formula>NOT(ISERROR(SEARCH("ECM",G2748)))</formula>
    </cfRule>
    <cfRule type="containsText" dxfId="17275" priority="20410" operator="containsText" text="Glenn Gould">
      <formula>NOT(ISERROR(SEARCH("Glenn Gould",G2748)))</formula>
    </cfRule>
  </conditionalFormatting>
  <conditionalFormatting sqref="G2748">
    <cfRule type="containsText" dxfId="17274" priority="20403" operator="containsText" text="ECM">
      <formula>NOT(ISERROR(SEARCH("ECM",G2748)))</formula>
    </cfRule>
    <cfRule type="containsText" dxfId="17273" priority="20404" operator="containsText" text="Glenn Gould">
      <formula>NOT(ISERROR(SEARCH("Glenn Gould",G2748)))</formula>
    </cfRule>
  </conditionalFormatting>
  <conditionalFormatting sqref="G2748">
    <cfRule type="containsText" dxfId="17272" priority="20405" operator="containsText" text="ECM">
      <formula>NOT(ISERROR(SEARCH("ECM",G2748)))</formula>
    </cfRule>
    <cfRule type="containsText" dxfId="17271" priority="20406" operator="containsText" text="Glenn Gould">
      <formula>NOT(ISERROR(SEARCH("Glenn Gould",G2748)))</formula>
    </cfRule>
  </conditionalFormatting>
  <conditionalFormatting sqref="G2748">
    <cfRule type="containsText" dxfId="17270" priority="20401" operator="containsText" text="ECM">
      <formula>NOT(ISERROR(SEARCH("ECM",G2748)))</formula>
    </cfRule>
    <cfRule type="containsText" dxfId="17269" priority="20402" operator="containsText" text="Glenn Gould">
      <formula>NOT(ISERROR(SEARCH("Glenn Gould",G2748)))</formula>
    </cfRule>
  </conditionalFormatting>
  <conditionalFormatting sqref="G2748">
    <cfRule type="containsText" dxfId="17268" priority="20399" operator="containsText" text="ECM">
      <formula>NOT(ISERROR(SEARCH("ECM",G2748)))</formula>
    </cfRule>
    <cfRule type="containsText" dxfId="17267" priority="20400" operator="containsText" text="Glenn Gould">
      <formula>NOT(ISERROR(SEARCH("Glenn Gould",G2748)))</formula>
    </cfRule>
  </conditionalFormatting>
  <conditionalFormatting sqref="G2748">
    <cfRule type="containsText" dxfId="17266" priority="20397" operator="containsText" text="ECM">
      <formula>NOT(ISERROR(SEARCH("ECM",G2748)))</formula>
    </cfRule>
    <cfRule type="containsText" dxfId="17265" priority="20398" operator="containsText" text="Glenn Gould">
      <formula>NOT(ISERROR(SEARCH("Glenn Gould",G2748)))</formula>
    </cfRule>
  </conditionalFormatting>
  <conditionalFormatting sqref="G2748">
    <cfRule type="containsText" dxfId="17264" priority="20395" operator="containsText" text="ECM">
      <formula>NOT(ISERROR(SEARCH("ECM",G2748)))</formula>
    </cfRule>
    <cfRule type="containsText" dxfId="17263" priority="20396" operator="containsText" text="Glenn Gould">
      <formula>NOT(ISERROR(SEARCH("Glenn Gould",G2748)))</formula>
    </cfRule>
  </conditionalFormatting>
  <conditionalFormatting sqref="G2748">
    <cfRule type="containsText" dxfId="17262" priority="20381" operator="containsText" text="ECM">
      <formula>NOT(ISERROR(SEARCH("ECM",G2748)))</formula>
    </cfRule>
    <cfRule type="containsText" dxfId="17261" priority="20382" operator="containsText" text="Glenn Gould">
      <formula>NOT(ISERROR(SEARCH("Glenn Gould",G2748)))</formula>
    </cfRule>
  </conditionalFormatting>
  <conditionalFormatting sqref="G2748">
    <cfRule type="containsText" dxfId="17260" priority="20377" operator="containsText" text="ECM">
      <formula>NOT(ISERROR(SEARCH("ECM",G2748)))</formula>
    </cfRule>
    <cfRule type="containsText" dxfId="17259" priority="20378" operator="containsText" text="Glenn Gould">
      <formula>NOT(ISERROR(SEARCH("Glenn Gould",G2748)))</formula>
    </cfRule>
  </conditionalFormatting>
  <conditionalFormatting sqref="G2748">
    <cfRule type="containsText" dxfId="17258" priority="20359" operator="containsText" text="ECM">
      <formula>NOT(ISERROR(SEARCH("ECM",G2748)))</formula>
    </cfRule>
    <cfRule type="containsText" dxfId="17257" priority="20360" operator="containsText" text="Glenn Gould">
      <formula>NOT(ISERROR(SEARCH("Glenn Gould",G2748)))</formula>
    </cfRule>
  </conditionalFormatting>
  <conditionalFormatting sqref="G2748">
    <cfRule type="containsText" dxfId="17256" priority="20363" operator="containsText" text="ECM">
      <formula>NOT(ISERROR(SEARCH("ECM",G2748)))</formula>
    </cfRule>
    <cfRule type="containsText" dxfId="17255" priority="20364" operator="containsText" text="Glenn Gould">
      <formula>NOT(ISERROR(SEARCH("Glenn Gould",G2748)))</formula>
    </cfRule>
  </conditionalFormatting>
  <conditionalFormatting sqref="G2748">
    <cfRule type="containsText" dxfId="17254" priority="20361" operator="containsText" text="ECM">
      <formula>NOT(ISERROR(SEARCH("ECM",G2748)))</formula>
    </cfRule>
    <cfRule type="containsText" dxfId="17253" priority="20362" operator="containsText" text="Glenn Gould">
      <formula>NOT(ISERROR(SEARCH("Glenn Gould",G2748)))</formula>
    </cfRule>
  </conditionalFormatting>
  <conditionalFormatting sqref="G2748">
    <cfRule type="containsText" dxfId="17252" priority="20357" operator="containsText" text="ECM">
      <formula>NOT(ISERROR(SEARCH("ECM",G2748)))</formula>
    </cfRule>
    <cfRule type="containsText" dxfId="17251" priority="20358" operator="containsText" text="Glenn Gould">
      <formula>NOT(ISERROR(SEARCH("Glenn Gould",G2748)))</formula>
    </cfRule>
  </conditionalFormatting>
  <conditionalFormatting sqref="G2748">
    <cfRule type="containsText" dxfId="17250" priority="20355" operator="containsText" text="ECM">
      <formula>NOT(ISERROR(SEARCH("ECM",G2748)))</formula>
    </cfRule>
    <cfRule type="containsText" dxfId="17249" priority="20356" operator="containsText" text="Glenn Gould">
      <formula>NOT(ISERROR(SEARCH("Glenn Gould",G2748)))</formula>
    </cfRule>
  </conditionalFormatting>
  <conditionalFormatting sqref="G2748">
    <cfRule type="containsText" dxfId="17248" priority="20353" operator="containsText" text="ECM">
      <formula>NOT(ISERROR(SEARCH("ECM",G2748)))</formula>
    </cfRule>
    <cfRule type="containsText" dxfId="17247" priority="20354" operator="containsText" text="Glenn Gould">
      <formula>NOT(ISERROR(SEARCH("Glenn Gould",G2748)))</formula>
    </cfRule>
  </conditionalFormatting>
  <conditionalFormatting sqref="G2748">
    <cfRule type="containsText" dxfId="17246" priority="20379" operator="containsText" text="ECM">
      <formula>NOT(ISERROR(SEARCH("ECM",G2748)))</formula>
    </cfRule>
    <cfRule type="containsText" dxfId="17245" priority="20380" operator="containsText" text="Glenn Gould">
      <formula>NOT(ISERROR(SEARCH("Glenn Gould",G2748)))</formula>
    </cfRule>
  </conditionalFormatting>
  <conditionalFormatting sqref="G2748">
    <cfRule type="containsText" dxfId="17244" priority="20373" operator="containsText" text="ECM">
      <formula>NOT(ISERROR(SEARCH("ECM",G2748)))</formula>
    </cfRule>
    <cfRule type="containsText" dxfId="17243" priority="20374" operator="containsText" text="Glenn Gould">
      <formula>NOT(ISERROR(SEARCH("Glenn Gould",G2748)))</formula>
    </cfRule>
  </conditionalFormatting>
  <conditionalFormatting sqref="G2748">
    <cfRule type="containsText" dxfId="17242" priority="20375" operator="containsText" text="ECM">
      <formula>NOT(ISERROR(SEARCH("ECM",G2748)))</formula>
    </cfRule>
    <cfRule type="containsText" dxfId="17241" priority="20376" operator="containsText" text="Glenn Gould">
      <formula>NOT(ISERROR(SEARCH("Glenn Gould",G2748)))</formula>
    </cfRule>
  </conditionalFormatting>
  <conditionalFormatting sqref="G2748">
    <cfRule type="containsText" dxfId="17240" priority="20371" operator="containsText" text="ECM">
      <formula>NOT(ISERROR(SEARCH("ECM",G2748)))</formula>
    </cfRule>
    <cfRule type="containsText" dxfId="17239" priority="20372" operator="containsText" text="Glenn Gould">
      <formula>NOT(ISERROR(SEARCH("Glenn Gould",G2748)))</formula>
    </cfRule>
  </conditionalFormatting>
  <conditionalFormatting sqref="G2748">
    <cfRule type="containsText" dxfId="17238" priority="20369" operator="containsText" text="ECM">
      <formula>NOT(ISERROR(SEARCH("ECM",G2748)))</formula>
    </cfRule>
    <cfRule type="containsText" dxfId="17237" priority="20370" operator="containsText" text="Glenn Gould">
      <formula>NOT(ISERROR(SEARCH("Glenn Gould",G2748)))</formula>
    </cfRule>
  </conditionalFormatting>
  <conditionalFormatting sqref="G2748">
    <cfRule type="containsText" dxfId="17236" priority="20367" operator="containsText" text="ECM">
      <formula>NOT(ISERROR(SEARCH("ECM",G2748)))</formula>
    </cfRule>
    <cfRule type="containsText" dxfId="17235" priority="20368" operator="containsText" text="Glenn Gould">
      <formula>NOT(ISERROR(SEARCH("Glenn Gould",G2748)))</formula>
    </cfRule>
  </conditionalFormatting>
  <conditionalFormatting sqref="G2748">
    <cfRule type="containsText" dxfId="17234" priority="20365" operator="containsText" text="ECM">
      <formula>NOT(ISERROR(SEARCH("ECM",G2748)))</formula>
    </cfRule>
    <cfRule type="containsText" dxfId="17233" priority="20366" operator="containsText" text="Glenn Gould">
      <formula>NOT(ISERROR(SEARCH("Glenn Gould",G2748)))</formula>
    </cfRule>
  </conditionalFormatting>
  <conditionalFormatting sqref="E2745:F2745">
    <cfRule type="containsText" dxfId="17232" priority="20329" operator="containsText" text="ECM">
      <formula>NOT(ISERROR(SEARCH("ECM",E2745)))</formula>
    </cfRule>
    <cfRule type="containsText" dxfId="17231" priority="20330" operator="containsText" text="Glenn Gould">
      <formula>NOT(ISERROR(SEARCH("Glenn Gould",E2745)))</formula>
    </cfRule>
  </conditionalFormatting>
  <conditionalFormatting sqref="E2745:F2745">
    <cfRule type="containsText" dxfId="17230" priority="20333" operator="containsText" text="ECM">
      <formula>NOT(ISERROR(SEARCH("ECM",E2745)))</formula>
    </cfRule>
    <cfRule type="containsText" dxfId="17229" priority="20334" operator="containsText" text="Glenn Gould">
      <formula>NOT(ISERROR(SEARCH("Glenn Gould",E2745)))</formula>
    </cfRule>
  </conditionalFormatting>
  <conditionalFormatting sqref="E2745:F2745">
    <cfRule type="containsText" dxfId="17228" priority="20331" operator="containsText" text="ECM">
      <formula>NOT(ISERROR(SEARCH("ECM",E2745)))</formula>
    </cfRule>
    <cfRule type="containsText" dxfId="17227" priority="20332" operator="containsText" text="Glenn Gould">
      <formula>NOT(ISERROR(SEARCH("Glenn Gould",E2745)))</formula>
    </cfRule>
  </conditionalFormatting>
  <conditionalFormatting sqref="E2745:F2745">
    <cfRule type="containsText" dxfId="17226" priority="20327" operator="containsText" text="ECM">
      <formula>NOT(ISERROR(SEARCH("ECM",E2745)))</formula>
    </cfRule>
    <cfRule type="containsText" dxfId="17225" priority="20328" operator="containsText" text="Glenn Gould">
      <formula>NOT(ISERROR(SEARCH("Glenn Gould",E2745)))</formula>
    </cfRule>
  </conditionalFormatting>
  <conditionalFormatting sqref="E2745:F2745">
    <cfRule type="containsText" dxfId="17224" priority="20325" operator="containsText" text="ECM">
      <formula>NOT(ISERROR(SEARCH("ECM",E2745)))</formula>
    </cfRule>
    <cfRule type="containsText" dxfId="17223" priority="20326" operator="containsText" text="Glenn Gould">
      <formula>NOT(ISERROR(SEARCH("Glenn Gould",E2745)))</formula>
    </cfRule>
  </conditionalFormatting>
  <conditionalFormatting sqref="E2745:F2745">
    <cfRule type="containsText" dxfId="17222" priority="20323" operator="containsText" text="ECM">
      <formula>NOT(ISERROR(SEARCH("ECM",E2745)))</formula>
    </cfRule>
    <cfRule type="containsText" dxfId="17221" priority="20324" operator="containsText" text="Glenn Gould">
      <formula>NOT(ISERROR(SEARCH("Glenn Gould",E2745)))</formula>
    </cfRule>
  </conditionalFormatting>
  <conditionalFormatting sqref="E2745:F2745">
    <cfRule type="containsText" dxfId="17220" priority="20349" operator="containsText" text="ECM">
      <formula>NOT(ISERROR(SEARCH("ECM",E2745)))</formula>
    </cfRule>
    <cfRule type="containsText" dxfId="17219" priority="20350" operator="containsText" text="Glenn Gould">
      <formula>NOT(ISERROR(SEARCH("Glenn Gould",E2745)))</formula>
    </cfRule>
  </conditionalFormatting>
  <conditionalFormatting sqref="E2745:F2745">
    <cfRule type="containsText" dxfId="17218" priority="20343" operator="containsText" text="ECM">
      <formula>NOT(ISERROR(SEARCH("ECM",E2745)))</formula>
    </cfRule>
    <cfRule type="containsText" dxfId="17217" priority="20344" operator="containsText" text="Glenn Gould">
      <formula>NOT(ISERROR(SEARCH("Glenn Gould",E2745)))</formula>
    </cfRule>
  </conditionalFormatting>
  <conditionalFormatting sqref="E2745:F2745">
    <cfRule type="containsText" dxfId="17216" priority="20347" operator="containsText" text="ECM">
      <formula>NOT(ISERROR(SEARCH("ECM",E2745)))</formula>
    </cfRule>
    <cfRule type="containsText" dxfId="17215" priority="20348" operator="containsText" text="Glenn Gould">
      <formula>NOT(ISERROR(SEARCH("Glenn Gould",E2745)))</formula>
    </cfRule>
  </conditionalFormatting>
  <conditionalFormatting sqref="E2745:F2745">
    <cfRule type="containsText" dxfId="17214" priority="20345" operator="containsText" text="ECM">
      <formula>NOT(ISERROR(SEARCH("ECM",E2745)))</formula>
    </cfRule>
    <cfRule type="containsText" dxfId="17213" priority="20346" operator="containsText" text="Glenn Gould">
      <formula>NOT(ISERROR(SEARCH("Glenn Gould",E2745)))</formula>
    </cfRule>
  </conditionalFormatting>
  <conditionalFormatting sqref="E2745:F2745">
    <cfRule type="containsText" dxfId="17212" priority="20341" operator="containsText" text="ECM">
      <formula>NOT(ISERROR(SEARCH("ECM",E2745)))</formula>
    </cfRule>
    <cfRule type="containsText" dxfId="17211" priority="20342" operator="containsText" text="Glenn Gould">
      <formula>NOT(ISERROR(SEARCH("Glenn Gould",E2745)))</formula>
    </cfRule>
  </conditionalFormatting>
  <conditionalFormatting sqref="E2745:F2745">
    <cfRule type="containsText" dxfId="17210" priority="20339" operator="containsText" text="ECM">
      <formula>NOT(ISERROR(SEARCH("ECM",E2745)))</formula>
    </cfRule>
    <cfRule type="containsText" dxfId="17209" priority="20340" operator="containsText" text="Glenn Gould">
      <formula>NOT(ISERROR(SEARCH("Glenn Gould",E2745)))</formula>
    </cfRule>
  </conditionalFormatting>
  <conditionalFormatting sqref="E2745:F2745">
    <cfRule type="containsText" dxfId="17208" priority="20337" operator="containsText" text="ECM">
      <formula>NOT(ISERROR(SEARCH("ECM",E2745)))</formula>
    </cfRule>
    <cfRule type="containsText" dxfId="17207" priority="20338" operator="containsText" text="Glenn Gould">
      <formula>NOT(ISERROR(SEARCH("Glenn Gould",E2745)))</formula>
    </cfRule>
  </conditionalFormatting>
  <conditionalFormatting sqref="E2745:F2745">
    <cfRule type="containsText" dxfId="17206" priority="20335" operator="containsText" text="ECM">
      <formula>NOT(ISERROR(SEARCH("ECM",E2745)))</formula>
    </cfRule>
    <cfRule type="containsText" dxfId="17205" priority="20336" operator="containsText" text="Glenn Gould">
      <formula>NOT(ISERROR(SEARCH("Glenn Gould",E2745)))</formula>
    </cfRule>
  </conditionalFormatting>
  <conditionalFormatting sqref="G2745">
    <cfRule type="containsText" dxfId="17204" priority="20321" operator="containsText" text="ECM">
      <formula>NOT(ISERROR(SEARCH("ECM",G2745)))</formula>
    </cfRule>
    <cfRule type="containsText" dxfId="17203" priority="20322" operator="containsText" text="Glenn Gould">
      <formula>NOT(ISERROR(SEARCH("Glenn Gould",G2745)))</formula>
    </cfRule>
  </conditionalFormatting>
  <conditionalFormatting sqref="G2745">
    <cfRule type="containsText" dxfId="17202" priority="20317" operator="containsText" text="ECM">
      <formula>NOT(ISERROR(SEARCH("ECM",G2745)))</formula>
    </cfRule>
    <cfRule type="containsText" dxfId="17201" priority="20318" operator="containsText" text="Glenn Gould">
      <formula>NOT(ISERROR(SEARCH("Glenn Gould",G2745)))</formula>
    </cfRule>
  </conditionalFormatting>
  <conditionalFormatting sqref="G2745">
    <cfRule type="containsText" dxfId="17200" priority="20299" operator="containsText" text="ECM">
      <formula>NOT(ISERROR(SEARCH("ECM",G2745)))</formula>
    </cfRule>
    <cfRule type="containsText" dxfId="17199" priority="20300" operator="containsText" text="Glenn Gould">
      <formula>NOT(ISERROR(SEARCH("Glenn Gould",G2745)))</formula>
    </cfRule>
  </conditionalFormatting>
  <conditionalFormatting sqref="G2745">
    <cfRule type="containsText" dxfId="17198" priority="20303" operator="containsText" text="ECM">
      <formula>NOT(ISERROR(SEARCH("ECM",G2745)))</formula>
    </cfRule>
    <cfRule type="containsText" dxfId="17197" priority="20304" operator="containsText" text="Glenn Gould">
      <formula>NOT(ISERROR(SEARCH("Glenn Gould",G2745)))</formula>
    </cfRule>
  </conditionalFormatting>
  <conditionalFormatting sqref="G2745">
    <cfRule type="containsText" dxfId="17196" priority="20301" operator="containsText" text="ECM">
      <formula>NOT(ISERROR(SEARCH("ECM",G2745)))</formula>
    </cfRule>
    <cfRule type="containsText" dxfId="17195" priority="20302" operator="containsText" text="Glenn Gould">
      <formula>NOT(ISERROR(SEARCH("Glenn Gould",G2745)))</formula>
    </cfRule>
  </conditionalFormatting>
  <conditionalFormatting sqref="G2745">
    <cfRule type="containsText" dxfId="17194" priority="20297" operator="containsText" text="ECM">
      <formula>NOT(ISERROR(SEARCH("ECM",G2745)))</formula>
    </cfRule>
    <cfRule type="containsText" dxfId="17193" priority="20298" operator="containsText" text="Glenn Gould">
      <formula>NOT(ISERROR(SEARCH("Glenn Gould",G2745)))</formula>
    </cfRule>
  </conditionalFormatting>
  <conditionalFormatting sqref="G2745">
    <cfRule type="containsText" dxfId="17192" priority="20295" operator="containsText" text="ECM">
      <formula>NOT(ISERROR(SEARCH("ECM",G2745)))</formula>
    </cfRule>
    <cfRule type="containsText" dxfId="17191" priority="20296" operator="containsText" text="Glenn Gould">
      <formula>NOT(ISERROR(SEARCH("Glenn Gould",G2745)))</formula>
    </cfRule>
  </conditionalFormatting>
  <conditionalFormatting sqref="G2745">
    <cfRule type="containsText" dxfId="17190" priority="20293" operator="containsText" text="ECM">
      <formula>NOT(ISERROR(SEARCH("ECM",G2745)))</formula>
    </cfRule>
    <cfRule type="containsText" dxfId="17189" priority="20294" operator="containsText" text="Glenn Gould">
      <formula>NOT(ISERROR(SEARCH("Glenn Gould",G2745)))</formula>
    </cfRule>
  </conditionalFormatting>
  <conditionalFormatting sqref="G2745">
    <cfRule type="containsText" dxfId="17188" priority="20319" operator="containsText" text="ECM">
      <formula>NOT(ISERROR(SEARCH("ECM",G2745)))</formula>
    </cfRule>
    <cfRule type="containsText" dxfId="17187" priority="20320" operator="containsText" text="Glenn Gould">
      <formula>NOT(ISERROR(SEARCH("Glenn Gould",G2745)))</formula>
    </cfRule>
  </conditionalFormatting>
  <conditionalFormatting sqref="G2745">
    <cfRule type="containsText" dxfId="17186" priority="20313" operator="containsText" text="ECM">
      <formula>NOT(ISERROR(SEARCH("ECM",G2745)))</formula>
    </cfRule>
    <cfRule type="containsText" dxfId="17185" priority="20314" operator="containsText" text="Glenn Gould">
      <formula>NOT(ISERROR(SEARCH("Glenn Gould",G2745)))</formula>
    </cfRule>
  </conditionalFormatting>
  <conditionalFormatting sqref="G2745">
    <cfRule type="containsText" dxfId="17184" priority="20315" operator="containsText" text="ECM">
      <formula>NOT(ISERROR(SEARCH("ECM",G2745)))</formula>
    </cfRule>
    <cfRule type="containsText" dxfId="17183" priority="20316" operator="containsText" text="Glenn Gould">
      <formula>NOT(ISERROR(SEARCH("Glenn Gould",G2745)))</formula>
    </cfRule>
  </conditionalFormatting>
  <conditionalFormatting sqref="G2745">
    <cfRule type="containsText" dxfId="17182" priority="20311" operator="containsText" text="ECM">
      <formula>NOT(ISERROR(SEARCH("ECM",G2745)))</formula>
    </cfRule>
    <cfRule type="containsText" dxfId="17181" priority="20312" operator="containsText" text="Glenn Gould">
      <formula>NOT(ISERROR(SEARCH("Glenn Gould",G2745)))</formula>
    </cfRule>
  </conditionalFormatting>
  <conditionalFormatting sqref="G2745">
    <cfRule type="containsText" dxfId="17180" priority="20309" operator="containsText" text="ECM">
      <formula>NOT(ISERROR(SEARCH("ECM",G2745)))</formula>
    </cfRule>
    <cfRule type="containsText" dxfId="17179" priority="20310" operator="containsText" text="Glenn Gould">
      <formula>NOT(ISERROR(SEARCH("Glenn Gould",G2745)))</formula>
    </cfRule>
  </conditionalFormatting>
  <conditionalFormatting sqref="G2745">
    <cfRule type="containsText" dxfId="17178" priority="20307" operator="containsText" text="ECM">
      <formula>NOT(ISERROR(SEARCH("ECM",G2745)))</formula>
    </cfRule>
    <cfRule type="containsText" dxfId="17177" priority="20308" operator="containsText" text="Glenn Gould">
      <formula>NOT(ISERROR(SEARCH("Glenn Gould",G2745)))</formula>
    </cfRule>
  </conditionalFormatting>
  <conditionalFormatting sqref="G2745">
    <cfRule type="containsText" dxfId="17176" priority="20305" operator="containsText" text="ECM">
      <formula>NOT(ISERROR(SEARCH("ECM",G2745)))</formula>
    </cfRule>
    <cfRule type="containsText" dxfId="17175" priority="20306" operator="containsText" text="Glenn Gould">
      <formula>NOT(ISERROR(SEARCH("Glenn Gould",G2745)))</formula>
    </cfRule>
  </conditionalFormatting>
  <conditionalFormatting sqref="G2745">
    <cfRule type="containsText" dxfId="17174" priority="20291" operator="containsText" text="ECM">
      <formula>NOT(ISERROR(SEARCH("ECM",G2745)))</formula>
    </cfRule>
    <cfRule type="containsText" dxfId="17173" priority="20292" operator="containsText" text="Glenn Gould">
      <formula>NOT(ISERROR(SEARCH("Glenn Gould",G2745)))</formula>
    </cfRule>
  </conditionalFormatting>
  <conditionalFormatting sqref="G2745">
    <cfRule type="containsText" dxfId="17172" priority="20287" operator="containsText" text="ECM">
      <formula>NOT(ISERROR(SEARCH("ECM",G2745)))</formula>
    </cfRule>
    <cfRule type="containsText" dxfId="17171" priority="20288" operator="containsText" text="Glenn Gould">
      <formula>NOT(ISERROR(SEARCH("Glenn Gould",G2745)))</formula>
    </cfRule>
  </conditionalFormatting>
  <conditionalFormatting sqref="G2745">
    <cfRule type="containsText" dxfId="17170" priority="20269" operator="containsText" text="ECM">
      <formula>NOT(ISERROR(SEARCH("ECM",G2745)))</formula>
    </cfRule>
    <cfRule type="containsText" dxfId="17169" priority="20270" operator="containsText" text="Glenn Gould">
      <formula>NOT(ISERROR(SEARCH("Glenn Gould",G2745)))</formula>
    </cfRule>
  </conditionalFormatting>
  <conditionalFormatting sqref="G2745">
    <cfRule type="containsText" dxfId="17168" priority="20273" operator="containsText" text="ECM">
      <formula>NOT(ISERROR(SEARCH("ECM",G2745)))</formula>
    </cfRule>
    <cfRule type="containsText" dxfId="17167" priority="20274" operator="containsText" text="Glenn Gould">
      <formula>NOT(ISERROR(SEARCH("Glenn Gould",G2745)))</formula>
    </cfRule>
  </conditionalFormatting>
  <conditionalFormatting sqref="G2745">
    <cfRule type="containsText" dxfId="17166" priority="20271" operator="containsText" text="ECM">
      <formula>NOT(ISERROR(SEARCH("ECM",G2745)))</formula>
    </cfRule>
    <cfRule type="containsText" dxfId="17165" priority="20272" operator="containsText" text="Glenn Gould">
      <formula>NOT(ISERROR(SEARCH("Glenn Gould",G2745)))</formula>
    </cfRule>
  </conditionalFormatting>
  <conditionalFormatting sqref="G2745">
    <cfRule type="containsText" dxfId="17164" priority="20267" operator="containsText" text="ECM">
      <formula>NOT(ISERROR(SEARCH("ECM",G2745)))</formula>
    </cfRule>
    <cfRule type="containsText" dxfId="17163" priority="20268" operator="containsText" text="Glenn Gould">
      <formula>NOT(ISERROR(SEARCH("Glenn Gould",G2745)))</formula>
    </cfRule>
  </conditionalFormatting>
  <conditionalFormatting sqref="G2745">
    <cfRule type="containsText" dxfId="17162" priority="20265" operator="containsText" text="ECM">
      <formula>NOT(ISERROR(SEARCH("ECM",G2745)))</formula>
    </cfRule>
    <cfRule type="containsText" dxfId="17161" priority="20266" operator="containsText" text="Glenn Gould">
      <formula>NOT(ISERROR(SEARCH("Glenn Gould",G2745)))</formula>
    </cfRule>
  </conditionalFormatting>
  <conditionalFormatting sqref="G2745">
    <cfRule type="containsText" dxfId="17160" priority="20263" operator="containsText" text="ECM">
      <formula>NOT(ISERROR(SEARCH("ECM",G2745)))</formula>
    </cfRule>
    <cfRule type="containsText" dxfId="17159" priority="20264" operator="containsText" text="Glenn Gould">
      <formula>NOT(ISERROR(SEARCH("Glenn Gould",G2745)))</formula>
    </cfRule>
  </conditionalFormatting>
  <conditionalFormatting sqref="G2745">
    <cfRule type="containsText" dxfId="17158" priority="20289" operator="containsText" text="ECM">
      <formula>NOT(ISERROR(SEARCH("ECM",G2745)))</formula>
    </cfRule>
    <cfRule type="containsText" dxfId="17157" priority="20290" operator="containsText" text="Glenn Gould">
      <formula>NOT(ISERROR(SEARCH("Glenn Gould",G2745)))</formula>
    </cfRule>
  </conditionalFormatting>
  <conditionalFormatting sqref="G2745">
    <cfRule type="containsText" dxfId="17156" priority="20283" operator="containsText" text="ECM">
      <formula>NOT(ISERROR(SEARCH("ECM",G2745)))</formula>
    </cfRule>
    <cfRule type="containsText" dxfId="17155" priority="20284" operator="containsText" text="Glenn Gould">
      <formula>NOT(ISERROR(SEARCH("Glenn Gould",G2745)))</formula>
    </cfRule>
  </conditionalFormatting>
  <conditionalFormatting sqref="G2745">
    <cfRule type="containsText" dxfId="17154" priority="20285" operator="containsText" text="ECM">
      <formula>NOT(ISERROR(SEARCH("ECM",G2745)))</formula>
    </cfRule>
    <cfRule type="containsText" dxfId="17153" priority="20286" operator="containsText" text="Glenn Gould">
      <formula>NOT(ISERROR(SEARCH("Glenn Gould",G2745)))</formula>
    </cfRule>
  </conditionalFormatting>
  <conditionalFormatting sqref="G2745">
    <cfRule type="containsText" dxfId="17152" priority="20281" operator="containsText" text="ECM">
      <formula>NOT(ISERROR(SEARCH("ECM",G2745)))</formula>
    </cfRule>
    <cfRule type="containsText" dxfId="17151" priority="20282" operator="containsText" text="Glenn Gould">
      <formula>NOT(ISERROR(SEARCH("Glenn Gould",G2745)))</formula>
    </cfRule>
  </conditionalFormatting>
  <conditionalFormatting sqref="G2745">
    <cfRule type="containsText" dxfId="17150" priority="20279" operator="containsText" text="ECM">
      <formula>NOT(ISERROR(SEARCH("ECM",G2745)))</formula>
    </cfRule>
    <cfRule type="containsText" dxfId="17149" priority="20280" operator="containsText" text="Glenn Gould">
      <formula>NOT(ISERROR(SEARCH("Glenn Gould",G2745)))</formula>
    </cfRule>
  </conditionalFormatting>
  <conditionalFormatting sqref="G2745">
    <cfRule type="containsText" dxfId="17148" priority="20277" operator="containsText" text="ECM">
      <formula>NOT(ISERROR(SEARCH("ECM",G2745)))</formula>
    </cfRule>
    <cfRule type="containsText" dxfId="17147" priority="20278" operator="containsText" text="Glenn Gould">
      <formula>NOT(ISERROR(SEARCH("Glenn Gould",G2745)))</formula>
    </cfRule>
  </conditionalFormatting>
  <conditionalFormatting sqref="G2745">
    <cfRule type="containsText" dxfId="17146" priority="20275" operator="containsText" text="ECM">
      <formula>NOT(ISERROR(SEARCH("ECM",G2745)))</formula>
    </cfRule>
    <cfRule type="containsText" dxfId="17145" priority="20276" operator="containsText" text="Glenn Gould">
      <formula>NOT(ISERROR(SEARCH("Glenn Gould",G2745)))</formula>
    </cfRule>
  </conditionalFormatting>
  <conditionalFormatting sqref="H3193">
    <cfRule type="containsText" dxfId="17144" priority="20259" operator="containsText" text="ECM">
      <formula>NOT(ISERROR(SEARCH("ECM",H3193)))</formula>
    </cfRule>
    <cfRule type="containsText" dxfId="17143" priority="20260" operator="containsText" text="Glenn Gould">
      <formula>NOT(ISERROR(SEARCH("Glenn Gould",H3193)))</formula>
    </cfRule>
  </conditionalFormatting>
  <conditionalFormatting sqref="U3193">
    <cfRule type="containsText" dxfId="17142" priority="20257" operator="containsText" text="ECM">
      <formula>NOT(ISERROR(SEARCH("ECM",U3193)))</formula>
    </cfRule>
    <cfRule type="containsText" dxfId="17141" priority="20258" operator="containsText" text="Glenn Gould">
      <formula>NOT(ISERROR(SEARCH("Glenn Gould",U3193)))</formula>
    </cfRule>
  </conditionalFormatting>
  <conditionalFormatting sqref="U2756">
    <cfRule type="containsText" dxfId="17140" priority="20253" operator="containsText" text="ECM">
      <formula>NOT(ISERROR(SEARCH("ECM",U2756)))</formula>
    </cfRule>
    <cfRule type="containsText" dxfId="17139" priority="20254" operator="containsText" text="Glenn Gould">
      <formula>NOT(ISERROR(SEARCH("Glenn Gould",U2756)))</formula>
    </cfRule>
  </conditionalFormatting>
  <conditionalFormatting sqref="E2749:F2749">
    <cfRule type="containsText" dxfId="17138" priority="20227" operator="containsText" text="ECM">
      <formula>NOT(ISERROR(SEARCH("ECM",E2749)))</formula>
    </cfRule>
    <cfRule type="containsText" dxfId="17137" priority="20228" operator="containsText" text="Glenn Gould">
      <formula>NOT(ISERROR(SEARCH("Glenn Gould",E2749)))</formula>
    </cfRule>
  </conditionalFormatting>
  <conditionalFormatting sqref="E2749:F2749">
    <cfRule type="containsText" dxfId="17136" priority="20231" operator="containsText" text="ECM">
      <formula>NOT(ISERROR(SEARCH("ECM",E2749)))</formula>
    </cfRule>
    <cfRule type="containsText" dxfId="17135" priority="20232" operator="containsText" text="Glenn Gould">
      <formula>NOT(ISERROR(SEARCH("Glenn Gould",E2749)))</formula>
    </cfRule>
  </conditionalFormatting>
  <conditionalFormatting sqref="E2749:F2749">
    <cfRule type="containsText" dxfId="17134" priority="20229" operator="containsText" text="ECM">
      <formula>NOT(ISERROR(SEARCH("ECM",E2749)))</formula>
    </cfRule>
    <cfRule type="containsText" dxfId="17133" priority="20230" operator="containsText" text="Glenn Gould">
      <formula>NOT(ISERROR(SEARCH("Glenn Gould",E2749)))</formula>
    </cfRule>
  </conditionalFormatting>
  <conditionalFormatting sqref="E2749:F2749">
    <cfRule type="containsText" dxfId="17132" priority="20225" operator="containsText" text="ECM">
      <formula>NOT(ISERROR(SEARCH("ECM",E2749)))</formula>
    </cfRule>
    <cfRule type="containsText" dxfId="17131" priority="20226" operator="containsText" text="Glenn Gould">
      <formula>NOT(ISERROR(SEARCH("Glenn Gould",E2749)))</formula>
    </cfRule>
  </conditionalFormatting>
  <conditionalFormatting sqref="E2749:F2749">
    <cfRule type="containsText" dxfId="17130" priority="20223" operator="containsText" text="ECM">
      <formula>NOT(ISERROR(SEARCH("ECM",E2749)))</formula>
    </cfRule>
    <cfRule type="containsText" dxfId="17129" priority="20224" operator="containsText" text="Glenn Gould">
      <formula>NOT(ISERROR(SEARCH("Glenn Gould",E2749)))</formula>
    </cfRule>
  </conditionalFormatting>
  <conditionalFormatting sqref="E2749:F2749">
    <cfRule type="containsText" dxfId="17128" priority="20221" operator="containsText" text="ECM">
      <formula>NOT(ISERROR(SEARCH("ECM",E2749)))</formula>
    </cfRule>
    <cfRule type="containsText" dxfId="17127" priority="20222" operator="containsText" text="Glenn Gould">
      <formula>NOT(ISERROR(SEARCH("Glenn Gould",E2749)))</formula>
    </cfRule>
  </conditionalFormatting>
  <conditionalFormatting sqref="E2749:F2749">
    <cfRule type="containsText" dxfId="17126" priority="20247" operator="containsText" text="ECM">
      <formula>NOT(ISERROR(SEARCH("ECM",E2749)))</formula>
    </cfRule>
    <cfRule type="containsText" dxfId="17125" priority="20248" operator="containsText" text="Glenn Gould">
      <formula>NOT(ISERROR(SEARCH("Glenn Gould",E2749)))</formula>
    </cfRule>
  </conditionalFormatting>
  <conditionalFormatting sqref="E2749:F2749">
    <cfRule type="containsText" dxfId="17124" priority="20241" operator="containsText" text="ECM">
      <formula>NOT(ISERROR(SEARCH("ECM",E2749)))</formula>
    </cfRule>
    <cfRule type="containsText" dxfId="17123" priority="20242" operator="containsText" text="Glenn Gould">
      <formula>NOT(ISERROR(SEARCH("Glenn Gould",E2749)))</formula>
    </cfRule>
  </conditionalFormatting>
  <conditionalFormatting sqref="E2749:F2749">
    <cfRule type="containsText" dxfId="17122" priority="20245" operator="containsText" text="ECM">
      <formula>NOT(ISERROR(SEARCH("ECM",E2749)))</formula>
    </cfRule>
    <cfRule type="containsText" dxfId="17121" priority="20246" operator="containsText" text="Glenn Gould">
      <formula>NOT(ISERROR(SEARCH("Glenn Gould",E2749)))</formula>
    </cfRule>
  </conditionalFormatting>
  <conditionalFormatting sqref="E2749:F2749">
    <cfRule type="containsText" dxfId="17120" priority="20243" operator="containsText" text="ECM">
      <formula>NOT(ISERROR(SEARCH("ECM",E2749)))</formula>
    </cfRule>
    <cfRule type="containsText" dxfId="17119" priority="20244" operator="containsText" text="Glenn Gould">
      <formula>NOT(ISERROR(SEARCH("Glenn Gould",E2749)))</formula>
    </cfRule>
  </conditionalFormatting>
  <conditionalFormatting sqref="E2749:F2749">
    <cfRule type="containsText" dxfId="17118" priority="20239" operator="containsText" text="ECM">
      <formula>NOT(ISERROR(SEARCH("ECM",E2749)))</formula>
    </cfRule>
    <cfRule type="containsText" dxfId="17117" priority="20240" operator="containsText" text="Glenn Gould">
      <formula>NOT(ISERROR(SEARCH("Glenn Gould",E2749)))</formula>
    </cfRule>
  </conditionalFormatting>
  <conditionalFormatting sqref="E2749:F2749">
    <cfRule type="containsText" dxfId="17116" priority="20237" operator="containsText" text="ECM">
      <formula>NOT(ISERROR(SEARCH("ECM",E2749)))</formula>
    </cfRule>
    <cfRule type="containsText" dxfId="17115" priority="20238" operator="containsText" text="Glenn Gould">
      <formula>NOT(ISERROR(SEARCH("Glenn Gould",E2749)))</formula>
    </cfRule>
  </conditionalFormatting>
  <conditionalFormatting sqref="E2749:F2749">
    <cfRule type="containsText" dxfId="17114" priority="20235" operator="containsText" text="ECM">
      <formula>NOT(ISERROR(SEARCH("ECM",E2749)))</formula>
    </cfRule>
    <cfRule type="containsText" dxfId="17113" priority="20236" operator="containsText" text="Glenn Gould">
      <formula>NOT(ISERROR(SEARCH("Glenn Gould",E2749)))</formula>
    </cfRule>
  </conditionalFormatting>
  <conditionalFormatting sqref="E2749:F2749">
    <cfRule type="containsText" dxfId="17112" priority="20233" operator="containsText" text="ECM">
      <formula>NOT(ISERROR(SEARCH("ECM",E2749)))</formula>
    </cfRule>
    <cfRule type="containsText" dxfId="17111" priority="20234" operator="containsText" text="Glenn Gould">
      <formula>NOT(ISERROR(SEARCH("Glenn Gould",E2749)))</formula>
    </cfRule>
  </conditionalFormatting>
  <conditionalFormatting sqref="G2749">
    <cfRule type="containsText" dxfId="17110" priority="20219" operator="containsText" text="ECM">
      <formula>NOT(ISERROR(SEARCH("ECM",G2749)))</formula>
    </cfRule>
    <cfRule type="containsText" dxfId="17109" priority="20220" operator="containsText" text="Glenn Gould">
      <formula>NOT(ISERROR(SEARCH("Glenn Gould",G2749)))</formula>
    </cfRule>
  </conditionalFormatting>
  <conditionalFormatting sqref="G2749">
    <cfRule type="containsText" dxfId="17108" priority="20215" operator="containsText" text="ECM">
      <formula>NOT(ISERROR(SEARCH("ECM",G2749)))</formula>
    </cfRule>
    <cfRule type="containsText" dxfId="17107" priority="20216" operator="containsText" text="Glenn Gould">
      <formula>NOT(ISERROR(SEARCH("Glenn Gould",G2749)))</formula>
    </cfRule>
  </conditionalFormatting>
  <conditionalFormatting sqref="G2749">
    <cfRule type="containsText" dxfId="17106" priority="20197" operator="containsText" text="ECM">
      <formula>NOT(ISERROR(SEARCH("ECM",G2749)))</formula>
    </cfRule>
    <cfRule type="containsText" dxfId="17105" priority="20198" operator="containsText" text="Glenn Gould">
      <formula>NOT(ISERROR(SEARCH("Glenn Gould",G2749)))</formula>
    </cfRule>
  </conditionalFormatting>
  <conditionalFormatting sqref="G2749">
    <cfRule type="containsText" dxfId="17104" priority="20201" operator="containsText" text="ECM">
      <formula>NOT(ISERROR(SEARCH("ECM",G2749)))</formula>
    </cfRule>
    <cfRule type="containsText" dxfId="17103" priority="20202" operator="containsText" text="Glenn Gould">
      <formula>NOT(ISERROR(SEARCH("Glenn Gould",G2749)))</formula>
    </cfRule>
  </conditionalFormatting>
  <conditionalFormatting sqref="G2749">
    <cfRule type="containsText" dxfId="17102" priority="20199" operator="containsText" text="ECM">
      <formula>NOT(ISERROR(SEARCH("ECM",G2749)))</formula>
    </cfRule>
    <cfRule type="containsText" dxfId="17101" priority="20200" operator="containsText" text="Glenn Gould">
      <formula>NOT(ISERROR(SEARCH("Glenn Gould",G2749)))</formula>
    </cfRule>
  </conditionalFormatting>
  <conditionalFormatting sqref="G2749">
    <cfRule type="containsText" dxfId="17100" priority="20195" operator="containsText" text="ECM">
      <formula>NOT(ISERROR(SEARCH("ECM",G2749)))</formula>
    </cfRule>
    <cfRule type="containsText" dxfId="17099" priority="20196" operator="containsText" text="Glenn Gould">
      <formula>NOT(ISERROR(SEARCH("Glenn Gould",G2749)))</formula>
    </cfRule>
  </conditionalFormatting>
  <conditionalFormatting sqref="G2749">
    <cfRule type="containsText" dxfId="17098" priority="20193" operator="containsText" text="ECM">
      <formula>NOT(ISERROR(SEARCH("ECM",G2749)))</formula>
    </cfRule>
    <cfRule type="containsText" dxfId="17097" priority="20194" operator="containsText" text="Glenn Gould">
      <formula>NOT(ISERROR(SEARCH("Glenn Gould",G2749)))</formula>
    </cfRule>
  </conditionalFormatting>
  <conditionalFormatting sqref="G2749">
    <cfRule type="containsText" dxfId="17096" priority="20191" operator="containsText" text="ECM">
      <formula>NOT(ISERROR(SEARCH("ECM",G2749)))</formula>
    </cfRule>
    <cfRule type="containsText" dxfId="17095" priority="20192" operator="containsText" text="Glenn Gould">
      <formula>NOT(ISERROR(SEARCH("Glenn Gould",G2749)))</formula>
    </cfRule>
  </conditionalFormatting>
  <conditionalFormatting sqref="G2749">
    <cfRule type="containsText" dxfId="17094" priority="20217" operator="containsText" text="ECM">
      <formula>NOT(ISERROR(SEARCH("ECM",G2749)))</formula>
    </cfRule>
    <cfRule type="containsText" dxfId="17093" priority="20218" operator="containsText" text="Glenn Gould">
      <formula>NOT(ISERROR(SEARCH("Glenn Gould",G2749)))</formula>
    </cfRule>
  </conditionalFormatting>
  <conditionalFormatting sqref="G2749">
    <cfRule type="containsText" dxfId="17092" priority="20211" operator="containsText" text="ECM">
      <formula>NOT(ISERROR(SEARCH("ECM",G2749)))</formula>
    </cfRule>
    <cfRule type="containsText" dxfId="17091" priority="20212" operator="containsText" text="Glenn Gould">
      <formula>NOT(ISERROR(SEARCH("Glenn Gould",G2749)))</formula>
    </cfRule>
  </conditionalFormatting>
  <conditionalFormatting sqref="G2749">
    <cfRule type="containsText" dxfId="17090" priority="20213" operator="containsText" text="ECM">
      <formula>NOT(ISERROR(SEARCH("ECM",G2749)))</formula>
    </cfRule>
    <cfRule type="containsText" dxfId="17089" priority="20214" operator="containsText" text="Glenn Gould">
      <formula>NOT(ISERROR(SEARCH("Glenn Gould",G2749)))</formula>
    </cfRule>
  </conditionalFormatting>
  <conditionalFormatting sqref="G2749">
    <cfRule type="containsText" dxfId="17088" priority="20209" operator="containsText" text="ECM">
      <formula>NOT(ISERROR(SEARCH("ECM",G2749)))</formula>
    </cfRule>
    <cfRule type="containsText" dxfId="17087" priority="20210" operator="containsText" text="Glenn Gould">
      <formula>NOT(ISERROR(SEARCH("Glenn Gould",G2749)))</formula>
    </cfRule>
  </conditionalFormatting>
  <conditionalFormatting sqref="G2749">
    <cfRule type="containsText" dxfId="17086" priority="20207" operator="containsText" text="ECM">
      <formula>NOT(ISERROR(SEARCH("ECM",G2749)))</formula>
    </cfRule>
    <cfRule type="containsText" dxfId="17085" priority="20208" operator="containsText" text="Glenn Gould">
      <formula>NOT(ISERROR(SEARCH("Glenn Gould",G2749)))</formula>
    </cfRule>
  </conditionalFormatting>
  <conditionalFormatting sqref="G2749">
    <cfRule type="containsText" dxfId="17084" priority="20205" operator="containsText" text="ECM">
      <formula>NOT(ISERROR(SEARCH("ECM",G2749)))</formula>
    </cfRule>
    <cfRule type="containsText" dxfId="17083" priority="20206" operator="containsText" text="Glenn Gould">
      <formula>NOT(ISERROR(SEARCH("Glenn Gould",G2749)))</formula>
    </cfRule>
  </conditionalFormatting>
  <conditionalFormatting sqref="G2749">
    <cfRule type="containsText" dxfId="17082" priority="20203" operator="containsText" text="ECM">
      <formula>NOT(ISERROR(SEARCH("ECM",G2749)))</formula>
    </cfRule>
    <cfRule type="containsText" dxfId="17081" priority="20204" operator="containsText" text="Glenn Gould">
      <formula>NOT(ISERROR(SEARCH("Glenn Gould",G2749)))</formula>
    </cfRule>
  </conditionalFormatting>
  <conditionalFormatting sqref="G2749">
    <cfRule type="containsText" dxfId="17080" priority="20189" operator="containsText" text="ECM">
      <formula>NOT(ISERROR(SEARCH("ECM",G2749)))</formula>
    </cfRule>
    <cfRule type="containsText" dxfId="17079" priority="20190" operator="containsText" text="Glenn Gould">
      <formula>NOT(ISERROR(SEARCH("Glenn Gould",G2749)))</formula>
    </cfRule>
  </conditionalFormatting>
  <conditionalFormatting sqref="G2749">
    <cfRule type="containsText" dxfId="17078" priority="20185" operator="containsText" text="ECM">
      <formula>NOT(ISERROR(SEARCH("ECM",G2749)))</formula>
    </cfRule>
    <cfRule type="containsText" dxfId="17077" priority="20186" operator="containsText" text="Glenn Gould">
      <formula>NOT(ISERROR(SEARCH("Glenn Gould",G2749)))</formula>
    </cfRule>
  </conditionalFormatting>
  <conditionalFormatting sqref="G2749">
    <cfRule type="containsText" dxfId="17076" priority="20167" operator="containsText" text="ECM">
      <formula>NOT(ISERROR(SEARCH("ECM",G2749)))</formula>
    </cfRule>
    <cfRule type="containsText" dxfId="17075" priority="20168" operator="containsText" text="Glenn Gould">
      <formula>NOT(ISERROR(SEARCH("Glenn Gould",G2749)))</formula>
    </cfRule>
  </conditionalFormatting>
  <conditionalFormatting sqref="G2749">
    <cfRule type="containsText" dxfId="17074" priority="20171" operator="containsText" text="ECM">
      <formula>NOT(ISERROR(SEARCH("ECM",G2749)))</formula>
    </cfRule>
    <cfRule type="containsText" dxfId="17073" priority="20172" operator="containsText" text="Glenn Gould">
      <formula>NOT(ISERROR(SEARCH("Glenn Gould",G2749)))</formula>
    </cfRule>
  </conditionalFormatting>
  <conditionalFormatting sqref="G2749">
    <cfRule type="containsText" dxfId="17072" priority="20169" operator="containsText" text="ECM">
      <formula>NOT(ISERROR(SEARCH("ECM",G2749)))</formula>
    </cfRule>
    <cfRule type="containsText" dxfId="17071" priority="20170" operator="containsText" text="Glenn Gould">
      <formula>NOT(ISERROR(SEARCH("Glenn Gould",G2749)))</formula>
    </cfRule>
  </conditionalFormatting>
  <conditionalFormatting sqref="G2749">
    <cfRule type="containsText" dxfId="17070" priority="20165" operator="containsText" text="ECM">
      <formula>NOT(ISERROR(SEARCH("ECM",G2749)))</formula>
    </cfRule>
    <cfRule type="containsText" dxfId="17069" priority="20166" operator="containsText" text="Glenn Gould">
      <formula>NOT(ISERROR(SEARCH("Glenn Gould",G2749)))</formula>
    </cfRule>
  </conditionalFormatting>
  <conditionalFormatting sqref="G2749">
    <cfRule type="containsText" dxfId="17068" priority="20163" operator="containsText" text="ECM">
      <formula>NOT(ISERROR(SEARCH("ECM",G2749)))</formula>
    </cfRule>
    <cfRule type="containsText" dxfId="17067" priority="20164" operator="containsText" text="Glenn Gould">
      <formula>NOT(ISERROR(SEARCH("Glenn Gould",G2749)))</formula>
    </cfRule>
  </conditionalFormatting>
  <conditionalFormatting sqref="G2749">
    <cfRule type="containsText" dxfId="17066" priority="20161" operator="containsText" text="ECM">
      <formula>NOT(ISERROR(SEARCH("ECM",G2749)))</formula>
    </cfRule>
    <cfRule type="containsText" dxfId="17065" priority="20162" operator="containsText" text="Glenn Gould">
      <formula>NOT(ISERROR(SEARCH("Glenn Gould",G2749)))</formula>
    </cfRule>
  </conditionalFormatting>
  <conditionalFormatting sqref="G2749">
    <cfRule type="containsText" dxfId="17064" priority="20187" operator="containsText" text="ECM">
      <formula>NOT(ISERROR(SEARCH("ECM",G2749)))</formula>
    </cfRule>
    <cfRule type="containsText" dxfId="17063" priority="20188" operator="containsText" text="Glenn Gould">
      <formula>NOT(ISERROR(SEARCH("Glenn Gould",G2749)))</formula>
    </cfRule>
  </conditionalFormatting>
  <conditionalFormatting sqref="G2749">
    <cfRule type="containsText" dxfId="17062" priority="20181" operator="containsText" text="ECM">
      <formula>NOT(ISERROR(SEARCH("ECM",G2749)))</formula>
    </cfRule>
    <cfRule type="containsText" dxfId="17061" priority="20182" operator="containsText" text="Glenn Gould">
      <formula>NOT(ISERROR(SEARCH("Glenn Gould",G2749)))</formula>
    </cfRule>
  </conditionalFormatting>
  <conditionalFormatting sqref="G2749">
    <cfRule type="containsText" dxfId="17060" priority="20183" operator="containsText" text="ECM">
      <formula>NOT(ISERROR(SEARCH("ECM",G2749)))</formula>
    </cfRule>
    <cfRule type="containsText" dxfId="17059" priority="20184" operator="containsText" text="Glenn Gould">
      <formula>NOT(ISERROR(SEARCH("Glenn Gould",G2749)))</formula>
    </cfRule>
  </conditionalFormatting>
  <conditionalFormatting sqref="G2749">
    <cfRule type="containsText" dxfId="17058" priority="20179" operator="containsText" text="ECM">
      <formula>NOT(ISERROR(SEARCH("ECM",G2749)))</formula>
    </cfRule>
    <cfRule type="containsText" dxfId="17057" priority="20180" operator="containsText" text="Glenn Gould">
      <formula>NOT(ISERROR(SEARCH("Glenn Gould",G2749)))</formula>
    </cfRule>
  </conditionalFormatting>
  <conditionalFormatting sqref="G2749">
    <cfRule type="containsText" dxfId="17056" priority="20177" operator="containsText" text="ECM">
      <formula>NOT(ISERROR(SEARCH("ECM",G2749)))</formula>
    </cfRule>
    <cfRule type="containsText" dxfId="17055" priority="20178" operator="containsText" text="Glenn Gould">
      <formula>NOT(ISERROR(SEARCH("Glenn Gould",G2749)))</formula>
    </cfRule>
  </conditionalFormatting>
  <conditionalFormatting sqref="G2749">
    <cfRule type="containsText" dxfId="17054" priority="20175" operator="containsText" text="ECM">
      <formula>NOT(ISERROR(SEARCH("ECM",G2749)))</formula>
    </cfRule>
    <cfRule type="containsText" dxfId="17053" priority="20176" operator="containsText" text="Glenn Gould">
      <formula>NOT(ISERROR(SEARCH("Glenn Gould",G2749)))</formula>
    </cfRule>
  </conditionalFormatting>
  <conditionalFormatting sqref="G2749">
    <cfRule type="containsText" dxfId="17052" priority="20173" operator="containsText" text="ECM">
      <formula>NOT(ISERROR(SEARCH("ECM",G2749)))</formula>
    </cfRule>
    <cfRule type="containsText" dxfId="17051" priority="20174" operator="containsText" text="Glenn Gould">
      <formula>NOT(ISERROR(SEARCH("Glenn Gould",G2749)))</formula>
    </cfRule>
  </conditionalFormatting>
  <conditionalFormatting sqref="E2750:F2750">
    <cfRule type="containsText" dxfId="17050" priority="20137" operator="containsText" text="ECM">
      <formula>NOT(ISERROR(SEARCH("ECM",E2750)))</formula>
    </cfRule>
    <cfRule type="containsText" dxfId="17049" priority="20138" operator="containsText" text="Glenn Gould">
      <formula>NOT(ISERROR(SEARCH("Glenn Gould",E2750)))</formula>
    </cfRule>
  </conditionalFormatting>
  <conditionalFormatting sqref="E2750:F2750">
    <cfRule type="containsText" dxfId="17048" priority="20141" operator="containsText" text="ECM">
      <formula>NOT(ISERROR(SEARCH("ECM",E2750)))</formula>
    </cfRule>
    <cfRule type="containsText" dxfId="17047" priority="20142" operator="containsText" text="Glenn Gould">
      <formula>NOT(ISERROR(SEARCH("Glenn Gould",E2750)))</formula>
    </cfRule>
  </conditionalFormatting>
  <conditionalFormatting sqref="E2750:F2750">
    <cfRule type="containsText" dxfId="17046" priority="20139" operator="containsText" text="ECM">
      <formula>NOT(ISERROR(SEARCH("ECM",E2750)))</formula>
    </cfRule>
    <cfRule type="containsText" dxfId="17045" priority="20140" operator="containsText" text="Glenn Gould">
      <formula>NOT(ISERROR(SEARCH("Glenn Gould",E2750)))</formula>
    </cfRule>
  </conditionalFormatting>
  <conditionalFormatting sqref="E2750:F2750">
    <cfRule type="containsText" dxfId="17044" priority="20135" operator="containsText" text="ECM">
      <formula>NOT(ISERROR(SEARCH("ECM",E2750)))</formula>
    </cfRule>
    <cfRule type="containsText" dxfId="17043" priority="20136" operator="containsText" text="Glenn Gould">
      <formula>NOT(ISERROR(SEARCH("Glenn Gould",E2750)))</formula>
    </cfRule>
  </conditionalFormatting>
  <conditionalFormatting sqref="E2750:F2750">
    <cfRule type="containsText" dxfId="17042" priority="20133" operator="containsText" text="ECM">
      <formula>NOT(ISERROR(SEARCH("ECM",E2750)))</formula>
    </cfRule>
    <cfRule type="containsText" dxfId="17041" priority="20134" operator="containsText" text="Glenn Gould">
      <formula>NOT(ISERROR(SEARCH("Glenn Gould",E2750)))</formula>
    </cfRule>
  </conditionalFormatting>
  <conditionalFormatting sqref="E2750:F2750">
    <cfRule type="containsText" dxfId="17040" priority="20131" operator="containsText" text="ECM">
      <formula>NOT(ISERROR(SEARCH("ECM",E2750)))</formula>
    </cfRule>
    <cfRule type="containsText" dxfId="17039" priority="20132" operator="containsText" text="Glenn Gould">
      <formula>NOT(ISERROR(SEARCH("Glenn Gould",E2750)))</formula>
    </cfRule>
  </conditionalFormatting>
  <conditionalFormatting sqref="E2750:F2750">
    <cfRule type="containsText" dxfId="17038" priority="20157" operator="containsText" text="ECM">
      <formula>NOT(ISERROR(SEARCH("ECM",E2750)))</formula>
    </cfRule>
    <cfRule type="containsText" dxfId="17037" priority="20158" operator="containsText" text="Glenn Gould">
      <formula>NOT(ISERROR(SEARCH("Glenn Gould",E2750)))</formula>
    </cfRule>
  </conditionalFormatting>
  <conditionalFormatting sqref="E2750:F2750">
    <cfRule type="containsText" dxfId="17036" priority="20151" operator="containsText" text="ECM">
      <formula>NOT(ISERROR(SEARCH("ECM",E2750)))</formula>
    </cfRule>
    <cfRule type="containsText" dxfId="17035" priority="20152" operator="containsText" text="Glenn Gould">
      <formula>NOT(ISERROR(SEARCH("Glenn Gould",E2750)))</formula>
    </cfRule>
  </conditionalFormatting>
  <conditionalFormatting sqref="E2750:F2750">
    <cfRule type="containsText" dxfId="17034" priority="20155" operator="containsText" text="ECM">
      <formula>NOT(ISERROR(SEARCH("ECM",E2750)))</formula>
    </cfRule>
    <cfRule type="containsText" dxfId="17033" priority="20156" operator="containsText" text="Glenn Gould">
      <formula>NOT(ISERROR(SEARCH("Glenn Gould",E2750)))</formula>
    </cfRule>
  </conditionalFormatting>
  <conditionalFormatting sqref="E2750:F2750">
    <cfRule type="containsText" dxfId="17032" priority="20153" operator="containsText" text="ECM">
      <formula>NOT(ISERROR(SEARCH("ECM",E2750)))</formula>
    </cfRule>
    <cfRule type="containsText" dxfId="17031" priority="20154" operator="containsText" text="Glenn Gould">
      <formula>NOT(ISERROR(SEARCH("Glenn Gould",E2750)))</formula>
    </cfRule>
  </conditionalFormatting>
  <conditionalFormatting sqref="E2750:F2750">
    <cfRule type="containsText" dxfId="17030" priority="20149" operator="containsText" text="ECM">
      <formula>NOT(ISERROR(SEARCH("ECM",E2750)))</formula>
    </cfRule>
    <cfRule type="containsText" dxfId="17029" priority="20150" operator="containsText" text="Glenn Gould">
      <formula>NOT(ISERROR(SEARCH("Glenn Gould",E2750)))</formula>
    </cfRule>
  </conditionalFormatting>
  <conditionalFormatting sqref="E2750:F2750">
    <cfRule type="containsText" dxfId="17028" priority="20147" operator="containsText" text="ECM">
      <formula>NOT(ISERROR(SEARCH("ECM",E2750)))</formula>
    </cfRule>
    <cfRule type="containsText" dxfId="17027" priority="20148" operator="containsText" text="Glenn Gould">
      <formula>NOT(ISERROR(SEARCH("Glenn Gould",E2750)))</formula>
    </cfRule>
  </conditionalFormatting>
  <conditionalFormatting sqref="E2750:F2750">
    <cfRule type="containsText" dxfId="17026" priority="20145" operator="containsText" text="ECM">
      <formula>NOT(ISERROR(SEARCH("ECM",E2750)))</formula>
    </cfRule>
    <cfRule type="containsText" dxfId="17025" priority="20146" operator="containsText" text="Glenn Gould">
      <formula>NOT(ISERROR(SEARCH("Glenn Gould",E2750)))</formula>
    </cfRule>
  </conditionalFormatting>
  <conditionalFormatting sqref="E2750:F2750">
    <cfRule type="containsText" dxfId="17024" priority="20143" operator="containsText" text="ECM">
      <formula>NOT(ISERROR(SEARCH("ECM",E2750)))</formula>
    </cfRule>
    <cfRule type="containsText" dxfId="17023" priority="20144" operator="containsText" text="Glenn Gould">
      <formula>NOT(ISERROR(SEARCH("Glenn Gould",E2750)))</formula>
    </cfRule>
  </conditionalFormatting>
  <conditionalFormatting sqref="G2750">
    <cfRule type="containsText" dxfId="17022" priority="20129" operator="containsText" text="ECM">
      <formula>NOT(ISERROR(SEARCH("ECM",G2750)))</formula>
    </cfRule>
    <cfRule type="containsText" dxfId="17021" priority="20130" operator="containsText" text="Glenn Gould">
      <formula>NOT(ISERROR(SEARCH("Glenn Gould",G2750)))</formula>
    </cfRule>
  </conditionalFormatting>
  <conditionalFormatting sqref="G2750">
    <cfRule type="containsText" dxfId="17020" priority="20125" operator="containsText" text="ECM">
      <formula>NOT(ISERROR(SEARCH("ECM",G2750)))</formula>
    </cfRule>
    <cfRule type="containsText" dxfId="17019" priority="20126" operator="containsText" text="Glenn Gould">
      <formula>NOT(ISERROR(SEARCH("Glenn Gould",G2750)))</formula>
    </cfRule>
  </conditionalFormatting>
  <conditionalFormatting sqref="G2750">
    <cfRule type="containsText" dxfId="17018" priority="20107" operator="containsText" text="ECM">
      <formula>NOT(ISERROR(SEARCH("ECM",G2750)))</formula>
    </cfRule>
    <cfRule type="containsText" dxfId="17017" priority="20108" operator="containsText" text="Glenn Gould">
      <formula>NOT(ISERROR(SEARCH("Glenn Gould",G2750)))</formula>
    </cfRule>
  </conditionalFormatting>
  <conditionalFormatting sqref="G2750">
    <cfRule type="containsText" dxfId="17016" priority="20111" operator="containsText" text="ECM">
      <formula>NOT(ISERROR(SEARCH("ECM",G2750)))</formula>
    </cfRule>
    <cfRule type="containsText" dxfId="17015" priority="20112" operator="containsText" text="Glenn Gould">
      <formula>NOT(ISERROR(SEARCH("Glenn Gould",G2750)))</formula>
    </cfRule>
  </conditionalFormatting>
  <conditionalFormatting sqref="G2750">
    <cfRule type="containsText" dxfId="17014" priority="20109" operator="containsText" text="ECM">
      <formula>NOT(ISERROR(SEARCH("ECM",G2750)))</formula>
    </cfRule>
    <cfRule type="containsText" dxfId="17013" priority="20110" operator="containsText" text="Glenn Gould">
      <formula>NOT(ISERROR(SEARCH("Glenn Gould",G2750)))</formula>
    </cfRule>
  </conditionalFormatting>
  <conditionalFormatting sqref="G2750">
    <cfRule type="containsText" dxfId="17012" priority="20105" operator="containsText" text="ECM">
      <formula>NOT(ISERROR(SEARCH("ECM",G2750)))</formula>
    </cfRule>
    <cfRule type="containsText" dxfId="17011" priority="20106" operator="containsText" text="Glenn Gould">
      <formula>NOT(ISERROR(SEARCH("Glenn Gould",G2750)))</formula>
    </cfRule>
  </conditionalFormatting>
  <conditionalFormatting sqref="G2750">
    <cfRule type="containsText" dxfId="17010" priority="20103" operator="containsText" text="ECM">
      <formula>NOT(ISERROR(SEARCH("ECM",G2750)))</formula>
    </cfRule>
    <cfRule type="containsText" dxfId="17009" priority="20104" operator="containsText" text="Glenn Gould">
      <formula>NOT(ISERROR(SEARCH("Glenn Gould",G2750)))</formula>
    </cfRule>
  </conditionalFormatting>
  <conditionalFormatting sqref="G2750">
    <cfRule type="containsText" dxfId="17008" priority="20101" operator="containsText" text="ECM">
      <formula>NOT(ISERROR(SEARCH("ECM",G2750)))</formula>
    </cfRule>
    <cfRule type="containsText" dxfId="17007" priority="20102" operator="containsText" text="Glenn Gould">
      <formula>NOT(ISERROR(SEARCH("Glenn Gould",G2750)))</formula>
    </cfRule>
  </conditionalFormatting>
  <conditionalFormatting sqref="G2750">
    <cfRule type="containsText" dxfId="17006" priority="20127" operator="containsText" text="ECM">
      <formula>NOT(ISERROR(SEARCH("ECM",G2750)))</formula>
    </cfRule>
    <cfRule type="containsText" dxfId="17005" priority="20128" operator="containsText" text="Glenn Gould">
      <formula>NOT(ISERROR(SEARCH("Glenn Gould",G2750)))</formula>
    </cfRule>
  </conditionalFormatting>
  <conditionalFormatting sqref="G2750">
    <cfRule type="containsText" dxfId="17004" priority="20121" operator="containsText" text="ECM">
      <formula>NOT(ISERROR(SEARCH("ECM",G2750)))</formula>
    </cfRule>
    <cfRule type="containsText" dxfId="17003" priority="20122" operator="containsText" text="Glenn Gould">
      <formula>NOT(ISERROR(SEARCH("Glenn Gould",G2750)))</formula>
    </cfRule>
  </conditionalFormatting>
  <conditionalFormatting sqref="G2750">
    <cfRule type="containsText" dxfId="17002" priority="20123" operator="containsText" text="ECM">
      <formula>NOT(ISERROR(SEARCH("ECM",G2750)))</formula>
    </cfRule>
    <cfRule type="containsText" dxfId="17001" priority="20124" operator="containsText" text="Glenn Gould">
      <formula>NOT(ISERROR(SEARCH("Glenn Gould",G2750)))</formula>
    </cfRule>
  </conditionalFormatting>
  <conditionalFormatting sqref="G2750">
    <cfRule type="containsText" dxfId="17000" priority="20119" operator="containsText" text="ECM">
      <formula>NOT(ISERROR(SEARCH("ECM",G2750)))</formula>
    </cfRule>
    <cfRule type="containsText" dxfId="16999" priority="20120" operator="containsText" text="Glenn Gould">
      <formula>NOT(ISERROR(SEARCH("Glenn Gould",G2750)))</formula>
    </cfRule>
  </conditionalFormatting>
  <conditionalFormatting sqref="G2750">
    <cfRule type="containsText" dxfId="16998" priority="20117" operator="containsText" text="ECM">
      <formula>NOT(ISERROR(SEARCH("ECM",G2750)))</formula>
    </cfRule>
    <cfRule type="containsText" dxfId="16997" priority="20118" operator="containsText" text="Glenn Gould">
      <formula>NOT(ISERROR(SEARCH("Glenn Gould",G2750)))</formula>
    </cfRule>
  </conditionalFormatting>
  <conditionalFormatting sqref="G2750">
    <cfRule type="containsText" dxfId="16996" priority="20115" operator="containsText" text="ECM">
      <formula>NOT(ISERROR(SEARCH("ECM",G2750)))</formula>
    </cfRule>
    <cfRule type="containsText" dxfId="16995" priority="20116" operator="containsText" text="Glenn Gould">
      <formula>NOT(ISERROR(SEARCH("Glenn Gould",G2750)))</formula>
    </cfRule>
  </conditionalFormatting>
  <conditionalFormatting sqref="G2750">
    <cfRule type="containsText" dxfId="16994" priority="20113" operator="containsText" text="ECM">
      <formula>NOT(ISERROR(SEARCH("ECM",G2750)))</formula>
    </cfRule>
    <cfRule type="containsText" dxfId="16993" priority="20114" operator="containsText" text="Glenn Gould">
      <formula>NOT(ISERROR(SEARCH("Glenn Gould",G2750)))</formula>
    </cfRule>
  </conditionalFormatting>
  <conditionalFormatting sqref="G2750">
    <cfRule type="containsText" dxfId="16992" priority="20099" operator="containsText" text="ECM">
      <formula>NOT(ISERROR(SEARCH("ECM",G2750)))</formula>
    </cfRule>
    <cfRule type="containsText" dxfId="16991" priority="20100" operator="containsText" text="Glenn Gould">
      <formula>NOT(ISERROR(SEARCH("Glenn Gould",G2750)))</formula>
    </cfRule>
  </conditionalFormatting>
  <conditionalFormatting sqref="G2750">
    <cfRule type="containsText" dxfId="16990" priority="20095" operator="containsText" text="ECM">
      <formula>NOT(ISERROR(SEARCH("ECM",G2750)))</formula>
    </cfRule>
    <cfRule type="containsText" dxfId="16989" priority="20096" operator="containsText" text="Glenn Gould">
      <formula>NOT(ISERROR(SEARCH("Glenn Gould",G2750)))</formula>
    </cfRule>
  </conditionalFormatting>
  <conditionalFormatting sqref="G2750">
    <cfRule type="containsText" dxfId="16988" priority="20077" operator="containsText" text="ECM">
      <formula>NOT(ISERROR(SEARCH("ECM",G2750)))</formula>
    </cfRule>
    <cfRule type="containsText" dxfId="16987" priority="20078" operator="containsText" text="Glenn Gould">
      <formula>NOT(ISERROR(SEARCH("Glenn Gould",G2750)))</formula>
    </cfRule>
  </conditionalFormatting>
  <conditionalFormatting sqref="G2750">
    <cfRule type="containsText" dxfId="16986" priority="20081" operator="containsText" text="ECM">
      <formula>NOT(ISERROR(SEARCH("ECM",G2750)))</formula>
    </cfRule>
    <cfRule type="containsText" dxfId="16985" priority="20082" operator="containsText" text="Glenn Gould">
      <formula>NOT(ISERROR(SEARCH("Glenn Gould",G2750)))</formula>
    </cfRule>
  </conditionalFormatting>
  <conditionalFormatting sqref="G2750">
    <cfRule type="containsText" dxfId="16984" priority="20079" operator="containsText" text="ECM">
      <formula>NOT(ISERROR(SEARCH("ECM",G2750)))</formula>
    </cfRule>
    <cfRule type="containsText" dxfId="16983" priority="20080" operator="containsText" text="Glenn Gould">
      <formula>NOT(ISERROR(SEARCH("Glenn Gould",G2750)))</formula>
    </cfRule>
  </conditionalFormatting>
  <conditionalFormatting sqref="G2750">
    <cfRule type="containsText" dxfId="16982" priority="20075" operator="containsText" text="ECM">
      <formula>NOT(ISERROR(SEARCH("ECM",G2750)))</formula>
    </cfRule>
    <cfRule type="containsText" dxfId="16981" priority="20076" operator="containsText" text="Glenn Gould">
      <formula>NOT(ISERROR(SEARCH("Glenn Gould",G2750)))</formula>
    </cfRule>
  </conditionalFormatting>
  <conditionalFormatting sqref="G2750">
    <cfRule type="containsText" dxfId="16980" priority="20073" operator="containsText" text="ECM">
      <formula>NOT(ISERROR(SEARCH("ECM",G2750)))</formula>
    </cfRule>
    <cfRule type="containsText" dxfId="16979" priority="20074" operator="containsText" text="Glenn Gould">
      <formula>NOT(ISERROR(SEARCH("Glenn Gould",G2750)))</formula>
    </cfRule>
  </conditionalFormatting>
  <conditionalFormatting sqref="G2750">
    <cfRule type="containsText" dxfId="16978" priority="20071" operator="containsText" text="ECM">
      <formula>NOT(ISERROR(SEARCH("ECM",G2750)))</formula>
    </cfRule>
    <cfRule type="containsText" dxfId="16977" priority="20072" operator="containsText" text="Glenn Gould">
      <formula>NOT(ISERROR(SEARCH("Glenn Gould",G2750)))</formula>
    </cfRule>
  </conditionalFormatting>
  <conditionalFormatting sqref="G2750">
    <cfRule type="containsText" dxfId="16976" priority="20097" operator="containsText" text="ECM">
      <formula>NOT(ISERROR(SEARCH("ECM",G2750)))</formula>
    </cfRule>
    <cfRule type="containsText" dxfId="16975" priority="20098" operator="containsText" text="Glenn Gould">
      <formula>NOT(ISERROR(SEARCH("Glenn Gould",G2750)))</formula>
    </cfRule>
  </conditionalFormatting>
  <conditionalFormatting sqref="G2750">
    <cfRule type="containsText" dxfId="16974" priority="20091" operator="containsText" text="ECM">
      <formula>NOT(ISERROR(SEARCH("ECM",G2750)))</formula>
    </cfRule>
    <cfRule type="containsText" dxfId="16973" priority="20092" operator="containsText" text="Glenn Gould">
      <formula>NOT(ISERROR(SEARCH("Glenn Gould",G2750)))</formula>
    </cfRule>
  </conditionalFormatting>
  <conditionalFormatting sqref="G2750">
    <cfRule type="containsText" dxfId="16972" priority="20093" operator="containsText" text="ECM">
      <formula>NOT(ISERROR(SEARCH("ECM",G2750)))</formula>
    </cfRule>
    <cfRule type="containsText" dxfId="16971" priority="20094" operator="containsText" text="Glenn Gould">
      <formula>NOT(ISERROR(SEARCH("Glenn Gould",G2750)))</formula>
    </cfRule>
  </conditionalFormatting>
  <conditionalFormatting sqref="G2750">
    <cfRule type="containsText" dxfId="16970" priority="20089" operator="containsText" text="ECM">
      <formula>NOT(ISERROR(SEARCH("ECM",G2750)))</formula>
    </cfRule>
    <cfRule type="containsText" dxfId="16969" priority="20090" operator="containsText" text="Glenn Gould">
      <formula>NOT(ISERROR(SEARCH("Glenn Gould",G2750)))</formula>
    </cfRule>
  </conditionalFormatting>
  <conditionalFormatting sqref="G2750">
    <cfRule type="containsText" dxfId="16968" priority="20087" operator="containsText" text="ECM">
      <formula>NOT(ISERROR(SEARCH("ECM",G2750)))</formula>
    </cfRule>
    <cfRule type="containsText" dxfId="16967" priority="20088" operator="containsText" text="Glenn Gould">
      <formula>NOT(ISERROR(SEARCH("Glenn Gould",G2750)))</formula>
    </cfRule>
  </conditionalFormatting>
  <conditionalFormatting sqref="G2750">
    <cfRule type="containsText" dxfId="16966" priority="20085" operator="containsText" text="ECM">
      <formula>NOT(ISERROR(SEARCH("ECM",G2750)))</formula>
    </cfRule>
    <cfRule type="containsText" dxfId="16965" priority="20086" operator="containsText" text="Glenn Gould">
      <formula>NOT(ISERROR(SEARCH("Glenn Gould",G2750)))</formula>
    </cfRule>
  </conditionalFormatting>
  <conditionalFormatting sqref="G2750">
    <cfRule type="containsText" dxfId="16964" priority="20083" operator="containsText" text="ECM">
      <formula>NOT(ISERROR(SEARCH("ECM",G2750)))</formula>
    </cfRule>
    <cfRule type="containsText" dxfId="16963" priority="20084" operator="containsText" text="Glenn Gould">
      <formula>NOT(ISERROR(SEARCH("Glenn Gould",G2750)))</formula>
    </cfRule>
  </conditionalFormatting>
  <conditionalFormatting sqref="E2751:F2758">
    <cfRule type="containsText" dxfId="16962" priority="20047" operator="containsText" text="ECM">
      <formula>NOT(ISERROR(SEARCH("ECM",E2751)))</formula>
    </cfRule>
    <cfRule type="containsText" dxfId="16961" priority="20048" operator="containsText" text="Glenn Gould">
      <formula>NOT(ISERROR(SEARCH("Glenn Gould",E2751)))</formula>
    </cfRule>
  </conditionalFormatting>
  <conditionalFormatting sqref="E2751:F2758">
    <cfRule type="containsText" dxfId="16960" priority="20051" operator="containsText" text="ECM">
      <formula>NOT(ISERROR(SEARCH("ECM",E2751)))</formula>
    </cfRule>
    <cfRule type="containsText" dxfId="16959" priority="20052" operator="containsText" text="Glenn Gould">
      <formula>NOT(ISERROR(SEARCH("Glenn Gould",E2751)))</formula>
    </cfRule>
  </conditionalFormatting>
  <conditionalFormatting sqref="E2751:F2758">
    <cfRule type="containsText" dxfId="16958" priority="20049" operator="containsText" text="ECM">
      <formula>NOT(ISERROR(SEARCH("ECM",E2751)))</formula>
    </cfRule>
    <cfRule type="containsText" dxfId="16957" priority="20050" operator="containsText" text="Glenn Gould">
      <formula>NOT(ISERROR(SEARCH("Glenn Gould",E2751)))</formula>
    </cfRule>
  </conditionalFormatting>
  <conditionalFormatting sqref="E2751:F2758">
    <cfRule type="containsText" dxfId="16956" priority="20045" operator="containsText" text="ECM">
      <formula>NOT(ISERROR(SEARCH("ECM",E2751)))</formula>
    </cfRule>
    <cfRule type="containsText" dxfId="16955" priority="20046" operator="containsText" text="Glenn Gould">
      <formula>NOT(ISERROR(SEARCH("Glenn Gould",E2751)))</formula>
    </cfRule>
  </conditionalFormatting>
  <conditionalFormatting sqref="E2751:F2758">
    <cfRule type="containsText" dxfId="16954" priority="20043" operator="containsText" text="ECM">
      <formula>NOT(ISERROR(SEARCH("ECM",E2751)))</formula>
    </cfRule>
    <cfRule type="containsText" dxfId="16953" priority="20044" operator="containsText" text="Glenn Gould">
      <formula>NOT(ISERROR(SEARCH("Glenn Gould",E2751)))</formula>
    </cfRule>
  </conditionalFormatting>
  <conditionalFormatting sqref="E2751:F2758">
    <cfRule type="containsText" dxfId="16952" priority="20041" operator="containsText" text="ECM">
      <formula>NOT(ISERROR(SEARCH("ECM",E2751)))</formula>
    </cfRule>
    <cfRule type="containsText" dxfId="16951" priority="20042" operator="containsText" text="Glenn Gould">
      <formula>NOT(ISERROR(SEARCH("Glenn Gould",E2751)))</formula>
    </cfRule>
  </conditionalFormatting>
  <conditionalFormatting sqref="E2751:F2758">
    <cfRule type="containsText" dxfId="16950" priority="20067" operator="containsText" text="ECM">
      <formula>NOT(ISERROR(SEARCH("ECM",E2751)))</formula>
    </cfRule>
    <cfRule type="containsText" dxfId="16949" priority="20068" operator="containsText" text="Glenn Gould">
      <formula>NOT(ISERROR(SEARCH("Glenn Gould",E2751)))</formula>
    </cfRule>
  </conditionalFormatting>
  <conditionalFormatting sqref="E2751:F2758">
    <cfRule type="containsText" dxfId="16948" priority="20061" operator="containsText" text="ECM">
      <formula>NOT(ISERROR(SEARCH("ECM",E2751)))</formula>
    </cfRule>
    <cfRule type="containsText" dxfId="16947" priority="20062" operator="containsText" text="Glenn Gould">
      <formula>NOT(ISERROR(SEARCH("Glenn Gould",E2751)))</formula>
    </cfRule>
  </conditionalFormatting>
  <conditionalFormatting sqref="E2751:F2758">
    <cfRule type="containsText" dxfId="16946" priority="20065" operator="containsText" text="ECM">
      <formula>NOT(ISERROR(SEARCH("ECM",E2751)))</formula>
    </cfRule>
    <cfRule type="containsText" dxfId="16945" priority="20066" operator="containsText" text="Glenn Gould">
      <formula>NOT(ISERROR(SEARCH("Glenn Gould",E2751)))</formula>
    </cfRule>
  </conditionalFormatting>
  <conditionalFormatting sqref="E2751:F2758">
    <cfRule type="containsText" dxfId="16944" priority="20063" operator="containsText" text="ECM">
      <formula>NOT(ISERROR(SEARCH("ECM",E2751)))</formula>
    </cfRule>
    <cfRule type="containsText" dxfId="16943" priority="20064" operator="containsText" text="Glenn Gould">
      <formula>NOT(ISERROR(SEARCH("Glenn Gould",E2751)))</formula>
    </cfRule>
  </conditionalFormatting>
  <conditionalFormatting sqref="E2751:F2758">
    <cfRule type="containsText" dxfId="16942" priority="20059" operator="containsText" text="ECM">
      <formula>NOT(ISERROR(SEARCH("ECM",E2751)))</formula>
    </cfRule>
    <cfRule type="containsText" dxfId="16941" priority="20060" operator="containsText" text="Glenn Gould">
      <formula>NOT(ISERROR(SEARCH("Glenn Gould",E2751)))</formula>
    </cfRule>
  </conditionalFormatting>
  <conditionalFormatting sqref="E2751:F2758">
    <cfRule type="containsText" dxfId="16940" priority="20057" operator="containsText" text="ECM">
      <formula>NOT(ISERROR(SEARCH("ECM",E2751)))</formula>
    </cfRule>
    <cfRule type="containsText" dxfId="16939" priority="20058" operator="containsText" text="Glenn Gould">
      <formula>NOT(ISERROR(SEARCH("Glenn Gould",E2751)))</formula>
    </cfRule>
  </conditionalFormatting>
  <conditionalFormatting sqref="E2751:F2758">
    <cfRule type="containsText" dxfId="16938" priority="20055" operator="containsText" text="ECM">
      <formula>NOT(ISERROR(SEARCH("ECM",E2751)))</formula>
    </cfRule>
    <cfRule type="containsText" dxfId="16937" priority="20056" operator="containsText" text="Glenn Gould">
      <formula>NOT(ISERROR(SEARCH("Glenn Gould",E2751)))</formula>
    </cfRule>
  </conditionalFormatting>
  <conditionalFormatting sqref="E2751:F2758">
    <cfRule type="containsText" dxfId="16936" priority="20053" operator="containsText" text="ECM">
      <formula>NOT(ISERROR(SEARCH("ECM",E2751)))</formula>
    </cfRule>
    <cfRule type="containsText" dxfId="16935" priority="20054" operator="containsText" text="Glenn Gould">
      <formula>NOT(ISERROR(SEARCH("Glenn Gould",E2751)))</formula>
    </cfRule>
  </conditionalFormatting>
  <conditionalFormatting sqref="G2751:G2758">
    <cfRule type="containsText" dxfId="16934" priority="20039" operator="containsText" text="ECM">
      <formula>NOT(ISERROR(SEARCH("ECM",G2751)))</formula>
    </cfRule>
    <cfRule type="containsText" dxfId="16933" priority="20040" operator="containsText" text="Glenn Gould">
      <formula>NOT(ISERROR(SEARCH("Glenn Gould",G2751)))</formula>
    </cfRule>
  </conditionalFormatting>
  <conditionalFormatting sqref="G2751:G2758">
    <cfRule type="containsText" dxfId="16932" priority="20035" operator="containsText" text="ECM">
      <formula>NOT(ISERROR(SEARCH("ECM",G2751)))</formula>
    </cfRule>
    <cfRule type="containsText" dxfId="16931" priority="20036" operator="containsText" text="Glenn Gould">
      <formula>NOT(ISERROR(SEARCH("Glenn Gould",G2751)))</formula>
    </cfRule>
  </conditionalFormatting>
  <conditionalFormatting sqref="G2751:G2758">
    <cfRule type="containsText" dxfId="16930" priority="20017" operator="containsText" text="ECM">
      <formula>NOT(ISERROR(SEARCH("ECM",G2751)))</formula>
    </cfRule>
    <cfRule type="containsText" dxfId="16929" priority="20018" operator="containsText" text="Glenn Gould">
      <formula>NOT(ISERROR(SEARCH("Glenn Gould",G2751)))</formula>
    </cfRule>
  </conditionalFormatting>
  <conditionalFormatting sqref="G2751:G2758">
    <cfRule type="containsText" dxfId="16928" priority="20021" operator="containsText" text="ECM">
      <formula>NOT(ISERROR(SEARCH("ECM",G2751)))</formula>
    </cfRule>
    <cfRule type="containsText" dxfId="16927" priority="20022" operator="containsText" text="Glenn Gould">
      <formula>NOT(ISERROR(SEARCH("Glenn Gould",G2751)))</formula>
    </cfRule>
  </conditionalFormatting>
  <conditionalFormatting sqref="G2751:G2758">
    <cfRule type="containsText" dxfId="16926" priority="20019" operator="containsText" text="ECM">
      <formula>NOT(ISERROR(SEARCH("ECM",G2751)))</formula>
    </cfRule>
    <cfRule type="containsText" dxfId="16925" priority="20020" operator="containsText" text="Glenn Gould">
      <formula>NOT(ISERROR(SEARCH("Glenn Gould",G2751)))</formula>
    </cfRule>
  </conditionalFormatting>
  <conditionalFormatting sqref="G2751:G2758">
    <cfRule type="containsText" dxfId="16924" priority="20015" operator="containsText" text="ECM">
      <formula>NOT(ISERROR(SEARCH("ECM",G2751)))</formula>
    </cfRule>
    <cfRule type="containsText" dxfId="16923" priority="20016" operator="containsText" text="Glenn Gould">
      <formula>NOT(ISERROR(SEARCH("Glenn Gould",G2751)))</formula>
    </cfRule>
  </conditionalFormatting>
  <conditionalFormatting sqref="G2751:G2758">
    <cfRule type="containsText" dxfId="16922" priority="20013" operator="containsText" text="ECM">
      <formula>NOT(ISERROR(SEARCH("ECM",G2751)))</formula>
    </cfRule>
    <cfRule type="containsText" dxfId="16921" priority="20014" operator="containsText" text="Glenn Gould">
      <formula>NOT(ISERROR(SEARCH("Glenn Gould",G2751)))</formula>
    </cfRule>
  </conditionalFormatting>
  <conditionalFormatting sqref="G2751:G2758">
    <cfRule type="containsText" dxfId="16920" priority="20011" operator="containsText" text="ECM">
      <formula>NOT(ISERROR(SEARCH("ECM",G2751)))</formula>
    </cfRule>
    <cfRule type="containsText" dxfId="16919" priority="20012" operator="containsText" text="Glenn Gould">
      <formula>NOT(ISERROR(SEARCH("Glenn Gould",G2751)))</formula>
    </cfRule>
  </conditionalFormatting>
  <conditionalFormatting sqref="G2751:G2758">
    <cfRule type="containsText" dxfId="16918" priority="20037" operator="containsText" text="ECM">
      <formula>NOT(ISERROR(SEARCH("ECM",G2751)))</formula>
    </cfRule>
    <cfRule type="containsText" dxfId="16917" priority="20038" operator="containsText" text="Glenn Gould">
      <formula>NOT(ISERROR(SEARCH("Glenn Gould",G2751)))</formula>
    </cfRule>
  </conditionalFormatting>
  <conditionalFormatting sqref="G2751:G2758">
    <cfRule type="containsText" dxfId="16916" priority="20031" operator="containsText" text="ECM">
      <formula>NOT(ISERROR(SEARCH("ECM",G2751)))</formula>
    </cfRule>
    <cfRule type="containsText" dxfId="16915" priority="20032" operator="containsText" text="Glenn Gould">
      <formula>NOT(ISERROR(SEARCH("Glenn Gould",G2751)))</formula>
    </cfRule>
  </conditionalFormatting>
  <conditionalFormatting sqref="G2751:G2758">
    <cfRule type="containsText" dxfId="16914" priority="20033" operator="containsText" text="ECM">
      <formula>NOT(ISERROR(SEARCH("ECM",G2751)))</formula>
    </cfRule>
    <cfRule type="containsText" dxfId="16913" priority="20034" operator="containsText" text="Glenn Gould">
      <formula>NOT(ISERROR(SEARCH("Glenn Gould",G2751)))</formula>
    </cfRule>
  </conditionalFormatting>
  <conditionalFormatting sqref="G2751:G2758">
    <cfRule type="containsText" dxfId="16912" priority="20029" operator="containsText" text="ECM">
      <formula>NOT(ISERROR(SEARCH("ECM",G2751)))</formula>
    </cfRule>
    <cfRule type="containsText" dxfId="16911" priority="20030" operator="containsText" text="Glenn Gould">
      <formula>NOT(ISERROR(SEARCH("Glenn Gould",G2751)))</formula>
    </cfRule>
  </conditionalFormatting>
  <conditionalFormatting sqref="G2751:G2758">
    <cfRule type="containsText" dxfId="16910" priority="20027" operator="containsText" text="ECM">
      <formula>NOT(ISERROR(SEARCH("ECM",G2751)))</formula>
    </cfRule>
    <cfRule type="containsText" dxfId="16909" priority="20028" operator="containsText" text="Glenn Gould">
      <formula>NOT(ISERROR(SEARCH("Glenn Gould",G2751)))</formula>
    </cfRule>
  </conditionalFormatting>
  <conditionalFormatting sqref="G2751:G2758">
    <cfRule type="containsText" dxfId="16908" priority="20025" operator="containsText" text="ECM">
      <formula>NOT(ISERROR(SEARCH("ECM",G2751)))</formula>
    </cfRule>
    <cfRule type="containsText" dxfId="16907" priority="20026" operator="containsText" text="Glenn Gould">
      <formula>NOT(ISERROR(SEARCH("Glenn Gould",G2751)))</formula>
    </cfRule>
  </conditionalFormatting>
  <conditionalFormatting sqref="G2751:G2758">
    <cfRule type="containsText" dxfId="16906" priority="20023" operator="containsText" text="ECM">
      <formula>NOT(ISERROR(SEARCH("ECM",G2751)))</formula>
    </cfRule>
    <cfRule type="containsText" dxfId="16905" priority="20024" operator="containsText" text="Glenn Gould">
      <formula>NOT(ISERROR(SEARCH("Glenn Gould",G2751)))</formula>
    </cfRule>
  </conditionalFormatting>
  <conditionalFormatting sqref="G2751:G2758">
    <cfRule type="containsText" dxfId="16904" priority="20009" operator="containsText" text="ECM">
      <formula>NOT(ISERROR(SEARCH("ECM",G2751)))</formula>
    </cfRule>
    <cfRule type="containsText" dxfId="16903" priority="20010" operator="containsText" text="Glenn Gould">
      <formula>NOT(ISERROR(SEARCH("Glenn Gould",G2751)))</formula>
    </cfRule>
  </conditionalFormatting>
  <conditionalFormatting sqref="G2751:G2758">
    <cfRule type="containsText" dxfId="16902" priority="20005" operator="containsText" text="ECM">
      <formula>NOT(ISERROR(SEARCH("ECM",G2751)))</formula>
    </cfRule>
    <cfRule type="containsText" dxfId="16901" priority="20006" operator="containsText" text="Glenn Gould">
      <formula>NOT(ISERROR(SEARCH("Glenn Gould",G2751)))</formula>
    </cfRule>
  </conditionalFormatting>
  <conditionalFormatting sqref="G2751:G2758">
    <cfRule type="containsText" dxfId="16900" priority="19987" operator="containsText" text="ECM">
      <formula>NOT(ISERROR(SEARCH("ECM",G2751)))</formula>
    </cfRule>
    <cfRule type="containsText" dxfId="16899" priority="19988" operator="containsText" text="Glenn Gould">
      <formula>NOT(ISERROR(SEARCH("Glenn Gould",G2751)))</formula>
    </cfRule>
  </conditionalFormatting>
  <conditionalFormatting sqref="G2751:G2758">
    <cfRule type="containsText" dxfId="16898" priority="19991" operator="containsText" text="ECM">
      <formula>NOT(ISERROR(SEARCH("ECM",G2751)))</formula>
    </cfRule>
    <cfRule type="containsText" dxfId="16897" priority="19992" operator="containsText" text="Glenn Gould">
      <formula>NOT(ISERROR(SEARCH("Glenn Gould",G2751)))</formula>
    </cfRule>
  </conditionalFormatting>
  <conditionalFormatting sqref="G2751:G2758">
    <cfRule type="containsText" dxfId="16896" priority="19989" operator="containsText" text="ECM">
      <formula>NOT(ISERROR(SEARCH("ECM",G2751)))</formula>
    </cfRule>
    <cfRule type="containsText" dxfId="16895" priority="19990" operator="containsText" text="Glenn Gould">
      <formula>NOT(ISERROR(SEARCH("Glenn Gould",G2751)))</formula>
    </cfRule>
  </conditionalFormatting>
  <conditionalFormatting sqref="G2751:G2758">
    <cfRule type="containsText" dxfId="16894" priority="19985" operator="containsText" text="ECM">
      <formula>NOT(ISERROR(SEARCH("ECM",G2751)))</formula>
    </cfRule>
    <cfRule type="containsText" dxfId="16893" priority="19986" operator="containsText" text="Glenn Gould">
      <formula>NOT(ISERROR(SEARCH("Glenn Gould",G2751)))</formula>
    </cfRule>
  </conditionalFormatting>
  <conditionalFormatting sqref="G2751:G2758">
    <cfRule type="containsText" dxfId="16892" priority="19983" operator="containsText" text="ECM">
      <formula>NOT(ISERROR(SEARCH("ECM",G2751)))</formula>
    </cfRule>
    <cfRule type="containsText" dxfId="16891" priority="19984" operator="containsText" text="Glenn Gould">
      <formula>NOT(ISERROR(SEARCH("Glenn Gould",G2751)))</formula>
    </cfRule>
  </conditionalFormatting>
  <conditionalFormatting sqref="G2751:G2758">
    <cfRule type="containsText" dxfId="16890" priority="19981" operator="containsText" text="ECM">
      <formula>NOT(ISERROR(SEARCH("ECM",G2751)))</formula>
    </cfRule>
    <cfRule type="containsText" dxfId="16889" priority="19982" operator="containsText" text="Glenn Gould">
      <formula>NOT(ISERROR(SEARCH("Glenn Gould",G2751)))</formula>
    </cfRule>
  </conditionalFormatting>
  <conditionalFormatting sqref="G2751:G2758">
    <cfRule type="containsText" dxfId="16888" priority="20007" operator="containsText" text="ECM">
      <formula>NOT(ISERROR(SEARCH("ECM",G2751)))</formula>
    </cfRule>
    <cfRule type="containsText" dxfId="16887" priority="20008" operator="containsText" text="Glenn Gould">
      <formula>NOT(ISERROR(SEARCH("Glenn Gould",G2751)))</formula>
    </cfRule>
  </conditionalFormatting>
  <conditionalFormatting sqref="G2751:G2758">
    <cfRule type="containsText" dxfId="16886" priority="20001" operator="containsText" text="ECM">
      <formula>NOT(ISERROR(SEARCH("ECM",G2751)))</formula>
    </cfRule>
    <cfRule type="containsText" dxfId="16885" priority="20002" operator="containsText" text="Glenn Gould">
      <formula>NOT(ISERROR(SEARCH("Glenn Gould",G2751)))</formula>
    </cfRule>
  </conditionalFormatting>
  <conditionalFormatting sqref="G2751:G2758">
    <cfRule type="containsText" dxfId="16884" priority="20003" operator="containsText" text="ECM">
      <formula>NOT(ISERROR(SEARCH("ECM",G2751)))</formula>
    </cfRule>
    <cfRule type="containsText" dxfId="16883" priority="20004" operator="containsText" text="Glenn Gould">
      <formula>NOT(ISERROR(SEARCH("Glenn Gould",G2751)))</formula>
    </cfRule>
  </conditionalFormatting>
  <conditionalFormatting sqref="G2751:G2758">
    <cfRule type="containsText" dxfId="16882" priority="19999" operator="containsText" text="ECM">
      <formula>NOT(ISERROR(SEARCH("ECM",G2751)))</formula>
    </cfRule>
    <cfRule type="containsText" dxfId="16881" priority="20000" operator="containsText" text="Glenn Gould">
      <formula>NOT(ISERROR(SEARCH("Glenn Gould",G2751)))</formula>
    </cfRule>
  </conditionalFormatting>
  <conditionalFormatting sqref="G2751:G2758">
    <cfRule type="containsText" dxfId="16880" priority="19997" operator="containsText" text="ECM">
      <formula>NOT(ISERROR(SEARCH("ECM",G2751)))</formula>
    </cfRule>
    <cfRule type="containsText" dxfId="16879" priority="19998" operator="containsText" text="Glenn Gould">
      <formula>NOT(ISERROR(SEARCH("Glenn Gould",G2751)))</formula>
    </cfRule>
  </conditionalFormatting>
  <conditionalFormatting sqref="G2751:G2758">
    <cfRule type="containsText" dxfId="16878" priority="19995" operator="containsText" text="ECM">
      <formula>NOT(ISERROR(SEARCH("ECM",G2751)))</formula>
    </cfRule>
    <cfRule type="containsText" dxfId="16877" priority="19996" operator="containsText" text="Glenn Gould">
      <formula>NOT(ISERROR(SEARCH("Glenn Gould",G2751)))</formula>
    </cfRule>
  </conditionalFormatting>
  <conditionalFormatting sqref="G2751:G2758">
    <cfRule type="containsText" dxfId="16876" priority="19993" operator="containsText" text="ECM">
      <formula>NOT(ISERROR(SEARCH("ECM",G2751)))</formula>
    </cfRule>
    <cfRule type="containsText" dxfId="16875" priority="19994" operator="containsText" text="Glenn Gould">
      <formula>NOT(ISERROR(SEARCH("Glenn Gould",G2751)))</formula>
    </cfRule>
  </conditionalFormatting>
  <conditionalFormatting sqref="I2763">
    <cfRule type="containsText" dxfId="16874" priority="19966" operator="containsText" text="ECM">
      <formula>NOT(ISERROR(SEARCH("ECM",I2763)))</formula>
    </cfRule>
    <cfRule type="containsText" dxfId="16873" priority="19967" operator="containsText" text="Glenn Gould">
      <formula>NOT(ISERROR(SEARCH("Glenn Gould",I2763)))</formula>
    </cfRule>
  </conditionalFormatting>
  <conditionalFormatting sqref="E2759:F2759">
    <cfRule type="containsText" dxfId="16872" priority="19944" operator="containsText" text="ECM">
      <formula>NOT(ISERROR(SEARCH("ECM",E2759)))</formula>
    </cfRule>
    <cfRule type="containsText" dxfId="16871" priority="19945" operator="containsText" text="Glenn Gould">
      <formula>NOT(ISERROR(SEARCH("Glenn Gould",E2759)))</formula>
    </cfRule>
  </conditionalFormatting>
  <conditionalFormatting sqref="E2759:F2759">
    <cfRule type="containsText" dxfId="16870" priority="19948" operator="containsText" text="ECM">
      <formula>NOT(ISERROR(SEARCH("ECM",E2759)))</formula>
    </cfRule>
    <cfRule type="containsText" dxfId="16869" priority="19949" operator="containsText" text="Glenn Gould">
      <formula>NOT(ISERROR(SEARCH("Glenn Gould",E2759)))</formula>
    </cfRule>
  </conditionalFormatting>
  <conditionalFormatting sqref="E2759:F2759">
    <cfRule type="containsText" dxfId="16868" priority="19946" operator="containsText" text="ECM">
      <formula>NOT(ISERROR(SEARCH("ECM",E2759)))</formula>
    </cfRule>
    <cfRule type="containsText" dxfId="16867" priority="19947" operator="containsText" text="Glenn Gould">
      <formula>NOT(ISERROR(SEARCH("Glenn Gould",E2759)))</formula>
    </cfRule>
  </conditionalFormatting>
  <conditionalFormatting sqref="E2759:F2759">
    <cfRule type="containsText" dxfId="16866" priority="19942" operator="containsText" text="ECM">
      <formula>NOT(ISERROR(SEARCH("ECM",E2759)))</formula>
    </cfRule>
    <cfRule type="containsText" dxfId="16865" priority="19943" operator="containsText" text="Glenn Gould">
      <formula>NOT(ISERROR(SEARCH("Glenn Gould",E2759)))</formula>
    </cfRule>
  </conditionalFormatting>
  <conditionalFormatting sqref="E2759:F2759">
    <cfRule type="containsText" dxfId="16864" priority="19940" operator="containsText" text="ECM">
      <formula>NOT(ISERROR(SEARCH("ECM",E2759)))</formula>
    </cfRule>
    <cfRule type="containsText" dxfId="16863" priority="19941" operator="containsText" text="Glenn Gould">
      <formula>NOT(ISERROR(SEARCH("Glenn Gould",E2759)))</formula>
    </cfRule>
  </conditionalFormatting>
  <conditionalFormatting sqref="E2759:F2759">
    <cfRule type="containsText" dxfId="16862" priority="19938" operator="containsText" text="ECM">
      <formula>NOT(ISERROR(SEARCH("ECM",E2759)))</formula>
    </cfRule>
    <cfRule type="containsText" dxfId="16861" priority="19939" operator="containsText" text="Glenn Gould">
      <formula>NOT(ISERROR(SEARCH("Glenn Gould",E2759)))</formula>
    </cfRule>
  </conditionalFormatting>
  <conditionalFormatting sqref="E2759:F2759">
    <cfRule type="containsText" dxfId="16860" priority="19964" operator="containsText" text="ECM">
      <formula>NOT(ISERROR(SEARCH("ECM",E2759)))</formula>
    </cfRule>
    <cfRule type="containsText" dxfId="16859" priority="19965" operator="containsText" text="Glenn Gould">
      <formula>NOT(ISERROR(SEARCH("Glenn Gould",E2759)))</formula>
    </cfRule>
  </conditionalFormatting>
  <conditionalFormatting sqref="E2759:F2759">
    <cfRule type="containsText" dxfId="16858" priority="19958" operator="containsText" text="ECM">
      <formula>NOT(ISERROR(SEARCH("ECM",E2759)))</formula>
    </cfRule>
    <cfRule type="containsText" dxfId="16857" priority="19959" operator="containsText" text="Glenn Gould">
      <formula>NOT(ISERROR(SEARCH("Glenn Gould",E2759)))</formula>
    </cfRule>
  </conditionalFormatting>
  <conditionalFormatting sqref="E2759:F2759">
    <cfRule type="containsText" dxfId="16856" priority="19962" operator="containsText" text="ECM">
      <formula>NOT(ISERROR(SEARCH("ECM",E2759)))</formula>
    </cfRule>
    <cfRule type="containsText" dxfId="16855" priority="19963" operator="containsText" text="Glenn Gould">
      <formula>NOT(ISERROR(SEARCH("Glenn Gould",E2759)))</formula>
    </cfRule>
  </conditionalFormatting>
  <conditionalFormatting sqref="E2759:F2759">
    <cfRule type="containsText" dxfId="16854" priority="19960" operator="containsText" text="ECM">
      <formula>NOT(ISERROR(SEARCH("ECM",E2759)))</formula>
    </cfRule>
    <cfRule type="containsText" dxfId="16853" priority="19961" operator="containsText" text="Glenn Gould">
      <formula>NOT(ISERROR(SEARCH("Glenn Gould",E2759)))</formula>
    </cfRule>
  </conditionalFormatting>
  <conditionalFormatting sqref="E2759:F2759">
    <cfRule type="containsText" dxfId="16852" priority="19956" operator="containsText" text="ECM">
      <formula>NOT(ISERROR(SEARCH("ECM",E2759)))</formula>
    </cfRule>
    <cfRule type="containsText" dxfId="16851" priority="19957" operator="containsText" text="Glenn Gould">
      <formula>NOT(ISERROR(SEARCH("Glenn Gould",E2759)))</formula>
    </cfRule>
  </conditionalFormatting>
  <conditionalFormatting sqref="E2759:F2759">
    <cfRule type="containsText" dxfId="16850" priority="19954" operator="containsText" text="ECM">
      <formula>NOT(ISERROR(SEARCH("ECM",E2759)))</formula>
    </cfRule>
    <cfRule type="containsText" dxfId="16849" priority="19955" operator="containsText" text="Glenn Gould">
      <formula>NOT(ISERROR(SEARCH("Glenn Gould",E2759)))</formula>
    </cfRule>
  </conditionalFormatting>
  <conditionalFormatting sqref="E2759:F2759">
    <cfRule type="containsText" dxfId="16848" priority="19952" operator="containsText" text="ECM">
      <formula>NOT(ISERROR(SEARCH("ECM",E2759)))</formula>
    </cfRule>
    <cfRule type="containsText" dxfId="16847" priority="19953" operator="containsText" text="Glenn Gould">
      <formula>NOT(ISERROR(SEARCH("Glenn Gould",E2759)))</formula>
    </cfRule>
  </conditionalFormatting>
  <conditionalFormatting sqref="E2759:F2759">
    <cfRule type="containsText" dxfId="16846" priority="19950" operator="containsText" text="ECM">
      <formula>NOT(ISERROR(SEARCH("ECM",E2759)))</formula>
    </cfRule>
    <cfRule type="containsText" dxfId="16845" priority="19951" operator="containsText" text="Glenn Gould">
      <formula>NOT(ISERROR(SEARCH("Glenn Gould",E2759)))</formula>
    </cfRule>
  </conditionalFormatting>
  <conditionalFormatting sqref="G2759">
    <cfRule type="containsText" dxfId="16844" priority="19935" operator="containsText" text="ECM">
      <formula>NOT(ISERROR(SEARCH("ECM",G2759)))</formula>
    </cfRule>
    <cfRule type="containsText" dxfId="16843" priority="19936" operator="containsText" text="Glenn Gould">
      <formula>NOT(ISERROR(SEARCH("Glenn Gould",G2759)))</formula>
    </cfRule>
  </conditionalFormatting>
  <conditionalFormatting sqref="G2759">
    <cfRule type="containsText" dxfId="16842" priority="19931" operator="containsText" text="ECM">
      <formula>NOT(ISERROR(SEARCH("ECM",G2759)))</formula>
    </cfRule>
    <cfRule type="containsText" dxfId="16841" priority="19932" operator="containsText" text="Glenn Gould">
      <formula>NOT(ISERROR(SEARCH("Glenn Gould",G2759)))</formula>
    </cfRule>
  </conditionalFormatting>
  <conditionalFormatting sqref="G2759">
    <cfRule type="containsText" dxfId="16840" priority="19913" operator="containsText" text="ECM">
      <formula>NOT(ISERROR(SEARCH("ECM",G2759)))</formula>
    </cfRule>
    <cfRule type="containsText" dxfId="16839" priority="19914" operator="containsText" text="Glenn Gould">
      <formula>NOT(ISERROR(SEARCH("Glenn Gould",G2759)))</formula>
    </cfRule>
  </conditionalFormatting>
  <conditionalFormatting sqref="G2759">
    <cfRule type="containsText" dxfId="16838" priority="19917" operator="containsText" text="ECM">
      <formula>NOT(ISERROR(SEARCH("ECM",G2759)))</formula>
    </cfRule>
    <cfRule type="containsText" dxfId="16837" priority="19918" operator="containsText" text="Glenn Gould">
      <formula>NOT(ISERROR(SEARCH("Glenn Gould",G2759)))</formula>
    </cfRule>
  </conditionalFormatting>
  <conditionalFormatting sqref="G2759">
    <cfRule type="containsText" dxfId="16836" priority="19915" operator="containsText" text="ECM">
      <formula>NOT(ISERROR(SEARCH("ECM",G2759)))</formula>
    </cfRule>
    <cfRule type="containsText" dxfId="16835" priority="19916" operator="containsText" text="Glenn Gould">
      <formula>NOT(ISERROR(SEARCH("Glenn Gould",G2759)))</formula>
    </cfRule>
  </conditionalFormatting>
  <conditionalFormatting sqref="G2759">
    <cfRule type="containsText" dxfId="16834" priority="19911" operator="containsText" text="ECM">
      <formula>NOT(ISERROR(SEARCH("ECM",G2759)))</formula>
    </cfRule>
    <cfRule type="containsText" dxfId="16833" priority="19912" operator="containsText" text="Glenn Gould">
      <formula>NOT(ISERROR(SEARCH("Glenn Gould",G2759)))</formula>
    </cfRule>
  </conditionalFormatting>
  <conditionalFormatting sqref="G2759">
    <cfRule type="containsText" dxfId="16832" priority="19909" operator="containsText" text="ECM">
      <formula>NOT(ISERROR(SEARCH("ECM",G2759)))</formula>
    </cfRule>
    <cfRule type="containsText" dxfId="16831" priority="19910" operator="containsText" text="Glenn Gould">
      <formula>NOT(ISERROR(SEARCH("Glenn Gould",G2759)))</formula>
    </cfRule>
  </conditionalFormatting>
  <conditionalFormatting sqref="G2759">
    <cfRule type="containsText" dxfId="16830" priority="19907" operator="containsText" text="ECM">
      <formula>NOT(ISERROR(SEARCH("ECM",G2759)))</formula>
    </cfRule>
    <cfRule type="containsText" dxfId="16829" priority="19908" operator="containsText" text="Glenn Gould">
      <formula>NOT(ISERROR(SEARCH("Glenn Gould",G2759)))</formula>
    </cfRule>
  </conditionalFormatting>
  <conditionalFormatting sqref="G2759">
    <cfRule type="containsText" dxfId="16828" priority="19933" operator="containsText" text="ECM">
      <formula>NOT(ISERROR(SEARCH("ECM",G2759)))</formula>
    </cfRule>
    <cfRule type="containsText" dxfId="16827" priority="19934" operator="containsText" text="Glenn Gould">
      <formula>NOT(ISERROR(SEARCH("Glenn Gould",G2759)))</formula>
    </cfRule>
  </conditionalFormatting>
  <conditionalFormatting sqref="G2759">
    <cfRule type="containsText" dxfId="16826" priority="19927" operator="containsText" text="ECM">
      <formula>NOT(ISERROR(SEARCH("ECM",G2759)))</formula>
    </cfRule>
    <cfRule type="containsText" dxfId="16825" priority="19928" operator="containsText" text="Glenn Gould">
      <formula>NOT(ISERROR(SEARCH("Glenn Gould",G2759)))</formula>
    </cfRule>
  </conditionalFormatting>
  <conditionalFormatting sqref="G2759">
    <cfRule type="containsText" dxfId="16824" priority="19929" operator="containsText" text="ECM">
      <formula>NOT(ISERROR(SEARCH("ECM",G2759)))</formula>
    </cfRule>
    <cfRule type="containsText" dxfId="16823" priority="19930" operator="containsText" text="Glenn Gould">
      <formula>NOT(ISERROR(SEARCH("Glenn Gould",G2759)))</formula>
    </cfRule>
  </conditionalFormatting>
  <conditionalFormatting sqref="G2759">
    <cfRule type="containsText" dxfId="16822" priority="19925" operator="containsText" text="ECM">
      <formula>NOT(ISERROR(SEARCH("ECM",G2759)))</formula>
    </cfRule>
    <cfRule type="containsText" dxfId="16821" priority="19926" operator="containsText" text="Glenn Gould">
      <formula>NOT(ISERROR(SEARCH("Glenn Gould",G2759)))</formula>
    </cfRule>
  </conditionalFormatting>
  <conditionalFormatting sqref="G2759">
    <cfRule type="containsText" dxfId="16820" priority="19923" operator="containsText" text="ECM">
      <formula>NOT(ISERROR(SEARCH("ECM",G2759)))</formula>
    </cfRule>
    <cfRule type="containsText" dxfId="16819" priority="19924" operator="containsText" text="Glenn Gould">
      <formula>NOT(ISERROR(SEARCH("Glenn Gould",G2759)))</formula>
    </cfRule>
  </conditionalFormatting>
  <conditionalFormatting sqref="G2759">
    <cfRule type="containsText" dxfId="16818" priority="19921" operator="containsText" text="ECM">
      <formula>NOT(ISERROR(SEARCH("ECM",G2759)))</formula>
    </cfRule>
    <cfRule type="containsText" dxfId="16817" priority="19922" operator="containsText" text="Glenn Gould">
      <formula>NOT(ISERROR(SEARCH("Glenn Gould",G2759)))</formula>
    </cfRule>
  </conditionalFormatting>
  <conditionalFormatting sqref="G2759">
    <cfRule type="containsText" dxfId="16816" priority="19919" operator="containsText" text="ECM">
      <formula>NOT(ISERROR(SEARCH("ECM",G2759)))</formula>
    </cfRule>
    <cfRule type="containsText" dxfId="16815" priority="19920" operator="containsText" text="Glenn Gould">
      <formula>NOT(ISERROR(SEARCH("Glenn Gould",G2759)))</formula>
    </cfRule>
  </conditionalFormatting>
  <conditionalFormatting sqref="G2759">
    <cfRule type="containsText" dxfId="16814" priority="19905" operator="containsText" text="ECM">
      <formula>NOT(ISERROR(SEARCH("ECM",G2759)))</formula>
    </cfRule>
    <cfRule type="containsText" dxfId="16813" priority="19906" operator="containsText" text="Glenn Gould">
      <formula>NOT(ISERROR(SEARCH("Glenn Gould",G2759)))</formula>
    </cfRule>
  </conditionalFormatting>
  <conditionalFormatting sqref="G2759">
    <cfRule type="containsText" dxfId="16812" priority="19901" operator="containsText" text="ECM">
      <formula>NOT(ISERROR(SEARCH("ECM",G2759)))</formula>
    </cfRule>
    <cfRule type="containsText" dxfId="16811" priority="19902" operator="containsText" text="Glenn Gould">
      <formula>NOT(ISERROR(SEARCH("Glenn Gould",G2759)))</formula>
    </cfRule>
  </conditionalFormatting>
  <conditionalFormatting sqref="G2759">
    <cfRule type="containsText" dxfId="16810" priority="19883" operator="containsText" text="ECM">
      <formula>NOT(ISERROR(SEARCH("ECM",G2759)))</formula>
    </cfRule>
    <cfRule type="containsText" dxfId="16809" priority="19884" operator="containsText" text="Glenn Gould">
      <formula>NOT(ISERROR(SEARCH("Glenn Gould",G2759)))</formula>
    </cfRule>
  </conditionalFormatting>
  <conditionalFormatting sqref="G2759">
    <cfRule type="containsText" dxfId="16808" priority="19887" operator="containsText" text="ECM">
      <formula>NOT(ISERROR(SEARCH("ECM",G2759)))</formula>
    </cfRule>
    <cfRule type="containsText" dxfId="16807" priority="19888" operator="containsText" text="Glenn Gould">
      <formula>NOT(ISERROR(SEARCH("Glenn Gould",G2759)))</formula>
    </cfRule>
  </conditionalFormatting>
  <conditionalFormatting sqref="G2759">
    <cfRule type="containsText" dxfId="16806" priority="19885" operator="containsText" text="ECM">
      <formula>NOT(ISERROR(SEARCH("ECM",G2759)))</formula>
    </cfRule>
    <cfRule type="containsText" dxfId="16805" priority="19886" operator="containsText" text="Glenn Gould">
      <formula>NOT(ISERROR(SEARCH("Glenn Gould",G2759)))</formula>
    </cfRule>
  </conditionalFormatting>
  <conditionalFormatting sqref="G2759">
    <cfRule type="containsText" dxfId="16804" priority="19881" operator="containsText" text="ECM">
      <formula>NOT(ISERROR(SEARCH("ECM",G2759)))</formula>
    </cfRule>
    <cfRule type="containsText" dxfId="16803" priority="19882" operator="containsText" text="Glenn Gould">
      <formula>NOT(ISERROR(SEARCH("Glenn Gould",G2759)))</formula>
    </cfRule>
  </conditionalFormatting>
  <conditionalFormatting sqref="G2759">
    <cfRule type="containsText" dxfId="16802" priority="19879" operator="containsText" text="ECM">
      <formula>NOT(ISERROR(SEARCH("ECM",G2759)))</formula>
    </cfRule>
    <cfRule type="containsText" dxfId="16801" priority="19880" operator="containsText" text="Glenn Gould">
      <formula>NOT(ISERROR(SEARCH("Glenn Gould",G2759)))</formula>
    </cfRule>
  </conditionalFormatting>
  <conditionalFormatting sqref="G2759">
    <cfRule type="containsText" dxfId="16800" priority="19877" operator="containsText" text="ECM">
      <formula>NOT(ISERROR(SEARCH("ECM",G2759)))</formula>
    </cfRule>
    <cfRule type="containsText" dxfId="16799" priority="19878" operator="containsText" text="Glenn Gould">
      <formula>NOT(ISERROR(SEARCH("Glenn Gould",G2759)))</formula>
    </cfRule>
  </conditionalFormatting>
  <conditionalFormatting sqref="G2759">
    <cfRule type="containsText" dxfId="16798" priority="19903" operator="containsText" text="ECM">
      <formula>NOT(ISERROR(SEARCH("ECM",G2759)))</formula>
    </cfRule>
    <cfRule type="containsText" dxfId="16797" priority="19904" operator="containsText" text="Glenn Gould">
      <formula>NOT(ISERROR(SEARCH("Glenn Gould",G2759)))</formula>
    </cfRule>
  </conditionalFormatting>
  <conditionalFormatting sqref="G2759">
    <cfRule type="containsText" dxfId="16796" priority="19897" operator="containsText" text="ECM">
      <formula>NOT(ISERROR(SEARCH("ECM",G2759)))</formula>
    </cfRule>
    <cfRule type="containsText" dxfId="16795" priority="19898" operator="containsText" text="Glenn Gould">
      <formula>NOT(ISERROR(SEARCH("Glenn Gould",G2759)))</formula>
    </cfRule>
  </conditionalFormatting>
  <conditionalFormatting sqref="G2759">
    <cfRule type="containsText" dxfId="16794" priority="19899" operator="containsText" text="ECM">
      <formula>NOT(ISERROR(SEARCH("ECM",G2759)))</formula>
    </cfRule>
    <cfRule type="containsText" dxfId="16793" priority="19900" operator="containsText" text="Glenn Gould">
      <formula>NOT(ISERROR(SEARCH("Glenn Gould",G2759)))</formula>
    </cfRule>
  </conditionalFormatting>
  <conditionalFormatting sqref="G2759">
    <cfRule type="containsText" dxfId="16792" priority="19895" operator="containsText" text="ECM">
      <formula>NOT(ISERROR(SEARCH("ECM",G2759)))</formula>
    </cfRule>
    <cfRule type="containsText" dxfId="16791" priority="19896" operator="containsText" text="Glenn Gould">
      <formula>NOT(ISERROR(SEARCH("Glenn Gould",G2759)))</formula>
    </cfRule>
  </conditionalFormatting>
  <conditionalFormatting sqref="G2759">
    <cfRule type="containsText" dxfId="16790" priority="19893" operator="containsText" text="ECM">
      <formula>NOT(ISERROR(SEARCH("ECM",G2759)))</formula>
    </cfRule>
    <cfRule type="containsText" dxfId="16789" priority="19894" operator="containsText" text="Glenn Gould">
      <formula>NOT(ISERROR(SEARCH("Glenn Gould",G2759)))</formula>
    </cfRule>
  </conditionalFormatting>
  <conditionalFormatting sqref="G2759">
    <cfRule type="containsText" dxfId="16788" priority="19891" operator="containsText" text="ECM">
      <formula>NOT(ISERROR(SEARCH("ECM",G2759)))</formula>
    </cfRule>
    <cfRule type="containsText" dxfId="16787" priority="19892" operator="containsText" text="Glenn Gould">
      <formula>NOT(ISERROR(SEARCH("Glenn Gould",G2759)))</formula>
    </cfRule>
  </conditionalFormatting>
  <conditionalFormatting sqref="G2759">
    <cfRule type="containsText" dxfId="16786" priority="19889" operator="containsText" text="ECM">
      <formula>NOT(ISERROR(SEARCH("ECM",G2759)))</formula>
    </cfRule>
    <cfRule type="containsText" dxfId="16785" priority="19890" operator="containsText" text="Glenn Gould">
      <formula>NOT(ISERROR(SEARCH("Glenn Gould",G2759)))</formula>
    </cfRule>
  </conditionalFormatting>
  <conditionalFormatting sqref="G2760:G2762">
    <cfRule type="containsText" dxfId="16784" priority="19688" operator="containsText" text="ECM">
      <formula>NOT(ISERROR(SEARCH("ECM",G2760)))</formula>
    </cfRule>
    <cfRule type="containsText" dxfId="16783" priority="19689" operator="containsText" text="Glenn Gould">
      <formula>NOT(ISERROR(SEARCH("Glenn Gould",G2760)))</formula>
    </cfRule>
  </conditionalFormatting>
  <conditionalFormatting sqref="H2763">
    <cfRule type="containsText" dxfId="16782" priority="19873" operator="containsText" text="ECM">
      <formula>NOT(ISERROR(SEARCH("ECM",H2763)))</formula>
    </cfRule>
    <cfRule type="containsText" dxfId="16781" priority="19874" operator="containsText" text="Glenn Gould">
      <formula>NOT(ISERROR(SEARCH("Glenn Gould",H2763)))</formula>
    </cfRule>
  </conditionalFormatting>
  <conditionalFormatting sqref="E2763:F2763">
    <cfRule type="containsText" dxfId="16780" priority="19664" operator="containsText" text="ECM">
      <formula>NOT(ISERROR(SEARCH("ECM",E2763)))</formula>
    </cfRule>
    <cfRule type="containsText" dxfId="16779" priority="19665" operator="containsText" text="Glenn Gould">
      <formula>NOT(ISERROR(SEARCH("Glenn Gould",E2763)))</formula>
    </cfRule>
  </conditionalFormatting>
  <conditionalFormatting sqref="E2763:F2763">
    <cfRule type="containsText" dxfId="16778" priority="19668" operator="containsText" text="ECM">
      <formula>NOT(ISERROR(SEARCH("ECM",E2763)))</formula>
    </cfRule>
    <cfRule type="containsText" dxfId="16777" priority="19669" operator="containsText" text="Glenn Gould">
      <formula>NOT(ISERROR(SEARCH("Glenn Gould",E2763)))</formula>
    </cfRule>
  </conditionalFormatting>
  <conditionalFormatting sqref="E2763:F2763">
    <cfRule type="containsText" dxfId="16776" priority="19666" operator="containsText" text="ECM">
      <formula>NOT(ISERROR(SEARCH("ECM",E2763)))</formula>
    </cfRule>
    <cfRule type="containsText" dxfId="16775" priority="19667" operator="containsText" text="Glenn Gould">
      <formula>NOT(ISERROR(SEARCH("Glenn Gould",E2763)))</formula>
    </cfRule>
  </conditionalFormatting>
  <conditionalFormatting sqref="E2763:F2763">
    <cfRule type="containsText" dxfId="16774" priority="19662" operator="containsText" text="ECM">
      <formula>NOT(ISERROR(SEARCH("ECM",E2763)))</formula>
    </cfRule>
    <cfRule type="containsText" dxfId="16773" priority="19663" operator="containsText" text="Glenn Gould">
      <formula>NOT(ISERROR(SEARCH("Glenn Gould",E2763)))</formula>
    </cfRule>
  </conditionalFormatting>
  <conditionalFormatting sqref="E2763:F2763">
    <cfRule type="containsText" dxfId="16772" priority="19660" operator="containsText" text="ECM">
      <formula>NOT(ISERROR(SEARCH("ECM",E2763)))</formula>
    </cfRule>
    <cfRule type="containsText" dxfId="16771" priority="19661" operator="containsText" text="Glenn Gould">
      <formula>NOT(ISERROR(SEARCH("Glenn Gould",E2763)))</formula>
    </cfRule>
  </conditionalFormatting>
  <conditionalFormatting sqref="E2763:F2763">
    <cfRule type="containsText" dxfId="16770" priority="19658" operator="containsText" text="ECM">
      <formula>NOT(ISERROR(SEARCH("ECM",E2763)))</formula>
    </cfRule>
    <cfRule type="containsText" dxfId="16769" priority="19659" operator="containsText" text="Glenn Gould">
      <formula>NOT(ISERROR(SEARCH("Glenn Gould",E2763)))</formula>
    </cfRule>
  </conditionalFormatting>
  <conditionalFormatting sqref="A2758:B2758">
    <cfRule type="containsText" dxfId="16768" priority="19781" operator="containsText" text="ECM">
      <formula>NOT(ISERROR(SEARCH("ECM",A2758)))</formula>
    </cfRule>
    <cfRule type="containsText" dxfId="16767" priority="19782" operator="containsText" text="Glenn Gould">
      <formula>NOT(ISERROR(SEARCH("Glenn Gould",A2758)))</formula>
    </cfRule>
  </conditionalFormatting>
  <conditionalFormatting sqref="E2763:F2763">
    <cfRule type="containsText" dxfId="16766" priority="19678" operator="containsText" text="ECM">
      <formula>NOT(ISERROR(SEARCH("ECM",E2763)))</formula>
    </cfRule>
    <cfRule type="containsText" dxfId="16765" priority="19679" operator="containsText" text="Glenn Gould">
      <formula>NOT(ISERROR(SEARCH("Glenn Gould",E2763)))</formula>
    </cfRule>
  </conditionalFormatting>
  <conditionalFormatting sqref="G2760:G2762">
    <cfRule type="containsText" dxfId="16764" priority="19682" operator="containsText" text="ECM">
      <formula>NOT(ISERROR(SEARCH("ECM",G2760)))</formula>
    </cfRule>
    <cfRule type="containsText" dxfId="16763" priority="19683" operator="containsText" text="Glenn Gould">
      <formula>NOT(ISERROR(SEARCH("Glenn Gould",G2760)))</formula>
    </cfRule>
  </conditionalFormatting>
  <conditionalFormatting sqref="E2763:F2763">
    <cfRule type="containsText" dxfId="16762" priority="19676" operator="containsText" text="ECM">
      <formula>NOT(ISERROR(SEARCH("ECM",E2763)))</formula>
    </cfRule>
    <cfRule type="containsText" dxfId="16761" priority="19677" operator="containsText" text="Glenn Gould">
      <formula>NOT(ISERROR(SEARCH("Glenn Gould",E2763)))</formula>
    </cfRule>
  </conditionalFormatting>
  <conditionalFormatting sqref="E2763:F2763">
    <cfRule type="containsText" dxfId="16760" priority="19674" operator="containsText" text="ECM">
      <formula>NOT(ISERROR(SEARCH("ECM",E2763)))</formula>
    </cfRule>
    <cfRule type="containsText" dxfId="16759" priority="19675" operator="containsText" text="Glenn Gould">
      <formula>NOT(ISERROR(SEARCH("Glenn Gould",E2763)))</formula>
    </cfRule>
  </conditionalFormatting>
  <conditionalFormatting sqref="E2763:F2763">
    <cfRule type="containsText" dxfId="16758" priority="19672" operator="containsText" text="ECM">
      <formula>NOT(ISERROR(SEARCH("ECM",E2763)))</formula>
    </cfRule>
    <cfRule type="containsText" dxfId="16757" priority="19673" operator="containsText" text="Glenn Gould">
      <formula>NOT(ISERROR(SEARCH("Glenn Gould",E2763)))</formula>
    </cfRule>
  </conditionalFormatting>
  <conditionalFormatting sqref="E2763:F2763">
    <cfRule type="containsText" dxfId="16756" priority="19670" operator="containsText" text="ECM">
      <formula>NOT(ISERROR(SEARCH("ECM",E2763)))</formula>
    </cfRule>
    <cfRule type="containsText" dxfId="16755" priority="19671" operator="containsText" text="Glenn Gould">
      <formula>NOT(ISERROR(SEARCH("Glenn Gould",E2763)))</formula>
    </cfRule>
  </conditionalFormatting>
  <conditionalFormatting sqref="E2763:F2763">
    <cfRule type="containsText" dxfId="16754" priority="19656" operator="containsText" text="ECM">
      <formula>NOT(ISERROR(SEARCH("ECM",E2763)))</formula>
    </cfRule>
    <cfRule type="containsText" dxfId="16753" priority="19657" operator="containsText" text="Glenn Gould">
      <formula>NOT(ISERROR(SEARCH("Glenn Gould",E2763)))</formula>
    </cfRule>
  </conditionalFormatting>
  <conditionalFormatting sqref="E2763:F2763">
    <cfRule type="containsText" dxfId="16752" priority="19652" operator="containsText" text="ECM">
      <formula>NOT(ISERROR(SEARCH("ECM",E2763)))</formula>
    </cfRule>
    <cfRule type="containsText" dxfId="16751" priority="19653" operator="containsText" text="Glenn Gould">
      <formula>NOT(ISERROR(SEARCH("Glenn Gould",E2763)))</formula>
    </cfRule>
  </conditionalFormatting>
  <conditionalFormatting sqref="G2763">
    <cfRule type="containsText" dxfId="16750" priority="19634" operator="containsText" text="ECM">
      <formula>NOT(ISERROR(SEARCH("ECM",G2763)))</formula>
    </cfRule>
    <cfRule type="containsText" dxfId="16749" priority="19635" operator="containsText" text="Glenn Gould">
      <formula>NOT(ISERROR(SEARCH("Glenn Gould",G2763)))</formula>
    </cfRule>
  </conditionalFormatting>
  <conditionalFormatting sqref="G2763">
    <cfRule type="containsText" dxfId="16748" priority="19638" operator="containsText" text="ECM">
      <formula>NOT(ISERROR(SEARCH("ECM",G2763)))</formula>
    </cfRule>
    <cfRule type="containsText" dxfId="16747" priority="19639" operator="containsText" text="Glenn Gould">
      <formula>NOT(ISERROR(SEARCH("Glenn Gould",G2763)))</formula>
    </cfRule>
  </conditionalFormatting>
  <conditionalFormatting sqref="G2763">
    <cfRule type="containsText" dxfId="16746" priority="19636" operator="containsText" text="ECM">
      <formula>NOT(ISERROR(SEARCH("ECM",G2763)))</formula>
    </cfRule>
    <cfRule type="containsText" dxfId="16745" priority="19637" operator="containsText" text="Glenn Gould">
      <formula>NOT(ISERROR(SEARCH("Glenn Gould",G2763)))</formula>
    </cfRule>
  </conditionalFormatting>
  <conditionalFormatting sqref="G2763">
    <cfRule type="containsText" dxfId="16744" priority="19632" operator="containsText" text="ECM">
      <formula>NOT(ISERROR(SEARCH("ECM",G2763)))</formula>
    </cfRule>
    <cfRule type="containsText" dxfId="16743" priority="19633" operator="containsText" text="Glenn Gould">
      <formula>NOT(ISERROR(SEARCH("Glenn Gould",G2763)))</formula>
    </cfRule>
  </conditionalFormatting>
  <conditionalFormatting sqref="G2763">
    <cfRule type="containsText" dxfId="16742" priority="19630" operator="containsText" text="ECM">
      <formula>NOT(ISERROR(SEARCH("ECM",G2763)))</formula>
    </cfRule>
    <cfRule type="containsText" dxfId="16741" priority="19631" operator="containsText" text="Glenn Gould">
      <formula>NOT(ISERROR(SEARCH("Glenn Gould",G2763)))</formula>
    </cfRule>
  </conditionalFormatting>
  <conditionalFormatting sqref="G2763">
    <cfRule type="containsText" dxfId="16740" priority="19628" operator="containsText" text="ECM">
      <formula>NOT(ISERROR(SEARCH("ECM",G2763)))</formula>
    </cfRule>
    <cfRule type="containsText" dxfId="16739" priority="19629" operator="containsText" text="Glenn Gould">
      <formula>NOT(ISERROR(SEARCH("Glenn Gould",G2763)))</formula>
    </cfRule>
  </conditionalFormatting>
  <conditionalFormatting sqref="E2763:F2763">
    <cfRule type="containsText" dxfId="16738" priority="19654" operator="containsText" text="ECM">
      <formula>NOT(ISERROR(SEARCH("ECM",E2763)))</formula>
    </cfRule>
    <cfRule type="containsText" dxfId="16737" priority="19655" operator="containsText" text="Glenn Gould">
      <formula>NOT(ISERROR(SEARCH("Glenn Gould",E2763)))</formula>
    </cfRule>
  </conditionalFormatting>
  <conditionalFormatting sqref="G2763">
    <cfRule type="containsText" dxfId="16736" priority="19648" operator="containsText" text="ECM">
      <formula>NOT(ISERROR(SEARCH("ECM",G2763)))</formula>
    </cfRule>
    <cfRule type="containsText" dxfId="16735" priority="19649" operator="containsText" text="Glenn Gould">
      <formula>NOT(ISERROR(SEARCH("Glenn Gould",G2763)))</formula>
    </cfRule>
  </conditionalFormatting>
  <conditionalFormatting sqref="G2763">
    <cfRule type="containsText" dxfId="16734" priority="19650" operator="containsText" text="ECM">
      <formula>NOT(ISERROR(SEARCH("ECM",G2763)))</formula>
    </cfRule>
    <cfRule type="containsText" dxfId="16733" priority="19651" operator="containsText" text="Glenn Gould">
      <formula>NOT(ISERROR(SEARCH("Glenn Gould",G2763)))</formula>
    </cfRule>
  </conditionalFormatting>
  <conditionalFormatting sqref="G2763">
    <cfRule type="containsText" dxfId="16732" priority="19646" operator="containsText" text="ECM">
      <formula>NOT(ISERROR(SEARCH("ECM",G2763)))</formula>
    </cfRule>
    <cfRule type="containsText" dxfId="16731" priority="19647" operator="containsText" text="Glenn Gould">
      <formula>NOT(ISERROR(SEARCH("Glenn Gould",G2763)))</formula>
    </cfRule>
  </conditionalFormatting>
  <conditionalFormatting sqref="G2763">
    <cfRule type="containsText" dxfId="16730" priority="19644" operator="containsText" text="ECM">
      <formula>NOT(ISERROR(SEARCH("ECM",G2763)))</formula>
    </cfRule>
    <cfRule type="containsText" dxfId="16729" priority="19645" operator="containsText" text="Glenn Gould">
      <formula>NOT(ISERROR(SEARCH("Glenn Gould",G2763)))</formula>
    </cfRule>
  </conditionalFormatting>
  <conditionalFormatting sqref="G2763">
    <cfRule type="containsText" dxfId="16728" priority="19642" operator="containsText" text="ECM">
      <formula>NOT(ISERROR(SEARCH("ECM",G2763)))</formula>
    </cfRule>
    <cfRule type="containsText" dxfId="16727" priority="19643" operator="containsText" text="Glenn Gould">
      <formula>NOT(ISERROR(SEARCH("Glenn Gould",G2763)))</formula>
    </cfRule>
  </conditionalFormatting>
  <conditionalFormatting sqref="G2763">
    <cfRule type="containsText" dxfId="16726" priority="19640" operator="containsText" text="ECM">
      <formula>NOT(ISERROR(SEARCH("ECM",G2763)))</formula>
    </cfRule>
    <cfRule type="containsText" dxfId="16725" priority="19641" operator="containsText" text="Glenn Gould">
      <formula>NOT(ISERROR(SEARCH("Glenn Gould",G2763)))</formula>
    </cfRule>
  </conditionalFormatting>
  <conditionalFormatting sqref="G2763">
    <cfRule type="containsText" dxfId="16724" priority="19626" operator="containsText" text="ECM">
      <formula>NOT(ISERROR(SEARCH("ECM",G2763)))</formula>
    </cfRule>
    <cfRule type="containsText" dxfId="16723" priority="19627" operator="containsText" text="Glenn Gould">
      <formula>NOT(ISERROR(SEARCH("Glenn Gould",G2763)))</formula>
    </cfRule>
  </conditionalFormatting>
  <conditionalFormatting sqref="G2763">
    <cfRule type="containsText" dxfId="16722" priority="19622" operator="containsText" text="ECM">
      <formula>NOT(ISERROR(SEARCH("ECM",G2763)))</formula>
    </cfRule>
    <cfRule type="containsText" dxfId="16721" priority="19623" operator="containsText" text="Glenn Gould">
      <formula>NOT(ISERROR(SEARCH("Glenn Gould",G2763)))</formula>
    </cfRule>
  </conditionalFormatting>
  <conditionalFormatting sqref="G2763">
    <cfRule type="containsText" dxfId="16720" priority="19604" operator="containsText" text="ECM">
      <formula>NOT(ISERROR(SEARCH("ECM",G2763)))</formula>
    </cfRule>
    <cfRule type="containsText" dxfId="16719" priority="19605" operator="containsText" text="Glenn Gould">
      <formula>NOT(ISERROR(SEARCH("Glenn Gould",G2763)))</formula>
    </cfRule>
  </conditionalFormatting>
  <conditionalFormatting sqref="G2763">
    <cfRule type="containsText" dxfId="16718" priority="19608" operator="containsText" text="ECM">
      <formula>NOT(ISERROR(SEARCH("ECM",G2763)))</formula>
    </cfRule>
    <cfRule type="containsText" dxfId="16717" priority="19609" operator="containsText" text="Glenn Gould">
      <formula>NOT(ISERROR(SEARCH("Glenn Gould",G2763)))</formula>
    </cfRule>
  </conditionalFormatting>
  <conditionalFormatting sqref="G2763">
    <cfRule type="containsText" dxfId="16716" priority="19606" operator="containsText" text="ECM">
      <formula>NOT(ISERROR(SEARCH("ECM",G2763)))</formula>
    </cfRule>
    <cfRule type="containsText" dxfId="16715" priority="19607" operator="containsText" text="Glenn Gould">
      <formula>NOT(ISERROR(SEARCH("Glenn Gould",G2763)))</formula>
    </cfRule>
  </conditionalFormatting>
  <conditionalFormatting sqref="G2763">
    <cfRule type="containsText" dxfId="16714" priority="19602" operator="containsText" text="ECM">
      <formula>NOT(ISERROR(SEARCH("ECM",G2763)))</formula>
    </cfRule>
    <cfRule type="containsText" dxfId="16713" priority="19603" operator="containsText" text="Glenn Gould">
      <formula>NOT(ISERROR(SEARCH("Glenn Gould",G2763)))</formula>
    </cfRule>
  </conditionalFormatting>
  <conditionalFormatting sqref="G2763">
    <cfRule type="containsText" dxfId="16712" priority="19600" operator="containsText" text="ECM">
      <formula>NOT(ISERROR(SEARCH("ECM",G2763)))</formula>
    </cfRule>
    <cfRule type="containsText" dxfId="16711" priority="19601" operator="containsText" text="Glenn Gould">
      <formula>NOT(ISERROR(SEARCH("Glenn Gould",G2763)))</formula>
    </cfRule>
  </conditionalFormatting>
  <conditionalFormatting sqref="G2763">
    <cfRule type="containsText" dxfId="16710" priority="19598" operator="containsText" text="ECM">
      <formula>NOT(ISERROR(SEARCH("ECM",G2763)))</formula>
    </cfRule>
    <cfRule type="containsText" dxfId="16709" priority="19599" operator="containsText" text="Glenn Gould">
      <formula>NOT(ISERROR(SEARCH("Glenn Gould",G2763)))</formula>
    </cfRule>
  </conditionalFormatting>
  <conditionalFormatting sqref="G2763">
    <cfRule type="containsText" dxfId="16708" priority="19624" operator="containsText" text="ECM">
      <formula>NOT(ISERROR(SEARCH("ECM",G2763)))</formula>
    </cfRule>
    <cfRule type="containsText" dxfId="16707" priority="19625" operator="containsText" text="Glenn Gould">
      <formula>NOT(ISERROR(SEARCH("Glenn Gould",G2763)))</formula>
    </cfRule>
  </conditionalFormatting>
  <conditionalFormatting sqref="G2763">
    <cfRule type="containsText" dxfId="16706" priority="19618" operator="containsText" text="ECM">
      <formula>NOT(ISERROR(SEARCH("ECM",G2763)))</formula>
    </cfRule>
    <cfRule type="containsText" dxfId="16705" priority="19619" operator="containsText" text="Glenn Gould">
      <formula>NOT(ISERROR(SEARCH("Glenn Gould",G2763)))</formula>
    </cfRule>
  </conditionalFormatting>
  <conditionalFormatting sqref="G2763">
    <cfRule type="containsText" dxfId="16704" priority="19620" operator="containsText" text="ECM">
      <formula>NOT(ISERROR(SEARCH("ECM",G2763)))</formula>
    </cfRule>
    <cfRule type="containsText" dxfId="16703" priority="19621" operator="containsText" text="Glenn Gould">
      <formula>NOT(ISERROR(SEARCH("Glenn Gould",G2763)))</formula>
    </cfRule>
  </conditionalFormatting>
  <conditionalFormatting sqref="G2763">
    <cfRule type="containsText" dxfId="16702" priority="19616" operator="containsText" text="ECM">
      <formula>NOT(ISERROR(SEARCH("ECM",G2763)))</formula>
    </cfRule>
    <cfRule type="containsText" dxfId="16701" priority="19617" operator="containsText" text="Glenn Gould">
      <formula>NOT(ISERROR(SEARCH("Glenn Gould",G2763)))</formula>
    </cfRule>
  </conditionalFormatting>
  <conditionalFormatting sqref="G2763">
    <cfRule type="containsText" dxfId="16700" priority="19614" operator="containsText" text="ECM">
      <formula>NOT(ISERROR(SEARCH("ECM",G2763)))</formula>
    </cfRule>
    <cfRule type="containsText" dxfId="16699" priority="19615" operator="containsText" text="Glenn Gould">
      <formula>NOT(ISERROR(SEARCH("Glenn Gould",G2763)))</formula>
    </cfRule>
  </conditionalFormatting>
  <conditionalFormatting sqref="G2763">
    <cfRule type="containsText" dxfId="16698" priority="19612" operator="containsText" text="ECM">
      <formula>NOT(ISERROR(SEARCH("ECM",G2763)))</formula>
    </cfRule>
    <cfRule type="containsText" dxfId="16697" priority="19613" operator="containsText" text="Glenn Gould">
      <formula>NOT(ISERROR(SEARCH("Glenn Gould",G2763)))</formula>
    </cfRule>
  </conditionalFormatting>
  <conditionalFormatting sqref="G2763">
    <cfRule type="containsText" dxfId="16696" priority="19610" operator="containsText" text="ECM">
      <formula>NOT(ISERROR(SEARCH("ECM",G2763)))</formula>
    </cfRule>
    <cfRule type="containsText" dxfId="16695" priority="19611" operator="containsText" text="Glenn Gould">
      <formula>NOT(ISERROR(SEARCH("Glenn Gould",G2763)))</formula>
    </cfRule>
  </conditionalFormatting>
  <conditionalFormatting sqref="A2758:B2758">
    <cfRule type="containsText" dxfId="16694" priority="19783" operator="containsText" text="ECM">
      <formula>NOT(ISERROR(SEARCH("ECM",A2758)))</formula>
    </cfRule>
    <cfRule type="containsText" dxfId="16693" priority="19784" operator="containsText" text="Glenn Gould">
      <formula>NOT(ISERROR(SEARCH("Glenn Gould",A2758)))</formula>
    </cfRule>
  </conditionalFormatting>
  <conditionalFormatting sqref="G2760:G2762">
    <cfRule type="containsText" dxfId="16692" priority="19684" operator="containsText" text="ECM">
      <formula>NOT(ISERROR(SEARCH("ECM",G2760)))</formula>
    </cfRule>
    <cfRule type="containsText" dxfId="16691" priority="19685" operator="containsText" text="Glenn Gould">
      <formula>NOT(ISERROR(SEARCH("Glenn Gould",G2760)))</formula>
    </cfRule>
  </conditionalFormatting>
  <conditionalFormatting sqref="U2766:V2767">
    <cfRule type="containsText" dxfId="16690" priority="19772" operator="containsText" text="ECM">
      <formula>NOT(ISERROR(SEARCH("ECM",U2766)))</formula>
    </cfRule>
    <cfRule type="containsText" dxfId="16689" priority="19773" operator="containsText" text="Glenn Gould">
      <formula>NOT(ISERROR(SEARCH("Glenn Gould",U2766)))</formula>
    </cfRule>
  </conditionalFormatting>
  <conditionalFormatting sqref="E2760:F2762">
    <cfRule type="containsText" dxfId="16688" priority="19748" operator="containsText" text="ECM">
      <formula>NOT(ISERROR(SEARCH("ECM",E2760)))</formula>
    </cfRule>
    <cfRule type="containsText" dxfId="16687" priority="19749" operator="containsText" text="Glenn Gould">
      <formula>NOT(ISERROR(SEARCH("Glenn Gould",E2760)))</formula>
    </cfRule>
  </conditionalFormatting>
  <conditionalFormatting sqref="E2760:F2762">
    <cfRule type="containsText" dxfId="16686" priority="19752" operator="containsText" text="ECM">
      <formula>NOT(ISERROR(SEARCH("ECM",E2760)))</formula>
    </cfRule>
    <cfRule type="containsText" dxfId="16685" priority="19753" operator="containsText" text="Glenn Gould">
      <formula>NOT(ISERROR(SEARCH("Glenn Gould",E2760)))</formula>
    </cfRule>
  </conditionalFormatting>
  <conditionalFormatting sqref="E2760:F2762">
    <cfRule type="containsText" dxfId="16684" priority="19750" operator="containsText" text="ECM">
      <formula>NOT(ISERROR(SEARCH("ECM",E2760)))</formula>
    </cfRule>
    <cfRule type="containsText" dxfId="16683" priority="19751" operator="containsText" text="Glenn Gould">
      <formula>NOT(ISERROR(SEARCH("Glenn Gould",E2760)))</formula>
    </cfRule>
  </conditionalFormatting>
  <conditionalFormatting sqref="E2760:F2762">
    <cfRule type="containsText" dxfId="16682" priority="19746" operator="containsText" text="ECM">
      <formula>NOT(ISERROR(SEARCH("ECM",E2760)))</formula>
    </cfRule>
    <cfRule type="containsText" dxfId="16681" priority="19747" operator="containsText" text="Glenn Gould">
      <formula>NOT(ISERROR(SEARCH("Glenn Gould",E2760)))</formula>
    </cfRule>
  </conditionalFormatting>
  <conditionalFormatting sqref="E2760:F2762">
    <cfRule type="containsText" dxfId="16680" priority="19744" operator="containsText" text="ECM">
      <formula>NOT(ISERROR(SEARCH("ECM",E2760)))</formula>
    </cfRule>
    <cfRule type="containsText" dxfId="16679" priority="19745" operator="containsText" text="Glenn Gould">
      <formula>NOT(ISERROR(SEARCH("Glenn Gould",E2760)))</formula>
    </cfRule>
  </conditionalFormatting>
  <conditionalFormatting sqref="E2760:F2762">
    <cfRule type="containsText" dxfId="16678" priority="19742" operator="containsText" text="ECM">
      <formula>NOT(ISERROR(SEARCH("ECM",E2760)))</formula>
    </cfRule>
    <cfRule type="containsText" dxfId="16677" priority="19743" operator="containsText" text="Glenn Gould">
      <formula>NOT(ISERROR(SEARCH("Glenn Gould",E2760)))</formula>
    </cfRule>
  </conditionalFormatting>
  <conditionalFormatting sqref="E2760:F2762">
    <cfRule type="containsText" dxfId="16676" priority="19768" operator="containsText" text="ECM">
      <formula>NOT(ISERROR(SEARCH("ECM",E2760)))</formula>
    </cfRule>
    <cfRule type="containsText" dxfId="16675" priority="19769" operator="containsText" text="Glenn Gould">
      <formula>NOT(ISERROR(SEARCH("Glenn Gould",E2760)))</formula>
    </cfRule>
  </conditionalFormatting>
  <conditionalFormatting sqref="E2760:F2762">
    <cfRule type="containsText" dxfId="16674" priority="19762" operator="containsText" text="ECM">
      <formula>NOT(ISERROR(SEARCH("ECM",E2760)))</formula>
    </cfRule>
    <cfRule type="containsText" dxfId="16673" priority="19763" operator="containsText" text="Glenn Gould">
      <formula>NOT(ISERROR(SEARCH("Glenn Gould",E2760)))</formula>
    </cfRule>
  </conditionalFormatting>
  <conditionalFormatting sqref="E2760:F2762">
    <cfRule type="containsText" dxfId="16672" priority="19766" operator="containsText" text="ECM">
      <formula>NOT(ISERROR(SEARCH("ECM",E2760)))</formula>
    </cfRule>
    <cfRule type="containsText" dxfId="16671" priority="19767" operator="containsText" text="Glenn Gould">
      <formula>NOT(ISERROR(SEARCH("Glenn Gould",E2760)))</formula>
    </cfRule>
  </conditionalFormatting>
  <conditionalFormatting sqref="E2760:F2762">
    <cfRule type="containsText" dxfId="16670" priority="19764" operator="containsText" text="ECM">
      <formula>NOT(ISERROR(SEARCH("ECM",E2760)))</formula>
    </cfRule>
    <cfRule type="containsText" dxfId="16669" priority="19765" operator="containsText" text="Glenn Gould">
      <formula>NOT(ISERROR(SEARCH("Glenn Gould",E2760)))</formula>
    </cfRule>
  </conditionalFormatting>
  <conditionalFormatting sqref="E2760:F2762">
    <cfRule type="containsText" dxfId="16668" priority="19760" operator="containsText" text="ECM">
      <formula>NOT(ISERROR(SEARCH("ECM",E2760)))</formula>
    </cfRule>
    <cfRule type="containsText" dxfId="16667" priority="19761" operator="containsText" text="Glenn Gould">
      <formula>NOT(ISERROR(SEARCH("Glenn Gould",E2760)))</formula>
    </cfRule>
  </conditionalFormatting>
  <conditionalFormatting sqref="E2760:F2762">
    <cfRule type="containsText" dxfId="16666" priority="19758" operator="containsText" text="ECM">
      <formula>NOT(ISERROR(SEARCH("ECM",E2760)))</formula>
    </cfRule>
    <cfRule type="containsText" dxfId="16665" priority="19759" operator="containsText" text="Glenn Gould">
      <formula>NOT(ISERROR(SEARCH("Glenn Gould",E2760)))</formula>
    </cfRule>
  </conditionalFormatting>
  <conditionalFormatting sqref="E2760:F2762">
    <cfRule type="containsText" dxfId="16664" priority="19756" operator="containsText" text="ECM">
      <formula>NOT(ISERROR(SEARCH("ECM",E2760)))</formula>
    </cfRule>
    <cfRule type="containsText" dxfId="16663" priority="19757" operator="containsText" text="Glenn Gould">
      <formula>NOT(ISERROR(SEARCH("Glenn Gould",E2760)))</formula>
    </cfRule>
  </conditionalFormatting>
  <conditionalFormatting sqref="E2760:F2762">
    <cfRule type="containsText" dxfId="16662" priority="19754" operator="containsText" text="ECM">
      <formula>NOT(ISERROR(SEARCH("ECM",E2760)))</formula>
    </cfRule>
    <cfRule type="containsText" dxfId="16661" priority="19755" operator="containsText" text="Glenn Gould">
      <formula>NOT(ISERROR(SEARCH("Glenn Gould",E2760)))</formula>
    </cfRule>
  </conditionalFormatting>
  <conditionalFormatting sqref="G2760:G2762">
    <cfRule type="containsText" dxfId="16660" priority="19740" operator="containsText" text="ECM">
      <formula>NOT(ISERROR(SEARCH("ECM",G2760)))</formula>
    </cfRule>
    <cfRule type="containsText" dxfId="16659" priority="19741" operator="containsText" text="Glenn Gould">
      <formula>NOT(ISERROR(SEARCH("Glenn Gould",G2760)))</formula>
    </cfRule>
  </conditionalFormatting>
  <conditionalFormatting sqref="G2760:G2762">
    <cfRule type="containsText" dxfId="16658" priority="19736" operator="containsText" text="ECM">
      <formula>NOT(ISERROR(SEARCH("ECM",G2760)))</formula>
    </cfRule>
    <cfRule type="containsText" dxfId="16657" priority="19737" operator="containsText" text="Glenn Gould">
      <formula>NOT(ISERROR(SEARCH("Glenn Gould",G2760)))</formula>
    </cfRule>
  </conditionalFormatting>
  <conditionalFormatting sqref="G2760:G2762">
    <cfRule type="containsText" dxfId="16656" priority="19718" operator="containsText" text="ECM">
      <formula>NOT(ISERROR(SEARCH("ECM",G2760)))</formula>
    </cfRule>
    <cfRule type="containsText" dxfId="16655" priority="19719" operator="containsText" text="Glenn Gould">
      <formula>NOT(ISERROR(SEARCH("Glenn Gould",G2760)))</formula>
    </cfRule>
  </conditionalFormatting>
  <conditionalFormatting sqref="G2760:G2762">
    <cfRule type="containsText" dxfId="16654" priority="19722" operator="containsText" text="ECM">
      <formula>NOT(ISERROR(SEARCH("ECM",G2760)))</formula>
    </cfRule>
    <cfRule type="containsText" dxfId="16653" priority="19723" operator="containsText" text="Glenn Gould">
      <formula>NOT(ISERROR(SEARCH("Glenn Gould",G2760)))</formula>
    </cfRule>
  </conditionalFormatting>
  <conditionalFormatting sqref="G2760:G2762">
    <cfRule type="containsText" dxfId="16652" priority="19720" operator="containsText" text="ECM">
      <formula>NOT(ISERROR(SEARCH("ECM",G2760)))</formula>
    </cfRule>
    <cfRule type="containsText" dxfId="16651" priority="19721" operator="containsText" text="Glenn Gould">
      <formula>NOT(ISERROR(SEARCH("Glenn Gould",G2760)))</formula>
    </cfRule>
  </conditionalFormatting>
  <conditionalFormatting sqref="G2760:G2762">
    <cfRule type="containsText" dxfId="16650" priority="19716" operator="containsText" text="ECM">
      <formula>NOT(ISERROR(SEARCH("ECM",G2760)))</formula>
    </cfRule>
    <cfRule type="containsText" dxfId="16649" priority="19717" operator="containsText" text="Glenn Gould">
      <formula>NOT(ISERROR(SEARCH("Glenn Gould",G2760)))</formula>
    </cfRule>
  </conditionalFormatting>
  <conditionalFormatting sqref="G2760:G2762">
    <cfRule type="containsText" dxfId="16648" priority="19714" operator="containsText" text="ECM">
      <formula>NOT(ISERROR(SEARCH("ECM",G2760)))</formula>
    </cfRule>
    <cfRule type="containsText" dxfId="16647" priority="19715" operator="containsText" text="Glenn Gould">
      <formula>NOT(ISERROR(SEARCH("Glenn Gould",G2760)))</formula>
    </cfRule>
  </conditionalFormatting>
  <conditionalFormatting sqref="G2760:G2762">
    <cfRule type="containsText" dxfId="16646" priority="19712" operator="containsText" text="ECM">
      <formula>NOT(ISERROR(SEARCH("ECM",G2760)))</formula>
    </cfRule>
    <cfRule type="containsText" dxfId="16645" priority="19713" operator="containsText" text="Glenn Gould">
      <formula>NOT(ISERROR(SEARCH("Glenn Gould",G2760)))</formula>
    </cfRule>
  </conditionalFormatting>
  <conditionalFormatting sqref="G2760:G2762">
    <cfRule type="containsText" dxfId="16644" priority="19738" operator="containsText" text="ECM">
      <formula>NOT(ISERROR(SEARCH("ECM",G2760)))</formula>
    </cfRule>
    <cfRule type="containsText" dxfId="16643" priority="19739" operator="containsText" text="Glenn Gould">
      <formula>NOT(ISERROR(SEARCH("Glenn Gould",G2760)))</formula>
    </cfRule>
  </conditionalFormatting>
  <conditionalFormatting sqref="G2760:G2762">
    <cfRule type="containsText" dxfId="16642" priority="19732" operator="containsText" text="ECM">
      <formula>NOT(ISERROR(SEARCH("ECM",G2760)))</formula>
    </cfRule>
    <cfRule type="containsText" dxfId="16641" priority="19733" operator="containsText" text="Glenn Gould">
      <formula>NOT(ISERROR(SEARCH("Glenn Gould",G2760)))</formula>
    </cfRule>
  </conditionalFormatting>
  <conditionalFormatting sqref="G2760:G2762">
    <cfRule type="containsText" dxfId="16640" priority="19734" operator="containsText" text="ECM">
      <formula>NOT(ISERROR(SEARCH("ECM",G2760)))</formula>
    </cfRule>
    <cfRule type="containsText" dxfId="16639" priority="19735" operator="containsText" text="Glenn Gould">
      <formula>NOT(ISERROR(SEARCH("Glenn Gould",G2760)))</formula>
    </cfRule>
  </conditionalFormatting>
  <conditionalFormatting sqref="G2760:G2762">
    <cfRule type="containsText" dxfId="16638" priority="19730" operator="containsText" text="ECM">
      <formula>NOT(ISERROR(SEARCH("ECM",G2760)))</formula>
    </cfRule>
    <cfRule type="containsText" dxfId="16637" priority="19731" operator="containsText" text="Glenn Gould">
      <formula>NOT(ISERROR(SEARCH("Glenn Gould",G2760)))</formula>
    </cfRule>
  </conditionalFormatting>
  <conditionalFormatting sqref="G2760:G2762">
    <cfRule type="containsText" dxfId="16636" priority="19728" operator="containsText" text="ECM">
      <formula>NOT(ISERROR(SEARCH("ECM",G2760)))</formula>
    </cfRule>
    <cfRule type="containsText" dxfId="16635" priority="19729" operator="containsText" text="Glenn Gould">
      <formula>NOT(ISERROR(SEARCH("Glenn Gould",G2760)))</formula>
    </cfRule>
  </conditionalFormatting>
  <conditionalFormatting sqref="G2760:G2762">
    <cfRule type="containsText" dxfId="16634" priority="19726" operator="containsText" text="ECM">
      <formula>NOT(ISERROR(SEARCH("ECM",G2760)))</formula>
    </cfRule>
    <cfRule type="containsText" dxfId="16633" priority="19727" operator="containsText" text="Glenn Gould">
      <formula>NOT(ISERROR(SEARCH("Glenn Gould",G2760)))</formula>
    </cfRule>
  </conditionalFormatting>
  <conditionalFormatting sqref="G2760:G2762">
    <cfRule type="containsText" dxfId="16632" priority="19724" operator="containsText" text="ECM">
      <formula>NOT(ISERROR(SEARCH("ECM",G2760)))</formula>
    </cfRule>
    <cfRule type="containsText" dxfId="16631" priority="19725" operator="containsText" text="Glenn Gould">
      <formula>NOT(ISERROR(SEARCH("Glenn Gould",G2760)))</formula>
    </cfRule>
  </conditionalFormatting>
  <conditionalFormatting sqref="G2760:G2762">
    <cfRule type="containsText" dxfId="16630" priority="19710" operator="containsText" text="ECM">
      <formula>NOT(ISERROR(SEARCH("ECM",G2760)))</formula>
    </cfRule>
    <cfRule type="containsText" dxfId="16629" priority="19711" operator="containsText" text="Glenn Gould">
      <formula>NOT(ISERROR(SEARCH("Glenn Gould",G2760)))</formula>
    </cfRule>
  </conditionalFormatting>
  <conditionalFormatting sqref="G2760:G2762">
    <cfRule type="containsText" dxfId="16628" priority="19706" operator="containsText" text="ECM">
      <formula>NOT(ISERROR(SEARCH("ECM",G2760)))</formula>
    </cfRule>
    <cfRule type="containsText" dxfId="16627" priority="19707" operator="containsText" text="Glenn Gould">
      <formula>NOT(ISERROR(SEARCH("Glenn Gould",G2760)))</formula>
    </cfRule>
  </conditionalFormatting>
  <conditionalFormatting sqref="G2760:G2762">
    <cfRule type="containsText" dxfId="16626" priority="19692" operator="containsText" text="ECM">
      <formula>NOT(ISERROR(SEARCH("ECM",G2760)))</formula>
    </cfRule>
    <cfRule type="containsText" dxfId="16625" priority="19693" operator="containsText" text="Glenn Gould">
      <formula>NOT(ISERROR(SEARCH("Glenn Gould",G2760)))</formula>
    </cfRule>
  </conditionalFormatting>
  <conditionalFormatting sqref="G2760:G2762">
    <cfRule type="containsText" dxfId="16624" priority="19690" operator="containsText" text="ECM">
      <formula>NOT(ISERROR(SEARCH("ECM",G2760)))</formula>
    </cfRule>
    <cfRule type="containsText" dxfId="16623" priority="19691" operator="containsText" text="Glenn Gould">
      <formula>NOT(ISERROR(SEARCH("Glenn Gould",G2760)))</formula>
    </cfRule>
  </conditionalFormatting>
  <conditionalFormatting sqref="G2760:G2762">
    <cfRule type="containsText" dxfId="16622" priority="19686" operator="containsText" text="ECM">
      <formula>NOT(ISERROR(SEARCH("ECM",G2760)))</formula>
    </cfRule>
    <cfRule type="containsText" dxfId="16621" priority="19687" operator="containsText" text="Glenn Gould">
      <formula>NOT(ISERROR(SEARCH("Glenn Gould",G2760)))</formula>
    </cfRule>
  </conditionalFormatting>
  <conditionalFormatting sqref="G2760:G2762">
    <cfRule type="containsText" dxfId="16620" priority="19708" operator="containsText" text="ECM">
      <formula>NOT(ISERROR(SEARCH("ECM",G2760)))</formula>
    </cfRule>
    <cfRule type="containsText" dxfId="16619" priority="19709" operator="containsText" text="Glenn Gould">
      <formula>NOT(ISERROR(SEARCH("Glenn Gould",G2760)))</formula>
    </cfRule>
  </conditionalFormatting>
  <conditionalFormatting sqref="G2760:G2762">
    <cfRule type="containsText" dxfId="16618" priority="19702" operator="containsText" text="ECM">
      <formula>NOT(ISERROR(SEARCH("ECM",G2760)))</formula>
    </cfRule>
    <cfRule type="containsText" dxfId="16617" priority="19703" operator="containsText" text="Glenn Gould">
      <formula>NOT(ISERROR(SEARCH("Glenn Gould",G2760)))</formula>
    </cfRule>
  </conditionalFormatting>
  <conditionalFormatting sqref="G2760:G2762">
    <cfRule type="containsText" dxfId="16616" priority="19704" operator="containsText" text="ECM">
      <formula>NOT(ISERROR(SEARCH("ECM",G2760)))</formula>
    </cfRule>
    <cfRule type="containsText" dxfId="16615" priority="19705" operator="containsText" text="Glenn Gould">
      <formula>NOT(ISERROR(SEARCH("Glenn Gould",G2760)))</formula>
    </cfRule>
  </conditionalFormatting>
  <conditionalFormatting sqref="G2760:G2762">
    <cfRule type="containsText" dxfId="16614" priority="19700" operator="containsText" text="ECM">
      <formula>NOT(ISERROR(SEARCH("ECM",G2760)))</formula>
    </cfRule>
    <cfRule type="containsText" dxfId="16613" priority="19701" operator="containsText" text="Glenn Gould">
      <formula>NOT(ISERROR(SEARCH("Glenn Gould",G2760)))</formula>
    </cfRule>
  </conditionalFormatting>
  <conditionalFormatting sqref="G2760:G2762">
    <cfRule type="containsText" dxfId="16612" priority="19698" operator="containsText" text="ECM">
      <formula>NOT(ISERROR(SEARCH("ECM",G2760)))</formula>
    </cfRule>
    <cfRule type="containsText" dxfId="16611" priority="19699" operator="containsText" text="Glenn Gould">
      <formula>NOT(ISERROR(SEARCH("Glenn Gould",G2760)))</formula>
    </cfRule>
  </conditionalFormatting>
  <conditionalFormatting sqref="G2760:G2762">
    <cfRule type="containsText" dxfId="16610" priority="19696" operator="containsText" text="ECM">
      <formula>NOT(ISERROR(SEARCH("ECM",G2760)))</formula>
    </cfRule>
    <cfRule type="containsText" dxfId="16609" priority="19697" operator="containsText" text="Glenn Gould">
      <formula>NOT(ISERROR(SEARCH("Glenn Gould",G2760)))</formula>
    </cfRule>
  </conditionalFormatting>
  <conditionalFormatting sqref="G2760:G2762">
    <cfRule type="containsText" dxfId="16608" priority="19694" operator="containsText" text="ECM">
      <formula>NOT(ISERROR(SEARCH("ECM",G2760)))</formula>
    </cfRule>
    <cfRule type="containsText" dxfId="16607" priority="19695" operator="containsText" text="Glenn Gould">
      <formula>NOT(ISERROR(SEARCH("Glenn Gould",G2760)))</formula>
    </cfRule>
  </conditionalFormatting>
  <conditionalFormatting sqref="G2763">
    <cfRule type="containsText" dxfId="16606" priority="19596" operator="containsText" text="ECM">
      <formula>NOT(ISERROR(SEARCH("ECM",G2763)))</formula>
    </cfRule>
    <cfRule type="containsText" dxfId="16605" priority="19597" operator="containsText" text="Glenn Gould">
      <formula>NOT(ISERROR(SEARCH("Glenn Gould",G2763)))</formula>
    </cfRule>
  </conditionalFormatting>
  <conditionalFormatting sqref="G2763">
    <cfRule type="containsText" dxfId="16604" priority="19594" operator="containsText" text="ECM">
      <formula>NOT(ISERROR(SEARCH("ECM",G2763)))</formula>
    </cfRule>
    <cfRule type="containsText" dxfId="16603" priority="19595" operator="containsText" text="Glenn Gould">
      <formula>NOT(ISERROR(SEARCH("Glenn Gould",G2763)))</formula>
    </cfRule>
  </conditionalFormatting>
  <conditionalFormatting sqref="G2763">
    <cfRule type="containsText" dxfId="16602" priority="19592" operator="containsText" text="ECM">
      <formula>NOT(ISERROR(SEARCH("ECM",G2763)))</formula>
    </cfRule>
    <cfRule type="containsText" dxfId="16601" priority="19593" operator="containsText" text="Glenn Gould">
      <formula>NOT(ISERROR(SEARCH("Glenn Gould",G2763)))</formula>
    </cfRule>
  </conditionalFormatting>
  <conditionalFormatting sqref="E2764:F2764">
    <cfRule type="containsText" dxfId="16600" priority="19561" operator="containsText" text="ECM">
      <formula>NOT(ISERROR(SEARCH("ECM",E2764)))</formula>
    </cfRule>
    <cfRule type="containsText" dxfId="16599" priority="19562" operator="containsText" text="Glenn Gould">
      <formula>NOT(ISERROR(SEARCH("Glenn Gould",E2764)))</formula>
    </cfRule>
  </conditionalFormatting>
  <conditionalFormatting sqref="E2764:F2764">
    <cfRule type="containsText" dxfId="16598" priority="19565" operator="containsText" text="ECM">
      <formula>NOT(ISERROR(SEARCH("ECM",E2764)))</formula>
    </cfRule>
    <cfRule type="containsText" dxfId="16597" priority="19566" operator="containsText" text="Glenn Gould">
      <formula>NOT(ISERROR(SEARCH("Glenn Gould",E2764)))</formula>
    </cfRule>
  </conditionalFormatting>
  <conditionalFormatting sqref="E2764:F2764">
    <cfRule type="containsText" dxfId="16596" priority="19563" operator="containsText" text="ECM">
      <formula>NOT(ISERROR(SEARCH("ECM",E2764)))</formula>
    </cfRule>
    <cfRule type="containsText" dxfId="16595" priority="19564" operator="containsText" text="Glenn Gould">
      <formula>NOT(ISERROR(SEARCH("Glenn Gould",E2764)))</formula>
    </cfRule>
  </conditionalFormatting>
  <conditionalFormatting sqref="E2764:F2764">
    <cfRule type="containsText" dxfId="16594" priority="19559" operator="containsText" text="ECM">
      <formula>NOT(ISERROR(SEARCH("ECM",E2764)))</formula>
    </cfRule>
    <cfRule type="containsText" dxfId="16593" priority="19560" operator="containsText" text="Glenn Gould">
      <formula>NOT(ISERROR(SEARCH("Glenn Gould",E2764)))</formula>
    </cfRule>
  </conditionalFormatting>
  <conditionalFormatting sqref="E2764:F2764">
    <cfRule type="containsText" dxfId="16592" priority="19557" operator="containsText" text="ECM">
      <formula>NOT(ISERROR(SEARCH("ECM",E2764)))</formula>
    </cfRule>
    <cfRule type="containsText" dxfId="16591" priority="19558" operator="containsText" text="Glenn Gould">
      <formula>NOT(ISERROR(SEARCH("Glenn Gould",E2764)))</formula>
    </cfRule>
  </conditionalFormatting>
  <conditionalFormatting sqref="E2764:F2764">
    <cfRule type="containsText" dxfId="16590" priority="19555" operator="containsText" text="ECM">
      <formula>NOT(ISERROR(SEARCH("ECM",E2764)))</formula>
    </cfRule>
    <cfRule type="containsText" dxfId="16589" priority="19556" operator="containsText" text="Glenn Gould">
      <formula>NOT(ISERROR(SEARCH("Glenn Gould",E2764)))</formula>
    </cfRule>
  </conditionalFormatting>
  <conditionalFormatting sqref="E2764:F2764">
    <cfRule type="containsText" dxfId="16588" priority="19581" operator="containsText" text="ECM">
      <formula>NOT(ISERROR(SEARCH("ECM",E2764)))</formula>
    </cfRule>
    <cfRule type="containsText" dxfId="16587" priority="19582" operator="containsText" text="Glenn Gould">
      <formula>NOT(ISERROR(SEARCH("Glenn Gould",E2764)))</formula>
    </cfRule>
  </conditionalFormatting>
  <conditionalFormatting sqref="E2764:F2764">
    <cfRule type="containsText" dxfId="16586" priority="19575" operator="containsText" text="ECM">
      <formula>NOT(ISERROR(SEARCH("ECM",E2764)))</formula>
    </cfRule>
    <cfRule type="containsText" dxfId="16585" priority="19576" operator="containsText" text="Glenn Gould">
      <formula>NOT(ISERROR(SEARCH("Glenn Gould",E2764)))</formula>
    </cfRule>
  </conditionalFormatting>
  <conditionalFormatting sqref="E2764:F2764">
    <cfRule type="containsText" dxfId="16584" priority="19579" operator="containsText" text="ECM">
      <formula>NOT(ISERROR(SEARCH("ECM",E2764)))</formula>
    </cfRule>
    <cfRule type="containsText" dxfId="16583" priority="19580" operator="containsText" text="Glenn Gould">
      <formula>NOT(ISERROR(SEARCH("Glenn Gould",E2764)))</formula>
    </cfRule>
  </conditionalFormatting>
  <conditionalFormatting sqref="E2764:F2764">
    <cfRule type="containsText" dxfId="16582" priority="19577" operator="containsText" text="ECM">
      <formula>NOT(ISERROR(SEARCH("ECM",E2764)))</formula>
    </cfRule>
    <cfRule type="containsText" dxfId="16581" priority="19578" operator="containsText" text="Glenn Gould">
      <formula>NOT(ISERROR(SEARCH("Glenn Gould",E2764)))</formula>
    </cfRule>
  </conditionalFormatting>
  <conditionalFormatting sqref="E2764:F2764">
    <cfRule type="containsText" dxfId="16580" priority="19573" operator="containsText" text="ECM">
      <formula>NOT(ISERROR(SEARCH("ECM",E2764)))</formula>
    </cfRule>
    <cfRule type="containsText" dxfId="16579" priority="19574" operator="containsText" text="Glenn Gould">
      <formula>NOT(ISERROR(SEARCH("Glenn Gould",E2764)))</formula>
    </cfRule>
  </conditionalFormatting>
  <conditionalFormatting sqref="E2764:F2764">
    <cfRule type="containsText" dxfId="16578" priority="19571" operator="containsText" text="ECM">
      <formula>NOT(ISERROR(SEARCH("ECM",E2764)))</formula>
    </cfRule>
    <cfRule type="containsText" dxfId="16577" priority="19572" operator="containsText" text="Glenn Gould">
      <formula>NOT(ISERROR(SEARCH("Glenn Gould",E2764)))</formula>
    </cfRule>
  </conditionalFormatting>
  <conditionalFormatting sqref="E2764:F2764">
    <cfRule type="containsText" dxfId="16576" priority="19569" operator="containsText" text="ECM">
      <formula>NOT(ISERROR(SEARCH("ECM",E2764)))</formula>
    </cfRule>
    <cfRule type="containsText" dxfId="16575" priority="19570" operator="containsText" text="Glenn Gould">
      <formula>NOT(ISERROR(SEARCH("Glenn Gould",E2764)))</formula>
    </cfRule>
  </conditionalFormatting>
  <conditionalFormatting sqref="E2764:F2764">
    <cfRule type="containsText" dxfId="16574" priority="19567" operator="containsText" text="ECM">
      <formula>NOT(ISERROR(SEARCH("ECM",E2764)))</formula>
    </cfRule>
    <cfRule type="containsText" dxfId="16573" priority="19568" operator="containsText" text="Glenn Gould">
      <formula>NOT(ISERROR(SEARCH("Glenn Gould",E2764)))</formula>
    </cfRule>
  </conditionalFormatting>
  <conditionalFormatting sqref="G2764">
    <cfRule type="containsText" dxfId="16572" priority="19553" operator="containsText" text="ECM">
      <formula>NOT(ISERROR(SEARCH("ECM",G2764)))</formula>
    </cfRule>
    <cfRule type="containsText" dxfId="16571" priority="19554" operator="containsText" text="Glenn Gould">
      <formula>NOT(ISERROR(SEARCH("Glenn Gould",G2764)))</formula>
    </cfRule>
  </conditionalFormatting>
  <conditionalFormatting sqref="G2764">
    <cfRule type="containsText" dxfId="16570" priority="19549" operator="containsText" text="ECM">
      <formula>NOT(ISERROR(SEARCH("ECM",G2764)))</formula>
    </cfRule>
    <cfRule type="containsText" dxfId="16569" priority="19550" operator="containsText" text="Glenn Gould">
      <formula>NOT(ISERROR(SEARCH("Glenn Gould",G2764)))</formula>
    </cfRule>
  </conditionalFormatting>
  <conditionalFormatting sqref="G2764">
    <cfRule type="containsText" dxfId="16568" priority="19531" operator="containsText" text="ECM">
      <formula>NOT(ISERROR(SEARCH("ECM",G2764)))</formula>
    </cfRule>
    <cfRule type="containsText" dxfId="16567" priority="19532" operator="containsText" text="Glenn Gould">
      <formula>NOT(ISERROR(SEARCH("Glenn Gould",G2764)))</formula>
    </cfRule>
  </conditionalFormatting>
  <conditionalFormatting sqref="G2764">
    <cfRule type="containsText" dxfId="16566" priority="19535" operator="containsText" text="ECM">
      <formula>NOT(ISERROR(SEARCH("ECM",G2764)))</formula>
    </cfRule>
    <cfRule type="containsText" dxfId="16565" priority="19536" operator="containsText" text="Glenn Gould">
      <formula>NOT(ISERROR(SEARCH("Glenn Gould",G2764)))</formula>
    </cfRule>
  </conditionalFormatting>
  <conditionalFormatting sqref="G2764">
    <cfRule type="containsText" dxfId="16564" priority="19533" operator="containsText" text="ECM">
      <formula>NOT(ISERROR(SEARCH("ECM",G2764)))</formula>
    </cfRule>
    <cfRule type="containsText" dxfId="16563" priority="19534" operator="containsText" text="Glenn Gould">
      <formula>NOT(ISERROR(SEARCH("Glenn Gould",G2764)))</formula>
    </cfRule>
  </conditionalFormatting>
  <conditionalFormatting sqref="G2764">
    <cfRule type="containsText" dxfId="16562" priority="19529" operator="containsText" text="ECM">
      <formula>NOT(ISERROR(SEARCH("ECM",G2764)))</formula>
    </cfRule>
    <cfRule type="containsText" dxfId="16561" priority="19530" operator="containsText" text="Glenn Gould">
      <formula>NOT(ISERROR(SEARCH("Glenn Gould",G2764)))</formula>
    </cfRule>
  </conditionalFormatting>
  <conditionalFormatting sqref="G2764">
    <cfRule type="containsText" dxfId="16560" priority="19527" operator="containsText" text="ECM">
      <formula>NOT(ISERROR(SEARCH("ECM",G2764)))</formula>
    </cfRule>
    <cfRule type="containsText" dxfId="16559" priority="19528" operator="containsText" text="Glenn Gould">
      <formula>NOT(ISERROR(SEARCH("Glenn Gould",G2764)))</formula>
    </cfRule>
  </conditionalFormatting>
  <conditionalFormatting sqref="G2764">
    <cfRule type="containsText" dxfId="16558" priority="19525" operator="containsText" text="ECM">
      <formula>NOT(ISERROR(SEARCH("ECM",G2764)))</formula>
    </cfRule>
    <cfRule type="containsText" dxfId="16557" priority="19526" operator="containsText" text="Glenn Gould">
      <formula>NOT(ISERROR(SEARCH("Glenn Gould",G2764)))</formula>
    </cfRule>
  </conditionalFormatting>
  <conditionalFormatting sqref="G2764">
    <cfRule type="containsText" dxfId="16556" priority="19551" operator="containsText" text="ECM">
      <formula>NOT(ISERROR(SEARCH("ECM",G2764)))</formula>
    </cfRule>
    <cfRule type="containsText" dxfId="16555" priority="19552" operator="containsText" text="Glenn Gould">
      <formula>NOT(ISERROR(SEARCH("Glenn Gould",G2764)))</formula>
    </cfRule>
  </conditionalFormatting>
  <conditionalFormatting sqref="G2764">
    <cfRule type="containsText" dxfId="16554" priority="19545" operator="containsText" text="ECM">
      <formula>NOT(ISERROR(SEARCH("ECM",G2764)))</formula>
    </cfRule>
    <cfRule type="containsText" dxfId="16553" priority="19546" operator="containsText" text="Glenn Gould">
      <formula>NOT(ISERROR(SEARCH("Glenn Gould",G2764)))</formula>
    </cfRule>
  </conditionalFormatting>
  <conditionalFormatting sqref="G2764">
    <cfRule type="containsText" dxfId="16552" priority="19547" operator="containsText" text="ECM">
      <formula>NOT(ISERROR(SEARCH("ECM",G2764)))</formula>
    </cfRule>
    <cfRule type="containsText" dxfId="16551" priority="19548" operator="containsText" text="Glenn Gould">
      <formula>NOT(ISERROR(SEARCH("Glenn Gould",G2764)))</formula>
    </cfRule>
  </conditionalFormatting>
  <conditionalFormatting sqref="G2764">
    <cfRule type="containsText" dxfId="16550" priority="19543" operator="containsText" text="ECM">
      <formula>NOT(ISERROR(SEARCH("ECM",G2764)))</formula>
    </cfRule>
    <cfRule type="containsText" dxfId="16549" priority="19544" operator="containsText" text="Glenn Gould">
      <formula>NOT(ISERROR(SEARCH("Glenn Gould",G2764)))</formula>
    </cfRule>
  </conditionalFormatting>
  <conditionalFormatting sqref="G2764">
    <cfRule type="containsText" dxfId="16548" priority="19541" operator="containsText" text="ECM">
      <formula>NOT(ISERROR(SEARCH("ECM",G2764)))</formula>
    </cfRule>
    <cfRule type="containsText" dxfId="16547" priority="19542" operator="containsText" text="Glenn Gould">
      <formula>NOT(ISERROR(SEARCH("Glenn Gould",G2764)))</formula>
    </cfRule>
  </conditionalFormatting>
  <conditionalFormatting sqref="G2764">
    <cfRule type="containsText" dxfId="16546" priority="19539" operator="containsText" text="ECM">
      <formula>NOT(ISERROR(SEARCH("ECM",G2764)))</formula>
    </cfRule>
    <cfRule type="containsText" dxfId="16545" priority="19540" operator="containsText" text="Glenn Gould">
      <formula>NOT(ISERROR(SEARCH("Glenn Gould",G2764)))</formula>
    </cfRule>
  </conditionalFormatting>
  <conditionalFormatting sqref="G2764">
    <cfRule type="containsText" dxfId="16544" priority="19537" operator="containsText" text="ECM">
      <formula>NOT(ISERROR(SEARCH("ECM",G2764)))</formula>
    </cfRule>
    <cfRule type="containsText" dxfId="16543" priority="19538" operator="containsText" text="Glenn Gould">
      <formula>NOT(ISERROR(SEARCH("Glenn Gould",G2764)))</formula>
    </cfRule>
  </conditionalFormatting>
  <conditionalFormatting sqref="G2764">
    <cfRule type="containsText" dxfId="16542" priority="19523" operator="containsText" text="ECM">
      <formula>NOT(ISERROR(SEARCH("ECM",G2764)))</formula>
    </cfRule>
    <cfRule type="containsText" dxfId="16541" priority="19524" operator="containsText" text="Glenn Gould">
      <formula>NOT(ISERROR(SEARCH("Glenn Gould",G2764)))</formula>
    </cfRule>
  </conditionalFormatting>
  <conditionalFormatting sqref="G2764">
    <cfRule type="containsText" dxfId="16540" priority="19519" operator="containsText" text="ECM">
      <formula>NOT(ISERROR(SEARCH("ECM",G2764)))</formula>
    </cfRule>
    <cfRule type="containsText" dxfId="16539" priority="19520" operator="containsText" text="Glenn Gould">
      <formula>NOT(ISERROR(SEARCH("Glenn Gould",G2764)))</formula>
    </cfRule>
  </conditionalFormatting>
  <conditionalFormatting sqref="G2764">
    <cfRule type="containsText" dxfId="16538" priority="19501" operator="containsText" text="ECM">
      <formula>NOT(ISERROR(SEARCH("ECM",G2764)))</formula>
    </cfRule>
    <cfRule type="containsText" dxfId="16537" priority="19502" operator="containsText" text="Glenn Gould">
      <formula>NOT(ISERROR(SEARCH("Glenn Gould",G2764)))</formula>
    </cfRule>
  </conditionalFormatting>
  <conditionalFormatting sqref="G2764">
    <cfRule type="containsText" dxfId="16536" priority="19505" operator="containsText" text="ECM">
      <formula>NOT(ISERROR(SEARCH("ECM",G2764)))</formula>
    </cfRule>
    <cfRule type="containsText" dxfId="16535" priority="19506" operator="containsText" text="Glenn Gould">
      <formula>NOT(ISERROR(SEARCH("Glenn Gould",G2764)))</formula>
    </cfRule>
  </conditionalFormatting>
  <conditionalFormatting sqref="G2764">
    <cfRule type="containsText" dxfId="16534" priority="19503" operator="containsText" text="ECM">
      <formula>NOT(ISERROR(SEARCH("ECM",G2764)))</formula>
    </cfRule>
    <cfRule type="containsText" dxfId="16533" priority="19504" operator="containsText" text="Glenn Gould">
      <formula>NOT(ISERROR(SEARCH("Glenn Gould",G2764)))</formula>
    </cfRule>
  </conditionalFormatting>
  <conditionalFormatting sqref="G2764">
    <cfRule type="containsText" dxfId="16532" priority="19499" operator="containsText" text="ECM">
      <formula>NOT(ISERROR(SEARCH("ECM",G2764)))</formula>
    </cfRule>
    <cfRule type="containsText" dxfId="16531" priority="19500" operator="containsText" text="Glenn Gould">
      <formula>NOT(ISERROR(SEARCH("Glenn Gould",G2764)))</formula>
    </cfRule>
  </conditionalFormatting>
  <conditionalFormatting sqref="G2764">
    <cfRule type="containsText" dxfId="16530" priority="19497" operator="containsText" text="ECM">
      <formula>NOT(ISERROR(SEARCH("ECM",G2764)))</formula>
    </cfRule>
    <cfRule type="containsText" dxfId="16529" priority="19498" operator="containsText" text="Glenn Gould">
      <formula>NOT(ISERROR(SEARCH("Glenn Gould",G2764)))</formula>
    </cfRule>
  </conditionalFormatting>
  <conditionalFormatting sqref="G2764">
    <cfRule type="containsText" dxfId="16528" priority="19495" operator="containsText" text="ECM">
      <formula>NOT(ISERROR(SEARCH("ECM",G2764)))</formula>
    </cfRule>
    <cfRule type="containsText" dxfId="16527" priority="19496" operator="containsText" text="Glenn Gould">
      <formula>NOT(ISERROR(SEARCH("Glenn Gould",G2764)))</formula>
    </cfRule>
  </conditionalFormatting>
  <conditionalFormatting sqref="G2764">
    <cfRule type="containsText" dxfId="16526" priority="19521" operator="containsText" text="ECM">
      <formula>NOT(ISERROR(SEARCH("ECM",G2764)))</formula>
    </cfRule>
    <cfRule type="containsText" dxfId="16525" priority="19522" operator="containsText" text="Glenn Gould">
      <formula>NOT(ISERROR(SEARCH("Glenn Gould",G2764)))</formula>
    </cfRule>
  </conditionalFormatting>
  <conditionalFormatting sqref="G2764">
    <cfRule type="containsText" dxfId="16524" priority="19515" operator="containsText" text="ECM">
      <formula>NOT(ISERROR(SEARCH("ECM",G2764)))</formula>
    </cfRule>
    <cfRule type="containsText" dxfId="16523" priority="19516" operator="containsText" text="Glenn Gould">
      <formula>NOT(ISERROR(SEARCH("Glenn Gould",G2764)))</formula>
    </cfRule>
  </conditionalFormatting>
  <conditionalFormatting sqref="G2764">
    <cfRule type="containsText" dxfId="16522" priority="19517" operator="containsText" text="ECM">
      <formula>NOT(ISERROR(SEARCH("ECM",G2764)))</formula>
    </cfRule>
    <cfRule type="containsText" dxfId="16521" priority="19518" operator="containsText" text="Glenn Gould">
      <formula>NOT(ISERROR(SEARCH("Glenn Gould",G2764)))</formula>
    </cfRule>
  </conditionalFormatting>
  <conditionalFormatting sqref="G2764">
    <cfRule type="containsText" dxfId="16520" priority="19513" operator="containsText" text="ECM">
      <formula>NOT(ISERROR(SEARCH("ECM",G2764)))</formula>
    </cfRule>
    <cfRule type="containsText" dxfId="16519" priority="19514" operator="containsText" text="Glenn Gould">
      <formula>NOT(ISERROR(SEARCH("Glenn Gould",G2764)))</formula>
    </cfRule>
  </conditionalFormatting>
  <conditionalFormatting sqref="G2764">
    <cfRule type="containsText" dxfId="16518" priority="19511" operator="containsText" text="ECM">
      <formula>NOT(ISERROR(SEARCH("ECM",G2764)))</formula>
    </cfRule>
    <cfRule type="containsText" dxfId="16517" priority="19512" operator="containsText" text="Glenn Gould">
      <formula>NOT(ISERROR(SEARCH("Glenn Gould",G2764)))</formula>
    </cfRule>
  </conditionalFormatting>
  <conditionalFormatting sqref="G2764">
    <cfRule type="containsText" dxfId="16516" priority="19509" operator="containsText" text="ECM">
      <formula>NOT(ISERROR(SEARCH("ECM",G2764)))</formula>
    </cfRule>
    <cfRule type="containsText" dxfId="16515" priority="19510" operator="containsText" text="Glenn Gould">
      <formula>NOT(ISERROR(SEARCH("Glenn Gould",G2764)))</formula>
    </cfRule>
  </conditionalFormatting>
  <conditionalFormatting sqref="G2764">
    <cfRule type="containsText" dxfId="16514" priority="19507" operator="containsText" text="ECM">
      <formula>NOT(ISERROR(SEARCH("ECM",G2764)))</formula>
    </cfRule>
    <cfRule type="containsText" dxfId="16513" priority="19508" operator="containsText" text="Glenn Gould">
      <formula>NOT(ISERROR(SEARCH("Glenn Gould",G2764)))</formula>
    </cfRule>
  </conditionalFormatting>
  <conditionalFormatting sqref="E2762:F2762">
    <cfRule type="containsText" dxfId="16512" priority="19471" operator="containsText" text="ECM">
      <formula>NOT(ISERROR(SEARCH("ECM",E2762)))</formula>
    </cfRule>
    <cfRule type="containsText" dxfId="16511" priority="19472" operator="containsText" text="Glenn Gould">
      <formula>NOT(ISERROR(SEARCH("Glenn Gould",E2762)))</formula>
    </cfRule>
  </conditionalFormatting>
  <conditionalFormatting sqref="E2762:F2762">
    <cfRule type="containsText" dxfId="16510" priority="19475" operator="containsText" text="ECM">
      <formula>NOT(ISERROR(SEARCH("ECM",E2762)))</formula>
    </cfRule>
    <cfRule type="containsText" dxfId="16509" priority="19476" operator="containsText" text="Glenn Gould">
      <formula>NOT(ISERROR(SEARCH("Glenn Gould",E2762)))</formula>
    </cfRule>
  </conditionalFormatting>
  <conditionalFormatting sqref="E2762:F2762">
    <cfRule type="containsText" dxfId="16508" priority="19473" operator="containsText" text="ECM">
      <formula>NOT(ISERROR(SEARCH("ECM",E2762)))</formula>
    </cfRule>
    <cfRule type="containsText" dxfId="16507" priority="19474" operator="containsText" text="Glenn Gould">
      <formula>NOT(ISERROR(SEARCH("Glenn Gould",E2762)))</formula>
    </cfRule>
  </conditionalFormatting>
  <conditionalFormatting sqref="E2762:F2762">
    <cfRule type="containsText" dxfId="16506" priority="19469" operator="containsText" text="ECM">
      <formula>NOT(ISERROR(SEARCH("ECM",E2762)))</formula>
    </cfRule>
    <cfRule type="containsText" dxfId="16505" priority="19470" operator="containsText" text="Glenn Gould">
      <formula>NOT(ISERROR(SEARCH("Glenn Gould",E2762)))</formula>
    </cfRule>
  </conditionalFormatting>
  <conditionalFormatting sqref="E2762:F2762">
    <cfRule type="containsText" dxfId="16504" priority="19467" operator="containsText" text="ECM">
      <formula>NOT(ISERROR(SEARCH("ECM",E2762)))</formula>
    </cfRule>
    <cfRule type="containsText" dxfId="16503" priority="19468" operator="containsText" text="Glenn Gould">
      <formula>NOT(ISERROR(SEARCH("Glenn Gould",E2762)))</formula>
    </cfRule>
  </conditionalFormatting>
  <conditionalFormatting sqref="E2762:F2762">
    <cfRule type="containsText" dxfId="16502" priority="19465" operator="containsText" text="ECM">
      <formula>NOT(ISERROR(SEARCH("ECM",E2762)))</formula>
    </cfRule>
    <cfRule type="containsText" dxfId="16501" priority="19466" operator="containsText" text="Glenn Gould">
      <formula>NOT(ISERROR(SEARCH("Glenn Gould",E2762)))</formula>
    </cfRule>
  </conditionalFormatting>
  <conditionalFormatting sqref="E2762:F2762">
    <cfRule type="containsText" dxfId="16500" priority="19491" operator="containsText" text="ECM">
      <formula>NOT(ISERROR(SEARCH("ECM",E2762)))</formula>
    </cfRule>
    <cfRule type="containsText" dxfId="16499" priority="19492" operator="containsText" text="Glenn Gould">
      <formula>NOT(ISERROR(SEARCH("Glenn Gould",E2762)))</formula>
    </cfRule>
  </conditionalFormatting>
  <conditionalFormatting sqref="E2762:F2762">
    <cfRule type="containsText" dxfId="16498" priority="19485" operator="containsText" text="ECM">
      <formula>NOT(ISERROR(SEARCH("ECM",E2762)))</formula>
    </cfRule>
    <cfRule type="containsText" dxfId="16497" priority="19486" operator="containsText" text="Glenn Gould">
      <formula>NOT(ISERROR(SEARCH("Glenn Gould",E2762)))</formula>
    </cfRule>
  </conditionalFormatting>
  <conditionalFormatting sqref="E2762:F2762">
    <cfRule type="containsText" dxfId="16496" priority="19489" operator="containsText" text="ECM">
      <formula>NOT(ISERROR(SEARCH("ECM",E2762)))</formula>
    </cfRule>
    <cfRule type="containsText" dxfId="16495" priority="19490" operator="containsText" text="Glenn Gould">
      <formula>NOT(ISERROR(SEARCH("Glenn Gould",E2762)))</formula>
    </cfRule>
  </conditionalFormatting>
  <conditionalFormatting sqref="E2762:F2762">
    <cfRule type="containsText" dxfId="16494" priority="19487" operator="containsText" text="ECM">
      <formula>NOT(ISERROR(SEARCH("ECM",E2762)))</formula>
    </cfRule>
    <cfRule type="containsText" dxfId="16493" priority="19488" operator="containsText" text="Glenn Gould">
      <formula>NOT(ISERROR(SEARCH("Glenn Gould",E2762)))</formula>
    </cfRule>
  </conditionalFormatting>
  <conditionalFormatting sqref="E2762:F2762">
    <cfRule type="containsText" dxfId="16492" priority="19483" operator="containsText" text="ECM">
      <formula>NOT(ISERROR(SEARCH("ECM",E2762)))</formula>
    </cfRule>
    <cfRule type="containsText" dxfId="16491" priority="19484" operator="containsText" text="Glenn Gould">
      <formula>NOT(ISERROR(SEARCH("Glenn Gould",E2762)))</formula>
    </cfRule>
  </conditionalFormatting>
  <conditionalFormatting sqref="E2762:F2762">
    <cfRule type="containsText" dxfId="16490" priority="19481" operator="containsText" text="ECM">
      <formula>NOT(ISERROR(SEARCH("ECM",E2762)))</formula>
    </cfRule>
    <cfRule type="containsText" dxfId="16489" priority="19482" operator="containsText" text="Glenn Gould">
      <formula>NOT(ISERROR(SEARCH("Glenn Gould",E2762)))</formula>
    </cfRule>
  </conditionalFormatting>
  <conditionalFormatting sqref="E2762:F2762">
    <cfRule type="containsText" dxfId="16488" priority="19479" operator="containsText" text="ECM">
      <formula>NOT(ISERROR(SEARCH("ECM",E2762)))</formula>
    </cfRule>
    <cfRule type="containsText" dxfId="16487" priority="19480" operator="containsText" text="Glenn Gould">
      <formula>NOT(ISERROR(SEARCH("Glenn Gould",E2762)))</formula>
    </cfRule>
  </conditionalFormatting>
  <conditionalFormatting sqref="E2762:F2762">
    <cfRule type="containsText" dxfId="16486" priority="19477" operator="containsText" text="ECM">
      <formula>NOT(ISERROR(SEARCH("ECM",E2762)))</formula>
    </cfRule>
    <cfRule type="containsText" dxfId="16485" priority="19478" operator="containsText" text="Glenn Gould">
      <formula>NOT(ISERROR(SEARCH("Glenn Gould",E2762)))</formula>
    </cfRule>
  </conditionalFormatting>
  <conditionalFormatting sqref="G2762">
    <cfRule type="containsText" dxfId="16484" priority="19463" operator="containsText" text="ECM">
      <formula>NOT(ISERROR(SEARCH("ECM",G2762)))</formula>
    </cfRule>
    <cfRule type="containsText" dxfId="16483" priority="19464" operator="containsText" text="Glenn Gould">
      <formula>NOT(ISERROR(SEARCH("Glenn Gould",G2762)))</formula>
    </cfRule>
  </conditionalFormatting>
  <conditionalFormatting sqref="G2762">
    <cfRule type="containsText" dxfId="16482" priority="19459" operator="containsText" text="ECM">
      <formula>NOT(ISERROR(SEARCH("ECM",G2762)))</formula>
    </cfRule>
    <cfRule type="containsText" dxfId="16481" priority="19460" operator="containsText" text="Glenn Gould">
      <formula>NOT(ISERROR(SEARCH("Glenn Gould",G2762)))</formula>
    </cfRule>
  </conditionalFormatting>
  <conditionalFormatting sqref="G2762">
    <cfRule type="containsText" dxfId="16480" priority="19441" operator="containsText" text="ECM">
      <formula>NOT(ISERROR(SEARCH("ECM",G2762)))</formula>
    </cfRule>
    <cfRule type="containsText" dxfId="16479" priority="19442" operator="containsText" text="Glenn Gould">
      <formula>NOT(ISERROR(SEARCH("Glenn Gould",G2762)))</formula>
    </cfRule>
  </conditionalFormatting>
  <conditionalFormatting sqref="G2762">
    <cfRule type="containsText" dxfId="16478" priority="19445" operator="containsText" text="ECM">
      <formula>NOT(ISERROR(SEARCH("ECM",G2762)))</formula>
    </cfRule>
    <cfRule type="containsText" dxfId="16477" priority="19446" operator="containsText" text="Glenn Gould">
      <formula>NOT(ISERROR(SEARCH("Glenn Gould",G2762)))</formula>
    </cfRule>
  </conditionalFormatting>
  <conditionalFormatting sqref="G2762">
    <cfRule type="containsText" dxfId="16476" priority="19443" operator="containsText" text="ECM">
      <formula>NOT(ISERROR(SEARCH("ECM",G2762)))</formula>
    </cfRule>
    <cfRule type="containsText" dxfId="16475" priority="19444" operator="containsText" text="Glenn Gould">
      <formula>NOT(ISERROR(SEARCH("Glenn Gould",G2762)))</formula>
    </cfRule>
  </conditionalFormatting>
  <conditionalFormatting sqref="G2762">
    <cfRule type="containsText" dxfId="16474" priority="19439" operator="containsText" text="ECM">
      <formula>NOT(ISERROR(SEARCH("ECM",G2762)))</formula>
    </cfRule>
    <cfRule type="containsText" dxfId="16473" priority="19440" operator="containsText" text="Glenn Gould">
      <formula>NOT(ISERROR(SEARCH("Glenn Gould",G2762)))</formula>
    </cfRule>
  </conditionalFormatting>
  <conditionalFormatting sqref="G2762">
    <cfRule type="containsText" dxfId="16472" priority="19437" operator="containsText" text="ECM">
      <formula>NOT(ISERROR(SEARCH("ECM",G2762)))</formula>
    </cfRule>
    <cfRule type="containsText" dxfId="16471" priority="19438" operator="containsText" text="Glenn Gould">
      <formula>NOT(ISERROR(SEARCH("Glenn Gould",G2762)))</formula>
    </cfRule>
  </conditionalFormatting>
  <conditionalFormatting sqref="G2762">
    <cfRule type="containsText" dxfId="16470" priority="19435" operator="containsText" text="ECM">
      <formula>NOT(ISERROR(SEARCH("ECM",G2762)))</formula>
    </cfRule>
    <cfRule type="containsText" dxfId="16469" priority="19436" operator="containsText" text="Glenn Gould">
      <formula>NOT(ISERROR(SEARCH("Glenn Gould",G2762)))</formula>
    </cfRule>
  </conditionalFormatting>
  <conditionalFormatting sqref="G2762">
    <cfRule type="containsText" dxfId="16468" priority="19461" operator="containsText" text="ECM">
      <formula>NOT(ISERROR(SEARCH("ECM",G2762)))</formula>
    </cfRule>
    <cfRule type="containsText" dxfId="16467" priority="19462" operator="containsText" text="Glenn Gould">
      <formula>NOT(ISERROR(SEARCH("Glenn Gould",G2762)))</formula>
    </cfRule>
  </conditionalFormatting>
  <conditionalFormatting sqref="G2762">
    <cfRule type="containsText" dxfId="16466" priority="19455" operator="containsText" text="ECM">
      <formula>NOT(ISERROR(SEARCH("ECM",G2762)))</formula>
    </cfRule>
    <cfRule type="containsText" dxfId="16465" priority="19456" operator="containsText" text="Glenn Gould">
      <formula>NOT(ISERROR(SEARCH("Glenn Gould",G2762)))</formula>
    </cfRule>
  </conditionalFormatting>
  <conditionalFormatting sqref="G2762">
    <cfRule type="containsText" dxfId="16464" priority="19457" operator="containsText" text="ECM">
      <formula>NOT(ISERROR(SEARCH("ECM",G2762)))</formula>
    </cfRule>
    <cfRule type="containsText" dxfId="16463" priority="19458" operator="containsText" text="Glenn Gould">
      <formula>NOT(ISERROR(SEARCH("Glenn Gould",G2762)))</formula>
    </cfRule>
  </conditionalFormatting>
  <conditionalFormatting sqref="G2762">
    <cfRule type="containsText" dxfId="16462" priority="19453" operator="containsText" text="ECM">
      <formula>NOT(ISERROR(SEARCH("ECM",G2762)))</formula>
    </cfRule>
    <cfRule type="containsText" dxfId="16461" priority="19454" operator="containsText" text="Glenn Gould">
      <formula>NOT(ISERROR(SEARCH("Glenn Gould",G2762)))</formula>
    </cfRule>
  </conditionalFormatting>
  <conditionalFormatting sqref="G2762">
    <cfRule type="containsText" dxfId="16460" priority="19451" operator="containsText" text="ECM">
      <formula>NOT(ISERROR(SEARCH("ECM",G2762)))</formula>
    </cfRule>
    <cfRule type="containsText" dxfId="16459" priority="19452" operator="containsText" text="Glenn Gould">
      <formula>NOT(ISERROR(SEARCH("Glenn Gould",G2762)))</formula>
    </cfRule>
  </conditionalFormatting>
  <conditionalFormatting sqref="G2762">
    <cfRule type="containsText" dxfId="16458" priority="19449" operator="containsText" text="ECM">
      <formula>NOT(ISERROR(SEARCH("ECM",G2762)))</formula>
    </cfRule>
    <cfRule type="containsText" dxfId="16457" priority="19450" operator="containsText" text="Glenn Gould">
      <formula>NOT(ISERROR(SEARCH("Glenn Gould",G2762)))</formula>
    </cfRule>
  </conditionalFormatting>
  <conditionalFormatting sqref="G2762">
    <cfRule type="containsText" dxfId="16456" priority="19447" operator="containsText" text="ECM">
      <formula>NOT(ISERROR(SEARCH("ECM",G2762)))</formula>
    </cfRule>
    <cfRule type="containsText" dxfId="16455" priority="19448" operator="containsText" text="Glenn Gould">
      <formula>NOT(ISERROR(SEARCH("Glenn Gould",G2762)))</formula>
    </cfRule>
  </conditionalFormatting>
  <conditionalFormatting sqref="G2762">
    <cfRule type="containsText" dxfId="16454" priority="19433" operator="containsText" text="ECM">
      <formula>NOT(ISERROR(SEARCH("ECM",G2762)))</formula>
    </cfRule>
    <cfRule type="containsText" dxfId="16453" priority="19434" operator="containsText" text="Glenn Gould">
      <formula>NOT(ISERROR(SEARCH("Glenn Gould",G2762)))</formula>
    </cfRule>
  </conditionalFormatting>
  <conditionalFormatting sqref="G2762">
    <cfRule type="containsText" dxfId="16452" priority="19429" operator="containsText" text="ECM">
      <formula>NOT(ISERROR(SEARCH("ECM",G2762)))</formula>
    </cfRule>
    <cfRule type="containsText" dxfId="16451" priority="19430" operator="containsText" text="Glenn Gould">
      <formula>NOT(ISERROR(SEARCH("Glenn Gould",G2762)))</formula>
    </cfRule>
  </conditionalFormatting>
  <conditionalFormatting sqref="G2762">
    <cfRule type="containsText" dxfId="16450" priority="19411" operator="containsText" text="ECM">
      <formula>NOT(ISERROR(SEARCH("ECM",G2762)))</formula>
    </cfRule>
    <cfRule type="containsText" dxfId="16449" priority="19412" operator="containsText" text="Glenn Gould">
      <formula>NOT(ISERROR(SEARCH("Glenn Gould",G2762)))</formula>
    </cfRule>
  </conditionalFormatting>
  <conditionalFormatting sqref="G2762">
    <cfRule type="containsText" dxfId="16448" priority="19415" operator="containsText" text="ECM">
      <formula>NOT(ISERROR(SEARCH("ECM",G2762)))</formula>
    </cfRule>
    <cfRule type="containsText" dxfId="16447" priority="19416" operator="containsText" text="Glenn Gould">
      <formula>NOT(ISERROR(SEARCH("Glenn Gould",G2762)))</formula>
    </cfRule>
  </conditionalFormatting>
  <conditionalFormatting sqref="G2762">
    <cfRule type="containsText" dxfId="16446" priority="19413" operator="containsText" text="ECM">
      <formula>NOT(ISERROR(SEARCH("ECM",G2762)))</formula>
    </cfRule>
    <cfRule type="containsText" dxfId="16445" priority="19414" operator="containsText" text="Glenn Gould">
      <formula>NOT(ISERROR(SEARCH("Glenn Gould",G2762)))</formula>
    </cfRule>
  </conditionalFormatting>
  <conditionalFormatting sqref="G2762">
    <cfRule type="containsText" dxfId="16444" priority="19409" operator="containsText" text="ECM">
      <formula>NOT(ISERROR(SEARCH("ECM",G2762)))</formula>
    </cfRule>
    <cfRule type="containsText" dxfId="16443" priority="19410" operator="containsText" text="Glenn Gould">
      <formula>NOT(ISERROR(SEARCH("Glenn Gould",G2762)))</formula>
    </cfRule>
  </conditionalFormatting>
  <conditionalFormatting sqref="G2762">
    <cfRule type="containsText" dxfId="16442" priority="19407" operator="containsText" text="ECM">
      <formula>NOT(ISERROR(SEARCH("ECM",G2762)))</formula>
    </cfRule>
    <cfRule type="containsText" dxfId="16441" priority="19408" operator="containsText" text="Glenn Gould">
      <formula>NOT(ISERROR(SEARCH("Glenn Gould",G2762)))</formula>
    </cfRule>
  </conditionalFormatting>
  <conditionalFormatting sqref="G2762">
    <cfRule type="containsText" dxfId="16440" priority="19405" operator="containsText" text="ECM">
      <formula>NOT(ISERROR(SEARCH("ECM",G2762)))</formula>
    </cfRule>
    <cfRule type="containsText" dxfId="16439" priority="19406" operator="containsText" text="Glenn Gould">
      <formula>NOT(ISERROR(SEARCH("Glenn Gould",G2762)))</formula>
    </cfRule>
  </conditionalFormatting>
  <conditionalFormatting sqref="G2762">
    <cfRule type="containsText" dxfId="16438" priority="19431" operator="containsText" text="ECM">
      <formula>NOT(ISERROR(SEARCH("ECM",G2762)))</formula>
    </cfRule>
    <cfRule type="containsText" dxfId="16437" priority="19432" operator="containsText" text="Glenn Gould">
      <formula>NOT(ISERROR(SEARCH("Glenn Gould",G2762)))</formula>
    </cfRule>
  </conditionalFormatting>
  <conditionalFormatting sqref="G2762">
    <cfRule type="containsText" dxfId="16436" priority="19425" operator="containsText" text="ECM">
      <formula>NOT(ISERROR(SEARCH("ECM",G2762)))</formula>
    </cfRule>
    <cfRule type="containsText" dxfId="16435" priority="19426" operator="containsText" text="Glenn Gould">
      <formula>NOT(ISERROR(SEARCH("Glenn Gould",G2762)))</formula>
    </cfRule>
  </conditionalFormatting>
  <conditionalFormatting sqref="G2762">
    <cfRule type="containsText" dxfId="16434" priority="19427" operator="containsText" text="ECM">
      <formula>NOT(ISERROR(SEARCH("ECM",G2762)))</formula>
    </cfRule>
    <cfRule type="containsText" dxfId="16433" priority="19428" operator="containsText" text="Glenn Gould">
      <formula>NOT(ISERROR(SEARCH("Glenn Gould",G2762)))</formula>
    </cfRule>
  </conditionalFormatting>
  <conditionalFormatting sqref="G2762">
    <cfRule type="containsText" dxfId="16432" priority="19423" operator="containsText" text="ECM">
      <formula>NOT(ISERROR(SEARCH("ECM",G2762)))</formula>
    </cfRule>
    <cfRule type="containsText" dxfId="16431" priority="19424" operator="containsText" text="Glenn Gould">
      <formula>NOT(ISERROR(SEARCH("Glenn Gould",G2762)))</formula>
    </cfRule>
  </conditionalFormatting>
  <conditionalFormatting sqref="G2762">
    <cfRule type="containsText" dxfId="16430" priority="19421" operator="containsText" text="ECM">
      <formula>NOT(ISERROR(SEARCH("ECM",G2762)))</formula>
    </cfRule>
    <cfRule type="containsText" dxfId="16429" priority="19422" operator="containsText" text="Glenn Gould">
      <formula>NOT(ISERROR(SEARCH("Glenn Gould",G2762)))</formula>
    </cfRule>
  </conditionalFormatting>
  <conditionalFormatting sqref="G2762">
    <cfRule type="containsText" dxfId="16428" priority="19419" operator="containsText" text="ECM">
      <formula>NOT(ISERROR(SEARCH("ECM",G2762)))</formula>
    </cfRule>
    <cfRule type="containsText" dxfId="16427" priority="19420" operator="containsText" text="Glenn Gould">
      <formula>NOT(ISERROR(SEARCH("Glenn Gould",G2762)))</formula>
    </cfRule>
  </conditionalFormatting>
  <conditionalFormatting sqref="G2762">
    <cfRule type="containsText" dxfId="16426" priority="19417" operator="containsText" text="ECM">
      <formula>NOT(ISERROR(SEARCH("ECM",G2762)))</formula>
    </cfRule>
    <cfRule type="containsText" dxfId="16425" priority="19418" operator="containsText" text="Glenn Gould">
      <formula>NOT(ISERROR(SEARCH("Glenn Gould",G2762)))</formula>
    </cfRule>
  </conditionalFormatting>
  <conditionalFormatting sqref="H2765:K2767">
    <cfRule type="containsText" dxfId="16424" priority="19403" operator="containsText" text="ECM">
      <formula>NOT(ISERROR(SEARCH("ECM",H2765)))</formula>
    </cfRule>
    <cfRule type="containsText" dxfId="16423" priority="19404" operator="containsText" text="Glenn Gould">
      <formula>NOT(ISERROR(SEARCH("Glenn Gould",H2765)))</formula>
    </cfRule>
  </conditionalFormatting>
  <conditionalFormatting sqref="E2765:F2765">
    <cfRule type="containsText" dxfId="16422" priority="19381" operator="containsText" text="ECM">
      <formula>NOT(ISERROR(SEARCH("ECM",E2765)))</formula>
    </cfRule>
    <cfRule type="containsText" dxfId="16421" priority="19382" operator="containsText" text="Glenn Gould">
      <formula>NOT(ISERROR(SEARCH("Glenn Gould",E2765)))</formula>
    </cfRule>
  </conditionalFormatting>
  <conditionalFormatting sqref="E2765:F2765">
    <cfRule type="containsText" dxfId="16420" priority="19385" operator="containsText" text="ECM">
      <formula>NOT(ISERROR(SEARCH("ECM",E2765)))</formula>
    </cfRule>
    <cfRule type="containsText" dxfId="16419" priority="19386" operator="containsText" text="Glenn Gould">
      <formula>NOT(ISERROR(SEARCH("Glenn Gould",E2765)))</formula>
    </cfRule>
  </conditionalFormatting>
  <conditionalFormatting sqref="E2765:F2765">
    <cfRule type="containsText" dxfId="16418" priority="19383" operator="containsText" text="ECM">
      <formula>NOT(ISERROR(SEARCH("ECM",E2765)))</formula>
    </cfRule>
    <cfRule type="containsText" dxfId="16417" priority="19384" operator="containsText" text="Glenn Gould">
      <formula>NOT(ISERROR(SEARCH("Glenn Gould",E2765)))</formula>
    </cfRule>
  </conditionalFormatting>
  <conditionalFormatting sqref="E2765:F2765">
    <cfRule type="containsText" dxfId="16416" priority="19379" operator="containsText" text="ECM">
      <formula>NOT(ISERROR(SEARCH("ECM",E2765)))</formula>
    </cfRule>
    <cfRule type="containsText" dxfId="16415" priority="19380" operator="containsText" text="Glenn Gould">
      <formula>NOT(ISERROR(SEARCH("Glenn Gould",E2765)))</formula>
    </cfRule>
  </conditionalFormatting>
  <conditionalFormatting sqref="E2765:F2765">
    <cfRule type="containsText" dxfId="16414" priority="19377" operator="containsText" text="ECM">
      <formula>NOT(ISERROR(SEARCH("ECM",E2765)))</formula>
    </cfRule>
    <cfRule type="containsText" dxfId="16413" priority="19378" operator="containsText" text="Glenn Gould">
      <formula>NOT(ISERROR(SEARCH("Glenn Gould",E2765)))</formula>
    </cfRule>
  </conditionalFormatting>
  <conditionalFormatting sqref="E2765:F2765">
    <cfRule type="containsText" dxfId="16412" priority="19375" operator="containsText" text="ECM">
      <formula>NOT(ISERROR(SEARCH("ECM",E2765)))</formula>
    </cfRule>
    <cfRule type="containsText" dxfId="16411" priority="19376" operator="containsText" text="Glenn Gould">
      <formula>NOT(ISERROR(SEARCH("Glenn Gould",E2765)))</formula>
    </cfRule>
  </conditionalFormatting>
  <conditionalFormatting sqref="E2765:F2765">
    <cfRule type="containsText" dxfId="16410" priority="19401" operator="containsText" text="ECM">
      <formula>NOT(ISERROR(SEARCH("ECM",E2765)))</formula>
    </cfRule>
    <cfRule type="containsText" dxfId="16409" priority="19402" operator="containsText" text="Glenn Gould">
      <formula>NOT(ISERROR(SEARCH("Glenn Gould",E2765)))</formula>
    </cfRule>
  </conditionalFormatting>
  <conditionalFormatting sqref="E2765:F2765">
    <cfRule type="containsText" dxfId="16408" priority="19395" operator="containsText" text="ECM">
      <formula>NOT(ISERROR(SEARCH("ECM",E2765)))</formula>
    </cfRule>
    <cfRule type="containsText" dxfId="16407" priority="19396" operator="containsText" text="Glenn Gould">
      <formula>NOT(ISERROR(SEARCH("Glenn Gould",E2765)))</formula>
    </cfRule>
  </conditionalFormatting>
  <conditionalFormatting sqref="E2765:F2765">
    <cfRule type="containsText" dxfId="16406" priority="19399" operator="containsText" text="ECM">
      <formula>NOT(ISERROR(SEARCH("ECM",E2765)))</formula>
    </cfRule>
    <cfRule type="containsText" dxfId="16405" priority="19400" operator="containsText" text="Glenn Gould">
      <formula>NOT(ISERROR(SEARCH("Glenn Gould",E2765)))</formula>
    </cfRule>
  </conditionalFormatting>
  <conditionalFormatting sqref="E2765:F2765">
    <cfRule type="containsText" dxfId="16404" priority="19397" operator="containsText" text="ECM">
      <formula>NOT(ISERROR(SEARCH("ECM",E2765)))</formula>
    </cfRule>
    <cfRule type="containsText" dxfId="16403" priority="19398" operator="containsText" text="Glenn Gould">
      <formula>NOT(ISERROR(SEARCH("Glenn Gould",E2765)))</formula>
    </cfRule>
  </conditionalFormatting>
  <conditionalFormatting sqref="E2765:F2765">
    <cfRule type="containsText" dxfId="16402" priority="19393" operator="containsText" text="ECM">
      <formula>NOT(ISERROR(SEARCH("ECM",E2765)))</formula>
    </cfRule>
    <cfRule type="containsText" dxfId="16401" priority="19394" operator="containsText" text="Glenn Gould">
      <formula>NOT(ISERROR(SEARCH("Glenn Gould",E2765)))</formula>
    </cfRule>
  </conditionalFormatting>
  <conditionalFormatting sqref="E2765:F2765">
    <cfRule type="containsText" dxfId="16400" priority="19391" operator="containsText" text="ECM">
      <formula>NOT(ISERROR(SEARCH("ECM",E2765)))</formula>
    </cfRule>
    <cfRule type="containsText" dxfId="16399" priority="19392" operator="containsText" text="Glenn Gould">
      <formula>NOT(ISERROR(SEARCH("Glenn Gould",E2765)))</formula>
    </cfRule>
  </conditionalFormatting>
  <conditionalFormatting sqref="E2765:F2765">
    <cfRule type="containsText" dxfId="16398" priority="19389" operator="containsText" text="ECM">
      <formula>NOT(ISERROR(SEARCH("ECM",E2765)))</formula>
    </cfRule>
    <cfRule type="containsText" dxfId="16397" priority="19390" operator="containsText" text="Glenn Gould">
      <formula>NOT(ISERROR(SEARCH("Glenn Gould",E2765)))</formula>
    </cfRule>
  </conditionalFormatting>
  <conditionalFormatting sqref="E2765:F2765">
    <cfRule type="containsText" dxfId="16396" priority="19387" operator="containsText" text="ECM">
      <formula>NOT(ISERROR(SEARCH("ECM",E2765)))</formula>
    </cfRule>
    <cfRule type="containsText" dxfId="16395" priority="19388" operator="containsText" text="Glenn Gould">
      <formula>NOT(ISERROR(SEARCH("Glenn Gould",E2765)))</formula>
    </cfRule>
  </conditionalFormatting>
  <conditionalFormatting sqref="G2765">
    <cfRule type="containsText" dxfId="16394" priority="19373" operator="containsText" text="ECM">
      <formula>NOT(ISERROR(SEARCH("ECM",G2765)))</formula>
    </cfRule>
    <cfRule type="containsText" dxfId="16393" priority="19374" operator="containsText" text="Glenn Gould">
      <formula>NOT(ISERROR(SEARCH("Glenn Gould",G2765)))</formula>
    </cfRule>
  </conditionalFormatting>
  <conditionalFormatting sqref="G2765">
    <cfRule type="containsText" dxfId="16392" priority="19369" operator="containsText" text="ECM">
      <formula>NOT(ISERROR(SEARCH("ECM",G2765)))</formula>
    </cfRule>
    <cfRule type="containsText" dxfId="16391" priority="19370" operator="containsText" text="Glenn Gould">
      <formula>NOT(ISERROR(SEARCH("Glenn Gould",G2765)))</formula>
    </cfRule>
  </conditionalFormatting>
  <conditionalFormatting sqref="G2765">
    <cfRule type="containsText" dxfId="16390" priority="19351" operator="containsText" text="ECM">
      <formula>NOT(ISERROR(SEARCH("ECM",G2765)))</formula>
    </cfRule>
    <cfRule type="containsText" dxfId="16389" priority="19352" operator="containsText" text="Glenn Gould">
      <formula>NOT(ISERROR(SEARCH("Glenn Gould",G2765)))</formula>
    </cfRule>
  </conditionalFormatting>
  <conditionalFormatting sqref="G2765">
    <cfRule type="containsText" dxfId="16388" priority="19355" operator="containsText" text="ECM">
      <formula>NOT(ISERROR(SEARCH("ECM",G2765)))</formula>
    </cfRule>
    <cfRule type="containsText" dxfId="16387" priority="19356" operator="containsText" text="Glenn Gould">
      <formula>NOT(ISERROR(SEARCH("Glenn Gould",G2765)))</formula>
    </cfRule>
  </conditionalFormatting>
  <conditionalFormatting sqref="G2765">
    <cfRule type="containsText" dxfId="16386" priority="19353" operator="containsText" text="ECM">
      <formula>NOT(ISERROR(SEARCH("ECM",G2765)))</formula>
    </cfRule>
    <cfRule type="containsText" dxfId="16385" priority="19354" operator="containsText" text="Glenn Gould">
      <formula>NOT(ISERROR(SEARCH("Glenn Gould",G2765)))</formula>
    </cfRule>
  </conditionalFormatting>
  <conditionalFormatting sqref="G2765">
    <cfRule type="containsText" dxfId="16384" priority="19349" operator="containsText" text="ECM">
      <formula>NOT(ISERROR(SEARCH("ECM",G2765)))</formula>
    </cfRule>
    <cfRule type="containsText" dxfId="16383" priority="19350" operator="containsText" text="Glenn Gould">
      <formula>NOT(ISERROR(SEARCH("Glenn Gould",G2765)))</formula>
    </cfRule>
  </conditionalFormatting>
  <conditionalFormatting sqref="G2765">
    <cfRule type="containsText" dxfId="16382" priority="19347" operator="containsText" text="ECM">
      <formula>NOT(ISERROR(SEARCH("ECM",G2765)))</formula>
    </cfRule>
    <cfRule type="containsText" dxfId="16381" priority="19348" operator="containsText" text="Glenn Gould">
      <formula>NOT(ISERROR(SEARCH("Glenn Gould",G2765)))</formula>
    </cfRule>
  </conditionalFormatting>
  <conditionalFormatting sqref="G2765">
    <cfRule type="containsText" dxfId="16380" priority="19345" operator="containsText" text="ECM">
      <formula>NOT(ISERROR(SEARCH("ECM",G2765)))</formula>
    </cfRule>
    <cfRule type="containsText" dxfId="16379" priority="19346" operator="containsText" text="Glenn Gould">
      <formula>NOT(ISERROR(SEARCH("Glenn Gould",G2765)))</formula>
    </cfRule>
  </conditionalFormatting>
  <conditionalFormatting sqref="G2765">
    <cfRule type="containsText" dxfId="16378" priority="19371" operator="containsText" text="ECM">
      <formula>NOT(ISERROR(SEARCH("ECM",G2765)))</formula>
    </cfRule>
    <cfRule type="containsText" dxfId="16377" priority="19372" operator="containsText" text="Glenn Gould">
      <formula>NOT(ISERROR(SEARCH("Glenn Gould",G2765)))</formula>
    </cfRule>
  </conditionalFormatting>
  <conditionalFormatting sqref="G2765">
    <cfRule type="containsText" dxfId="16376" priority="19365" operator="containsText" text="ECM">
      <formula>NOT(ISERROR(SEARCH("ECM",G2765)))</formula>
    </cfRule>
    <cfRule type="containsText" dxfId="16375" priority="19366" operator="containsText" text="Glenn Gould">
      <formula>NOT(ISERROR(SEARCH("Glenn Gould",G2765)))</formula>
    </cfRule>
  </conditionalFormatting>
  <conditionalFormatting sqref="G2765">
    <cfRule type="containsText" dxfId="16374" priority="19367" operator="containsText" text="ECM">
      <formula>NOT(ISERROR(SEARCH("ECM",G2765)))</formula>
    </cfRule>
    <cfRule type="containsText" dxfId="16373" priority="19368" operator="containsText" text="Glenn Gould">
      <formula>NOT(ISERROR(SEARCH("Glenn Gould",G2765)))</formula>
    </cfRule>
  </conditionalFormatting>
  <conditionalFormatting sqref="G2765">
    <cfRule type="containsText" dxfId="16372" priority="19363" operator="containsText" text="ECM">
      <formula>NOT(ISERROR(SEARCH("ECM",G2765)))</formula>
    </cfRule>
    <cfRule type="containsText" dxfId="16371" priority="19364" operator="containsText" text="Glenn Gould">
      <formula>NOT(ISERROR(SEARCH("Glenn Gould",G2765)))</formula>
    </cfRule>
  </conditionalFormatting>
  <conditionalFormatting sqref="G2765">
    <cfRule type="containsText" dxfId="16370" priority="19361" operator="containsText" text="ECM">
      <formula>NOT(ISERROR(SEARCH("ECM",G2765)))</formula>
    </cfRule>
    <cfRule type="containsText" dxfId="16369" priority="19362" operator="containsText" text="Glenn Gould">
      <formula>NOT(ISERROR(SEARCH("Glenn Gould",G2765)))</formula>
    </cfRule>
  </conditionalFormatting>
  <conditionalFormatting sqref="G2765">
    <cfRule type="containsText" dxfId="16368" priority="19359" operator="containsText" text="ECM">
      <formula>NOT(ISERROR(SEARCH("ECM",G2765)))</formula>
    </cfRule>
    <cfRule type="containsText" dxfId="16367" priority="19360" operator="containsText" text="Glenn Gould">
      <formula>NOT(ISERROR(SEARCH("Glenn Gould",G2765)))</formula>
    </cfRule>
  </conditionalFormatting>
  <conditionalFormatting sqref="G2765">
    <cfRule type="containsText" dxfId="16366" priority="19357" operator="containsText" text="ECM">
      <formula>NOT(ISERROR(SEARCH("ECM",G2765)))</formula>
    </cfRule>
    <cfRule type="containsText" dxfId="16365" priority="19358" operator="containsText" text="Glenn Gould">
      <formula>NOT(ISERROR(SEARCH("Glenn Gould",G2765)))</formula>
    </cfRule>
  </conditionalFormatting>
  <conditionalFormatting sqref="G2765">
    <cfRule type="containsText" dxfId="16364" priority="19343" operator="containsText" text="ECM">
      <formula>NOT(ISERROR(SEARCH("ECM",G2765)))</formula>
    </cfRule>
    <cfRule type="containsText" dxfId="16363" priority="19344" operator="containsText" text="Glenn Gould">
      <formula>NOT(ISERROR(SEARCH("Glenn Gould",G2765)))</formula>
    </cfRule>
  </conditionalFormatting>
  <conditionalFormatting sqref="G2765">
    <cfRule type="containsText" dxfId="16362" priority="19339" operator="containsText" text="ECM">
      <formula>NOT(ISERROR(SEARCH("ECM",G2765)))</formula>
    </cfRule>
    <cfRule type="containsText" dxfId="16361" priority="19340" operator="containsText" text="Glenn Gould">
      <formula>NOT(ISERROR(SEARCH("Glenn Gould",G2765)))</formula>
    </cfRule>
  </conditionalFormatting>
  <conditionalFormatting sqref="G2765">
    <cfRule type="containsText" dxfId="16360" priority="19321" operator="containsText" text="ECM">
      <formula>NOT(ISERROR(SEARCH("ECM",G2765)))</formula>
    </cfRule>
    <cfRule type="containsText" dxfId="16359" priority="19322" operator="containsText" text="Glenn Gould">
      <formula>NOT(ISERROR(SEARCH("Glenn Gould",G2765)))</formula>
    </cfRule>
  </conditionalFormatting>
  <conditionalFormatting sqref="G2765">
    <cfRule type="containsText" dxfId="16358" priority="19325" operator="containsText" text="ECM">
      <formula>NOT(ISERROR(SEARCH("ECM",G2765)))</formula>
    </cfRule>
    <cfRule type="containsText" dxfId="16357" priority="19326" operator="containsText" text="Glenn Gould">
      <formula>NOT(ISERROR(SEARCH("Glenn Gould",G2765)))</formula>
    </cfRule>
  </conditionalFormatting>
  <conditionalFormatting sqref="G2765">
    <cfRule type="containsText" dxfId="16356" priority="19323" operator="containsText" text="ECM">
      <formula>NOT(ISERROR(SEARCH("ECM",G2765)))</formula>
    </cfRule>
    <cfRule type="containsText" dxfId="16355" priority="19324" operator="containsText" text="Glenn Gould">
      <formula>NOT(ISERROR(SEARCH("Glenn Gould",G2765)))</formula>
    </cfRule>
  </conditionalFormatting>
  <conditionalFormatting sqref="G2765">
    <cfRule type="containsText" dxfId="16354" priority="19319" operator="containsText" text="ECM">
      <formula>NOT(ISERROR(SEARCH("ECM",G2765)))</formula>
    </cfRule>
    <cfRule type="containsText" dxfId="16353" priority="19320" operator="containsText" text="Glenn Gould">
      <formula>NOT(ISERROR(SEARCH("Glenn Gould",G2765)))</formula>
    </cfRule>
  </conditionalFormatting>
  <conditionalFormatting sqref="G2765">
    <cfRule type="containsText" dxfId="16352" priority="19317" operator="containsText" text="ECM">
      <formula>NOT(ISERROR(SEARCH("ECM",G2765)))</formula>
    </cfRule>
    <cfRule type="containsText" dxfId="16351" priority="19318" operator="containsText" text="Glenn Gould">
      <formula>NOT(ISERROR(SEARCH("Glenn Gould",G2765)))</formula>
    </cfRule>
  </conditionalFormatting>
  <conditionalFormatting sqref="G2765">
    <cfRule type="containsText" dxfId="16350" priority="19315" operator="containsText" text="ECM">
      <formula>NOT(ISERROR(SEARCH("ECM",G2765)))</formula>
    </cfRule>
    <cfRule type="containsText" dxfId="16349" priority="19316" operator="containsText" text="Glenn Gould">
      <formula>NOT(ISERROR(SEARCH("Glenn Gould",G2765)))</formula>
    </cfRule>
  </conditionalFormatting>
  <conditionalFormatting sqref="G2765">
    <cfRule type="containsText" dxfId="16348" priority="19341" operator="containsText" text="ECM">
      <formula>NOT(ISERROR(SEARCH("ECM",G2765)))</formula>
    </cfRule>
    <cfRule type="containsText" dxfId="16347" priority="19342" operator="containsText" text="Glenn Gould">
      <formula>NOT(ISERROR(SEARCH("Glenn Gould",G2765)))</formula>
    </cfRule>
  </conditionalFormatting>
  <conditionalFormatting sqref="G2765">
    <cfRule type="containsText" dxfId="16346" priority="19335" operator="containsText" text="ECM">
      <formula>NOT(ISERROR(SEARCH("ECM",G2765)))</formula>
    </cfRule>
    <cfRule type="containsText" dxfId="16345" priority="19336" operator="containsText" text="Glenn Gould">
      <formula>NOT(ISERROR(SEARCH("Glenn Gould",G2765)))</formula>
    </cfRule>
  </conditionalFormatting>
  <conditionalFormatting sqref="G2765">
    <cfRule type="containsText" dxfId="16344" priority="19337" operator="containsText" text="ECM">
      <formula>NOT(ISERROR(SEARCH("ECM",G2765)))</formula>
    </cfRule>
    <cfRule type="containsText" dxfId="16343" priority="19338" operator="containsText" text="Glenn Gould">
      <formula>NOT(ISERROR(SEARCH("Glenn Gould",G2765)))</formula>
    </cfRule>
  </conditionalFormatting>
  <conditionalFormatting sqref="G2765">
    <cfRule type="containsText" dxfId="16342" priority="19333" operator="containsText" text="ECM">
      <formula>NOT(ISERROR(SEARCH("ECM",G2765)))</formula>
    </cfRule>
    <cfRule type="containsText" dxfId="16341" priority="19334" operator="containsText" text="Glenn Gould">
      <formula>NOT(ISERROR(SEARCH("Glenn Gould",G2765)))</formula>
    </cfRule>
  </conditionalFormatting>
  <conditionalFormatting sqref="G2765">
    <cfRule type="containsText" dxfId="16340" priority="19331" operator="containsText" text="ECM">
      <formula>NOT(ISERROR(SEARCH("ECM",G2765)))</formula>
    </cfRule>
    <cfRule type="containsText" dxfId="16339" priority="19332" operator="containsText" text="Glenn Gould">
      <formula>NOT(ISERROR(SEARCH("Glenn Gould",G2765)))</formula>
    </cfRule>
  </conditionalFormatting>
  <conditionalFormatting sqref="G2765">
    <cfRule type="containsText" dxfId="16338" priority="19329" operator="containsText" text="ECM">
      <formula>NOT(ISERROR(SEARCH("ECM",G2765)))</formula>
    </cfRule>
    <cfRule type="containsText" dxfId="16337" priority="19330" operator="containsText" text="Glenn Gould">
      <formula>NOT(ISERROR(SEARCH("Glenn Gould",G2765)))</formula>
    </cfRule>
  </conditionalFormatting>
  <conditionalFormatting sqref="G2765">
    <cfRule type="containsText" dxfId="16336" priority="19327" operator="containsText" text="ECM">
      <formula>NOT(ISERROR(SEARCH("ECM",G2765)))</formula>
    </cfRule>
    <cfRule type="containsText" dxfId="16335" priority="19328" operator="containsText" text="Glenn Gould">
      <formula>NOT(ISERROR(SEARCH("Glenn Gould",G2765)))</formula>
    </cfRule>
  </conditionalFormatting>
  <conditionalFormatting sqref="K2766:K2767">
    <cfRule type="containsText" dxfId="16334" priority="19313" operator="containsText" text="ECM">
      <formula>NOT(ISERROR(SEARCH("ECM",K2766)))</formula>
    </cfRule>
    <cfRule type="containsText" dxfId="16333" priority="19314" operator="containsText" text="Glenn Gould">
      <formula>NOT(ISERROR(SEARCH("Glenn Gould",K2766)))</formula>
    </cfRule>
  </conditionalFormatting>
  <conditionalFormatting sqref="H2766:H2767">
    <cfRule type="containsText" dxfId="16332" priority="19311" operator="containsText" text="ECM">
      <formula>NOT(ISERROR(SEARCH("ECM",H2766)))</formula>
    </cfRule>
    <cfRule type="containsText" dxfId="16331" priority="19312" operator="containsText" text="Glenn Gould">
      <formula>NOT(ISERROR(SEARCH("Glenn Gould",H2766)))</formula>
    </cfRule>
  </conditionalFormatting>
  <conditionalFormatting sqref="K2769">
    <cfRule type="containsText" dxfId="16330" priority="19302" operator="containsText" text="ECM">
      <formula>NOT(ISERROR(SEARCH("ECM",K2769)))</formula>
    </cfRule>
    <cfRule type="containsText" dxfId="16329" priority="19303" operator="containsText" text="Glenn Gould">
      <formula>NOT(ISERROR(SEARCH("Glenn Gould",K2769)))</formula>
    </cfRule>
  </conditionalFormatting>
  <conditionalFormatting sqref="H2769">
    <cfRule type="containsText" dxfId="16328" priority="19300" operator="containsText" text="ECM">
      <formula>NOT(ISERROR(SEARCH("ECM",H2769)))</formula>
    </cfRule>
    <cfRule type="containsText" dxfId="16327" priority="19301" operator="containsText" text="Glenn Gould">
      <formula>NOT(ISERROR(SEARCH("Glenn Gould",H2769)))</formula>
    </cfRule>
  </conditionalFormatting>
  <conditionalFormatting sqref="B2767">
    <cfRule type="containsText" dxfId="16326" priority="19298" operator="containsText" text="ECM">
      <formula>NOT(ISERROR(SEARCH("ECM",B2767)))</formula>
    </cfRule>
    <cfRule type="containsText" dxfId="16325" priority="19299" operator="containsText" text="Glenn Gould">
      <formula>NOT(ISERROR(SEARCH("Glenn Gould",B2767)))</formula>
    </cfRule>
  </conditionalFormatting>
  <conditionalFormatting sqref="M2767:N2767">
    <cfRule type="containsText" dxfId="16324" priority="19297" operator="containsText" text="ECM">
      <formula>NOT(ISERROR(SEARCH("ECM",M2767)))</formula>
    </cfRule>
  </conditionalFormatting>
  <conditionalFormatting sqref="C2767">
    <cfRule type="containsText" dxfId="16323" priority="19295" operator="containsText" text="Christmas">
      <formula>NOT(ISERROR(SEARCH("Christmas",C2767)))</formula>
    </cfRule>
    <cfRule type="containsText" dxfId="16322" priority="19296" operator="containsText" text="collection">
      <formula>NOT(ISERROR(SEARCH("collection",C2767)))</formula>
    </cfRule>
  </conditionalFormatting>
  <conditionalFormatting sqref="U2767:V2767">
    <cfRule type="containsText" dxfId="16321" priority="19292" operator="containsText" text="ECM">
      <formula>NOT(ISERROR(SEARCH("ECM",U2767)))</formula>
    </cfRule>
    <cfRule type="containsText" dxfId="16320" priority="19293" operator="containsText" text="Glenn Gould">
      <formula>NOT(ISERROR(SEARCH("Glenn Gould",U2767)))</formula>
    </cfRule>
  </conditionalFormatting>
  <conditionalFormatting sqref="K2767">
    <cfRule type="containsText" dxfId="16319" priority="19290" operator="containsText" text="ECM">
      <formula>NOT(ISERROR(SEARCH("ECM",K2767)))</formula>
    </cfRule>
    <cfRule type="containsText" dxfId="16318" priority="19291" operator="containsText" text="Glenn Gould">
      <formula>NOT(ISERROR(SEARCH("Glenn Gould",K2767)))</formula>
    </cfRule>
  </conditionalFormatting>
  <conditionalFormatting sqref="H2767">
    <cfRule type="containsText" dxfId="16317" priority="19288" operator="containsText" text="ECM">
      <formula>NOT(ISERROR(SEARCH("ECM",H2767)))</formula>
    </cfRule>
    <cfRule type="containsText" dxfId="16316" priority="19289" operator="containsText" text="Glenn Gould">
      <formula>NOT(ISERROR(SEARCH("Glenn Gould",H2767)))</formula>
    </cfRule>
  </conditionalFormatting>
  <conditionalFormatting sqref="K2774">
    <cfRule type="containsText" dxfId="16315" priority="19282" operator="containsText" text="ECM">
      <formula>NOT(ISERROR(SEARCH("ECM",K2774)))</formula>
    </cfRule>
    <cfRule type="containsText" dxfId="16314" priority="19283" operator="containsText" text="Glenn Gould">
      <formula>NOT(ISERROR(SEARCH("Glenn Gould",K2774)))</formula>
    </cfRule>
  </conditionalFormatting>
  <conditionalFormatting sqref="H2774">
    <cfRule type="containsText" dxfId="16313" priority="19280" operator="containsText" text="ECM">
      <formula>NOT(ISERROR(SEARCH("ECM",H2774)))</formula>
    </cfRule>
    <cfRule type="containsText" dxfId="16312" priority="19281" operator="containsText" text="Glenn Gould">
      <formula>NOT(ISERROR(SEARCH("Glenn Gould",H2774)))</formula>
    </cfRule>
  </conditionalFormatting>
  <conditionalFormatting sqref="E2766:F2766">
    <cfRule type="containsText" dxfId="16311" priority="19256" operator="containsText" text="ECM">
      <formula>NOT(ISERROR(SEARCH("ECM",E2766)))</formula>
    </cfRule>
    <cfRule type="containsText" dxfId="16310" priority="19257" operator="containsText" text="Glenn Gould">
      <formula>NOT(ISERROR(SEARCH("Glenn Gould",E2766)))</formula>
    </cfRule>
  </conditionalFormatting>
  <conditionalFormatting sqref="E2766:F2766">
    <cfRule type="containsText" dxfId="16309" priority="19260" operator="containsText" text="ECM">
      <formula>NOT(ISERROR(SEARCH("ECM",E2766)))</formula>
    </cfRule>
    <cfRule type="containsText" dxfId="16308" priority="19261" operator="containsText" text="Glenn Gould">
      <formula>NOT(ISERROR(SEARCH("Glenn Gould",E2766)))</formula>
    </cfRule>
  </conditionalFormatting>
  <conditionalFormatting sqref="E2766:F2766">
    <cfRule type="containsText" dxfId="16307" priority="19258" operator="containsText" text="ECM">
      <formula>NOT(ISERROR(SEARCH("ECM",E2766)))</formula>
    </cfRule>
    <cfRule type="containsText" dxfId="16306" priority="19259" operator="containsText" text="Glenn Gould">
      <formula>NOT(ISERROR(SEARCH("Glenn Gould",E2766)))</formula>
    </cfRule>
  </conditionalFormatting>
  <conditionalFormatting sqref="E2766:F2766">
    <cfRule type="containsText" dxfId="16305" priority="19254" operator="containsText" text="ECM">
      <formula>NOT(ISERROR(SEARCH("ECM",E2766)))</formula>
    </cfRule>
    <cfRule type="containsText" dxfId="16304" priority="19255" operator="containsText" text="Glenn Gould">
      <formula>NOT(ISERROR(SEARCH("Glenn Gould",E2766)))</formula>
    </cfRule>
  </conditionalFormatting>
  <conditionalFormatting sqref="E2766:F2766">
    <cfRule type="containsText" dxfId="16303" priority="19252" operator="containsText" text="ECM">
      <formula>NOT(ISERROR(SEARCH("ECM",E2766)))</formula>
    </cfRule>
    <cfRule type="containsText" dxfId="16302" priority="19253" operator="containsText" text="Glenn Gould">
      <formula>NOT(ISERROR(SEARCH("Glenn Gould",E2766)))</formula>
    </cfRule>
  </conditionalFormatting>
  <conditionalFormatting sqref="E2766:F2766">
    <cfRule type="containsText" dxfId="16301" priority="19250" operator="containsText" text="ECM">
      <formula>NOT(ISERROR(SEARCH("ECM",E2766)))</formula>
    </cfRule>
    <cfRule type="containsText" dxfId="16300" priority="19251" operator="containsText" text="Glenn Gould">
      <formula>NOT(ISERROR(SEARCH("Glenn Gould",E2766)))</formula>
    </cfRule>
  </conditionalFormatting>
  <conditionalFormatting sqref="E2766:F2766">
    <cfRule type="containsText" dxfId="16299" priority="19276" operator="containsText" text="ECM">
      <formula>NOT(ISERROR(SEARCH("ECM",E2766)))</formula>
    </cfRule>
    <cfRule type="containsText" dxfId="16298" priority="19277" operator="containsText" text="Glenn Gould">
      <formula>NOT(ISERROR(SEARCH("Glenn Gould",E2766)))</formula>
    </cfRule>
  </conditionalFormatting>
  <conditionalFormatting sqref="E2766:F2766">
    <cfRule type="containsText" dxfId="16297" priority="19270" operator="containsText" text="ECM">
      <formula>NOT(ISERROR(SEARCH("ECM",E2766)))</formula>
    </cfRule>
    <cfRule type="containsText" dxfId="16296" priority="19271" operator="containsText" text="Glenn Gould">
      <formula>NOT(ISERROR(SEARCH("Glenn Gould",E2766)))</formula>
    </cfRule>
  </conditionalFormatting>
  <conditionalFormatting sqref="E2766:F2766">
    <cfRule type="containsText" dxfId="16295" priority="19274" operator="containsText" text="ECM">
      <formula>NOT(ISERROR(SEARCH("ECM",E2766)))</formula>
    </cfRule>
    <cfRule type="containsText" dxfId="16294" priority="19275" operator="containsText" text="Glenn Gould">
      <formula>NOT(ISERROR(SEARCH("Glenn Gould",E2766)))</formula>
    </cfRule>
  </conditionalFormatting>
  <conditionalFormatting sqref="E2766:F2766">
    <cfRule type="containsText" dxfId="16293" priority="19272" operator="containsText" text="ECM">
      <formula>NOT(ISERROR(SEARCH("ECM",E2766)))</formula>
    </cfRule>
    <cfRule type="containsText" dxfId="16292" priority="19273" operator="containsText" text="Glenn Gould">
      <formula>NOT(ISERROR(SEARCH("Glenn Gould",E2766)))</formula>
    </cfRule>
  </conditionalFormatting>
  <conditionalFormatting sqref="E2766:F2766">
    <cfRule type="containsText" dxfId="16291" priority="19268" operator="containsText" text="ECM">
      <formula>NOT(ISERROR(SEARCH("ECM",E2766)))</formula>
    </cfRule>
    <cfRule type="containsText" dxfId="16290" priority="19269" operator="containsText" text="Glenn Gould">
      <formula>NOT(ISERROR(SEARCH("Glenn Gould",E2766)))</formula>
    </cfRule>
  </conditionalFormatting>
  <conditionalFormatting sqref="E2766:F2766">
    <cfRule type="containsText" dxfId="16289" priority="19266" operator="containsText" text="ECM">
      <formula>NOT(ISERROR(SEARCH("ECM",E2766)))</formula>
    </cfRule>
    <cfRule type="containsText" dxfId="16288" priority="19267" operator="containsText" text="Glenn Gould">
      <formula>NOT(ISERROR(SEARCH("Glenn Gould",E2766)))</formula>
    </cfRule>
  </conditionalFormatting>
  <conditionalFormatting sqref="E2766:F2766">
    <cfRule type="containsText" dxfId="16287" priority="19264" operator="containsText" text="ECM">
      <formula>NOT(ISERROR(SEARCH("ECM",E2766)))</formula>
    </cfRule>
    <cfRule type="containsText" dxfId="16286" priority="19265" operator="containsText" text="Glenn Gould">
      <formula>NOT(ISERROR(SEARCH("Glenn Gould",E2766)))</formula>
    </cfRule>
  </conditionalFormatting>
  <conditionalFormatting sqref="E2766:F2766">
    <cfRule type="containsText" dxfId="16285" priority="19262" operator="containsText" text="ECM">
      <formula>NOT(ISERROR(SEARCH("ECM",E2766)))</formula>
    </cfRule>
    <cfRule type="containsText" dxfId="16284" priority="19263" operator="containsText" text="Glenn Gould">
      <formula>NOT(ISERROR(SEARCH("Glenn Gould",E2766)))</formula>
    </cfRule>
  </conditionalFormatting>
  <conditionalFormatting sqref="G2766">
    <cfRule type="containsText" dxfId="16283" priority="19248" operator="containsText" text="ECM">
      <formula>NOT(ISERROR(SEARCH("ECM",G2766)))</formula>
    </cfRule>
    <cfRule type="containsText" dxfId="16282" priority="19249" operator="containsText" text="Glenn Gould">
      <formula>NOT(ISERROR(SEARCH("Glenn Gould",G2766)))</formula>
    </cfRule>
  </conditionalFormatting>
  <conditionalFormatting sqref="G2766">
    <cfRule type="containsText" dxfId="16281" priority="19244" operator="containsText" text="ECM">
      <formula>NOT(ISERROR(SEARCH("ECM",G2766)))</formula>
    </cfRule>
    <cfRule type="containsText" dxfId="16280" priority="19245" operator="containsText" text="Glenn Gould">
      <formula>NOT(ISERROR(SEARCH("Glenn Gould",G2766)))</formula>
    </cfRule>
  </conditionalFormatting>
  <conditionalFormatting sqref="G2766">
    <cfRule type="containsText" dxfId="16279" priority="19226" operator="containsText" text="ECM">
      <formula>NOT(ISERROR(SEARCH("ECM",G2766)))</formula>
    </cfRule>
    <cfRule type="containsText" dxfId="16278" priority="19227" operator="containsText" text="Glenn Gould">
      <formula>NOT(ISERROR(SEARCH("Glenn Gould",G2766)))</formula>
    </cfRule>
  </conditionalFormatting>
  <conditionalFormatting sqref="G2766">
    <cfRule type="containsText" dxfId="16277" priority="19230" operator="containsText" text="ECM">
      <formula>NOT(ISERROR(SEARCH("ECM",G2766)))</formula>
    </cfRule>
    <cfRule type="containsText" dxfId="16276" priority="19231" operator="containsText" text="Glenn Gould">
      <formula>NOT(ISERROR(SEARCH("Glenn Gould",G2766)))</formula>
    </cfRule>
  </conditionalFormatting>
  <conditionalFormatting sqref="G2766">
    <cfRule type="containsText" dxfId="16275" priority="19228" operator="containsText" text="ECM">
      <formula>NOT(ISERROR(SEARCH("ECM",G2766)))</formula>
    </cfRule>
    <cfRule type="containsText" dxfId="16274" priority="19229" operator="containsText" text="Glenn Gould">
      <formula>NOT(ISERROR(SEARCH("Glenn Gould",G2766)))</formula>
    </cfRule>
  </conditionalFormatting>
  <conditionalFormatting sqref="G2766">
    <cfRule type="containsText" dxfId="16273" priority="19224" operator="containsText" text="ECM">
      <formula>NOT(ISERROR(SEARCH("ECM",G2766)))</formula>
    </cfRule>
    <cfRule type="containsText" dxfId="16272" priority="19225" operator="containsText" text="Glenn Gould">
      <formula>NOT(ISERROR(SEARCH("Glenn Gould",G2766)))</formula>
    </cfRule>
  </conditionalFormatting>
  <conditionalFormatting sqref="G2766">
    <cfRule type="containsText" dxfId="16271" priority="19222" operator="containsText" text="ECM">
      <formula>NOT(ISERROR(SEARCH("ECM",G2766)))</formula>
    </cfRule>
    <cfRule type="containsText" dxfId="16270" priority="19223" operator="containsText" text="Glenn Gould">
      <formula>NOT(ISERROR(SEARCH("Glenn Gould",G2766)))</formula>
    </cfRule>
  </conditionalFormatting>
  <conditionalFormatting sqref="G2766">
    <cfRule type="containsText" dxfId="16269" priority="19220" operator="containsText" text="ECM">
      <formula>NOT(ISERROR(SEARCH("ECM",G2766)))</formula>
    </cfRule>
    <cfRule type="containsText" dxfId="16268" priority="19221" operator="containsText" text="Glenn Gould">
      <formula>NOT(ISERROR(SEARCH("Glenn Gould",G2766)))</formula>
    </cfRule>
  </conditionalFormatting>
  <conditionalFormatting sqref="G2766">
    <cfRule type="containsText" dxfId="16267" priority="19246" operator="containsText" text="ECM">
      <formula>NOT(ISERROR(SEARCH("ECM",G2766)))</formula>
    </cfRule>
    <cfRule type="containsText" dxfId="16266" priority="19247" operator="containsText" text="Glenn Gould">
      <formula>NOT(ISERROR(SEARCH("Glenn Gould",G2766)))</formula>
    </cfRule>
  </conditionalFormatting>
  <conditionalFormatting sqref="G2766">
    <cfRule type="containsText" dxfId="16265" priority="19240" operator="containsText" text="ECM">
      <formula>NOT(ISERROR(SEARCH("ECM",G2766)))</formula>
    </cfRule>
    <cfRule type="containsText" dxfId="16264" priority="19241" operator="containsText" text="Glenn Gould">
      <formula>NOT(ISERROR(SEARCH("Glenn Gould",G2766)))</formula>
    </cfRule>
  </conditionalFormatting>
  <conditionalFormatting sqref="G2766">
    <cfRule type="containsText" dxfId="16263" priority="19242" operator="containsText" text="ECM">
      <formula>NOT(ISERROR(SEARCH("ECM",G2766)))</formula>
    </cfRule>
    <cfRule type="containsText" dxfId="16262" priority="19243" operator="containsText" text="Glenn Gould">
      <formula>NOT(ISERROR(SEARCH("Glenn Gould",G2766)))</formula>
    </cfRule>
  </conditionalFormatting>
  <conditionalFormatting sqref="G2766">
    <cfRule type="containsText" dxfId="16261" priority="19238" operator="containsText" text="ECM">
      <formula>NOT(ISERROR(SEARCH("ECM",G2766)))</formula>
    </cfRule>
    <cfRule type="containsText" dxfId="16260" priority="19239" operator="containsText" text="Glenn Gould">
      <formula>NOT(ISERROR(SEARCH("Glenn Gould",G2766)))</formula>
    </cfRule>
  </conditionalFormatting>
  <conditionalFormatting sqref="G2766">
    <cfRule type="containsText" dxfId="16259" priority="19236" operator="containsText" text="ECM">
      <formula>NOT(ISERROR(SEARCH("ECM",G2766)))</formula>
    </cfRule>
    <cfRule type="containsText" dxfId="16258" priority="19237" operator="containsText" text="Glenn Gould">
      <formula>NOT(ISERROR(SEARCH("Glenn Gould",G2766)))</formula>
    </cfRule>
  </conditionalFormatting>
  <conditionalFormatting sqref="G2766">
    <cfRule type="containsText" dxfId="16257" priority="19234" operator="containsText" text="ECM">
      <formula>NOT(ISERROR(SEARCH("ECM",G2766)))</formula>
    </cfRule>
    <cfRule type="containsText" dxfId="16256" priority="19235" operator="containsText" text="Glenn Gould">
      <formula>NOT(ISERROR(SEARCH("Glenn Gould",G2766)))</formula>
    </cfRule>
  </conditionalFormatting>
  <conditionalFormatting sqref="G2766">
    <cfRule type="containsText" dxfId="16255" priority="19232" operator="containsText" text="ECM">
      <formula>NOT(ISERROR(SEARCH("ECM",G2766)))</formula>
    </cfRule>
    <cfRule type="containsText" dxfId="16254" priority="19233" operator="containsText" text="Glenn Gould">
      <formula>NOT(ISERROR(SEARCH("Glenn Gould",G2766)))</formula>
    </cfRule>
  </conditionalFormatting>
  <conditionalFormatting sqref="G2766">
    <cfRule type="containsText" dxfId="16253" priority="19218" operator="containsText" text="ECM">
      <formula>NOT(ISERROR(SEARCH("ECM",G2766)))</formula>
    </cfRule>
    <cfRule type="containsText" dxfId="16252" priority="19219" operator="containsText" text="Glenn Gould">
      <formula>NOT(ISERROR(SEARCH("Glenn Gould",G2766)))</formula>
    </cfRule>
  </conditionalFormatting>
  <conditionalFormatting sqref="G2766">
    <cfRule type="containsText" dxfId="16251" priority="19214" operator="containsText" text="ECM">
      <formula>NOT(ISERROR(SEARCH("ECM",G2766)))</formula>
    </cfRule>
    <cfRule type="containsText" dxfId="16250" priority="19215" operator="containsText" text="Glenn Gould">
      <formula>NOT(ISERROR(SEARCH("Glenn Gould",G2766)))</formula>
    </cfRule>
  </conditionalFormatting>
  <conditionalFormatting sqref="G2766">
    <cfRule type="containsText" dxfId="16249" priority="19196" operator="containsText" text="ECM">
      <formula>NOT(ISERROR(SEARCH("ECM",G2766)))</formula>
    </cfRule>
    <cfRule type="containsText" dxfId="16248" priority="19197" operator="containsText" text="Glenn Gould">
      <formula>NOT(ISERROR(SEARCH("Glenn Gould",G2766)))</formula>
    </cfRule>
  </conditionalFormatting>
  <conditionalFormatting sqref="G2766">
    <cfRule type="containsText" dxfId="16247" priority="19200" operator="containsText" text="ECM">
      <formula>NOT(ISERROR(SEARCH("ECM",G2766)))</formula>
    </cfRule>
    <cfRule type="containsText" dxfId="16246" priority="19201" operator="containsText" text="Glenn Gould">
      <formula>NOT(ISERROR(SEARCH("Glenn Gould",G2766)))</formula>
    </cfRule>
  </conditionalFormatting>
  <conditionalFormatting sqref="G2766">
    <cfRule type="containsText" dxfId="16245" priority="19198" operator="containsText" text="ECM">
      <formula>NOT(ISERROR(SEARCH("ECM",G2766)))</formula>
    </cfRule>
    <cfRule type="containsText" dxfId="16244" priority="19199" operator="containsText" text="Glenn Gould">
      <formula>NOT(ISERROR(SEARCH("Glenn Gould",G2766)))</formula>
    </cfRule>
  </conditionalFormatting>
  <conditionalFormatting sqref="G2766">
    <cfRule type="containsText" dxfId="16243" priority="19194" operator="containsText" text="ECM">
      <formula>NOT(ISERROR(SEARCH("ECM",G2766)))</formula>
    </cfRule>
    <cfRule type="containsText" dxfId="16242" priority="19195" operator="containsText" text="Glenn Gould">
      <formula>NOT(ISERROR(SEARCH("Glenn Gould",G2766)))</formula>
    </cfRule>
  </conditionalFormatting>
  <conditionalFormatting sqref="G2766">
    <cfRule type="containsText" dxfId="16241" priority="19192" operator="containsText" text="ECM">
      <formula>NOT(ISERROR(SEARCH("ECM",G2766)))</formula>
    </cfRule>
    <cfRule type="containsText" dxfId="16240" priority="19193" operator="containsText" text="Glenn Gould">
      <formula>NOT(ISERROR(SEARCH("Glenn Gould",G2766)))</formula>
    </cfRule>
  </conditionalFormatting>
  <conditionalFormatting sqref="G2766">
    <cfRule type="containsText" dxfId="16239" priority="19190" operator="containsText" text="ECM">
      <formula>NOT(ISERROR(SEARCH("ECM",G2766)))</formula>
    </cfRule>
    <cfRule type="containsText" dxfId="16238" priority="19191" operator="containsText" text="Glenn Gould">
      <formula>NOT(ISERROR(SEARCH("Glenn Gould",G2766)))</formula>
    </cfRule>
  </conditionalFormatting>
  <conditionalFormatting sqref="G2766">
    <cfRule type="containsText" dxfId="16237" priority="19216" operator="containsText" text="ECM">
      <formula>NOT(ISERROR(SEARCH("ECM",G2766)))</formula>
    </cfRule>
    <cfRule type="containsText" dxfId="16236" priority="19217" operator="containsText" text="Glenn Gould">
      <formula>NOT(ISERROR(SEARCH("Glenn Gould",G2766)))</formula>
    </cfRule>
  </conditionalFormatting>
  <conditionalFormatting sqref="G2766">
    <cfRule type="containsText" dxfId="16235" priority="19210" operator="containsText" text="ECM">
      <formula>NOT(ISERROR(SEARCH("ECM",G2766)))</formula>
    </cfRule>
    <cfRule type="containsText" dxfId="16234" priority="19211" operator="containsText" text="Glenn Gould">
      <formula>NOT(ISERROR(SEARCH("Glenn Gould",G2766)))</formula>
    </cfRule>
  </conditionalFormatting>
  <conditionalFormatting sqref="G2766">
    <cfRule type="containsText" dxfId="16233" priority="19212" operator="containsText" text="ECM">
      <formula>NOT(ISERROR(SEARCH("ECM",G2766)))</formula>
    </cfRule>
    <cfRule type="containsText" dxfId="16232" priority="19213" operator="containsText" text="Glenn Gould">
      <formula>NOT(ISERROR(SEARCH("Glenn Gould",G2766)))</formula>
    </cfRule>
  </conditionalFormatting>
  <conditionalFormatting sqref="G2766">
    <cfRule type="containsText" dxfId="16231" priority="19208" operator="containsText" text="ECM">
      <formula>NOT(ISERROR(SEARCH("ECM",G2766)))</formula>
    </cfRule>
    <cfRule type="containsText" dxfId="16230" priority="19209" operator="containsText" text="Glenn Gould">
      <formula>NOT(ISERROR(SEARCH("Glenn Gould",G2766)))</formula>
    </cfRule>
  </conditionalFormatting>
  <conditionalFormatting sqref="G2766">
    <cfRule type="containsText" dxfId="16229" priority="19206" operator="containsText" text="ECM">
      <formula>NOT(ISERROR(SEARCH("ECM",G2766)))</formula>
    </cfRule>
    <cfRule type="containsText" dxfId="16228" priority="19207" operator="containsText" text="Glenn Gould">
      <formula>NOT(ISERROR(SEARCH("Glenn Gould",G2766)))</formula>
    </cfRule>
  </conditionalFormatting>
  <conditionalFormatting sqref="G2766">
    <cfRule type="containsText" dxfId="16227" priority="19204" operator="containsText" text="ECM">
      <formula>NOT(ISERROR(SEARCH("ECM",G2766)))</formula>
    </cfRule>
    <cfRule type="containsText" dxfId="16226" priority="19205" operator="containsText" text="Glenn Gould">
      <formula>NOT(ISERROR(SEARCH("Glenn Gould",G2766)))</formula>
    </cfRule>
  </conditionalFormatting>
  <conditionalFormatting sqref="G2766">
    <cfRule type="containsText" dxfId="16225" priority="19202" operator="containsText" text="ECM">
      <formula>NOT(ISERROR(SEARCH("ECM",G2766)))</formula>
    </cfRule>
    <cfRule type="containsText" dxfId="16224" priority="19203" operator="containsText" text="Glenn Gould">
      <formula>NOT(ISERROR(SEARCH("Glenn Gould",G2766)))</formula>
    </cfRule>
  </conditionalFormatting>
  <conditionalFormatting sqref="E2767:F2767">
    <cfRule type="containsText" dxfId="16223" priority="19166" operator="containsText" text="ECM">
      <formula>NOT(ISERROR(SEARCH("ECM",E2767)))</formula>
    </cfRule>
    <cfRule type="containsText" dxfId="16222" priority="19167" operator="containsText" text="Glenn Gould">
      <formula>NOT(ISERROR(SEARCH("Glenn Gould",E2767)))</formula>
    </cfRule>
  </conditionalFormatting>
  <conditionalFormatting sqref="E2767:F2767">
    <cfRule type="containsText" dxfId="16221" priority="19170" operator="containsText" text="ECM">
      <formula>NOT(ISERROR(SEARCH("ECM",E2767)))</formula>
    </cfRule>
    <cfRule type="containsText" dxfId="16220" priority="19171" operator="containsText" text="Glenn Gould">
      <formula>NOT(ISERROR(SEARCH("Glenn Gould",E2767)))</formula>
    </cfRule>
  </conditionalFormatting>
  <conditionalFormatting sqref="E2767:F2767">
    <cfRule type="containsText" dxfId="16219" priority="19168" operator="containsText" text="ECM">
      <formula>NOT(ISERROR(SEARCH("ECM",E2767)))</formula>
    </cfRule>
    <cfRule type="containsText" dxfId="16218" priority="19169" operator="containsText" text="Glenn Gould">
      <formula>NOT(ISERROR(SEARCH("Glenn Gould",E2767)))</formula>
    </cfRule>
  </conditionalFormatting>
  <conditionalFormatting sqref="E2767:F2767">
    <cfRule type="containsText" dxfId="16217" priority="19164" operator="containsText" text="ECM">
      <formula>NOT(ISERROR(SEARCH("ECM",E2767)))</formula>
    </cfRule>
    <cfRule type="containsText" dxfId="16216" priority="19165" operator="containsText" text="Glenn Gould">
      <formula>NOT(ISERROR(SEARCH("Glenn Gould",E2767)))</formula>
    </cfRule>
  </conditionalFormatting>
  <conditionalFormatting sqref="E2767:F2767">
    <cfRule type="containsText" dxfId="16215" priority="19162" operator="containsText" text="ECM">
      <formula>NOT(ISERROR(SEARCH("ECM",E2767)))</formula>
    </cfRule>
    <cfRule type="containsText" dxfId="16214" priority="19163" operator="containsText" text="Glenn Gould">
      <formula>NOT(ISERROR(SEARCH("Glenn Gould",E2767)))</formula>
    </cfRule>
  </conditionalFormatting>
  <conditionalFormatting sqref="E2767:F2767">
    <cfRule type="containsText" dxfId="16213" priority="19160" operator="containsText" text="ECM">
      <formula>NOT(ISERROR(SEARCH("ECM",E2767)))</formula>
    </cfRule>
    <cfRule type="containsText" dxfId="16212" priority="19161" operator="containsText" text="Glenn Gould">
      <formula>NOT(ISERROR(SEARCH("Glenn Gould",E2767)))</formula>
    </cfRule>
  </conditionalFormatting>
  <conditionalFormatting sqref="E2767:F2767">
    <cfRule type="containsText" dxfId="16211" priority="19186" operator="containsText" text="ECM">
      <formula>NOT(ISERROR(SEARCH("ECM",E2767)))</formula>
    </cfRule>
    <cfRule type="containsText" dxfId="16210" priority="19187" operator="containsText" text="Glenn Gould">
      <formula>NOT(ISERROR(SEARCH("Glenn Gould",E2767)))</formula>
    </cfRule>
  </conditionalFormatting>
  <conditionalFormatting sqref="E2767:F2767">
    <cfRule type="containsText" dxfId="16209" priority="19180" operator="containsText" text="ECM">
      <formula>NOT(ISERROR(SEARCH("ECM",E2767)))</formula>
    </cfRule>
    <cfRule type="containsText" dxfId="16208" priority="19181" operator="containsText" text="Glenn Gould">
      <formula>NOT(ISERROR(SEARCH("Glenn Gould",E2767)))</formula>
    </cfRule>
  </conditionalFormatting>
  <conditionalFormatting sqref="E2767:F2767">
    <cfRule type="containsText" dxfId="16207" priority="19184" operator="containsText" text="ECM">
      <formula>NOT(ISERROR(SEARCH("ECM",E2767)))</formula>
    </cfRule>
    <cfRule type="containsText" dxfId="16206" priority="19185" operator="containsText" text="Glenn Gould">
      <formula>NOT(ISERROR(SEARCH("Glenn Gould",E2767)))</formula>
    </cfRule>
  </conditionalFormatting>
  <conditionalFormatting sqref="E2767:F2767">
    <cfRule type="containsText" dxfId="16205" priority="19182" operator="containsText" text="ECM">
      <formula>NOT(ISERROR(SEARCH("ECM",E2767)))</formula>
    </cfRule>
    <cfRule type="containsText" dxfId="16204" priority="19183" operator="containsText" text="Glenn Gould">
      <formula>NOT(ISERROR(SEARCH("Glenn Gould",E2767)))</formula>
    </cfRule>
  </conditionalFormatting>
  <conditionalFormatting sqref="E2767:F2767">
    <cfRule type="containsText" dxfId="16203" priority="19178" operator="containsText" text="ECM">
      <formula>NOT(ISERROR(SEARCH("ECM",E2767)))</formula>
    </cfRule>
    <cfRule type="containsText" dxfId="16202" priority="19179" operator="containsText" text="Glenn Gould">
      <formula>NOT(ISERROR(SEARCH("Glenn Gould",E2767)))</formula>
    </cfRule>
  </conditionalFormatting>
  <conditionalFormatting sqref="E2767:F2767">
    <cfRule type="containsText" dxfId="16201" priority="19176" operator="containsText" text="ECM">
      <formula>NOT(ISERROR(SEARCH("ECM",E2767)))</formula>
    </cfRule>
    <cfRule type="containsText" dxfId="16200" priority="19177" operator="containsText" text="Glenn Gould">
      <formula>NOT(ISERROR(SEARCH("Glenn Gould",E2767)))</formula>
    </cfRule>
  </conditionalFormatting>
  <conditionalFormatting sqref="E2767:F2767">
    <cfRule type="containsText" dxfId="16199" priority="19174" operator="containsText" text="ECM">
      <formula>NOT(ISERROR(SEARCH("ECM",E2767)))</formula>
    </cfRule>
    <cfRule type="containsText" dxfId="16198" priority="19175" operator="containsText" text="Glenn Gould">
      <formula>NOT(ISERROR(SEARCH("Glenn Gould",E2767)))</formula>
    </cfRule>
  </conditionalFormatting>
  <conditionalFormatting sqref="E2767:F2767">
    <cfRule type="containsText" dxfId="16197" priority="19172" operator="containsText" text="ECM">
      <formula>NOT(ISERROR(SEARCH("ECM",E2767)))</formula>
    </cfRule>
    <cfRule type="containsText" dxfId="16196" priority="19173" operator="containsText" text="Glenn Gould">
      <formula>NOT(ISERROR(SEARCH("Glenn Gould",E2767)))</formula>
    </cfRule>
  </conditionalFormatting>
  <conditionalFormatting sqref="G2767">
    <cfRule type="containsText" dxfId="16195" priority="19158" operator="containsText" text="ECM">
      <formula>NOT(ISERROR(SEARCH("ECM",G2767)))</formula>
    </cfRule>
    <cfRule type="containsText" dxfId="16194" priority="19159" operator="containsText" text="Glenn Gould">
      <formula>NOT(ISERROR(SEARCH("Glenn Gould",G2767)))</formula>
    </cfRule>
  </conditionalFormatting>
  <conditionalFormatting sqref="G2767">
    <cfRule type="containsText" dxfId="16193" priority="19154" operator="containsText" text="ECM">
      <formula>NOT(ISERROR(SEARCH("ECM",G2767)))</formula>
    </cfRule>
    <cfRule type="containsText" dxfId="16192" priority="19155" operator="containsText" text="Glenn Gould">
      <formula>NOT(ISERROR(SEARCH("Glenn Gould",G2767)))</formula>
    </cfRule>
  </conditionalFormatting>
  <conditionalFormatting sqref="G2767">
    <cfRule type="containsText" dxfId="16191" priority="19136" operator="containsText" text="ECM">
      <formula>NOT(ISERROR(SEARCH("ECM",G2767)))</formula>
    </cfRule>
    <cfRule type="containsText" dxfId="16190" priority="19137" operator="containsText" text="Glenn Gould">
      <formula>NOT(ISERROR(SEARCH("Glenn Gould",G2767)))</formula>
    </cfRule>
  </conditionalFormatting>
  <conditionalFormatting sqref="G2767">
    <cfRule type="containsText" dxfId="16189" priority="19140" operator="containsText" text="ECM">
      <formula>NOT(ISERROR(SEARCH("ECM",G2767)))</formula>
    </cfRule>
    <cfRule type="containsText" dxfId="16188" priority="19141" operator="containsText" text="Glenn Gould">
      <formula>NOT(ISERROR(SEARCH("Glenn Gould",G2767)))</formula>
    </cfRule>
  </conditionalFormatting>
  <conditionalFormatting sqref="G2767">
    <cfRule type="containsText" dxfId="16187" priority="19138" operator="containsText" text="ECM">
      <formula>NOT(ISERROR(SEARCH("ECM",G2767)))</formula>
    </cfRule>
    <cfRule type="containsText" dxfId="16186" priority="19139" operator="containsText" text="Glenn Gould">
      <formula>NOT(ISERROR(SEARCH("Glenn Gould",G2767)))</formula>
    </cfRule>
  </conditionalFormatting>
  <conditionalFormatting sqref="G2767">
    <cfRule type="containsText" dxfId="16185" priority="19134" operator="containsText" text="ECM">
      <formula>NOT(ISERROR(SEARCH("ECM",G2767)))</formula>
    </cfRule>
    <cfRule type="containsText" dxfId="16184" priority="19135" operator="containsText" text="Glenn Gould">
      <formula>NOT(ISERROR(SEARCH("Glenn Gould",G2767)))</formula>
    </cfRule>
  </conditionalFormatting>
  <conditionalFormatting sqref="G2767">
    <cfRule type="containsText" dxfId="16183" priority="19132" operator="containsText" text="ECM">
      <formula>NOT(ISERROR(SEARCH("ECM",G2767)))</formula>
    </cfRule>
    <cfRule type="containsText" dxfId="16182" priority="19133" operator="containsText" text="Glenn Gould">
      <formula>NOT(ISERROR(SEARCH("Glenn Gould",G2767)))</formula>
    </cfRule>
  </conditionalFormatting>
  <conditionalFormatting sqref="G2767">
    <cfRule type="containsText" dxfId="16181" priority="19130" operator="containsText" text="ECM">
      <formula>NOT(ISERROR(SEARCH("ECM",G2767)))</formula>
    </cfRule>
    <cfRule type="containsText" dxfId="16180" priority="19131" operator="containsText" text="Glenn Gould">
      <formula>NOT(ISERROR(SEARCH("Glenn Gould",G2767)))</formula>
    </cfRule>
  </conditionalFormatting>
  <conditionalFormatting sqref="G2767">
    <cfRule type="containsText" dxfId="16179" priority="19156" operator="containsText" text="ECM">
      <formula>NOT(ISERROR(SEARCH("ECM",G2767)))</formula>
    </cfRule>
    <cfRule type="containsText" dxfId="16178" priority="19157" operator="containsText" text="Glenn Gould">
      <formula>NOT(ISERROR(SEARCH("Glenn Gould",G2767)))</formula>
    </cfRule>
  </conditionalFormatting>
  <conditionalFormatting sqref="G2767">
    <cfRule type="containsText" dxfId="16177" priority="19150" operator="containsText" text="ECM">
      <formula>NOT(ISERROR(SEARCH("ECM",G2767)))</formula>
    </cfRule>
    <cfRule type="containsText" dxfId="16176" priority="19151" operator="containsText" text="Glenn Gould">
      <formula>NOT(ISERROR(SEARCH("Glenn Gould",G2767)))</formula>
    </cfRule>
  </conditionalFormatting>
  <conditionalFormatting sqref="G2767">
    <cfRule type="containsText" dxfId="16175" priority="19152" operator="containsText" text="ECM">
      <formula>NOT(ISERROR(SEARCH("ECM",G2767)))</formula>
    </cfRule>
    <cfRule type="containsText" dxfId="16174" priority="19153" operator="containsText" text="Glenn Gould">
      <formula>NOT(ISERROR(SEARCH("Glenn Gould",G2767)))</formula>
    </cfRule>
  </conditionalFormatting>
  <conditionalFormatting sqref="G2767">
    <cfRule type="containsText" dxfId="16173" priority="19148" operator="containsText" text="ECM">
      <formula>NOT(ISERROR(SEARCH("ECM",G2767)))</formula>
    </cfRule>
    <cfRule type="containsText" dxfId="16172" priority="19149" operator="containsText" text="Glenn Gould">
      <formula>NOT(ISERROR(SEARCH("Glenn Gould",G2767)))</formula>
    </cfRule>
  </conditionalFormatting>
  <conditionalFormatting sqref="G2767">
    <cfRule type="containsText" dxfId="16171" priority="19146" operator="containsText" text="ECM">
      <formula>NOT(ISERROR(SEARCH("ECM",G2767)))</formula>
    </cfRule>
    <cfRule type="containsText" dxfId="16170" priority="19147" operator="containsText" text="Glenn Gould">
      <formula>NOT(ISERROR(SEARCH("Glenn Gould",G2767)))</formula>
    </cfRule>
  </conditionalFormatting>
  <conditionalFormatting sqref="G2767">
    <cfRule type="containsText" dxfId="16169" priority="19144" operator="containsText" text="ECM">
      <formula>NOT(ISERROR(SEARCH("ECM",G2767)))</formula>
    </cfRule>
    <cfRule type="containsText" dxfId="16168" priority="19145" operator="containsText" text="Glenn Gould">
      <formula>NOT(ISERROR(SEARCH("Glenn Gould",G2767)))</formula>
    </cfRule>
  </conditionalFormatting>
  <conditionalFormatting sqref="G2767">
    <cfRule type="containsText" dxfId="16167" priority="19142" operator="containsText" text="ECM">
      <formula>NOT(ISERROR(SEARCH("ECM",G2767)))</formula>
    </cfRule>
    <cfRule type="containsText" dxfId="16166" priority="19143" operator="containsText" text="Glenn Gould">
      <formula>NOT(ISERROR(SEARCH("Glenn Gould",G2767)))</formula>
    </cfRule>
  </conditionalFormatting>
  <conditionalFormatting sqref="G2767">
    <cfRule type="containsText" dxfId="16165" priority="19128" operator="containsText" text="ECM">
      <formula>NOT(ISERROR(SEARCH("ECM",G2767)))</formula>
    </cfRule>
    <cfRule type="containsText" dxfId="16164" priority="19129" operator="containsText" text="Glenn Gould">
      <formula>NOT(ISERROR(SEARCH("Glenn Gould",G2767)))</formula>
    </cfRule>
  </conditionalFormatting>
  <conditionalFormatting sqref="G2767">
    <cfRule type="containsText" dxfId="16163" priority="19124" operator="containsText" text="ECM">
      <formula>NOT(ISERROR(SEARCH("ECM",G2767)))</formula>
    </cfRule>
    <cfRule type="containsText" dxfId="16162" priority="19125" operator="containsText" text="Glenn Gould">
      <formula>NOT(ISERROR(SEARCH("Glenn Gould",G2767)))</formula>
    </cfRule>
  </conditionalFormatting>
  <conditionalFormatting sqref="G2767">
    <cfRule type="containsText" dxfId="16161" priority="19106" operator="containsText" text="ECM">
      <formula>NOT(ISERROR(SEARCH("ECM",G2767)))</formula>
    </cfRule>
    <cfRule type="containsText" dxfId="16160" priority="19107" operator="containsText" text="Glenn Gould">
      <formula>NOT(ISERROR(SEARCH("Glenn Gould",G2767)))</formula>
    </cfRule>
  </conditionalFormatting>
  <conditionalFormatting sqref="G2767">
    <cfRule type="containsText" dxfId="16159" priority="19110" operator="containsText" text="ECM">
      <formula>NOT(ISERROR(SEARCH("ECM",G2767)))</formula>
    </cfRule>
    <cfRule type="containsText" dxfId="16158" priority="19111" operator="containsText" text="Glenn Gould">
      <formula>NOT(ISERROR(SEARCH("Glenn Gould",G2767)))</formula>
    </cfRule>
  </conditionalFormatting>
  <conditionalFormatting sqref="G2767">
    <cfRule type="containsText" dxfId="16157" priority="19108" operator="containsText" text="ECM">
      <formula>NOT(ISERROR(SEARCH("ECM",G2767)))</formula>
    </cfRule>
    <cfRule type="containsText" dxfId="16156" priority="19109" operator="containsText" text="Glenn Gould">
      <formula>NOT(ISERROR(SEARCH("Glenn Gould",G2767)))</formula>
    </cfRule>
  </conditionalFormatting>
  <conditionalFormatting sqref="G2767">
    <cfRule type="containsText" dxfId="16155" priority="19104" operator="containsText" text="ECM">
      <formula>NOT(ISERROR(SEARCH("ECM",G2767)))</formula>
    </cfRule>
    <cfRule type="containsText" dxfId="16154" priority="19105" operator="containsText" text="Glenn Gould">
      <formula>NOT(ISERROR(SEARCH("Glenn Gould",G2767)))</formula>
    </cfRule>
  </conditionalFormatting>
  <conditionalFormatting sqref="G2767">
    <cfRule type="containsText" dxfId="16153" priority="19102" operator="containsText" text="ECM">
      <formula>NOT(ISERROR(SEARCH("ECM",G2767)))</formula>
    </cfRule>
    <cfRule type="containsText" dxfId="16152" priority="19103" operator="containsText" text="Glenn Gould">
      <formula>NOT(ISERROR(SEARCH("Glenn Gould",G2767)))</formula>
    </cfRule>
  </conditionalFormatting>
  <conditionalFormatting sqref="G2767">
    <cfRule type="containsText" dxfId="16151" priority="19100" operator="containsText" text="ECM">
      <formula>NOT(ISERROR(SEARCH("ECM",G2767)))</formula>
    </cfRule>
    <cfRule type="containsText" dxfId="16150" priority="19101" operator="containsText" text="Glenn Gould">
      <formula>NOT(ISERROR(SEARCH("Glenn Gould",G2767)))</formula>
    </cfRule>
  </conditionalFormatting>
  <conditionalFormatting sqref="G2767">
    <cfRule type="containsText" dxfId="16149" priority="19126" operator="containsText" text="ECM">
      <formula>NOT(ISERROR(SEARCH("ECM",G2767)))</formula>
    </cfRule>
    <cfRule type="containsText" dxfId="16148" priority="19127" operator="containsText" text="Glenn Gould">
      <formula>NOT(ISERROR(SEARCH("Glenn Gould",G2767)))</formula>
    </cfRule>
  </conditionalFormatting>
  <conditionalFormatting sqref="G2767">
    <cfRule type="containsText" dxfId="16147" priority="19120" operator="containsText" text="ECM">
      <formula>NOT(ISERROR(SEARCH("ECM",G2767)))</formula>
    </cfRule>
    <cfRule type="containsText" dxfId="16146" priority="19121" operator="containsText" text="Glenn Gould">
      <formula>NOT(ISERROR(SEARCH("Glenn Gould",G2767)))</formula>
    </cfRule>
  </conditionalFormatting>
  <conditionalFormatting sqref="G2767">
    <cfRule type="containsText" dxfId="16145" priority="19122" operator="containsText" text="ECM">
      <formula>NOT(ISERROR(SEARCH("ECM",G2767)))</formula>
    </cfRule>
    <cfRule type="containsText" dxfId="16144" priority="19123" operator="containsText" text="Glenn Gould">
      <formula>NOT(ISERROR(SEARCH("Glenn Gould",G2767)))</formula>
    </cfRule>
  </conditionalFormatting>
  <conditionalFormatting sqref="G2767">
    <cfRule type="containsText" dxfId="16143" priority="19118" operator="containsText" text="ECM">
      <formula>NOT(ISERROR(SEARCH("ECM",G2767)))</formula>
    </cfRule>
    <cfRule type="containsText" dxfId="16142" priority="19119" operator="containsText" text="Glenn Gould">
      <formula>NOT(ISERROR(SEARCH("Glenn Gould",G2767)))</formula>
    </cfRule>
  </conditionalFormatting>
  <conditionalFormatting sqref="G2767">
    <cfRule type="containsText" dxfId="16141" priority="19116" operator="containsText" text="ECM">
      <formula>NOT(ISERROR(SEARCH("ECM",G2767)))</formula>
    </cfRule>
    <cfRule type="containsText" dxfId="16140" priority="19117" operator="containsText" text="Glenn Gould">
      <formula>NOT(ISERROR(SEARCH("Glenn Gould",G2767)))</formula>
    </cfRule>
  </conditionalFormatting>
  <conditionalFormatting sqref="G2767">
    <cfRule type="containsText" dxfId="16139" priority="19114" operator="containsText" text="ECM">
      <formula>NOT(ISERROR(SEARCH("ECM",G2767)))</formula>
    </cfRule>
    <cfRule type="containsText" dxfId="16138" priority="19115" operator="containsText" text="Glenn Gould">
      <formula>NOT(ISERROR(SEARCH("Glenn Gould",G2767)))</formula>
    </cfRule>
  </conditionalFormatting>
  <conditionalFormatting sqref="G2767">
    <cfRule type="containsText" dxfId="16137" priority="19112" operator="containsText" text="ECM">
      <formula>NOT(ISERROR(SEARCH("ECM",G2767)))</formula>
    </cfRule>
    <cfRule type="containsText" dxfId="16136" priority="19113" operator="containsText" text="Glenn Gould">
      <formula>NOT(ISERROR(SEARCH("Glenn Gould",G2767)))</formula>
    </cfRule>
  </conditionalFormatting>
  <conditionalFormatting sqref="A2768:C2774 Q2768:AA2770 R2771:AA2774 Q2771:Q2781">
    <cfRule type="containsText" dxfId="16135" priority="19098" operator="containsText" text="ECM">
      <formula>NOT(ISERROR(SEARCH("ECM",A2768)))</formula>
    </cfRule>
    <cfRule type="containsText" dxfId="16134" priority="19099" operator="containsText" text="Glenn Gould">
      <formula>NOT(ISERROR(SEARCH("Glenn Gould",A2768)))</formula>
    </cfRule>
  </conditionalFormatting>
  <conditionalFormatting sqref="C2768:C2774">
    <cfRule type="containsText" dxfId="16133" priority="19096" operator="containsText" text="Christmas">
      <formula>NOT(ISERROR(SEARCH("Christmas",C2768)))</formula>
    </cfRule>
    <cfRule type="containsText" dxfId="16132" priority="19097" operator="containsText" text="collection">
      <formula>NOT(ISERROR(SEARCH("collection",C2768)))</formula>
    </cfRule>
  </conditionalFormatting>
  <conditionalFormatting sqref="J2768:K2769 M2768:P2770 N2771:P2774">
    <cfRule type="containsText" dxfId="16131" priority="19093" operator="containsText" text="ECM">
      <formula>NOT(ISERROR(SEARCH("ECM",J2768)))</formula>
    </cfRule>
    <cfRule type="containsText" dxfId="16130" priority="19094" operator="containsText" text="Glenn Gould">
      <formula>NOT(ISERROR(SEARCH("Glenn Gould",J2768)))</formula>
    </cfRule>
  </conditionalFormatting>
  <conditionalFormatting sqref="M2768:N2770 N2771:N2774">
    <cfRule type="containsText" dxfId="16129" priority="19092" operator="containsText" text="ECM">
      <formula>NOT(ISERROR(SEARCH("ECM",M2768)))</formula>
    </cfRule>
  </conditionalFormatting>
  <conditionalFormatting sqref="H2768:I2769">
    <cfRule type="containsText" dxfId="16128" priority="19090" operator="containsText" text="ECM">
      <formula>NOT(ISERROR(SEARCH("ECM",H2768)))</formula>
    </cfRule>
    <cfRule type="containsText" dxfId="16127" priority="19091" operator="containsText" text="Glenn Gould">
      <formula>NOT(ISERROR(SEARCH("Glenn Gould",H2768)))</formula>
    </cfRule>
  </conditionalFormatting>
  <conditionalFormatting sqref="E2768:F2768 F2770">
    <cfRule type="containsText" dxfId="16126" priority="19068" operator="containsText" text="ECM">
      <formula>NOT(ISERROR(SEARCH("ECM",E2768)))</formula>
    </cfRule>
    <cfRule type="containsText" dxfId="16125" priority="19069" operator="containsText" text="Glenn Gould">
      <formula>NOT(ISERROR(SEARCH("Glenn Gould",E2768)))</formula>
    </cfRule>
  </conditionalFormatting>
  <conditionalFormatting sqref="E2768:F2768 F2770">
    <cfRule type="containsText" dxfId="16124" priority="19072" operator="containsText" text="ECM">
      <formula>NOT(ISERROR(SEARCH("ECM",E2768)))</formula>
    </cfRule>
    <cfRule type="containsText" dxfId="16123" priority="19073" operator="containsText" text="Glenn Gould">
      <formula>NOT(ISERROR(SEARCH("Glenn Gould",E2768)))</formula>
    </cfRule>
  </conditionalFormatting>
  <conditionalFormatting sqref="E2768:F2768 F2770">
    <cfRule type="containsText" dxfId="16122" priority="19070" operator="containsText" text="ECM">
      <formula>NOT(ISERROR(SEARCH("ECM",E2768)))</formula>
    </cfRule>
    <cfRule type="containsText" dxfId="16121" priority="19071" operator="containsText" text="Glenn Gould">
      <formula>NOT(ISERROR(SEARCH("Glenn Gould",E2768)))</formula>
    </cfRule>
  </conditionalFormatting>
  <conditionalFormatting sqref="E2768:F2768 F2770">
    <cfRule type="containsText" dxfId="16120" priority="19066" operator="containsText" text="ECM">
      <formula>NOT(ISERROR(SEARCH("ECM",E2768)))</formula>
    </cfRule>
    <cfRule type="containsText" dxfId="16119" priority="19067" operator="containsText" text="Glenn Gould">
      <formula>NOT(ISERROR(SEARCH("Glenn Gould",E2768)))</formula>
    </cfRule>
  </conditionalFormatting>
  <conditionalFormatting sqref="E2768:F2768 F2770">
    <cfRule type="containsText" dxfId="16118" priority="19064" operator="containsText" text="ECM">
      <formula>NOT(ISERROR(SEARCH("ECM",E2768)))</formula>
    </cfRule>
    <cfRule type="containsText" dxfId="16117" priority="19065" operator="containsText" text="Glenn Gould">
      <formula>NOT(ISERROR(SEARCH("Glenn Gould",E2768)))</formula>
    </cfRule>
  </conditionalFormatting>
  <conditionalFormatting sqref="E2768:F2768 F2770">
    <cfRule type="containsText" dxfId="16116" priority="19062" operator="containsText" text="ECM">
      <formula>NOT(ISERROR(SEARCH("ECM",E2768)))</formula>
    </cfRule>
    <cfRule type="containsText" dxfId="16115" priority="19063" operator="containsText" text="Glenn Gould">
      <formula>NOT(ISERROR(SEARCH("Glenn Gould",E2768)))</formula>
    </cfRule>
  </conditionalFormatting>
  <conditionalFormatting sqref="E2768:F2768 F2770">
    <cfRule type="containsText" dxfId="16114" priority="19088" operator="containsText" text="ECM">
      <formula>NOT(ISERROR(SEARCH("ECM",E2768)))</formula>
    </cfRule>
    <cfRule type="containsText" dxfId="16113" priority="19089" operator="containsText" text="Glenn Gould">
      <formula>NOT(ISERROR(SEARCH("Glenn Gould",E2768)))</formula>
    </cfRule>
  </conditionalFormatting>
  <conditionalFormatting sqref="E2768:F2768 F2770">
    <cfRule type="containsText" dxfId="16112" priority="19082" operator="containsText" text="ECM">
      <formula>NOT(ISERROR(SEARCH("ECM",E2768)))</formula>
    </cfRule>
    <cfRule type="containsText" dxfId="16111" priority="19083" operator="containsText" text="Glenn Gould">
      <formula>NOT(ISERROR(SEARCH("Glenn Gould",E2768)))</formula>
    </cfRule>
  </conditionalFormatting>
  <conditionalFormatting sqref="E2768:F2768 F2770">
    <cfRule type="containsText" dxfId="16110" priority="19086" operator="containsText" text="ECM">
      <formula>NOT(ISERROR(SEARCH("ECM",E2768)))</formula>
    </cfRule>
    <cfRule type="containsText" dxfId="16109" priority="19087" operator="containsText" text="Glenn Gould">
      <formula>NOT(ISERROR(SEARCH("Glenn Gould",E2768)))</formula>
    </cfRule>
  </conditionalFormatting>
  <conditionalFormatting sqref="E2768:F2768 F2770">
    <cfRule type="containsText" dxfId="16108" priority="19084" operator="containsText" text="ECM">
      <formula>NOT(ISERROR(SEARCH("ECM",E2768)))</formula>
    </cfRule>
    <cfRule type="containsText" dxfId="16107" priority="19085" operator="containsText" text="Glenn Gould">
      <formula>NOT(ISERROR(SEARCH("Glenn Gould",E2768)))</formula>
    </cfRule>
  </conditionalFormatting>
  <conditionalFormatting sqref="E2768:F2768 F2770">
    <cfRule type="containsText" dxfId="16106" priority="19080" operator="containsText" text="ECM">
      <formula>NOT(ISERROR(SEARCH("ECM",E2768)))</formula>
    </cfRule>
    <cfRule type="containsText" dxfId="16105" priority="19081" operator="containsText" text="Glenn Gould">
      <formula>NOT(ISERROR(SEARCH("Glenn Gould",E2768)))</formula>
    </cfRule>
  </conditionalFormatting>
  <conditionalFormatting sqref="E2768:F2768 F2770">
    <cfRule type="containsText" dxfId="16104" priority="19078" operator="containsText" text="ECM">
      <formula>NOT(ISERROR(SEARCH("ECM",E2768)))</formula>
    </cfRule>
    <cfRule type="containsText" dxfId="16103" priority="19079" operator="containsText" text="Glenn Gould">
      <formula>NOT(ISERROR(SEARCH("Glenn Gould",E2768)))</formula>
    </cfRule>
  </conditionalFormatting>
  <conditionalFormatting sqref="E2768:F2768 F2770">
    <cfRule type="containsText" dxfId="16102" priority="19076" operator="containsText" text="ECM">
      <formula>NOT(ISERROR(SEARCH("ECM",E2768)))</formula>
    </cfRule>
    <cfRule type="containsText" dxfId="16101" priority="19077" operator="containsText" text="Glenn Gould">
      <formula>NOT(ISERROR(SEARCH("Glenn Gould",E2768)))</formula>
    </cfRule>
  </conditionalFormatting>
  <conditionalFormatting sqref="E2768:F2768 F2770">
    <cfRule type="containsText" dxfId="16100" priority="19074" operator="containsText" text="ECM">
      <formula>NOT(ISERROR(SEARCH("ECM",E2768)))</formula>
    </cfRule>
    <cfRule type="containsText" dxfId="16099" priority="19075" operator="containsText" text="Glenn Gould">
      <formula>NOT(ISERROR(SEARCH("Glenn Gould",E2768)))</formula>
    </cfRule>
  </conditionalFormatting>
  <conditionalFormatting sqref="G2768 G2770">
    <cfRule type="containsText" dxfId="16098" priority="19060" operator="containsText" text="ECM">
      <formula>NOT(ISERROR(SEARCH("ECM",G2768)))</formula>
    </cfRule>
    <cfRule type="containsText" dxfId="16097" priority="19061" operator="containsText" text="Glenn Gould">
      <formula>NOT(ISERROR(SEARCH("Glenn Gould",G2768)))</formula>
    </cfRule>
  </conditionalFormatting>
  <conditionalFormatting sqref="G2768 G2770">
    <cfRule type="containsText" dxfId="16096" priority="19056" operator="containsText" text="ECM">
      <formula>NOT(ISERROR(SEARCH("ECM",G2768)))</formula>
    </cfRule>
    <cfRule type="containsText" dxfId="16095" priority="19057" operator="containsText" text="Glenn Gould">
      <formula>NOT(ISERROR(SEARCH("Glenn Gould",G2768)))</formula>
    </cfRule>
  </conditionalFormatting>
  <conditionalFormatting sqref="G2768 G2770">
    <cfRule type="containsText" dxfId="16094" priority="19038" operator="containsText" text="ECM">
      <formula>NOT(ISERROR(SEARCH("ECM",G2768)))</formula>
    </cfRule>
    <cfRule type="containsText" dxfId="16093" priority="19039" operator="containsText" text="Glenn Gould">
      <formula>NOT(ISERROR(SEARCH("Glenn Gould",G2768)))</formula>
    </cfRule>
  </conditionalFormatting>
  <conditionalFormatting sqref="G2768 G2770">
    <cfRule type="containsText" dxfId="16092" priority="19042" operator="containsText" text="ECM">
      <formula>NOT(ISERROR(SEARCH("ECM",G2768)))</formula>
    </cfRule>
    <cfRule type="containsText" dxfId="16091" priority="19043" operator="containsText" text="Glenn Gould">
      <formula>NOT(ISERROR(SEARCH("Glenn Gould",G2768)))</formula>
    </cfRule>
  </conditionalFormatting>
  <conditionalFormatting sqref="G2768 G2770">
    <cfRule type="containsText" dxfId="16090" priority="19040" operator="containsText" text="ECM">
      <formula>NOT(ISERROR(SEARCH("ECM",G2768)))</formula>
    </cfRule>
    <cfRule type="containsText" dxfId="16089" priority="19041" operator="containsText" text="Glenn Gould">
      <formula>NOT(ISERROR(SEARCH("Glenn Gould",G2768)))</formula>
    </cfRule>
  </conditionalFormatting>
  <conditionalFormatting sqref="G2768 G2770">
    <cfRule type="containsText" dxfId="16088" priority="19036" operator="containsText" text="ECM">
      <formula>NOT(ISERROR(SEARCH("ECM",G2768)))</formula>
    </cfRule>
    <cfRule type="containsText" dxfId="16087" priority="19037" operator="containsText" text="Glenn Gould">
      <formula>NOT(ISERROR(SEARCH("Glenn Gould",G2768)))</formula>
    </cfRule>
  </conditionalFormatting>
  <conditionalFormatting sqref="G2768 G2770">
    <cfRule type="containsText" dxfId="16086" priority="19034" operator="containsText" text="ECM">
      <formula>NOT(ISERROR(SEARCH("ECM",G2768)))</formula>
    </cfRule>
    <cfRule type="containsText" dxfId="16085" priority="19035" operator="containsText" text="Glenn Gould">
      <formula>NOT(ISERROR(SEARCH("Glenn Gould",G2768)))</formula>
    </cfRule>
  </conditionalFormatting>
  <conditionalFormatting sqref="G2768 G2770">
    <cfRule type="containsText" dxfId="16084" priority="19032" operator="containsText" text="ECM">
      <formula>NOT(ISERROR(SEARCH("ECM",G2768)))</formula>
    </cfRule>
    <cfRule type="containsText" dxfId="16083" priority="19033" operator="containsText" text="Glenn Gould">
      <formula>NOT(ISERROR(SEARCH("Glenn Gould",G2768)))</formula>
    </cfRule>
  </conditionalFormatting>
  <conditionalFormatting sqref="G2768 G2770">
    <cfRule type="containsText" dxfId="16082" priority="19058" operator="containsText" text="ECM">
      <formula>NOT(ISERROR(SEARCH("ECM",G2768)))</formula>
    </cfRule>
    <cfRule type="containsText" dxfId="16081" priority="19059" operator="containsText" text="Glenn Gould">
      <formula>NOT(ISERROR(SEARCH("Glenn Gould",G2768)))</formula>
    </cfRule>
  </conditionalFormatting>
  <conditionalFormatting sqref="G2768 G2770">
    <cfRule type="containsText" dxfId="16080" priority="19052" operator="containsText" text="ECM">
      <formula>NOT(ISERROR(SEARCH("ECM",G2768)))</formula>
    </cfRule>
    <cfRule type="containsText" dxfId="16079" priority="19053" operator="containsText" text="Glenn Gould">
      <formula>NOT(ISERROR(SEARCH("Glenn Gould",G2768)))</formula>
    </cfRule>
  </conditionalFormatting>
  <conditionalFormatting sqref="G2768 G2770">
    <cfRule type="containsText" dxfId="16078" priority="19054" operator="containsText" text="ECM">
      <formula>NOT(ISERROR(SEARCH("ECM",G2768)))</formula>
    </cfRule>
    <cfRule type="containsText" dxfId="16077" priority="19055" operator="containsText" text="Glenn Gould">
      <formula>NOT(ISERROR(SEARCH("Glenn Gould",G2768)))</formula>
    </cfRule>
  </conditionalFormatting>
  <conditionalFormatting sqref="G2768 G2770">
    <cfRule type="containsText" dxfId="16076" priority="19050" operator="containsText" text="ECM">
      <formula>NOT(ISERROR(SEARCH("ECM",G2768)))</formula>
    </cfRule>
    <cfRule type="containsText" dxfId="16075" priority="19051" operator="containsText" text="Glenn Gould">
      <formula>NOT(ISERROR(SEARCH("Glenn Gould",G2768)))</formula>
    </cfRule>
  </conditionalFormatting>
  <conditionalFormatting sqref="G2768 G2770">
    <cfRule type="containsText" dxfId="16074" priority="19048" operator="containsText" text="ECM">
      <formula>NOT(ISERROR(SEARCH("ECM",G2768)))</formula>
    </cfRule>
    <cfRule type="containsText" dxfId="16073" priority="19049" operator="containsText" text="Glenn Gould">
      <formula>NOT(ISERROR(SEARCH("Glenn Gould",G2768)))</formula>
    </cfRule>
  </conditionalFormatting>
  <conditionalFormatting sqref="G2768 G2770">
    <cfRule type="containsText" dxfId="16072" priority="19046" operator="containsText" text="ECM">
      <formula>NOT(ISERROR(SEARCH("ECM",G2768)))</formula>
    </cfRule>
    <cfRule type="containsText" dxfId="16071" priority="19047" operator="containsText" text="Glenn Gould">
      <formula>NOT(ISERROR(SEARCH("Glenn Gould",G2768)))</formula>
    </cfRule>
  </conditionalFormatting>
  <conditionalFormatting sqref="G2768 G2770">
    <cfRule type="containsText" dxfId="16070" priority="19044" operator="containsText" text="ECM">
      <formula>NOT(ISERROR(SEARCH("ECM",G2768)))</formula>
    </cfRule>
    <cfRule type="containsText" dxfId="16069" priority="19045" operator="containsText" text="Glenn Gould">
      <formula>NOT(ISERROR(SEARCH("Glenn Gould",G2768)))</formula>
    </cfRule>
  </conditionalFormatting>
  <conditionalFormatting sqref="G2768 G2770">
    <cfRule type="containsText" dxfId="16068" priority="19030" operator="containsText" text="ECM">
      <formula>NOT(ISERROR(SEARCH("ECM",G2768)))</formula>
    </cfRule>
    <cfRule type="containsText" dxfId="16067" priority="19031" operator="containsText" text="Glenn Gould">
      <formula>NOT(ISERROR(SEARCH("Glenn Gould",G2768)))</formula>
    </cfRule>
  </conditionalFormatting>
  <conditionalFormatting sqref="G2768 G2770">
    <cfRule type="containsText" dxfId="16066" priority="19026" operator="containsText" text="ECM">
      <formula>NOT(ISERROR(SEARCH("ECM",G2768)))</formula>
    </cfRule>
    <cfRule type="containsText" dxfId="16065" priority="19027" operator="containsText" text="Glenn Gould">
      <formula>NOT(ISERROR(SEARCH("Glenn Gould",G2768)))</formula>
    </cfRule>
  </conditionalFormatting>
  <conditionalFormatting sqref="G2768 G2770">
    <cfRule type="containsText" dxfId="16064" priority="19008" operator="containsText" text="ECM">
      <formula>NOT(ISERROR(SEARCH("ECM",G2768)))</formula>
    </cfRule>
    <cfRule type="containsText" dxfId="16063" priority="19009" operator="containsText" text="Glenn Gould">
      <formula>NOT(ISERROR(SEARCH("Glenn Gould",G2768)))</formula>
    </cfRule>
  </conditionalFormatting>
  <conditionalFormatting sqref="G2768 G2770">
    <cfRule type="containsText" dxfId="16062" priority="19012" operator="containsText" text="ECM">
      <formula>NOT(ISERROR(SEARCH("ECM",G2768)))</formula>
    </cfRule>
    <cfRule type="containsText" dxfId="16061" priority="19013" operator="containsText" text="Glenn Gould">
      <formula>NOT(ISERROR(SEARCH("Glenn Gould",G2768)))</formula>
    </cfRule>
  </conditionalFormatting>
  <conditionalFormatting sqref="G2768 G2770">
    <cfRule type="containsText" dxfId="16060" priority="19010" operator="containsText" text="ECM">
      <formula>NOT(ISERROR(SEARCH("ECM",G2768)))</formula>
    </cfRule>
    <cfRule type="containsText" dxfId="16059" priority="19011" operator="containsText" text="Glenn Gould">
      <formula>NOT(ISERROR(SEARCH("Glenn Gould",G2768)))</formula>
    </cfRule>
  </conditionalFormatting>
  <conditionalFormatting sqref="G2768 G2770">
    <cfRule type="containsText" dxfId="16058" priority="19006" operator="containsText" text="ECM">
      <formula>NOT(ISERROR(SEARCH("ECM",G2768)))</formula>
    </cfRule>
    <cfRule type="containsText" dxfId="16057" priority="19007" operator="containsText" text="Glenn Gould">
      <formula>NOT(ISERROR(SEARCH("Glenn Gould",G2768)))</formula>
    </cfRule>
  </conditionalFormatting>
  <conditionalFormatting sqref="G2768 G2770">
    <cfRule type="containsText" dxfId="16056" priority="19004" operator="containsText" text="ECM">
      <formula>NOT(ISERROR(SEARCH("ECM",G2768)))</formula>
    </cfRule>
    <cfRule type="containsText" dxfId="16055" priority="19005" operator="containsText" text="Glenn Gould">
      <formula>NOT(ISERROR(SEARCH("Glenn Gould",G2768)))</formula>
    </cfRule>
  </conditionalFormatting>
  <conditionalFormatting sqref="G2768 G2770">
    <cfRule type="containsText" dxfId="16054" priority="19002" operator="containsText" text="ECM">
      <formula>NOT(ISERROR(SEARCH("ECM",G2768)))</formula>
    </cfRule>
    <cfRule type="containsText" dxfId="16053" priority="19003" operator="containsText" text="Glenn Gould">
      <formula>NOT(ISERROR(SEARCH("Glenn Gould",G2768)))</formula>
    </cfRule>
  </conditionalFormatting>
  <conditionalFormatting sqref="G2768 G2770">
    <cfRule type="containsText" dxfId="16052" priority="19028" operator="containsText" text="ECM">
      <formula>NOT(ISERROR(SEARCH("ECM",G2768)))</formula>
    </cfRule>
    <cfRule type="containsText" dxfId="16051" priority="19029" operator="containsText" text="Glenn Gould">
      <formula>NOT(ISERROR(SEARCH("Glenn Gould",G2768)))</formula>
    </cfRule>
  </conditionalFormatting>
  <conditionalFormatting sqref="G2768 G2770">
    <cfRule type="containsText" dxfId="16050" priority="19022" operator="containsText" text="ECM">
      <formula>NOT(ISERROR(SEARCH("ECM",G2768)))</formula>
    </cfRule>
    <cfRule type="containsText" dxfId="16049" priority="19023" operator="containsText" text="Glenn Gould">
      <formula>NOT(ISERROR(SEARCH("Glenn Gould",G2768)))</formula>
    </cfRule>
  </conditionalFormatting>
  <conditionalFormatting sqref="G2768 G2770">
    <cfRule type="containsText" dxfId="16048" priority="19024" operator="containsText" text="ECM">
      <formula>NOT(ISERROR(SEARCH("ECM",G2768)))</formula>
    </cfRule>
    <cfRule type="containsText" dxfId="16047" priority="19025" operator="containsText" text="Glenn Gould">
      <formula>NOT(ISERROR(SEARCH("Glenn Gould",G2768)))</formula>
    </cfRule>
  </conditionalFormatting>
  <conditionalFormatting sqref="G2768 G2770">
    <cfRule type="containsText" dxfId="16046" priority="19020" operator="containsText" text="ECM">
      <formula>NOT(ISERROR(SEARCH("ECM",G2768)))</formula>
    </cfRule>
    <cfRule type="containsText" dxfId="16045" priority="19021" operator="containsText" text="Glenn Gould">
      <formula>NOT(ISERROR(SEARCH("Glenn Gould",G2768)))</formula>
    </cfRule>
  </conditionalFormatting>
  <conditionalFormatting sqref="G2768 G2770">
    <cfRule type="containsText" dxfId="16044" priority="19018" operator="containsText" text="ECM">
      <formula>NOT(ISERROR(SEARCH("ECM",G2768)))</formula>
    </cfRule>
    <cfRule type="containsText" dxfId="16043" priority="19019" operator="containsText" text="Glenn Gould">
      <formula>NOT(ISERROR(SEARCH("Glenn Gould",G2768)))</formula>
    </cfRule>
  </conditionalFormatting>
  <conditionalFormatting sqref="G2768 G2770">
    <cfRule type="containsText" dxfId="16042" priority="19016" operator="containsText" text="ECM">
      <formula>NOT(ISERROR(SEARCH("ECM",G2768)))</formula>
    </cfRule>
    <cfRule type="containsText" dxfId="16041" priority="19017" operator="containsText" text="Glenn Gould">
      <formula>NOT(ISERROR(SEARCH("Glenn Gould",G2768)))</formula>
    </cfRule>
  </conditionalFormatting>
  <conditionalFormatting sqref="G2768 G2770">
    <cfRule type="containsText" dxfId="16040" priority="19014" operator="containsText" text="ECM">
      <formula>NOT(ISERROR(SEARCH("ECM",G2768)))</formula>
    </cfRule>
    <cfRule type="containsText" dxfId="16039" priority="19015" operator="containsText" text="Glenn Gould">
      <formula>NOT(ISERROR(SEARCH("Glenn Gould",G2768)))</formula>
    </cfRule>
  </conditionalFormatting>
  <conditionalFormatting sqref="J2770:K2770">
    <cfRule type="containsText" dxfId="16038" priority="19000" operator="containsText" text="ECM">
      <formula>NOT(ISERROR(SEARCH("ECM",J2770)))</formula>
    </cfRule>
    <cfRule type="containsText" dxfId="16037" priority="19001" operator="containsText" text="Glenn Gould">
      <formula>NOT(ISERROR(SEARCH("Glenn Gould",J2770)))</formula>
    </cfRule>
  </conditionalFormatting>
  <conditionalFormatting sqref="H2770:I2770">
    <cfRule type="containsText" dxfId="16036" priority="18998" operator="containsText" text="ECM">
      <formula>NOT(ISERROR(SEARCH("ECM",H2770)))</formula>
    </cfRule>
    <cfRule type="containsText" dxfId="16035" priority="18999" operator="containsText" text="Glenn Gould">
      <formula>NOT(ISERROR(SEARCH("Glenn Gould",H2770)))</formula>
    </cfRule>
  </conditionalFormatting>
  <conditionalFormatting sqref="E2769">
    <cfRule type="containsText" dxfId="16034" priority="18974" operator="containsText" text="ECM">
      <formula>NOT(ISERROR(SEARCH("ECM",E2769)))</formula>
    </cfRule>
    <cfRule type="containsText" dxfId="16033" priority="18975" operator="containsText" text="Glenn Gould">
      <formula>NOT(ISERROR(SEARCH("Glenn Gould",E2769)))</formula>
    </cfRule>
  </conditionalFormatting>
  <conditionalFormatting sqref="E2769">
    <cfRule type="containsText" dxfId="16032" priority="18978" operator="containsText" text="ECM">
      <formula>NOT(ISERROR(SEARCH("ECM",E2769)))</formula>
    </cfRule>
    <cfRule type="containsText" dxfId="16031" priority="18979" operator="containsText" text="Glenn Gould">
      <formula>NOT(ISERROR(SEARCH("Glenn Gould",E2769)))</formula>
    </cfRule>
  </conditionalFormatting>
  <conditionalFormatting sqref="E2769">
    <cfRule type="containsText" dxfId="16030" priority="18976" operator="containsText" text="ECM">
      <formula>NOT(ISERROR(SEARCH("ECM",E2769)))</formula>
    </cfRule>
    <cfRule type="containsText" dxfId="16029" priority="18977" operator="containsText" text="Glenn Gould">
      <formula>NOT(ISERROR(SEARCH("Glenn Gould",E2769)))</formula>
    </cfRule>
  </conditionalFormatting>
  <conditionalFormatting sqref="E2769">
    <cfRule type="containsText" dxfId="16028" priority="18972" operator="containsText" text="ECM">
      <formula>NOT(ISERROR(SEARCH("ECM",E2769)))</formula>
    </cfRule>
    <cfRule type="containsText" dxfId="16027" priority="18973" operator="containsText" text="Glenn Gould">
      <formula>NOT(ISERROR(SEARCH("Glenn Gould",E2769)))</formula>
    </cfRule>
  </conditionalFormatting>
  <conditionalFormatting sqref="E2769">
    <cfRule type="containsText" dxfId="16026" priority="18970" operator="containsText" text="ECM">
      <formula>NOT(ISERROR(SEARCH("ECM",E2769)))</formula>
    </cfRule>
    <cfRule type="containsText" dxfId="16025" priority="18971" operator="containsText" text="Glenn Gould">
      <formula>NOT(ISERROR(SEARCH("Glenn Gould",E2769)))</formula>
    </cfRule>
  </conditionalFormatting>
  <conditionalFormatting sqref="E2769">
    <cfRule type="containsText" dxfId="16024" priority="18968" operator="containsText" text="ECM">
      <formula>NOT(ISERROR(SEARCH("ECM",E2769)))</formula>
    </cfRule>
    <cfRule type="containsText" dxfId="16023" priority="18969" operator="containsText" text="Glenn Gould">
      <formula>NOT(ISERROR(SEARCH("Glenn Gould",E2769)))</formula>
    </cfRule>
  </conditionalFormatting>
  <conditionalFormatting sqref="E2769">
    <cfRule type="containsText" dxfId="16022" priority="18994" operator="containsText" text="ECM">
      <formula>NOT(ISERROR(SEARCH("ECM",E2769)))</formula>
    </cfRule>
    <cfRule type="containsText" dxfId="16021" priority="18995" operator="containsText" text="Glenn Gould">
      <formula>NOT(ISERROR(SEARCH("Glenn Gould",E2769)))</formula>
    </cfRule>
  </conditionalFormatting>
  <conditionalFormatting sqref="E2769">
    <cfRule type="containsText" dxfId="16020" priority="18988" operator="containsText" text="ECM">
      <formula>NOT(ISERROR(SEARCH("ECM",E2769)))</formula>
    </cfRule>
    <cfRule type="containsText" dxfId="16019" priority="18989" operator="containsText" text="Glenn Gould">
      <formula>NOT(ISERROR(SEARCH("Glenn Gould",E2769)))</formula>
    </cfRule>
  </conditionalFormatting>
  <conditionalFormatting sqref="E2769">
    <cfRule type="containsText" dxfId="16018" priority="18992" operator="containsText" text="ECM">
      <formula>NOT(ISERROR(SEARCH("ECM",E2769)))</formula>
    </cfRule>
    <cfRule type="containsText" dxfId="16017" priority="18993" operator="containsText" text="Glenn Gould">
      <formula>NOT(ISERROR(SEARCH("Glenn Gould",E2769)))</formula>
    </cfRule>
  </conditionalFormatting>
  <conditionalFormatting sqref="E2769">
    <cfRule type="containsText" dxfId="16016" priority="18990" operator="containsText" text="ECM">
      <formula>NOT(ISERROR(SEARCH("ECM",E2769)))</formula>
    </cfRule>
    <cfRule type="containsText" dxfId="16015" priority="18991" operator="containsText" text="Glenn Gould">
      <formula>NOT(ISERROR(SEARCH("Glenn Gould",E2769)))</formula>
    </cfRule>
  </conditionalFormatting>
  <conditionalFormatting sqref="E2769">
    <cfRule type="containsText" dxfId="16014" priority="18986" operator="containsText" text="ECM">
      <formula>NOT(ISERROR(SEARCH("ECM",E2769)))</formula>
    </cfRule>
    <cfRule type="containsText" dxfId="16013" priority="18987" operator="containsText" text="Glenn Gould">
      <formula>NOT(ISERROR(SEARCH("Glenn Gould",E2769)))</formula>
    </cfRule>
  </conditionalFormatting>
  <conditionalFormatting sqref="E2769">
    <cfRule type="containsText" dxfId="16012" priority="18984" operator="containsText" text="ECM">
      <formula>NOT(ISERROR(SEARCH("ECM",E2769)))</formula>
    </cfRule>
    <cfRule type="containsText" dxfId="16011" priority="18985" operator="containsText" text="Glenn Gould">
      <formula>NOT(ISERROR(SEARCH("Glenn Gould",E2769)))</formula>
    </cfRule>
  </conditionalFormatting>
  <conditionalFormatting sqref="E2769">
    <cfRule type="containsText" dxfId="16010" priority="18982" operator="containsText" text="ECM">
      <formula>NOT(ISERROR(SEARCH("ECM",E2769)))</formula>
    </cfRule>
    <cfRule type="containsText" dxfId="16009" priority="18983" operator="containsText" text="Glenn Gould">
      <formula>NOT(ISERROR(SEARCH("Glenn Gould",E2769)))</formula>
    </cfRule>
  </conditionalFormatting>
  <conditionalFormatting sqref="E2769">
    <cfRule type="containsText" dxfId="16008" priority="18980" operator="containsText" text="ECM">
      <formula>NOT(ISERROR(SEARCH("ECM",E2769)))</formula>
    </cfRule>
    <cfRule type="containsText" dxfId="16007" priority="18981" operator="containsText" text="Glenn Gould">
      <formula>NOT(ISERROR(SEARCH("Glenn Gould",E2769)))</formula>
    </cfRule>
  </conditionalFormatting>
  <conditionalFormatting sqref="E2770">
    <cfRule type="containsText" dxfId="16006" priority="18884" operator="containsText" text="ECM">
      <formula>NOT(ISERROR(SEARCH("ECM",E2770)))</formula>
    </cfRule>
    <cfRule type="containsText" dxfId="16005" priority="18885" operator="containsText" text="Glenn Gould">
      <formula>NOT(ISERROR(SEARCH("Glenn Gould",E2770)))</formula>
    </cfRule>
  </conditionalFormatting>
  <conditionalFormatting sqref="E2770">
    <cfRule type="containsText" dxfId="16004" priority="18888" operator="containsText" text="ECM">
      <formula>NOT(ISERROR(SEARCH("ECM",E2770)))</formula>
    </cfRule>
    <cfRule type="containsText" dxfId="16003" priority="18889" operator="containsText" text="Glenn Gould">
      <formula>NOT(ISERROR(SEARCH("Glenn Gould",E2770)))</formula>
    </cfRule>
  </conditionalFormatting>
  <conditionalFormatting sqref="E2770">
    <cfRule type="containsText" dxfId="16002" priority="18886" operator="containsText" text="ECM">
      <formula>NOT(ISERROR(SEARCH("ECM",E2770)))</formula>
    </cfRule>
    <cfRule type="containsText" dxfId="16001" priority="18887" operator="containsText" text="Glenn Gould">
      <formula>NOT(ISERROR(SEARCH("Glenn Gould",E2770)))</formula>
    </cfRule>
  </conditionalFormatting>
  <conditionalFormatting sqref="E2770">
    <cfRule type="containsText" dxfId="16000" priority="18882" operator="containsText" text="ECM">
      <formula>NOT(ISERROR(SEARCH("ECM",E2770)))</formula>
    </cfRule>
    <cfRule type="containsText" dxfId="15999" priority="18883" operator="containsText" text="Glenn Gould">
      <formula>NOT(ISERROR(SEARCH("Glenn Gould",E2770)))</formula>
    </cfRule>
  </conditionalFormatting>
  <conditionalFormatting sqref="E2770">
    <cfRule type="containsText" dxfId="15998" priority="18880" operator="containsText" text="ECM">
      <formula>NOT(ISERROR(SEARCH("ECM",E2770)))</formula>
    </cfRule>
    <cfRule type="containsText" dxfId="15997" priority="18881" operator="containsText" text="Glenn Gould">
      <formula>NOT(ISERROR(SEARCH("Glenn Gould",E2770)))</formula>
    </cfRule>
  </conditionalFormatting>
  <conditionalFormatting sqref="E2770">
    <cfRule type="containsText" dxfId="15996" priority="18878" operator="containsText" text="ECM">
      <formula>NOT(ISERROR(SEARCH("ECM",E2770)))</formula>
    </cfRule>
    <cfRule type="containsText" dxfId="15995" priority="18879" operator="containsText" text="Glenn Gould">
      <formula>NOT(ISERROR(SEARCH("Glenn Gould",E2770)))</formula>
    </cfRule>
  </conditionalFormatting>
  <conditionalFormatting sqref="E2770">
    <cfRule type="containsText" dxfId="15994" priority="18904" operator="containsText" text="ECM">
      <formula>NOT(ISERROR(SEARCH("ECM",E2770)))</formula>
    </cfRule>
    <cfRule type="containsText" dxfId="15993" priority="18905" operator="containsText" text="Glenn Gould">
      <formula>NOT(ISERROR(SEARCH("Glenn Gould",E2770)))</formula>
    </cfRule>
  </conditionalFormatting>
  <conditionalFormatting sqref="E2770">
    <cfRule type="containsText" dxfId="15992" priority="18898" operator="containsText" text="ECM">
      <formula>NOT(ISERROR(SEARCH("ECM",E2770)))</formula>
    </cfRule>
    <cfRule type="containsText" dxfId="15991" priority="18899" operator="containsText" text="Glenn Gould">
      <formula>NOT(ISERROR(SEARCH("Glenn Gould",E2770)))</formula>
    </cfRule>
  </conditionalFormatting>
  <conditionalFormatting sqref="E2770">
    <cfRule type="containsText" dxfId="15990" priority="18902" operator="containsText" text="ECM">
      <formula>NOT(ISERROR(SEARCH("ECM",E2770)))</formula>
    </cfRule>
    <cfRule type="containsText" dxfId="15989" priority="18903" operator="containsText" text="Glenn Gould">
      <formula>NOT(ISERROR(SEARCH("Glenn Gould",E2770)))</formula>
    </cfRule>
  </conditionalFormatting>
  <conditionalFormatting sqref="E2770">
    <cfRule type="containsText" dxfId="15988" priority="18900" operator="containsText" text="ECM">
      <formula>NOT(ISERROR(SEARCH("ECM",E2770)))</formula>
    </cfRule>
    <cfRule type="containsText" dxfId="15987" priority="18901" operator="containsText" text="Glenn Gould">
      <formula>NOT(ISERROR(SEARCH("Glenn Gould",E2770)))</formula>
    </cfRule>
  </conditionalFormatting>
  <conditionalFormatting sqref="E2770">
    <cfRule type="containsText" dxfId="15986" priority="18896" operator="containsText" text="ECM">
      <formula>NOT(ISERROR(SEARCH("ECM",E2770)))</formula>
    </cfRule>
    <cfRule type="containsText" dxfId="15985" priority="18897" operator="containsText" text="Glenn Gould">
      <formula>NOT(ISERROR(SEARCH("Glenn Gould",E2770)))</formula>
    </cfRule>
  </conditionalFormatting>
  <conditionalFormatting sqref="E2770">
    <cfRule type="containsText" dxfId="15984" priority="18894" operator="containsText" text="ECM">
      <formula>NOT(ISERROR(SEARCH("ECM",E2770)))</formula>
    </cfRule>
    <cfRule type="containsText" dxfId="15983" priority="18895" operator="containsText" text="Glenn Gould">
      <formula>NOT(ISERROR(SEARCH("Glenn Gould",E2770)))</formula>
    </cfRule>
  </conditionalFormatting>
  <conditionalFormatting sqref="E2770">
    <cfRule type="containsText" dxfId="15982" priority="18892" operator="containsText" text="ECM">
      <formula>NOT(ISERROR(SEARCH("ECM",E2770)))</formula>
    </cfRule>
    <cfRule type="containsText" dxfId="15981" priority="18893" operator="containsText" text="Glenn Gould">
      <formula>NOT(ISERROR(SEARCH("Glenn Gould",E2770)))</formula>
    </cfRule>
  </conditionalFormatting>
  <conditionalFormatting sqref="E2770">
    <cfRule type="containsText" dxfId="15980" priority="18890" operator="containsText" text="ECM">
      <formula>NOT(ISERROR(SEARCH("ECM",E2770)))</formula>
    </cfRule>
    <cfRule type="containsText" dxfId="15979" priority="18891" operator="containsText" text="Glenn Gould">
      <formula>NOT(ISERROR(SEARCH("Glenn Gould",E2770)))</formula>
    </cfRule>
  </conditionalFormatting>
  <conditionalFormatting sqref="M2771:M2774">
    <cfRule type="containsText" dxfId="15978" priority="18876" operator="containsText" text="ECM">
      <formula>NOT(ISERROR(SEARCH("ECM",M2771)))</formula>
    </cfRule>
    <cfRule type="containsText" dxfId="15977" priority="18877" operator="containsText" text="Glenn Gould">
      <formula>NOT(ISERROR(SEARCH("Glenn Gould",M2771)))</formula>
    </cfRule>
  </conditionalFormatting>
  <conditionalFormatting sqref="M2771:M2774">
    <cfRule type="containsText" dxfId="15976" priority="18875" operator="containsText" text="ECM">
      <formula>NOT(ISERROR(SEARCH("ECM",M2771)))</formula>
    </cfRule>
  </conditionalFormatting>
  <conditionalFormatting sqref="F2771">
    <cfRule type="containsText" dxfId="15975" priority="18853" operator="containsText" text="ECM">
      <formula>NOT(ISERROR(SEARCH("ECM",F2771)))</formula>
    </cfRule>
    <cfRule type="containsText" dxfId="15974" priority="18854" operator="containsText" text="Glenn Gould">
      <formula>NOT(ISERROR(SEARCH("Glenn Gould",F2771)))</formula>
    </cfRule>
  </conditionalFormatting>
  <conditionalFormatting sqref="F2771">
    <cfRule type="containsText" dxfId="15973" priority="18857" operator="containsText" text="ECM">
      <formula>NOT(ISERROR(SEARCH("ECM",F2771)))</formula>
    </cfRule>
    <cfRule type="containsText" dxfId="15972" priority="18858" operator="containsText" text="Glenn Gould">
      <formula>NOT(ISERROR(SEARCH("Glenn Gould",F2771)))</formula>
    </cfRule>
  </conditionalFormatting>
  <conditionalFormatting sqref="F2771">
    <cfRule type="containsText" dxfId="15971" priority="18855" operator="containsText" text="ECM">
      <formula>NOT(ISERROR(SEARCH("ECM",F2771)))</formula>
    </cfRule>
    <cfRule type="containsText" dxfId="15970" priority="18856" operator="containsText" text="Glenn Gould">
      <formula>NOT(ISERROR(SEARCH("Glenn Gould",F2771)))</formula>
    </cfRule>
  </conditionalFormatting>
  <conditionalFormatting sqref="F2771">
    <cfRule type="containsText" dxfId="15969" priority="18851" operator="containsText" text="ECM">
      <formula>NOT(ISERROR(SEARCH("ECM",F2771)))</formula>
    </cfRule>
    <cfRule type="containsText" dxfId="15968" priority="18852" operator="containsText" text="Glenn Gould">
      <formula>NOT(ISERROR(SEARCH("Glenn Gould",F2771)))</formula>
    </cfRule>
  </conditionalFormatting>
  <conditionalFormatting sqref="F2771">
    <cfRule type="containsText" dxfId="15967" priority="18849" operator="containsText" text="ECM">
      <formula>NOT(ISERROR(SEARCH("ECM",F2771)))</formula>
    </cfRule>
    <cfRule type="containsText" dxfId="15966" priority="18850" operator="containsText" text="Glenn Gould">
      <formula>NOT(ISERROR(SEARCH("Glenn Gould",F2771)))</formula>
    </cfRule>
  </conditionalFormatting>
  <conditionalFormatting sqref="F2771">
    <cfRule type="containsText" dxfId="15965" priority="18847" operator="containsText" text="ECM">
      <formula>NOT(ISERROR(SEARCH("ECM",F2771)))</formula>
    </cfRule>
    <cfRule type="containsText" dxfId="15964" priority="18848" operator="containsText" text="Glenn Gould">
      <formula>NOT(ISERROR(SEARCH("Glenn Gould",F2771)))</formula>
    </cfRule>
  </conditionalFormatting>
  <conditionalFormatting sqref="F2771">
    <cfRule type="containsText" dxfId="15963" priority="18873" operator="containsText" text="ECM">
      <formula>NOT(ISERROR(SEARCH("ECM",F2771)))</formula>
    </cfRule>
    <cfRule type="containsText" dxfId="15962" priority="18874" operator="containsText" text="Glenn Gould">
      <formula>NOT(ISERROR(SEARCH("Glenn Gould",F2771)))</formula>
    </cfRule>
  </conditionalFormatting>
  <conditionalFormatting sqref="F2771">
    <cfRule type="containsText" dxfId="15961" priority="18867" operator="containsText" text="ECM">
      <formula>NOT(ISERROR(SEARCH("ECM",F2771)))</formula>
    </cfRule>
    <cfRule type="containsText" dxfId="15960" priority="18868" operator="containsText" text="Glenn Gould">
      <formula>NOT(ISERROR(SEARCH("Glenn Gould",F2771)))</formula>
    </cfRule>
  </conditionalFormatting>
  <conditionalFormatting sqref="F2771">
    <cfRule type="containsText" dxfId="15959" priority="18871" operator="containsText" text="ECM">
      <formula>NOT(ISERROR(SEARCH("ECM",F2771)))</formula>
    </cfRule>
    <cfRule type="containsText" dxfId="15958" priority="18872" operator="containsText" text="Glenn Gould">
      <formula>NOT(ISERROR(SEARCH("Glenn Gould",F2771)))</formula>
    </cfRule>
  </conditionalFormatting>
  <conditionalFormatting sqref="F2771">
    <cfRule type="containsText" dxfId="15957" priority="18869" operator="containsText" text="ECM">
      <formula>NOT(ISERROR(SEARCH("ECM",F2771)))</formula>
    </cfRule>
    <cfRule type="containsText" dxfId="15956" priority="18870" operator="containsText" text="Glenn Gould">
      <formula>NOT(ISERROR(SEARCH("Glenn Gould",F2771)))</formula>
    </cfRule>
  </conditionalFormatting>
  <conditionalFormatting sqref="F2771">
    <cfRule type="containsText" dxfId="15955" priority="18865" operator="containsText" text="ECM">
      <formula>NOT(ISERROR(SEARCH("ECM",F2771)))</formula>
    </cfRule>
    <cfRule type="containsText" dxfId="15954" priority="18866" operator="containsText" text="Glenn Gould">
      <formula>NOT(ISERROR(SEARCH("Glenn Gould",F2771)))</formula>
    </cfRule>
  </conditionalFormatting>
  <conditionalFormatting sqref="F2771">
    <cfRule type="containsText" dxfId="15953" priority="18863" operator="containsText" text="ECM">
      <formula>NOT(ISERROR(SEARCH("ECM",F2771)))</formula>
    </cfRule>
    <cfRule type="containsText" dxfId="15952" priority="18864" operator="containsText" text="Glenn Gould">
      <formula>NOT(ISERROR(SEARCH("Glenn Gould",F2771)))</formula>
    </cfRule>
  </conditionalFormatting>
  <conditionalFormatting sqref="F2771">
    <cfRule type="containsText" dxfId="15951" priority="18861" operator="containsText" text="ECM">
      <formula>NOT(ISERROR(SEARCH("ECM",F2771)))</formula>
    </cfRule>
    <cfRule type="containsText" dxfId="15950" priority="18862" operator="containsText" text="Glenn Gould">
      <formula>NOT(ISERROR(SEARCH("Glenn Gould",F2771)))</formula>
    </cfRule>
  </conditionalFormatting>
  <conditionalFormatting sqref="F2771">
    <cfRule type="containsText" dxfId="15949" priority="18859" operator="containsText" text="ECM">
      <formula>NOT(ISERROR(SEARCH("ECM",F2771)))</formula>
    </cfRule>
    <cfRule type="containsText" dxfId="15948" priority="18860" operator="containsText" text="Glenn Gould">
      <formula>NOT(ISERROR(SEARCH("Glenn Gould",F2771)))</formula>
    </cfRule>
  </conditionalFormatting>
  <conditionalFormatting sqref="G2771">
    <cfRule type="containsText" dxfId="15947" priority="18845" operator="containsText" text="ECM">
      <formula>NOT(ISERROR(SEARCH("ECM",G2771)))</formula>
    </cfRule>
    <cfRule type="containsText" dxfId="15946" priority="18846" operator="containsText" text="Glenn Gould">
      <formula>NOT(ISERROR(SEARCH("Glenn Gould",G2771)))</formula>
    </cfRule>
  </conditionalFormatting>
  <conditionalFormatting sqref="G2771">
    <cfRule type="containsText" dxfId="15945" priority="18841" operator="containsText" text="ECM">
      <formula>NOT(ISERROR(SEARCH("ECM",G2771)))</formula>
    </cfRule>
    <cfRule type="containsText" dxfId="15944" priority="18842" operator="containsText" text="Glenn Gould">
      <formula>NOT(ISERROR(SEARCH("Glenn Gould",G2771)))</formula>
    </cfRule>
  </conditionalFormatting>
  <conditionalFormatting sqref="G2771">
    <cfRule type="containsText" dxfId="15943" priority="18823" operator="containsText" text="ECM">
      <formula>NOT(ISERROR(SEARCH("ECM",G2771)))</formula>
    </cfRule>
    <cfRule type="containsText" dxfId="15942" priority="18824" operator="containsText" text="Glenn Gould">
      <formula>NOT(ISERROR(SEARCH("Glenn Gould",G2771)))</formula>
    </cfRule>
  </conditionalFormatting>
  <conditionalFormatting sqref="G2771">
    <cfRule type="containsText" dxfId="15941" priority="18827" operator="containsText" text="ECM">
      <formula>NOT(ISERROR(SEARCH("ECM",G2771)))</formula>
    </cfRule>
    <cfRule type="containsText" dxfId="15940" priority="18828" operator="containsText" text="Glenn Gould">
      <formula>NOT(ISERROR(SEARCH("Glenn Gould",G2771)))</formula>
    </cfRule>
  </conditionalFormatting>
  <conditionalFormatting sqref="G2771">
    <cfRule type="containsText" dxfId="15939" priority="18825" operator="containsText" text="ECM">
      <formula>NOT(ISERROR(SEARCH("ECM",G2771)))</formula>
    </cfRule>
    <cfRule type="containsText" dxfId="15938" priority="18826" operator="containsText" text="Glenn Gould">
      <formula>NOT(ISERROR(SEARCH("Glenn Gould",G2771)))</formula>
    </cfRule>
  </conditionalFormatting>
  <conditionalFormatting sqref="G2771">
    <cfRule type="containsText" dxfId="15937" priority="18821" operator="containsText" text="ECM">
      <formula>NOT(ISERROR(SEARCH("ECM",G2771)))</formula>
    </cfRule>
    <cfRule type="containsText" dxfId="15936" priority="18822" operator="containsText" text="Glenn Gould">
      <formula>NOT(ISERROR(SEARCH("Glenn Gould",G2771)))</formula>
    </cfRule>
  </conditionalFormatting>
  <conditionalFormatting sqref="G2771">
    <cfRule type="containsText" dxfId="15935" priority="18819" operator="containsText" text="ECM">
      <formula>NOT(ISERROR(SEARCH("ECM",G2771)))</formula>
    </cfRule>
    <cfRule type="containsText" dxfId="15934" priority="18820" operator="containsText" text="Glenn Gould">
      <formula>NOT(ISERROR(SEARCH("Glenn Gould",G2771)))</formula>
    </cfRule>
  </conditionalFormatting>
  <conditionalFormatting sqref="G2771">
    <cfRule type="containsText" dxfId="15933" priority="18817" operator="containsText" text="ECM">
      <formula>NOT(ISERROR(SEARCH("ECM",G2771)))</formula>
    </cfRule>
    <cfRule type="containsText" dxfId="15932" priority="18818" operator="containsText" text="Glenn Gould">
      <formula>NOT(ISERROR(SEARCH("Glenn Gould",G2771)))</formula>
    </cfRule>
  </conditionalFormatting>
  <conditionalFormatting sqref="G2771">
    <cfRule type="containsText" dxfId="15931" priority="18843" operator="containsText" text="ECM">
      <formula>NOT(ISERROR(SEARCH("ECM",G2771)))</formula>
    </cfRule>
    <cfRule type="containsText" dxfId="15930" priority="18844" operator="containsText" text="Glenn Gould">
      <formula>NOT(ISERROR(SEARCH("Glenn Gould",G2771)))</formula>
    </cfRule>
  </conditionalFormatting>
  <conditionalFormatting sqref="G2771">
    <cfRule type="containsText" dxfId="15929" priority="18837" operator="containsText" text="ECM">
      <formula>NOT(ISERROR(SEARCH("ECM",G2771)))</formula>
    </cfRule>
    <cfRule type="containsText" dxfId="15928" priority="18838" operator="containsText" text="Glenn Gould">
      <formula>NOT(ISERROR(SEARCH("Glenn Gould",G2771)))</formula>
    </cfRule>
  </conditionalFormatting>
  <conditionalFormatting sqref="G2771">
    <cfRule type="containsText" dxfId="15927" priority="18839" operator="containsText" text="ECM">
      <formula>NOT(ISERROR(SEARCH("ECM",G2771)))</formula>
    </cfRule>
    <cfRule type="containsText" dxfId="15926" priority="18840" operator="containsText" text="Glenn Gould">
      <formula>NOT(ISERROR(SEARCH("Glenn Gould",G2771)))</formula>
    </cfRule>
  </conditionalFormatting>
  <conditionalFormatting sqref="G2771">
    <cfRule type="containsText" dxfId="15925" priority="18835" operator="containsText" text="ECM">
      <formula>NOT(ISERROR(SEARCH("ECM",G2771)))</formula>
    </cfRule>
    <cfRule type="containsText" dxfId="15924" priority="18836" operator="containsText" text="Glenn Gould">
      <formula>NOT(ISERROR(SEARCH("Glenn Gould",G2771)))</formula>
    </cfRule>
  </conditionalFormatting>
  <conditionalFormatting sqref="G2771">
    <cfRule type="containsText" dxfId="15923" priority="18833" operator="containsText" text="ECM">
      <formula>NOT(ISERROR(SEARCH("ECM",G2771)))</formula>
    </cfRule>
    <cfRule type="containsText" dxfId="15922" priority="18834" operator="containsText" text="Glenn Gould">
      <formula>NOT(ISERROR(SEARCH("Glenn Gould",G2771)))</formula>
    </cfRule>
  </conditionalFormatting>
  <conditionalFormatting sqref="G2771">
    <cfRule type="containsText" dxfId="15921" priority="18831" operator="containsText" text="ECM">
      <formula>NOT(ISERROR(SEARCH("ECM",G2771)))</formula>
    </cfRule>
    <cfRule type="containsText" dxfId="15920" priority="18832" operator="containsText" text="Glenn Gould">
      <formula>NOT(ISERROR(SEARCH("Glenn Gould",G2771)))</formula>
    </cfRule>
  </conditionalFormatting>
  <conditionalFormatting sqref="G2771">
    <cfRule type="containsText" dxfId="15919" priority="18829" operator="containsText" text="ECM">
      <formula>NOT(ISERROR(SEARCH("ECM",G2771)))</formula>
    </cfRule>
    <cfRule type="containsText" dxfId="15918" priority="18830" operator="containsText" text="Glenn Gould">
      <formula>NOT(ISERROR(SEARCH("Glenn Gould",G2771)))</formula>
    </cfRule>
  </conditionalFormatting>
  <conditionalFormatting sqref="G2771">
    <cfRule type="containsText" dxfId="15917" priority="18815" operator="containsText" text="ECM">
      <formula>NOT(ISERROR(SEARCH("ECM",G2771)))</formula>
    </cfRule>
    <cfRule type="containsText" dxfId="15916" priority="18816" operator="containsText" text="Glenn Gould">
      <formula>NOT(ISERROR(SEARCH("Glenn Gould",G2771)))</formula>
    </cfRule>
  </conditionalFormatting>
  <conditionalFormatting sqref="G2771">
    <cfRule type="containsText" dxfId="15915" priority="18811" operator="containsText" text="ECM">
      <formula>NOT(ISERROR(SEARCH("ECM",G2771)))</formula>
    </cfRule>
    <cfRule type="containsText" dxfId="15914" priority="18812" operator="containsText" text="Glenn Gould">
      <formula>NOT(ISERROR(SEARCH("Glenn Gould",G2771)))</formula>
    </cfRule>
  </conditionalFormatting>
  <conditionalFormatting sqref="G2771">
    <cfRule type="containsText" dxfId="15913" priority="18793" operator="containsText" text="ECM">
      <formula>NOT(ISERROR(SEARCH("ECM",G2771)))</formula>
    </cfRule>
    <cfRule type="containsText" dxfId="15912" priority="18794" operator="containsText" text="Glenn Gould">
      <formula>NOT(ISERROR(SEARCH("Glenn Gould",G2771)))</formula>
    </cfRule>
  </conditionalFormatting>
  <conditionalFormatting sqref="G2771">
    <cfRule type="containsText" dxfId="15911" priority="18797" operator="containsText" text="ECM">
      <formula>NOT(ISERROR(SEARCH("ECM",G2771)))</formula>
    </cfRule>
    <cfRule type="containsText" dxfId="15910" priority="18798" operator="containsText" text="Glenn Gould">
      <formula>NOT(ISERROR(SEARCH("Glenn Gould",G2771)))</formula>
    </cfRule>
  </conditionalFormatting>
  <conditionalFormatting sqref="G2771">
    <cfRule type="containsText" dxfId="15909" priority="18795" operator="containsText" text="ECM">
      <formula>NOT(ISERROR(SEARCH("ECM",G2771)))</formula>
    </cfRule>
    <cfRule type="containsText" dxfId="15908" priority="18796" operator="containsText" text="Glenn Gould">
      <formula>NOT(ISERROR(SEARCH("Glenn Gould",G2771)))</formula>
    </cfRule>
  </conditionalFormatting>
  <conditionalFormatting sqref="G2771">
    <cfRule type="containsText" dxfId="15907" priority="18791" operator="containsText" text="ECM">
      <formula>NOT(ISERROR(SEARCH("ECM",G2771)))</formula>
    </cfRule>
    <cfRule type="containsText" dxfId="15906" priority="18792" operator="containsText" text="Glenn Gould">
      <formula>NOT(ISERROR(SEARCH("Glenn Gould",G2771)))</formula>
    </cfRule>
  </conditionalFormatting>
  <conditionalFormatting sqref="G2771">
    <cfRule type="containsText" dxfId="15905" priority="18789" operator="containsText" text="ECM">
      <formula>NOT(ISERROR(SEARCH("ECM",G2771)))</formula>
    </cfRule>
    <cfRule type="containsText" dxfId="15904" priority="18790" operator="containsText" text="Glenn Gould">
      <formula>NOT(ISERROR(SEARCH("Glenn Gould",G2771)))</formula>
    </cfRule>
  </conditionalFormatting>
  <conditionalFormatting sqref="G2771">
    <cfRule type="containsText" dxfId="15903" priority="18787" operator="containsText" text="ECM">
      <formula>NOT(ISERROR(SEARCH("ECM",G2771)))</formula>
    </cfRule>
    <cfRule type="containsText" dxfId="15902" priority="18788" operator="containsText" text="Glenn Gould">
      <formula>NOT(ISERROR(SEARCH("Glenn Gould",G2771)))</formula>
    </cfRule>
  </conditionalFormatting>
  <conditionalFormatting sqref="G2771">
    <cfRule type="containsText" dxfId="15901" priority="18813" operator="containsText" text="ECM">
      <formula>NOT(ISERROR(SEARCH("ECM",G2771)))</formula>
    </cfRule>
    <cfRule type="containsText" dxfId="15900" priority="18814" operator="containsText" text="Glenn Gould">
      <formula>NOT(ISERROR(SEARCH("Glenn Gould",G2771)))</formula>
    </cfRule>
  </conditionalFormatting>
  <conditionalFormatting sqref="G2771">
    <cfRule type="containsText" dxfId="15899" priority="18807" operator="containsText" text="ECM">
      <formula>NOT(ISERROR(SEARCH("ECM",G2771)))</formula>
    </cfRule>
    <cfRule type="containsText" dxfId="15898" priority="18808" operator="containsText" text="Glenn Gould">
      <formula>NOT(ISERROR(SEARCH("Glenn Gould",G2771)))</formula>
    </cfRule>
  </conditionalFormatting>
  <conditionalFormatting sqref="G2771">
    <cfRule type="containsText" dxfId="15897" priority="18809" operator="containsText" text="ECM">
      <formula>NOT(ISERROR(SEARCH("ECM",G2771)))</formula>
    </cfRule>
    <cfRule type="containsText" dxfId="15896" priority="18810" operator="containsText" text="Glenn Gould">
      <formula>NOT(ISERROR(SEARCH("Glenn Gould",G2771)))</formula>
    </cfRule>
  </conditionalFormatting>
  <conditionalFormatting sqref="G2771">
    <cfRule type="containsText" dxfId="15895" priority="18805" operator="containsText" text="ECM">
      <formula>NOT(ISERROR(SEARCH("ECM",G2771)))</formula>
    </cfRule>
    <cfRule type="containsText" dxfId="15894" priority="18806" operator="containsText" text="Glenn Gould">
      <formula>NOT(ISERROR(SEARCH("Glenn Gould",G2771)))</formula>
    </cfRule>
  </conditionalFormatting>
  <conditionalFormatting sqref="G2771">
    <cfRule type="containsText" dxfId="15893" priority="18803" operator="containsText" text="ECM">
      <formula>NOT(ISERROR(SEARCH("ECM",G2771)))</formula>
    </cfRule>
    <cfRule type="containsText" dxfId="15892" priority="18804" operator="containsText" text="Glenn Gould">
      <formula>NOT(ISERROR(SEARCH("Glenn Gould",G2771)))</formula>
    </cfRule>
  </conditionalFormatting>
  <conditionalFormatting sqref="G2771">
    <cfRule type="containsText" dxfId="15891" priority="18801" operator="containsText" text="ECM">
      <formula>NOT(ISERROR(SEARCH("ECM",G2771)))</formula>
    </cfRule>
    <cfRule type="containsText" dxfId="15890" priority="18802" operator="containsText" text="Glenn Gould">
      <formula>NOT(ISERROR(SEARCH("Glenn Gould",G2771)))</formula>
    </cfRule>
  </conditionalFormatting>
  <conditionalFormatting sqref="G2771">
    <cfRule type="containsText" dxfId="15889" priority="18799" operator="containsText" text="ECM">
      <formula>NOT(ISERROR(SEARCH("ECM",G2771)))</formula>
    </cfRule>
    <cfRule type="containsText" dxfId="15888" priority="18800" operator="containsText" text="Glenn Gould">
      <formula>NOT(ISERROR(SEARCH("Glenn Gould",G2771)))</formula>
    </cfRule>
  </conditionalFormatting>
  <conditionalFormatting sqref="J2771:K2774">
    <cfRule type="containsText" dxfId="15887" priority="18785" operator="containsText" text="ECM">
      <formula>NOT(ISERROR(SEARCH("ECM",J2771)))</formula>
    </cfRule>
    <cfRule type="containsText" dxfId="15886" priority="18786" operator="containsText" text="Glenn Gould">
      <formula>NOT(ISERROR(SEARCH("Glenn Gould",J2771)))</formula>
    </cfRule>
  </conditionalFormatting>
  <conditionalFormatting sqref="H2771:I2774">
    <cfRule type="containsText" dxfId="15885" priority="18783" operator="containsText" text="ECM">
      <formula>NOT(ISERROR(SEARCH("ECM",H2771)))</formula>
    </cfRule>
    <cfRule type="containsText" dxfId="15884" priority="18784" operator="containsText" text="Glenn Gould">
      <formula>NOT(ISERROR(SEARCH("Glenn Gould",H2771)))</formula>
    </cfRule>
  </conditionalFormatting>
  <conditionalFormatting sqref="E2771">
    <cfRule type="containsText" dxfId="15883" priority="18759" operator="containsText" text="ECM">
      <formula>NOT(ISERROR(SEARCH("ECM",E2771)))</formula>
    </cfRule>
    <cfRule type="containsText" dxfId="15882" priority="18760" operator="containsText" text="Glenn Gould">
      <formula>NOT(ISERROR(SEARCH("Glenn Gould",E2771)))</formula>
    </cfRule>
  </conditionalFormatting>
  <conditionalFormatting sqref="E2771">
    <cfRule type="containsText" dxfId="15881" priority="18763" operator="containsText" text="ECM">
      <formula>NOT(ISERROR(SEARCH("ECM",E2771)))</formula>
    </cfRule>
    <cfRule type="containsText" dxfId="15880" priority="18764" operator="containsText" text="Glenn Gould">
      <formula>NOT(ISERROR(SEARCH("Glenn Gould",E2771)))</formula>
    </cfRule>
  </conditionalFormatting>
  <conditionalFormatting sqref="E2771">
    <cfRule type="containsText" dxfId="15879" priority="18761" operator="containsText" text="ECM">
      <formula>NOT(ISERROR(SEARCH("ECM",E2771)))</formula>
    </cfRule>
    <cfRule type="containsText" dxfId="15878" priority="18762" operator="containsText" text="Glenn Gould">
      <formula>NOT(ISERROR(SEARCH("Glenn Gould",E2771)))</formula>
    </cfRule>
  </conditionalFormatting>
  <conditionalFormatting sqref="E2771">
    <cfRule type="containsText" dxfId="15877" priority="18757" operator="containsText" text="ECM">
      <formula>NOT(ISERROR(SEARCH("ECM",E2771)))</formula>
    </cfRule>
    <cfRule type="containsText" dxfId="15876" priority="18758" operator="containsText" text="Glenn Gould">
      <formula>NOT(ISERROR(SEARCH("Glenn Gould",E2771)))</formula>
    </cfRule>
  </conditionalFormatting>
  <conditionalFormatting sqref="E2771">
    <cfRule type="containsText" dxfId="15875" priority="18755" operator="containsText" text="ECM">
      <formula>NOT(ISERROR(SEARCH("ECM",E2771)))</formula>
    </cfRule>
    <cfRule type="containsText" dxfId="15874" priority="18756" operator="containsText" text="Glenn Gould">
      <formula>NOT(ISERROR(SEARCH("Glenn Gould",E2771)))</formula>
    </cfRule>
  </conditionalFormatting>
  <conditionalFormatting sqref="E2771">
    <cfRule type="containsText" dxfId="15873" priority="18753" operator="containsText" text="ECM">
      <formula>NOT(ISERROR(SEARCH("ECM",E2771)))</formula>
    </cfRule>
    <cfRule type="containsText" dxfId="15872" priority="18754" operator="containsText" text="Glenn Gould">
      <formula>NOT(ISERROR(SEARCH("Glenn Gould",E2771)))</formula>
    </cfRule>
  </conditionalFormatting>
  <conditionalFormatting sqref="E2771">
    <cfRule type="containsText" dxfId="15871" priority="18779" operator="containsText" text="ECM">
      <formula>NOT(ISERROR(SEARCH("ECM",E2771)))</formula>
    </cfRule>
    <cfRule type="containsText" dxfId="15870" priority="18780" operator="containsText" text="Glenn Gould">
      <formula>NOT(ISERROR(SEARCH("Glenn Gould",E2771)))</formula>
    </cfRule>
  </conditionalFormatting>
  <conditionalFormatting sqref="E2771">
    <cfRule type="containsText" dxfId="15869" priority="18773" operator="containsText" text="ECM">
      <formula>NOT(ISERROR(SEARCH("ECM",E2771)))</formula>
    </cfRule>
    <cfRule type="containsText" dxfId="15868" priority="18774" operator="containsText" text="Glenn Gould">
      <formula>NOT(ISERROR(SEARCH("Glenn Gould",E2771)))</formula>
    </cfRule>
  </conditionalFormatting>
  <conditionalFormatting sqref="E2771">
    <cfRule type="containsText" dxfId="15867" priority="18777" operator="containsText" text="ECM">
      <formula>NOT(ISERROR(SEARCH("ECM",E2771)))</formula>
    </cfRule>
    <cfRule type="containsText" dxfId="15866" priority="18778" operator="containsText" text="Glenn Gould">
      <formula>NOT(ISERROR(SEARCH("Glenn Gould",E2771)))</formula>
    </cfRule>
  </conditionalFormatting>
  <conditionalFormatting sqref="E2771">
    <cfRule type="containsText" dxfId="15865" priority="18775" operator="containsText" text="ECM">
      <formula>NOT(ISERROR(SEARCH("ECM",E2771)))</formula>
    </cfRule>
    <cfRule type="containsText" dxfId="15864" priority="18776" operator="containsText" text="Glenn Gould">
      <formula>NOT(ISERROR(SEARCH("Glenn Gould",E2771)))</formula>
    </cfRule>
  </conditionalFormatting>
  <conditionalFormatting sqref="E2771">
    <cfRule type="containsText" dxfId="15863" priority="18771" operator="containsText" text="ECM">
      <formula>NOT(ISERROR(SEARCH("ECM",E2771)))</formula>
    </cfRule>
    <cfRule type="containsText" dxfId="15862" priority="18772" operator="containsText" text="Glenn Gould">
      <formula>NOT(ISERROR(SEARCH("Glenn Gould",E2771)))</formula>
    </cfRule>
  </conditionalFormatting>
  <conditionalFormatting sqref="E2771">
    <cfRule type="containsText" dxfId="15861" priority="18769" operator="containsText" text="ECM">
      <formula>NOT(ISERROR(SEARCH("ECM",E2771)))</formula>
    </cfRule>
    <cfRule type="containsText" dxfId="15860" priority="18770" operator="containsText" text="Glenn Gould">
      <formula>NOT(ISERROR(SEARCH("Glenn Gould",E2771)))</formula>
    </cfRule>
  </conditionalFormatting>
  <conditionalFormatting sqref="E2771">
    <cfRule type="containsText" dxfId="15859" priority="18767" operator="containsText" text="ECM">
      <formula>NOT(ISERROR(SEARCH("ECM",E2771)))</formula>
    </cfRule>
    <cfRule type="containsText" dxfId="15858" priority="18768" operator="containsText" text="Glenn Gould">
      <formula>NOT(ISERROR(SEARCH("Glenn Gould",E2771)))</formula>
    </cfRule>
  </conditionalFormatting>
  <conditionalFormatting sqref="E2771">
    <cfRule type="containsText" dxfId="15857" priority="18765" operator="containsText" text="ECM">
      <formula>NOT(ISERROR(SEARCH("ECM",E2771)))</formula>
    </cfRule>
    <cfRule type="containsText" dxfId="15856" priority="18766" operator="containsText" text="Glenn Gould">
      <formula>NOT(ISERROR(SEARCH("Glenn Gould",E2771)))</formula>
    </cfRule>
  </conditionalFormatting>
  <conditionalFormatting sqref="F2769">
    <cfRule type="containsText" dxfId="15855" priority="18731" operator="containsText" text="ECM">
      <formula>NOT(ISERROR(SEARCH("ECM",F2769)))</formula>
    </cfRule>
    <cfRule type="containsText" dxfId="15854" priority="18732" operator="containsText" text="Glenn Gould">
      <formula>NOT(ISERROR(SEARCH("Glenn Gould",F2769)))</formula>
    </cfRule>
  </conditionalFormatting>
  <conditionalFormatting sqref="F2769">
    <cfRule type="containsText" dxfId="15853" priority="18735" operator="containsText" text="ECM">
      <formula>NOT(ISERROR(SEARCH("ECM",F2769)))</formula>
    </cfRule>
    <cfRule type="containsText" dxfId="15852" priority="18736" operator="containsText" text="Glenn Gould">
      <formula>NOT(ISERROR(SEARCH("Glenn Gould",F2769)))</formula>
    </cfRule>
  </conditionalFormatting>
  <conditionalFormatting sqref="F2769">
    <cfRule type="containsText" dxfId="15851" priority="18733" operator="containsText" text="ECM">
      <formula>NOT(ISERROR(SEARCH("ECM",F2769)))</formula>
    </cfRule>
    <cfRule type="containsText" dxfId="15850" priority="18734" operator="containsText" text="Glenn Gould">
      <formula>NOT(ISERROR(SEARCH("Glenn Gould",F2769)))</formula>
    </cfRule>
  </conditionalFormatting>
  <conditionalFormatting sqref="F2769">
    <cfRule type="containsText" dxfId="15849" priority="18729" operator="containsText" text="ECM">
      <formula>NOT(ISERROR(SEARCH("ECM",F2769)))</formula>
    </cfRule>
    <cfRule type="containsText" dxfId="15848" priority="18730" operator="containsText" text="Glenn Gould">
      <formula>NOT(ISERROR(SEARCH("Glenn Gould",F2769)))</formula>
    </cfRule>
  </conditionalFormatting>
  <conditionalFormatting sqref="F2769">
    <cfRule type="containsText" dxfId="15847" priority="18727" operator="containsText" text="ECM">
      <formula>NOT(ISERROR(SEARCH("ECM",F2769)))</formula>
    </cfRule>
    <cfRule type="containsText" dxfId="15846" priority="18728" operator="containsText" text="Glenn Gould">
      <formula>NOT(ISERROR(SEARCH("Glenn Gould",F2769)))</formula>
    </cfRule>
  </conditionalFormatting>
  <conditionalFormatting sqref="F2769">
    <cfRule type="containsText" dxfId="15845" priority="18725" operator="containsText" text="ECM">
      <formula>NOT(ISERROR(SEARCH("ECM",F2769)))</formula>
    </cfRule>
    <cfRule type="containsText" dxfId="15844" priority="18726" operator="containsText" text="Glenn Gould">
      <formula>NOT(ISERROR(SEARCH("Glenn Gould",F2769)))</formula>
    </cfRule>
  </conditionalFormatting>
  <conditionalFormatting sqref="F2769">
    <cfRule type="containsText" dxfId="15843" priority="18751" operator="containsText" text="ECM">
      <formula>NOT(ISERROR(SEARCH("ECM",F2769)))</formula>
    </cfRule>
    <cfRule type="containsText" dxfId="15842" priority="18752" operator="containsText" text="Glenn Gould">
      <formula>NOT(ISERROR(SEARCH("Glenn Gould",F2769)))</formula>
    </cfRule>
  </conditionalFormatting>
  <conditionalFormatting sqref="F2769">
    <cfRule type="containsText" dxfId="15841" priority="18745" operator="containsText" text="ECM">
      <formula>NOT(ISERROR(SEARCH("ECM",F2769)))</formula>
    </cfRule>
    <cfRule type="containsText" dxfId="15840" priority="18746" operator="containsText" text="Glenn Gould">
      <formula>NOT(ISERROR(SEARCH("Glenn Gould",F2769)))</formula>
    </cfRule>
  </conditionalFormatting>
  <conditionalFormatting sqref="F2769">
    <cfRule type="containsText" dxfId="15839" priority="18749" operator="containsText" text="ECM">
      <formula>NOT(ISERROR(SEARCH("ECM",F2769)))</formula>
    </cfRule>
    <cfRule type="containsText" dxfId="15838" priority="18750" operator="containsText" text="Glenn Gould">
      <formula>NOT(ISERROR(SEARCH("Glenn Gould",F2769)))</formula>
    </cfRule>
  </conditionalFormatting>
  <conditionalFormatting sqref="F2769">
    <cfRule type="containsText" dxfId="15837" priority="18747" operator="containsText" text="ECM">
      <formula>NOT(ISERROR(SEARCH("ECM",F2769)))</formula>
    </cfRule>
    <cfRule type="containsText" dxfId="15836" priority="18748" operator="containsText" text="Glenn Gould">
      <formula>NOT(ISERROR(SEARCH("Glenn Gould",F2769)))</formula>
    </cfRule>
  </conditionalFormatting>
  <conditionalFormatting sqref="F2769">
    <cfRule type="containsText" dxfId="15835" priority="18743" operator="containsText" text="ECM">
      <formula>NOT(ISERROR(SEARCH("ECM",F2769)))</formula>
    </cfRule>
    <cfRule type="containsText" dxfId="15834" priority="18744" operator="containsText" text="Glenn Gould">
      <formula>NOT(ISERROR(SEARCH("Glenn Gould",F2769)))</formula>
    </cfRule>
  </conditionalFormatting>
  <conditionalFormatting sqref="F2769">
    <cfRule type="containsText" dxfId="15833" priority="18741" operator="containsText" text="ECM">
      <formula>NOT(ISERROR(SEARCH("ECM",F2769)))</formula>
    </cfRule>
    <cfRule type="containsText" dxfId="15832" priority="18742" operator="containsText" text="Glenn Gould">
      <formula>NOT(ISERROR(SEARCH("Glenn Gould",F2769)))</formula>
    </cfRule>
  </conditionalFormatting>
  <conditionalFormatting sqref="F2769">
    <cfRule type="containsText" dxfId="15831" priority="18739" operator="containsText" text="ECM">
      <formula>NOT(ISERROR(SEARCH("ECM",F2769)))</formula>
    </cfRule>
    <cfRule type="containsText" dxfId="15830" priority="18740" operator="containsText" text="Glenn Gould">
      <formula>NOT(ISERROR(SEARCH("Glenn Gould",F2769)))</formula>
    </cfRule>
  </conditionalFormatting>
  <conditionalFormatting sqref="F2769">
    <cfRule type="containsText" dxfId="15829" priority="18737" operator="containsText" text="ECM">
      <formula>NOT(ISERROR(SEARCH("ECM",F2769)))</formula>
    </cfRule>
    <cfRule type="containsText" dxfId="15828" priority="18738" operator="containsText" text="Glenn Gould">
      <formula>NOT(ISERROR(SEARCH("Glenn Gould",F2769)))</formula>
    </cfRule>
  </conditionalFormatting>
  <conditionalFormatting sqref="G2769">
    <cfRule type="containsText" dxfId="15827" priority="18723" operator="containsText" text="ECM">
      <formula>NOT(ISERROR(SEARCH("ECM",G2769)))</formula>
    </cfRule>
    <cfRule type="containsText" dxfId="15826" priority="18724" operator="containsText" text="Glenn Gould">
      <formula>NOT(ISERROR(SEARCH("Glenn Gould",G2769)))</formula>
    </cfRule>
  </conditionalFormatting>
  <conditionalFormatting sqref="G2769">
    <cfRule type="containsText" dxfId="15825" priority="18719" operator="containsText" text="ECM">
      <formula>NOT(ISERROR(SEARCH("ECM",G2769)))</formula>
    </cfRule>
    <cfRule type="containsText" dxfId="15824" priority="18720" operator="containsText" text="Glenn Gould">
      <formula>NOT(ISERROR(SEARCH("Glenn Gould",G2769)))</formula>
    </cfRule>
  </conditionalFormatting>
  <conditionalFormatting sqref="G2769">
    <cfRule type="containsText" dxfId="15823" priority="18701" operator="containsText" text="ECM">
      <formula>NOT(ISERROR(SEARCH("ECM",G2769)))</formula>
    </cfRule>
    <cfRule type="containsText" dxfId="15822" priority="18702" operator="containsText" text="Glenn Gould">
      <formula>NOT(ISERROR(SEARCH("Glenn Gould",G2769)))</formula>
    </cfRule>
  </conditionalFormatting>
  <conditionalFormatting sqref="G2769">
    <cfRule type="containsText" dxfId="15821" priority="18705" operator="containsText" text="ECM">
      <formula>NOT(ISERROR(SEARCH("ECM",G2769)))</formula>
    </cfRule>
    <cfRule type="containsText" dxfId="15820" priority="18706" operator="containsText" text="Glenn Gould">
      <formula>NOT(ISERROR(SEARCH("Glenn Gould",G2769)))</formula>
    </cfRule>
  </conditionalFormatting>
  <conditionalFormatting sqref="G2769">
    <cfRule type="containsText" dxfId="15819" priority="18703" operator="containsText" text="ECM">
      <formula>NOT(ISERROR(SEARCH("ECM",G2769)))</formula>
    </cfRule>
    <cfRule type="containsText" dxfId="15818" priority="18704" operator="containsText" text="Glenn Gould">
      <formula>NOT(ISERROR(SEARCH("Glenn Gould",G2769)))</formula>
    </cfRule>
  </conditionalFormatting>
  <conditionalFormatting sqref="G2769">
    <cfRule type="containsText" dxfId="15817" priority="18699" operator="containsText" text="ECM">
      <formula>NOT(ISERROR(SEARCH("ECM",G2769)))</formula>
    </cfRule>
    <cfRule type="containsText" dxfId="15816" priority="18700" operator="containsText" text="Glenn Gould">
      <formula>NOT(ISERROR(SEARCH("Glenn Gould",G2769)))</formula>
    </cfRule>
  </conditionalFormatting>
  <conditionalFormatting sqref="G2769">
    <cfRule type="containsText" dxfId="15815" priority="18697" operator="containsText" text="ECM">
      <formula>NOT(ISERROR(SEARCH("ECM",G2769)))</formula>
    </cfRule>
    <cfRule type="containsText" dxfId="15814" priority="18698" operator="containsText" text="Glenn Gould">
      <formula>NOT(ISERROR(SEARCH("Glenn Gould",G2769)))</formula>
    </cfRule>
  </conditionalFormatting>
  <conditionalFormatting sqref="G2769">
    <cfRule type="containsText" dxfId="15813" priority="18695" operator="containsText" text="ECM">
      <formula>NOT(ISERROR(SEARCH("ECM",G2769)))</formula>
    </cfRule>
    <cfRule type="containsText" dxfId="15812" priority="18696" operator="containsText" text="Glenn Gould">
      <formula>NOT(ISERROR(SEARCH("Glenn Gould",G2769)))</formula>
    </cfRule>
  </conditionalFormatting>
  <conditionalFormatting sqref="G2769">
    <cfRule type="containsText" dxfId="15811" priority="18721" operator="containsText" text="ECM">
      <formula>NOT(ISERROR(SEARCH("ECM",G2769)))</formula>
    </cfRule>
    <cfRule type="containsText" dxfId="15810" priority="18722" operator="containsText" text="Glenn Gould">
      <formula>NOT(ISERROR(SEARCH("Glenn Gould",G2769)))</formula>
    </cfRule>
  </conditionalFormatting>
  <conditionalFormatting sqref="G2769">
    <cfRule type="containsText" dxfId="15809" priority="18715" operator="containsText" text="ECM">
      <formula>NOT(ISERROR(SEARCH("ECM",G2769)))</formula>
    </cfRule>
    <cfRule type="containsText" dxfId="15808" priority="18716" operator="containsText" text="Glenn Gould">
      <formula>NOT(ISERROR(SEARCH("Glenn Gould",G2769)))</formula>
    </cfRule>
  </conditionalFormatting>
  <conditionalFormatting sqref="G2769">
    <cfRule type="containsText" dxfId="15807" priority="18717" operator="containsText" text="ECM">
      <formula>NOT(ISERROR(SEARCH("ECM",G2769)))</formula>
    </cfRule>
    <cfRule type="containsText" dxfId="15806" priority="18718" operator="containsText" text="Glenn Gould">
      <formula>NOT(ISERROR(SEARCH("Glenn Gould",G2769)))</formula>
    </cfRule>
  </conditionalFormatting>
  <conditionalFormatting sqref="G2769">
    <cfRule type="containsText" dxfId="15805" priority="18713" operator="containsText" text="ECM">
      <formula>NOT(ISERROR(SEARCH("ECM",G2769)))</formula>
    </cfRule>
    <cfRule type="containsText" dxfId="15804" priority="18714" operator="containsText" text="Glenn Gould">
      <formula>NOT(ISERROR(SEARCH("Glenn Gould",G2769)))</formula>
    </cfRule>
  </conditionalFormatting>
  <conditionalFormatting sqref="G2769">
    <cfRule type="containsText" dxfId="15803" priority="18711" operator="containsText" text="ECM">
      <formula>NOT(ISERROR(SEARCH("ECM",G2769)))</formula>
    </cfRule>
    <cfRule type="containsText" dxfId="15802" priority="18712" operator="containsText" text="Glenn Gould">
      <formula>NOT(ISERROR(SEARCH("Glenn Gould",G2769)))</formula>
    </cfRule>
  </conditionalFormatting>
  <conditionalFormatting sqref="G2769">
    <cfRule type="containsText" dxfId="15801" priority="18709" operator="containsText" text="ECM">
      <formula>NOT(ISERROR(SEARCH("ECM",G2769)))</formula>
    </cfRule>
    <cfRule type="containsText" dxfId="15800" priority="18710" operator="containsText" text="Glenn Gould">
      <formula>NOT(ISERROR(SEARCH("Glenn Gould",G2769)))</formula>
    </cfRule>
  </conditionalFormatting>
  <conditionalFormatting sqref="G2769">
    <cfRule type="containsText" dxfId="15799" priority="18707" operator="containsText" text="ECM">
      <formula>NOT(ISERROR(SEARCH("ECM",G2769)))</formula>
    </cfRule>
    <cfRule type="containsText" dxfId="15798" priority="18708" operator="containsText" text="Glenn Gould">
      <formula>NOT(ISERROR(SEARCH("Glenn Gould",G2769)))</formula>
    </cfRule>
  </conditionalFormatting>
  <conditionalFormatting sqref="G2769">
    <cfRule type="containsText" dxfId="15797" priority="18693" operator="containsText" text="ECM">
      <formula>NOT(ISERROR(SEARCH("ECM",G2769)))</formula>
    </cfRule>
    <cfRule type="containsText" dxfId="15796" priority="18694" operator="containsText" text="Glenn Gould">
      <formula>NOT(ISERROR(SEARCH("Glenn Gould",G2769)))</formula>
    </cfRule>
  </conditionalFormatting>
  <conditionalFormatting sqref="G2769">
    <cfRule type="containsText" dxfId="15795" priority="18689" operator="containsText" text="ECM">
      <formula>NOT(ISERROR(SEARCH("ECM",G2769)))</formula>
    </cfRule>
    <cfRule type="containsText" dxfId="15794" priority="18690" operator="containsText" text="Glenn Gould">
      <formula>NOT(ISERROR(SEARCH("Glenn Gould",G2769)))</formula>
    </cfRule>
  </conditionalFormatting>
  <conditionalFormatting sqref="G2769">
    <cfRule type="containsText" dxfId="15793" priority="18671" operator="containsText" text="ECM">
      <formula>NOT(ISERROR(SEARCH("ECM",G2769)))</formula>
    </cfRule>
    <cfRule type="containsText" dxfId="15792" priority="18672" operator="containsText" text="Glenn Gould">
      <formula>NOT(ISERROR(SEARCH("Glenn Gould",G2769)))</formula>
    </cfRule>
  </conditionalFormatting>
  <conditionalFormatting sqref="G2769">
    <cfRule type="containsText" dxfId="15791" priority="18675" operator="containsText" text="ECM">
      <formula>NOT(ISERROR(SEARCH("ECM",G2769)))</formula>
    </cfRule>
    <cfRule type="containsText" dxfId="15790" priority="18676" operator="containsText" text="Glenn Gould">
      <formula>NOT(ISERROR(SEARCH("Glenn Gould",G2769)))</formula>
    </cfRule>
  </conditionalFormatting>
  <conditionalFormatting sqref="G2769">
    <cfRule type="containsText" dxfId="15789" priority="18673" operator="containsText" text="ECM">
      <formula>NOT(ISERROR(SEARCH("ECM",G2769)))</formula>
    </cfRule>
    <cfRule type="containsText" dxfId="15788" priority="18674" operator="containsText" text="Glenn Gould">
      <formula>NOT(ISERROR(SEARCH("Glenn Gould",G2769)))</formula>
    </cfRule>
  </conditionalFormatting>
  <conditionalFormatting sqref="G2769">
    <cfRule type="containsText" dxfId="15787" priority="18669" operator="containsText" text="ECM">
      <formula>NOT(ISERROR(SEARCH("ECM",G2769)))</formula>
    </cfRule>
    <cfRule type="containsText" dxfId="15786" priority="18670" operator="containsText" text="Glenn Gould">
      <formula>NOT(ISERROR(SEARCH("Glenn Gould",G2769)))</formula>
    </cfRule>
  </conditionalFormatting>
  <conditionalFormatting sqref="G2769">
    <cfRule type="containsText" dxfId="15785" priority="18667" operator="containsText" text="ECM">
      <formula>NOT(ISERROR(SEARCH("ECM",G2769)))</formula>
    </cfRule>
    <cfRule type="containsText" dxfId="15784" priority="18668" operator="containsText" text="Glenn Gould">
      <formula>NOT(ISERROR(SEARCH("Glenn Gould",G2769)))</formula>
    </cfRule>
  </conditionalFormatting>
  <conditionalFormatting sqref="G2769">
    <cfRule type="containsText" dxfId="15783" priority="18665" operator="containsText" text="ECM">
      <formula>NOT(ISERROR(SEARCH("ECM",G2769)))</formula>
    </cfRule>
    <cfRule type="containsText" dxfId="15782" priority="18666" operator="containsText" text="Glenn Gould">
      <formula>NOT(ISERROR(SEARCH("Glenn Gould",G2769)))</formula>
    </cfRule>
  </conditionalFormatting>
  <conditionalFormatting sqref="G2769">
    <cfRule type="containsText" dxfId="15781" priority="18691" operator="containsText" text="ECM">
      <formula>NOT(ISERROR(SEARCH("ECM",G2769)))</formula>
    </cfRule>
    <cfRule type="containsText" dxfId="15780" priority="18692" operator="containsText" text="Glenn Gould">
      <formula>NOT(ISERROR(SEARCH("Glenn Gould",G2769)))</formula>
    </cfRule>
  </conditionalFormatting>
  <conditionalFormatting sqref="G2769">
    <cfRule type="containsText" dxfId="15779" priority="18685" operator="containsText" text="ECM">
      <formula>NOT(ISERROR(SEARCH("ECM",G2769)))</formula>
    </cfRule>
    <cfRule type="containsText" dxfId="15778" priority="18686" operator="containsText" text="Glenn Gould">
      <formula>NOT(ISERROR(SEARCH("Glenn Gould",G2769)))</formula>
    </cfRule>
  </conditionalFormatting>
  <conditionalFormatting sqref="G2769">
    <cfRule type="containsText" dxfId="15777" priority="18687" operator="containsText" text="ECM">
      <formula>NOT(ISERROR(SEARCH("ECM",G2769)))</formula>
    </cfRule>
    <cfRule type="containsText" dxfId="15776" priority="18688" operator="containsText" text="Glenn Gould">
      <formula>NOT(ISERROR(SEARCH("Glenn Gould",G2769)))</formula>
    </cfRule>
  </conditionalFormatting>
  <conditionalFormatting sqref="G2769">
    <cfRule type="containsText" dxfId="15775" priority="18683" operator="containsText" text="ECM">
      <formula>NOT(ISERROR(SEARCH("ECM",G2769)))</formula>
    </cfRule>
    <cfRule type="containsText" dxfId="15774" priority="18684" operator="containsText" text="Glenn Gould">
      <formula>NOT(ISERROR(SEARCH("Glenn Gould",G2769)))</formula>
    </cfRule>
  </conditionalFormatting>
  <conditionalFormatting sqref="G2769">
    <cfRule type="containsText" dxfId="15773" priority="18681" operator="containsText" text="ECM">
      <formula>NOT(ISERROR(SEARCH("ECM",G2769)))</formula>
    </cfRule>
    <cfRule type="containsText" dxfId="15772" priority="18682" operator="containsText" text="Glenn Gould">
      <formula>NOT(ISERROR(SEARCH("Glenn Gould",G2769)))</formula>
    </cfRule>
  </conditionalFormatting>
  <conditionalFormatting sqref="G2769">
    <cfRule type="containsText" dxfId="15771" priority="18679" operator="containsText" text="ECM">
      <formula>NOT(ISERROR(SEARCH("ECM",G2769)))</formula>
    </cfRule>
    <cfRule type="containsText" dxfId="15770" priority="18680" operator="containsText" text="Glenn Gould">
      <formula>NOT(ISERROR(SEARCH("Glenn Gould",G2769)))</formula>
    </cfRule>
  </conditionalFormatting>
  <conditionalFormatting sqref="G2769">
    <cfRule type="containsText" dxfId="15769" priority="18677" operator="containsText" text="ECM">
      <formula>NOT(ISERROR(SEARCH("ECM",G2769)))</formula>
    </cfRule>
    <cfRule type="containsText" dxfId="15768" priority="18678" operator="containsText" text="Glenn Gould">
      <formula>NOT(ISERROR(SEARCH("Glenn Gould",G2769)))</formula>
    </cfRule>
  </conditionalFormatting>
  <conditionalFormatting sqref="F2772">
    <cfRule type="containsText" dxfId="15767" priority="18643" operator="containsText" text="ECM">
      <formula>NOT(ISERROR(SEARCH("ECM",F2772)))</formula>
    </cfRule>
    <cfRule type="containsText" dxfId="15766" priority="18644" operator="containsText" text="Glenn Gould">
      <formula>NOT(ISERROR(SEARCH("Glenn Gould",F2772)))</formula>
    </cfRule>
  </conditionalFormatting>
  <conditionalFormatting sqref="F2772">
    <cfRule type="containsText" dxfId="15765" priority="18647" operator="containsText" text="ECM">
      <formula>NOT(ISERROR(SEARCH("ECM",F2772)))</formula>
    </cfRule>
    <cfRule type="containsText" dxfId="15764" priority="18648" operator="containsText" text="Glenn Gould">
      <formula>NOT(ISERROR(SEARCH("Glenn Gould",F2772)))</formula>
    </cfRule>
  </conditionalFormatting>
  <conditionalFormatting sqref="F2772">
    <cfRule type="containsText" dxfId="15763" priority="18645" operator="containsText" text="ECM">
      <formula>NOT(ISERROR(SEARCH("ECM",F2772)))</formula>
    </cfRule>
    <cfRule type="containsText" dxfId="15762" priority="18646" operator="containsText" text="Glenn Gould">
      <formula>NOT(ISERROR(SEARCH("Glenn Gould",F2772)))</formula>
    </cfRule>
  </conditionalFormatting>
  <conditionalFormatting sqref="F2772">
    <cfRule type="containsText" dxfId="15761" priority="18641" operator="containsText" text="ECM">
      <formula>NOT(ISERROR(SEARCH("ECM",F2772)))</formula>
    </cfRule>
    <cfRule type="containsText" dxfId="15760" priority="18642" operator="containsText" text="Glenn Gould">
      <formula>NOT(ISERROR(SEARCH("Glenn Gould",F2772)))</formula>
    </cfRule>
  </conditionalFormatting>
  <conditionalFormatting sqref="F2772">
    <cfRule type="containsText" dxfId="15759" priority="18639" operator="containsText" text="ECM">
      <formula>NOT(ISERROR(SEARCH("ECM",F2772)))</formula>
    </cfRule>
    <cfRule type="containsText" dxfId="15758" priority="18640" operator="containsText" text="Glenn Gould">
      <formula>NOT(ISERROR(SEARCH("Glenn Gould",F2772)))</formula>
    </cfRule>
  </conditionalFormatting>
  <conditionalFormatting sqref="F2772">
    <cfRule type="containsText" dxfId="15757" priority="18637" operator="containsText" text="ECM">
      <formula>NOT(ISERROR(SEARCH("ECM",F2772)))</formula>
    </cfRule>
    <cfRule type="containsText" dxfId="15756" priority="18638" operator="containsText" text="Glenn Gould">
      <formula>NOT(ISERROR(SEARCH("Glenn Gould",F2772)))</formula>
    </cfRule>
  </conditionalFormatting>
  <conditionalFormatting sqref="F2772">
    <cfRule type="containsText" dxfId="15755" priority="18663" operator="containsText" text="ECM">
      <formula>NOT(ISERROR(SEARCH("ECM",F2772)))</formula>
    </cfRule>
    <cfRule type="containsText" dxfId="15754" priority="18664" operator="containsText" text="Glenn Gould">
      <formula>NOT(ISERROR(SEARCH("Glenn Gould",F2772)))</formula>
    </cfRule>
  </conditionalFormatting>
  <conditionalFormatting sqref="F2772">
    <cfRule type="containsText" dxfId="15753" priority="18657" operator="containsText" text="ECM">
      <formula>NOT(ISERROR(SEARCH("ECM",F2772)))</formula>
    </cfRule>
    <cfRule type="containsText" dxfId="15752" priority="18658" operator="containsText" text="Glenn Gould">
      <formula>NOT(ISERROR(SEARCH("Glenn Gould",F2772)))</formula>
    </cfRule>
  </conditionalFormatting>
  <conditionalFormatting sqref="F2772">
    <cfRule type="containsText" dxfId="15751" priority="18661" operator="containsText" text="ECM">
      <formula>NOT(ISERROR(SEARCH("ECM",F2772)))</formula>
    </cfRule>
    <cfRule type="containsText" dxfId="15750" priority="18662" operator="containsText" text="Glenn Gould">
      <formula>NOT(ISERROR(SEARCH("Glenn Gould",F2772)))</formula>
    </cfRule>
  </conditionalFormatting>
  <conditionalFormatting sqref="F2772">
    <cfRule type="containsText" dxfId="15749" priority="18659" operator="containsText" text="ECM">
      <formula>NOT(ISERROR(SEARCH("ECM",F2772)))</formula>
    </cfRule>
    <cfRule type="containsText" dxfId="15748" priority="18660" operator="containsText" text="Glenn Gould">
      <formula>NOT(ISERROR(SEARCH("Glenn Gould",F2772)))</formula>
    </cfRule>
  </conditionalFormatting>
  <conditionalFormatting sqref="F2772">
    <cfRule type="containsText" dxfId="15747" priority="18655" operator="containsText" text="ECM">
      <formula>NOT(ISERROR(SEARCH("ECM",F2772)))</formula>
    </cfRule>
    <cfRule type="containsText" dxfId="15746" priority="18656" operator="containsText" text="Glenn Gould">
      <formula>NOT(ISERROR(SEARCH("Glenn Gould",F2772)))</formula>
    </cfRule>
  </conditionalFormatting>
  <conditionalFormatting sqref="F2772">
    <cfRule type="containsText" dxfId="15745" priority="18653" operator="containsText" text="ECM">
      <formula>NOT(ISERROR(SEARCH("ECM",F2772)))</formula>
    </cfRule>
    <cfRule type="containsText" dxfId="15744" priority="18654" operator="containsText" text="Glenn Gould">
      <formula>NOT(ISERROR(SEARCH("Glenn Gould",F2772)))</formula>
    </cfRule>
  </conditionalFormatting>
  <conditionalFormatting sqref="F2772">
    <cfRule type="containsText" dxfId="15743" priority="18651" operator="containsText" text="ECM">
      <formula>NOT(ISERROR(SEARCH("ECM",F2772)))</formula>
    </cfRule>
    <cfRule type="containsText" dxfId="15742" priority="18652" operator="containsText" text="Glenn Gould">
      <formula>NOT(ISERROR(SEARCH("Glenn Gould",F2772)))</formula>
    </cfRule>
  </conditionalFormatting>
  <conditionalFormatting sqref="F2772">
    <cfRule type="containsText" dxfId="15741" priority="18649" operator="containsText" text="ECM">
      <formula>NOT(ISERROR(SEARCH("ECM",F2772)))</formula>
    </cfRule>
    <cfRule type="containsText" dxfId="15740" priority="18650" operator="containsText" text="Glenn Gould">
      <formula>NOT(ISERROR(SEARCH("Glenn Gould",F2772)))</formula>
    </cfRule>
  </conditionalFormatting>
  <conditionalFormatting sqref="G2772">
    <cfRule type="containsText" dxfId="15739" priority="18635" operator="containsText" text="ECM">
      <formula>NOT(ISERROR(SEARCH("ECM",G2772)))</formula>
    </cfRule>
    <cfRule type="containsText" dxfId="15738" priority="18636" operator="containsText" text="Glenn Gould">
      <formula>NOT(ISERROR(SEARCH("Glenn Gould",G2772)))</formula>
    </cfRule>
  </conditionalFormatting>
  <conditionalFormatting sqref="G2772">
    <cfRule type="containsText" dxfId="15737" priority="18631" operator="containsText" text="ECM">
      <formula>NOT(ISERROR(SEARCH("ECM",G2772)))</formula>
    </cfRule>
    <cfRule type="containsText" dxfId="15736" priority="18632" operator="containsText" text="Glenn Gould">
      <formula>NOT(ISERROR(SEARCH("Glenn Gould",G2772)))</formula>
    </cfRule>
  </conditionalFormatting>
  <conditionalFormatting sqref="G2772">
    <cfRule type="containsText" dxfId="15735" priority="18613" operator="containsText" text="ECM">
      <formula>NOT(ISERROR(SEARCH("ECM",G2772)))</formula>
    </cfRule>
    <cfRule type="containsText" dxfId="15734" priority="18614" operator="containsText" text="Glenn Gould">
      <formula>NOT(ISERROR(SEARCH("Glenn Gould",G2772)))</formula>
    </cfRule>
  </conditionalFormatting>
  <conditionalFormatting sqref="G2772">
    <cfRule type="containsText" dxfId="15733" priority="18617" operator="containsText" text="ECM">
      <formula>NOT(ISERROR(SEARCH("ECM",G2772)))</formula>
    </cfRule>
    <cfRule type="containsText" dxfId="15732" priority="18618" operator="containsText" text="Glenn Gould">
      <formula>NOT(ISERROR(SEARCH("Glenn Gould",G2772)))</formula>
    </cfRule>
  </conditionalFormatting>
  <conditionalFormatting sqref="G2772">
    <cfRule type="containsText" dxfId="15731" priority="18615" operator="containsText" text="ECM">
      <formula>NOT(ISERROR(SEARCH("ECM",G2772)))</formula>
    </cfRule>
    <cfRule type="containsText" dxfId="15730" priority="18616" operator="containsText" text="Glenn Gould">
      <formula>NOT(ISERROR(SEARCH("Glenn Gould",G2772)))</formula>
    </cfRule>
  </conditionalFormatting>
  <conditionalFormatting sqref="G2772">
    <cfRule type="containsText" dxfId="15729" priority="18611" operator="containsText" text="ECM">
      <formula>NOT(ISERROR(SEARCH("ECM",G2772)))</formula>
    </cfRule>
    <cfRule type="containsText" dxfId="15728" priority="18612" operator="containsText" text="Glenn Gould">
      <formula>NOT(ISERROR(SEARCH("Glenn Gould",G2772)))</formula>
    </cfRule>
  </conditionalFormatting>
  <conditionalFormatting sqref="G2772">
    <cfRule type="containsText" dxfId="15727" priority="18609" operator="containsText" text="ECM">
      <formula>NOT(ISERROR(SEARCH("ECM",G2772)))</formula>
    </cfRule>
    <cfRule type="containsText" dxfId="15726" priority="18610" operator="containsText" text="Glenn Gould">
      <formula>NOT(ISERROR(SEARCH("Glenn Gould",G2772)))</formula>
    </cfRule>
  </conditionalFormatting>
  <conditionalFormatting sqref="G2772">
    <cfRule type="containsText" dxfId="15725" priority="18607" operator="containsText" text="ECM">
      <formula>NOT(ISERROR(SEARCH("ECM",G2772)))</formula>
    </cfRule>
    <cfRule type="containsText" dxfId="15724" priority="18608" operator="containsText" text="Glenn Gould">
      <formula>NOT(ISERROR(SEARCH("Glenn Gould",G2772)))</formula>
    </cfRule>
  </conditionalFormatting>
  <conditionalFormatting sqref="G2772">
    <cfRule type="containsText" dxfId="15723" priority="18633" operator="containsText" text="ECM">
      <formula>NOT(ISERROR(SEARCH("ECM",G2772)))</formula>
    </cfRule>
    <cfRule type="containsText" dxfId="15722" priority="18634" operator="containsText" text="Glenn Gould">
      <formula>NOT(ISERROR(SEARCH("Glenn Gould",G2772)))</formula>
    </cfRule>
  </conditionalFormatting>
  <conditionalFormatting sqref="G2772">
    <cfRule type="containsText" dxfId="15721" priority="18627" operator="containsText" text="ECM">
      <formula>NOT(ISERROR(SEARCH("ECM",G2772)))</formula>
    </cfRule>
    <cfRule type="containsText" dxfId="15720" priority="18628" operator="containsText" text="Glenn Gould">
      <formula>NOT(ISERROR(SEARCH("Glenn Gould",G2772)))</formula>
    </cfRule>
  </conditionalFormatting>
  <conditionalFormatting sqref="G2772">
    <cfRule type="containsText" dxfId="15719" priority="18629" operator="containsText" text="ECM">
      <formula>NOT(ISERROR(SEARCH("ECM",G2772)))</formula>
    </cfRule>
    <cfRule type="containsText" dxfId="15718" priority="18630" operator="containsText" text="Glenn Gould">
      <formula>NOT(ISERROR(SEARCH("Glenn Gould",G2772)))</formula>
    </cfRule>
  </conditionalFormatting>
  <conditionalFormatting sqref="G2772">
    <cfRule type="containsText" dxfId="15717" priority="18625" operator="containsText" text="ECM">
      <formula>NOT(ISERROR(SEARCH("ECM",G2772)))</formula>
    </cfRule>
    <cfRule type="containsText" dxfId="15716" priority="18626" operator="containsText" text="Glenn Gould">
      <formula>NOT(ISERROR(SEARCH("Glenn Gould",G2772)))</formula>
    </cfRule>
  </conditionalFormatting>
  <conditionalFormatting sqref="G2772">
    <cfRule type="containsText" dxfId="15715" priority="18623" operator="containsText" text="ECM">
      <formula>NOT(ISERROR(SEARCH("ECM",G2772)))</formula>
    </cfRule>
    <cfRule type="containsText" dxfId="15714" priority="18624" operator="containsText" text="Glenn Gould">
      <formula>NOT(ISERROR(SEARCH("Glenn Gould",G2772)))</formula>
    </cfRule>
  </conditionalFormatting>
  <conditionalFormatting sqref="G2772">
    <cfRule type="containsText" dxfId="15713" priority="18621" operator="containsText" text="ECM">
      <formula>NOT(ISERROR(SEARCH("ECM",G2772)))</formula>
    </cfRule>
    <cfRule type="containsText" dxfId="15712" priority="18622" operator="containsText" text="Glenn Gould">
      <formula>NOT(ISERROR(SEARCH("Glenn Gould",G2772)))</formula>
    </cfRule>
  </conditionalFormatting>
  <conditionalFormatting sqref="G2772">
    <cfRule type="containsText" dxfId="15711" priority="18619" operator="containsText" text="ECM">
      <formula>NOT(ISERROR(SEARCH("ECM",G2772)))</formula>
    </cfRule>
    <cfRule type="containsText" dxfId="15710" priority="18620" operator="containsText" text="Glenn Gould">
      <formula>NOT(ISERROR(SEARCH("Glenn Gould",G2772)))</formula>
    </cfRule>
  </conditionalFormatting>
  <conditionalFormatting sqref="G2772">
    <cfRule type="containsText" dxfId="15709" priority="18605" operator="containsText" text="ECM">
      <formula>NOT(ISERROR(SEARCH("ECM",G2772)))</formula>
    </cfRule>
    <cfRule type="containsText" dxfId="15708" priority="18606" operator="containsText" text="Glenn Gould">
      <formula>NOT(ISERROR(SEARCH("Glenn Gould",G2772)))</formula>
    </cfRule>
  </conditionalFormatting>
  <conditionalFormatting sqref="G2772">
    <cfRule type="containsText" dxfId="15707" priority="18601" operator="containsText" text="ECM">
      <formula>NOT(ISERROR(SEARCH("ECM",G2772)))</formula>
    </cfRule>
    <cfRule type="containsText" dxfId="15706" priority="18602" operator="containsText" text="Glenn Gould">
      <formula>NOT(ISERROR(SEARCH("Glenn Gould",G2772)))</formula>
    </cfRule>
  </conditionalFormatting>
  <conditionalFormatting sqref="G2772">
    <cfRule type="containsText" dxfId="15705" priority="18583" operator="containsText" text="ECM">
      <formula>NOT(ISERROR(SEARCH("ECM",G2772)))</formula>
    </cfRule>
    <cfRule type="containsText" dxfId="15704" priority="18584" operator="containsText" text="Glenn Gould">
      <formula>NOT(ISERROR(SEARCH("Glenn Gould",G2772)))</formula>
    </cfRule>
  </conditionalFormatting>
  <conditionalFormatting sqref="G2772">
    <cfRule type="containsText" dxfId="15703" priority="18587" operator="containsText" text="ECM">
      <formula>NOT(ISERROR(SEARCH("ECM",G2772)))</formula>
    </cfRule>
    <cfRule type="containsText" dxfId="15702" priority="18588" operator="containsText" text="Glenn Gould">
      <formula>NOT(ISERROR(SEARCH("Glenn Gould",G2772)))</formula>
    </cfRule>
  </conditionalFormatting>
  <conditionalFormatting sqref="G2772">
    <cfRule type="containsText" dxfId="15701" priority="18585" operator="containsText" text="ECM">
      <formula>NOT(ISERROR(SEARCH("ECM",G2772)))</formula>
    </cfRule>
    <cfRule type="containsText" dxfId="15700" priority="18586" operator="containsText" text="Glenn Gould">
      <formula>NOT(ISERROR(SEARCH("Glenn Gould",G2772)))</formula>
    </cfRule>
  </conditionalFormatting>
  <conditionalFormatting sqref="G2772">
    <cfRule type="containsText" dxfId="15699" priority="18581" operator="containsText" text="ECM">
      <formula>NOT(ISERROR(SEARCH("ECM",G2772)))</formula>
    </cfRule>
    <cfRule type="containsText" dxfId="15698" priority="18582" operator="containsText" text="Glenn Gould">
      <formula>NOT(ISERROR(SEARCH("Glenn Gould",G2772)))</formula>
    </cfRule>
  </conditionalFormatting>
  <conditionalFormatting sqref="G2772">
    <cfRule type="containsText" dxfId="15697" priority="18579" operator="containsText" text="ECM">
      <formula>NOT(ISERROR(SEARCH("ECM",G2772)))</formula>
    </cfRule>
    <cfRule type="containsText" dxfId="15696" priority="18580" operator="containsText" text="Glenn Gould">
      <formula>NOT(ISERROR(SEARCH("Glenn Gould",G2772)))</formula>
    </cfRule>
  </conditionalFormatting>
  <conditionalFormatting sqref="G2772">
    <cfRule type="containsText" dxfId="15695" priority="18577" operator="containsText" text="ECM">
      <formula>NOT(ISERROR(SEARCH("ECM",G2772)))</formula>
    </cfRule>
    <cfRule type="containsText" dxfId="15694" priority="18578" operator="containsText" text="Glenn Gould">
      <formula>NOT(ISERROR(SEARCH("Glenn Gould",G2772)))</formula>
    </cfRule>
  </conditionalFormatting>
  <conditionalFormatting sqref="G2772">
    <cfRule type="containsText" dxfId="15693" priority="18603" operator="containsText" text="ECM">
      <formula>NOT(ISERROR(SEARCH("ECM",G2772)))</formula>
    </cfRule>
    <cfRule type="containsText" dxfId="15692" priority="18604" operator="containsText" text="Glenn Gould">
      <formula>NOT(ISERROR(SEARCH("Glenn Gould",G2772)))</formula>
    </cfRule>
  </conditionalFormatting>
  <conditionalFormatting sqref="G2772">
    <cfRule type="containsText" dxfId="15691" priority="18597" operator="containsText" text="ECM">
      <formula>NOT(ISERROR(SEARCH("ECM",G2772)))</formula>
    </cfRule>
    <cfRule type="containsText" dxfId="15690" priority="18598" operator="containsText" text="Glenn Gould">
      <formula>NOT(ISERROR(SEARCH("Glenn Gould",G2772)))</formula>
    </cfRule>
  </conditionalFormatting>
  <conditionalFormatting sqref="G2772">
    <cfRule type="containsText" dxfId="15689" priority="18599" operator="containsText" text="ECM">
      <formula>NOT(ISERROR(SEARCH("ECM",G2772)))</formula>
    </cfRule>
    <cfRule type="containsText" dxfId="15688" priority="18600" operator="containsText" text="Glenn Gould">
      <formula>NOT(ISERROR(SEARCH("Glenn Gould",G2772)))</formula>
    </cfRule>
  </conditionalFormatting>
  <conditionalFormatting sqref="G2772">
    <cfRule type="containsText" dxfId="15687" priority="18595" operator="containsText" text="ECM">
      <formula>NOT(ISERROR(SEARCH("ECM",G2772)))</formula>
    </cfRule>
    <cfRule type="containsText" dxfId="15686" priority="18596" operator="containsText" text="Glenn Gould">
      <formula>NOT(ISERROR(SEARCH("Glenn Gould",G2772)))</formula>
    </cfRule>
  </conditionalFormatting>
  <conditionalFormatting sqref="G2772">
    <cfRule type="containsText" dxfId="15685" priority="18593" operator="containsText" text="ECM">
      <formula>NOT(ISERROR(SEARCH("ECM",G2772)))</formula>
    </cfRule>
    <cfRule type="containsText" dxfId="15684" priority="18594" operator="containsText" text="Glenn Gould">
      <formula>NOT(ISERROR(SEARCH("Glenn Gould",G2772)))</formula>
    </cfRule>
  </conditionalFormatting>
  <conditionalFormatting sqref="G2772">
    <cfRule type="containsText" dxfId="15683" priority="18591" operator="containsText" text="ECM">
      <formula>NOT(ISERROR(SEARCH("ECM",G2772)))</formula>
    </cfRule>
    <cfRule type="containsText" dxfId="15682" priority="18592" operator="containsText" text="Glenn Gould">
      <formula>NOT(ISERROR(SEARCH("Glenn Gould",G2772)))</formula>
    </cfRule>
  </conditionalFormatting>
  <conditionalFormatting sqref="G2772">
    <cfRule type="containsText" dxfId="15681" priority="18589" operator="containsText" text="ECM">
      <formula>NOT(ISERROR(SEARCH("ECM",G2772)))</formula>
    </cfRule>
    <cfRule type="containsText" dxfId="15680" priority="18590" operator="containsText" text="Glenn Gould">
      <formula>NOT(ISERROR(SEARCH("Glenn Gould",G2772)))</formula>
    </cfRule>
  </conditionalFormatting>
  <conditionalFormatting sqref="E2772">
    <cfRule type="containsText" dxfId="15679" priority="18553" operator="containsText" text="ECM">
      <formula>NOT(ISERROR(SEARCH("ECM",E2772)))</formula>
    </cfRule>
    <cfRule type="containsText" dxfId="15678" priority="18554" operator="containsText" text="Glenn Gould">
      <formula>NOT(ISERROR(SEARCH("Glenn Gould",E2772)))</formula>
    </cfRule>
  </conditionalFormatting>
  <conditionalFormatting sqref="E2772">
    <cfRule type="containsText" dxfId="15677" priority="18557" operator="containsText" text="ECM">
      <formula>NOT(ISERROR(SEARCH("ECM",E2772)))</formula>
    </cfRule>
    <cfRule type="containsText" dxfId="15676" priority="18558" operator="containsText" text="Glenn Gould">
      <formula>NOT(ISERROR(SEARCH("Glenn Gould",E2772)))</formula>
    </cfRule>
  </conditionalFormatting>
  <conditionalFormatting sqref="E2772">
    <cfRule type="containsText" dxfId="15675" priority="18555" operator="containsText" text="ECM">
      <formula>NOT(ISERROR(SEARCH("ECM",E2772)))</formula>
    </cfRule>
    <cfRule type="containsText" dxfId="15674" priority="18556" operator="containsText" text="Glenn Gould">
      <formula>NOT(ISERROR(SEARCH("Glenn Gould",E2772)))</formula>
    </cfRule>
  </conditionalFormatting>
  <conditionalFormatting sqref="E2772">
    <cfRule type="containsText" dxfId="15673" priority="18551" operator="containsText" text="ECM">
      <formula>NOT(ISERROR(SEARCH("ECM",E2772)))</formula>
    </cfRule>
    <cfRule type="containsText" dxfId="15672" priority="18552" operator="containsText" text="Glenn Gould">
      <formula>NOT(ISERROR(SEARCH("Glenn Gould",E2772)))</formula>
    </cfRule>
  </conditionalFormatting>
  <conditionalFormatting sqref="E2772">
    <cfRule type="containsText" dxfId="15671" priority="18549" operator="containsText" text="ECM">
      <formula>NOT(ISERROR(SEARCH("ECM",E2772)))</formula>
    </cfRule>
    <cfRule type="containsText" dxfId="15670" priority="18550" operator="containsText" text="Glenn Gould">
      <formula>NOT(ISERROR(SEARCH("Glenn Gould",E2772)))</formula>
    </cfRule>
  </conditionalFormatting>
  <conditionalFormatting sqref="E2772">
    <cfRule type="containsText" dxfId="15669" priority="18547" operator="containsText" text="ECM">
      <formula>NOT(ISERROR(SEARCH("ECM",E2772)))</formula>
    </cfRule>
    <cfRule type="containsText" dxfId="15668" priority="18548" operator="containsText" text="Glenn Gould">
      <formula>NOT(ISERROR(SEARCH("Glenn Gould",E2772)))</formula>
    </cfRule>
  </conditionalFormatting>
  <conditionalFormatting sqref="E2772">
    <cfRule type="containsText" dxfId="15667" priority="18573" operator="containsText" text="ECM">
      <formula>NOT(ISERROR(SEARCH("ECM",E2772)))</formula>
    </cfRule>
    <cfRule type="containsText" dxfId="15666" priority="18574" operator="containsText" text="Glenn Gould">
      <formula>NOT(ISERROR(SEARCH("Glenn Gould",E2772)))</formula>
    </cfRule>
  </conditionalFormatting>
  <conditionalFormatting sqref="E2772">
    <cfRule type="containsText" dxfId="15665" priority="18567" operator="containsText" text="ECM">
      <formula>NOT(ISERROR(SEARCH("ECM",E2772)))</formula>
    </cfRule>
    <cfRule type="containsText" dxfId="15664" priority="18568" operator="containsText" text="Glenn Gould">
      <formula>NOT(ISERROR(SEARCH("Glenn Gould",E2772)))</formula>
    </cfRule>
  </conditionalFormatting>
  <conditionalFormatting sqref="E2772">
    <cfRule type="containsText" dxfId="15663" priority="18571" operator="containsText" text="ECM">
      <formula>NOT(ISERROR(SEARCH("ECM",E2772)))</formula>
    </cfRule>
    <cfRule type="containsText" dxfId="15662" priority="18572" operator="containsText" text="Glenn Gould">
      <formula>NOT(ISERROR(SEARCH("Glenn Gould",E2772)))</formula>
    </cfRule>
  </conditionalFormatting>
  <conditionalFormatting sqref="E2772">
    <cfRule type="containsText" dxfId="15661" priority="18569" operator="containsText" text="ECM">
      <formula>NOT(ISERROR(SEARCH("ECM",E2772)))</formula>
    </cfRule>
    <cfRule type="containsText" dxfId="15660" priority="18570" operator="containsText" text="Glenn Gould">
      <formula>NOT(ISERROR(SEARCH("Glenn Gould",E2772)))</formula>
    </cfRule>
  </conditionalFormatting>
  <conditionalFormatting sqref="E2772">
    <cfRule type="containsText" dxfId="15659" priority="18565" operator="containsText" text="ECM">
      <formula>NOT(ISERROR(SEARCH("ECM",E2772)))</formula>
    </cfRule>
    <cfRule type="containsText" dxfId="15658" priority="18566" operator="containsText" text="Glenn Gould">
      <formula>NOT(ISERROR(SEARCH("Glenn Gould",E2772)))</formula>
    </cfRule>
  </conditionalFormatting>
  <conditionalFormatting sqref="E2772">
    <cfRule type="containsText" dxfId="15657" priority="18563" operator="containsText" text="ECM">
      <formula>NOT(ISERROR(SEARCH("ECM",E2772)))</formula>
    </cfRule>
    <cfRule type="containsText" dxfId="15656" priority="18564" operator="containsText" text="Glenn Gould">
      <formula>NOT(ISERROR(SEARCH("Glenn Gould",E2772)))</formula>
    </cfRule>
  </conditionalFormatting>
  <conditionalFormatting sqref="E2772">
    <cfRule type="containsText" dxfId="15655" priority="18561" operator="containsText" text="ECM">
      <formula>NOT(ISERROR(SEARCH("ECM",E2772)))</formula>
    </cfRule>
    <cfRule type="containsText" dxfId="15654" priority="18562" operator="containsText" text="Glenn Gould">
      <formula>NOT(ISERROR(SEARCH("Glenn Gould",E2772)))</formula>
    </cfRule>
  </conditionalFormatting>
  <conditionalFormatting sqref="E2772">
    <cfRule type="containsText" dxfId="15653" priority="18559" operator="containsText" text="ECM">
      <formula>NOT(ISERROR(SEARCH("ECM",E2772)))</formula>
    </cfRule>
    <cfRule type="containsText" dxfId="15652" priority="18560" operator="containsText" text="Glenn Gould">
      <formula>NOT(ISERROR(SEARCH("Glenn Gould",E2772)))</formula>
    </cfRule>
  </conditionalFormatting>
  <conditionalFormatting sqref="F2773">
    <cfRule type="containsText" dxfId="15651" priority="18525" operator="containsText" text="ECM">
      <formula>NOT(ISERROR(SEARCH("ECM",F2773)))</formula>
    </cfRule>
    <cfRule type="containsText" dxfId="15650" priority="18526" operator="containsText" text="Glenn Gould">
      <formula>NOT(ISERROR(SEARCH("Glenn Gould",F2773)))</formula>
    </cfRule>
  </conditionalFormatting>
  <conditionalFormatting sqref="F2773">
    <cfRule type="containsText" dxfId="15649" priority="18529" operator="containsText" text="ECM">
      <formula>NOT(ISERROR(SEARCH("ECM",F2773)))</formula>
    </cfRule>
    <cfRule type="containsText" dxfId="15648" priority="18530" operator="containsText" text="Glenn Gould">
      <formula>NOT(ISERROR(SEARCH("Glenn Gould",F2773)))</formula>
    </cfRule>
  </conditionalFormatting>
  <conditionalFormatting sqref="F2773">
    <cfRule type="containsText" dxfId="15647" priority="18527" operator="containsText" text="ECM">
      <formula>NOT(ISERROR(SEARCH("ECM",F2773)))</formula>
    </cfRule>
    <cfRule type="containsText" dxfId="15646" priority="18528" operator="containsText" text="Glenn Gould">
      <formula>NOT(ISERROR(SEARCH("Glenn Gould",F2773)))</formula>
    </cfRule>
  </conditionalFormatting>
  <conditionalFormatting sqref="F2773">
    <cfRule type="containsText" dxfId="15645" priority="18523" operator="containsText" text="ECM">
      <formula>NOT(ISERROR(SEARCH("ECM",F2773)))</formula>
    </cfRule>
    <cfRule type="containsText" dxfId="15644" priority="18524" operator="containsText" text="Glenn Gould">
      <formula>NOT(ISERROR(SEARCH("Glenn Gould",F2773)))</formula>
    </cfRule>
  </conditionalFormatting>
  <conditionalFormatting sqref="F2773">
    <cfRule type="containsText" dxfId="15643" priority="18521" operator="containsText" text="ECM">
      <formula>NOT(ISERROR(SEARCH("ECM",F2773)))</formula>
    </cfRule>
    <cfRule type="containsText" dxfId="15642" priority="18522" operator="containsText" text="Glenn Gould">
      <formula>NOT(ISERROR(SEARCH("Glenn Gould",F2773)))</formula>
    </cfRule>
  </conditionalFormatting>
  <conditionalFormatting sqref="F2773">
    <cfRule type="containsText" dxfId="15641" priority="18519" operator="containsText" text="ECM">
      <formula>NOT(ISERROR(SEARCH("ECM",F2773)))</formula>
    </cfRule>
    <cfRule type="containsText" dxfId="15640" priority="18520" operator="containsText" text="Glenn Gould">
      <formula>NOT(ISERROR(SEARCH("Glenn Gould",F2773)))</formula>
    </cfRule>
  </conditionalFormatting>
  <conditionalFormatting sqref="F2773">
    <cfRule type="containsText" dxfId="15639" priority="18545" operator="containsText" text="ECM">
      <formula>NOT(ISERROR(SEARCH("ECM",F2773)))</formula>
    </cfRule>
    <cfRule type="containsText" dxfId="15638" priority="18546" operator="containsText" text="Glenn Gould">
      <formula>NOT(ISERROR(SEARCH("Glenn Gould",F2773)))</formula>
    </cfRule>
  </conditionalFormatting>
  <conditionalFormatting sqref="F2773">
    <cfRule type="containsText" dxfId="15637" priority="18539" operator="containsText" text="ECM">
      <formula>NOT(ISERROR(SEARCH("ECM",F2773)))</formula>
    </cfRule>
    <cfRule type="containsText" dxfId="15636" priority="18540" operator="containsText" text="Glenn Gould">
      <formula>NOT(ISERROR(SEARCH("Glenn Gould",F2773)))</formula>
    </cfRule>
  </conditionalFormatting>
  <conditionalFormatting sqref="F2773">
    <cfRule type="containsText" dxfId="15635" priority="18543" operator="containsText" text="ECM">
      <formula>NOT(ISERROR(SEARCH("ECM",F2773)))</formula>
    </cfRule>
    <cfRule type="containsText" dxfId="15634" priority="18544" operator="containsText" text="Glenn Gould">
      <formula>NOT(ISERROR(SEARCH("Glenn Gould",F2773)))</formula>
    </cfRule>
  </conditionalFormatting>
  <conditionalFormatting sqref="F2773">
    <cfRule type="containsText" dxfId="15633" priority="18541" operator="containsText" text="ECM">
      <formula>NOT(ISERROR(SEARCH("ECM",F2773)))</formula>
    </cfRule>
    <cfRule type="containsText" dxfId="15632" priority="18542" operator="containsText" text="Glenn Gould">
      <formula>NOT(ISERROR(SEARCH("Glenn Gould",F2773)))</formula>
    </cfRule>
  </conditionalFormatting>
  <conditionalFormatting sqref="F2773">
    <cfRule type="containsText" dxfId="15631" priority="18537" operator="containsText" text="ECM">
      <formula>NOT(ISERROR(SEARCH("ECM",F2773)))</formula>
    </cfRule>
    <cfRule type="containsText" dxfId="15630" priority="18538" operator="containsText" text="Glenn Gould">
      <formula>NOT(ISERROR(SEARCH("Glenn Gould",F2773)))</formula>
    </cfRule>
  </conditionalFormatting>
  <conditionalFormatting sqref="F2773">
    <cfRule type="containsText" dxfId="15629" priority="18535" operator="containsText" text="ECM">
      <formula>NOT(ISERROR(SEARCH("ECM",F2773)))</formula>
    </cfRule>
    <cfRule type="containsText" dxfId="15628" priority="18536" operator="containsText" text="Glenn Gould">
      <formula>NOT(ISERROR(SEARCH("Glenn Gould",F2773)))</formula>
    </cfRule>
  </conditionalFormatting>
  <conditionalFormatting sqref="F2773">
    <cfRule type="containsText" dxfId="15627" priority="18533" operator="containsText" text="ECM">
      <formula>NOT(ISERROR(SEARCH("ECM",F2773)))</formula>
    </cfRule>
    <cfRule type="containsText" dxfId="15626" priority="18534" operator="containsText" text="Glenn Gould">
      <formula>NOT(ISERROR(SEARCH("Glenn Gould",F2773)))</formula>
    </cfRule>
  </conditionalFormatting>
  <conditionalFormatting sqref="F2773">
    <cfRule type="containsText" dxfId="15625" priority="18531" operator="containsText" text="ECM">
      <formula>NOT(ISERROR(SEARCH("ECM",F2773)))</formula>
    </cfRule>
    <cfRule type="containsText" dxfId="15624" priority="18532" operator="containsText" text="Glenn Gould">
      <formula>NOT(ISERROR(SEARCH("Glenn Gould",F2773)))</formula>
    </cfRule>
  </conditionalFormatting>
  <conditionalFormatting sqref="G2773">
    <cfRule type="containsText" dxfId="15623" priority="18517" operator="containsText" text="ECM">
      <formula>NOT(ISERROR(SEARCH("ECM",G2773)))</formula>
    </cfRule>
    <cfRule type="containsText" dxfId="15622" priority="18518" operator="containsText" text="Glenn Gould">
      <formula>NOT(ISERROR(SEARCH("Glenn Gould",G2773)))</formula>
    </cfRule>
  </conditionalFormatting>
  <conditionalFormatting sqref="G2773">
    <cfRule type="containsText" dxfId="15621" priority="18513" operator="containsText" text="ECM">
      <formula>NOT(ISERROR(SEARCH("ECM",G2773)))</formula>
    </cfRule>
    <cfRule type="containsText" dxfId="15620" priority="18514" operator="containsText" text="Glenn Gould">
      <formula>NOT(ISERROR(SEARCH("Glenn Gould",G2773)))</formula>
    </cfRule>
  </conditionalFormatting>
  <conditionalFormatting sqref="G2773">
    <cfRule type="containsText" dxfId="15619" priority="18495" operator="containsText" text="ECM">
      <formula>NOT(ISERROR(SEARCH("ECM",G2773)))</formula>
    </cfRule>
    <cfRule type="containsText" dxfId="15618" priority="18496" operator="containsText" text="Glenn Gould">
      <formula>NOT(ISERROR(SEARCH("Glenn Gould",G2773)))</formula>
    </cfRule>
  </conditionalFormatting>
  <conditionalFormatting sqref="G2773">
    <cfRule type="containsText" dxfId="15617" priority="18499" operator="containsText" text="ECM">
      <formula>NOT(ISERROR(SEARCH("ECM",G2773)))</formula>
    </cfRule>
    <cfRule type="containsText" dxfId="15616" priority="18500" operator="containsText" text="Glenn Gould">
      <formula>NOT(ISERROR(SEARCH("Glenn Gould",G2773)))</formula>
    </cfRule>
  </conditionalFormatting>
  <conditionalFormatting sqref="G2773">
    <cfRule type="containsText" dxfId="15615" priority="18497" operator="containsText" text="ECM">
      <formula>NOT(ISERROR(SEARCH("ECM",G2773)))</formula>
    </cfRule>
    <cfRule type="containsText" dxfId="15614" priority="18498" operator="containsText" text="Glenn Gould">
      <formula>NOT(ISERROR(SEARCH("Glenn Gould",G2773)))</formula>
    </cfRule>
  </conditionalFormatting>
  <conditionalFormatting sqref="G2773">
    <cfRule type="containsText" dxfId="15613" priority="18493" operator="containsText" text="ECM">
      <formula>NOT(ISERROR(SEARCH("ECM",G2773)))</formula>
    </cfRule>
    <cfRule type="containsText" dxfId="15612" priority="18494" operator="containsText" text="Glenn Gould">
      <formula>NOT(ISERROR(SEARCH("Glenn Gould",G2773)))</formula>
    </cfRule>
  </conditionalFormatting>
  <conditionalFormatting sqref="G2773">
    <cfRule type="containsText" dxfId="15611" priority="18491" operator="containsText" text="ECM">
      <formula>NOT(ISERROR(SEARCH("ECM",G2773)))</formula>
    </cfRule>
    <cfRule type="containsText" dxfId="15610" priority="18492" operator="containsText" text="Glenn Gould">
      <formula>NOT(ISERROR(SEARCH("Glenn Gould",G2773)))</formula>
    </cfRule>
  </conditionalFormatting>
  <conditionalFormatting sqref="G2773">
    <cfRule type="containsText" dxfId="15609" priority="18489" operator="containsText" text="ECM">
      <formula>NOT(ISERROR(SEARCH("ECM",G2773)))</formula>
    </cfRule>
    <cfRule type="containsText" dxfId="15608" priority="18490" operator="containsText" text="Glenn Gould">
      <formula>NOT(ISERROR(SEARCH("Glenn Gould",G2773)))</formula>
    </cfRule>
  </conditionalFormatting>
  <conditionalFormatting sqref="G2773">
    <cfRule type="containsText" dxfId="15607" priority="18515" operator="containsText" text="ECM">
      <formula>NOT(ISERROR(SEARCH("ECM",G2773)))</formula>
    </cfRule>
    <cfRule type="containsText" dxfId="15606" priority="18516" operator="containsText" text="Glenn Gould">
      <formula>NOT(ISERROR(SEARCH("Glenn Gould",G2773)))</formula>
    </cfRule>
  </conditionalFormatting>
  <conditionalFormatting sqref="G2773">
    <cfRule type="containsText" dxfId="15605" priority="18509" operator="containsText" text="ECM">
      <formula>NOT(ISERROR(SEARCH("ECM",G2773)))</formula>
    </cfRule>
    <cfRule type="containsText" dxfId="15604" priority="18510" operator="containsText" text="Glenn Gould">
      <formula>NOT(ISERROR(SEARCH("Glenn Gould",G2773)))</formula>
    </cfRule>
  </conditionalFormatting>
  <conditionalFormatting sqref="G2773">
    <cfRule type="containsText" dxfId="15603" priority="18511" operator="containsText" text="ECM">
      <formula>NOT(ISERROR(SEARCH("ECM",G2773)))</formula>
    </cfRule>
    <cfRule type="containsText" dxfId="15602" priority="18512" operator="containsText" text="Glenn Gould">
      <formula>NOT(ISERROR(SEARCH("Glenn Gould",G2773)))</formula>
    </cfRule>
  </conditionalFormatting>
  <conditionalFormatting sqref="G2773">
    <cfRule type="containsText" dxfId="15601" priority="18507" operator="containsText" text="ECM">
      <formula>NOT(ISERROR(SEARCH("ECM",G2773)))</formula>
    </cfRule>
    <cfRule type="containsText" dxfId="15600" priority="18508" operator="containsText" text="Glenn Gould">
      <formula>NOT(ISERROR(SEARCH("Glenn Gould",G2773)))</formula>
    </cfRule>
  </conditionalFormatting>
  <conditionalFormatting sqref="G2773">
    <cfRule type="containsText" dxfId="15599" priority="18505" operator="containsText" text="ECM">
      <formula>NOT(ISERROR(SEARCH("ECM",G2773)))</formula>
    </cfRule>
    <cfRule type="containsText" dxfId="15598" priority="18506" operator="containsText" text="Glenn Gould">
      <formula>NOT(ISERROR(SEARCH("Glenn Gould",G2773)))</formula>
    </cfRule>
  </conditionalFormatting>
  <conditionalFormatting sqref="G2773">
    <cfRule type="containsText" dxfId="15597" priority="18503" operator="containsText" text="ECM">
      <formula>NOT(ISERROR(SEARCH("ECM",G2773)))</formula>
    </cfRule>
    <cfRule type="containsText" dxfId="15596" priority="18504" operator="containsText" text="Glenn Gould">
      <formula>NOT(ISERROR(SEARCH("Glenn Gould",G2773)))</formula>
    </cfRule>
  </conditionalFormatting>
  <conditionalFormatting sqref="G2773">
    <cfRule type="containsText" dxfId="15595" priority="18501" operator="containsText" text="ECM">
      <formula>NOT(ISERROR(SEARCH("ECM",G2773)))</formula>
    </cfRule>
    <cfRule type="containsText" dxfId="15594" priority="18502" operator="containsText" text="Glenn Gould">
      <formula>NOT(ISERROR(SEARCH("Glenn Gould",G2773)))</formula>
    </cfRule>
  </conditionalFormatting>
  <conditionalFormatting sqref="G2773">
    <cfRule type="containsText" dxfId="15593" priority="18487" operator="containsText" text="ECM">
      <formula>NOT(ISERROR(SEARCH("ECM",G2773)))</formula>
    </cfRule>
    <cfRule type="containsText" dxfId="15592" priority="18488" operator="containsText" text="Glenn Gould">
      <formula>NOT(ISERROR(SEARCH("Glenn Gould",G2773)))</formula>
    </cfRule>
  </conditionalFormatting>
  <conditionalFormatting sqref="G2773">
    <cfRule type="containsText" dxfId="15591" priority="18483" operator="containsText" text="ECM">
      <formula>NOT(ISERROR(SEARCH("ECM",G2773)))</formula>
    </cfRule>
    <cfRule type="containsText" dxfId="15590" priority="18484" operator="containsText" text="Glenn Gould">
      <formula>NOT(ISERROR(SEARCH("Glenn Gould",G2773)))</formula>
    </cfRule>
  </conditionalFormatting>
  <conditionalFormatting sqref="G2773">
    <cfRule type="containsText" dxfId="15589" priority="18465" operator="containsText" text="ECM">
      <formula>NOT(ISERROR(SEARCH("ECM",G2773)))</formula>
    </cfRule>
    <cfRule type="containsText" dxfId="15588" priority="18466" operator="containsText" text="Glenn Gould">
      <formula>NOT(ISERROR(SEARCH("Glenn Gould",G2773)))</formula>
    </cfRule>
  </conditionalFormatting>
  <conditionalFormatting sqref="G2773">
    <cfRule type="containsText" dxfId="15587" priority="18469" operator="containsText" text="ECM">
      <formula>NOT(ISERROR(SEARCH("ECM",G2773)))</formula>
    </cfRule>
    <cfRule type="containsText" dxfId="15586" priority="18470" operator="containsText" text="Glenn Gould">
      <formula>NOT(ISERROR(SEARCH("Glenn Gould",G2773)))</formula>
    </cfRule>
  </conditionalFormatting>
  <conditionalFormatting sqref="G2773">
    <cfRule type="containsText" dxfId="15585" priority="18467" operator="containsText" text="ECM">
      <formula>NOT(ISERROR(SEARCH("ECM",G2773)))</formula>
    </cfRule>
    <cfRule type="containsText" dxfId="15584" priority="18468" operator="containsText" text="Glenn Gould">
      <formula>NOT(ISERROR(SEARCH("Glenn Gould",G2773)))</formula>
    </cfRule>
  </conditionalFormatting>
  <conditionalFormatting sqref="G2773">
    <cfRule type="containsText" dxfId="15583" priority="18463" operator="containsText" text="ECM">
      <formula>NOT(ISERROR(SEARCH("ECM",G2773)))</formula>
    </cfRule>
    <cfRule type="containsText" dxfId="15582" priority="18464" operator="containsText" text="Glenn Gould">
      <formula>NOT(ISERROR(SEARCH("Glenn Gould",G2773)))</formula>
    </cfRule>
  </conditionalFormatting>
  <conditionalFormatting sqref="G2773">
    <cfRule type="containsText" dxfId="15581" priority="18461" operator="containsText" text="ECM">
      <formula>NOT(ISERROR(SEARCH("ECM",G2773)))</formula>
    </cfRule>
    <cfRule type="containsText" dxfId="15580" priority="18462" operator="containsText" text="Glenn Gould">
      <formula>NOT(ISERROR(SEARCH("Glenn Gould",G2773)))</formula>
    </cfRule>
  </conditionalFormatting>
  <conditionalFormatting sqref="G2773">
    <cfRule type="containsText" dxfId="15579" priority="18459" operator="containsText" text="ECM">
      <formula>NOT(ISERROR(SEARCH("ECM",G2773)))</formula>
    </cfRule>
    <cfRule type="containsText" dxfId="15578" priority="18460" operator="containsText" text="Glenn Gould">
      <formula>NOT(ISERROR(SEARCH("Glenn Gould",G2773)))</formula>
    </cfRule>
  </conditionalFormatting>
  <conditionalFormatting sqref="G2773">
    <cfRule type="containsText" dxfId="15577" priority="18485" operator="containsText" text="ECM">
      <formula>NOT(ISERROR(SEARCH("ECM",G2773)))</formula>
    </cfRule>
    <cfRule type="containsText" dxfId="15576" priority="18486" operator="containsText" text="Glenn Gould">
      <formula>NOT(ISERROR(SEARCH("Glenn Gould",G2773)))</formula>
    </cfRule>
  </conditionalFormatting>
  <conditionalFormatting sqref="G2773">
    <cfRule type="containsText" dxfId="15575" priority="18479" operator="containsText" text="ECM">
      <formula>NOT(ISERROR(SEARCH("ECM",G2773)))</formula>
    </cfRule>
    <cfRule type="containsText" dxfId="15574" priority="18480" operator="containsText" text="Glenn Gould">
      <formula>NOT(ISERROR(SEARCH("Glenn Gould",G2773)))</formula>
    </cfRule>
  </conditionalFormatting>
  <conditionalFormatting sqref="G2773">
    <cfRule type="containsText" dxfId="15573" priority="18481" operator="containsText" text="ECM">
      <formula>NOT(ISERROR(SEARCH("ECM",G2773)))</formula>
    </cfRule>
    <cfRule type="containsText" dxfId="15572" priority="18482" operator="containsText" text="Glenn Gould">
      <formula>NOT(ISERROR(SEARCH("Glenn Gould",G2773)))</formula>
    </cfRule>
  </conditionalFormatting>
  <conditionalFormatting sqref="G2773">
    <cfRule type="containsText" dxfId="15571" priority="18477" operator="containsText" text="ECM">
      <formula>NOT(ISERROR(SEARCH("ECM",G2773)))</formula>
    </cfRule>
    <cfRule type="containsText" dxfId="15570" priority="18478" operator="containsText" text="Glenn Gould">
      <formula>NOT(ISERROR(SEARCH("Glenn Gould",G2773)))</formula>
    </cfRule>
  </conditionalFormatting>
  <conditionalFormatting sqref="G2773">
    <cfRule type="containsText" dxfId="15569" priority="18475" operator="containsText" text="ECM">
      <formula>NOT(ISERROR(SEARCH("ECM",G2773)))</formula>
    </cfRule>
    <cfRule type="containsText" dxfId="15568" priority="18476" operator="containsText" text="Glenn Gould">
      <formula>NOT(ISERROR(SEARCH("Glenn Gould",G2773)))</formula>
    </cfRule>
  </conditionalFormatting>
  <conditionalFormatting sqref="G2773">
    <cfRule type="containsText" dxfId="15567" priority="18473" operator="containsText" text="ECM">
      <formula>NOT(ISERROR(SEARCH("ECM",G2773)))</formula>
    </cfRule>
    <cfRule type="containsText" dxfId="15566" priority="18474" operator="containsText" text="Glenn Gould">
      <formula>NOT(ISERROR(SEARCH("Glenn Gould",G2773)))</formula>
    </cfRule>
  </conditionalFormatting>
  <conditionalFormatting sqref="G2773">
    <cfRule type="containsText" dxfId="15565" priority="18471" operator="containsText" text="ECM">
      <formula>NOT(ISERROR(SEARCH("ECM",G2773)))</formula>
    </cfRule>
    <cfRule type="containsText" dxfId="15564" priority="18472" operator="containsText" text="Glenn Gould">
      <formula>NOT(ISERROR(SEARCH("Glenn Gould",G2773)))</formula>
    </cfRule>
  </conditionalFormatting>
  <conditionalFormatting sqref="E2773">
    <cfRule type="containsText" dxfId="15563" priority="18435" operator="containsText" text="ECM">
      <formula>NOT(ISERROR(SEARCH("ECM",E2773)))</formula>
    </cfRule>
    <cfRule type="containsText" dxfId="15562" priority="18436" operator="containsText" text="Glenn Gould">
      <formula>NOT(ISERROR(SEARCH("Glenn Gould",E2773)))</formula>
    </cfRule>
  </conditionalFormatting>
  <conditionalFormatting sqref="E2773">
    <cfRule type="containsText" dxfId="15561" priority="18439" operator="containsText" text="ECM">
      <formula>NOT(ISERROR(SEARCH("ECM",E2773)))</formula>
    </cfRule>
    <cfRule type="containsText" dxfId="15560" priority="18440" operator="containsText" text="Glenn Gould">
      <formula>NOT(ISERROR(SEARCH("Glenn Gould",E2773)))</formula>
    </cfRule>
  </conditionalFormatting>
  <conditionalFormatting sqref="E2773">
    <cfRule type="containsText" dxfId="15559" priority="18437" operator="containsText" text="ECM">
      <formula>NOT(ISERROR(SEARCH("ECM",E2773)))</formula>
    </cfRule>
    <cfRule type="containsText" dxfId="15558" priority="18438" operator="containsText" text="Glenn Gould">
      <formula>NOT(ISERROR(SEARCH("Glenn Gould",E2773)))</formula>
    </cfRule>
  </conditionalFormatting>
  <conditionalFormatting sqref="E2773">
    <cfRule type="containsText" dxfId="15557" priority="18433" operator="containsText" text="ECM">
      <formula>NOT(ISERROR(SEARCH("ECM",E2773)))</formula>
    </cfRule>
    <cfRule type="containsText" dxfId="15556" priority="18434" operator="containsText" text="Glenn Gould">
      <formula>NOT(ISERROR(SEARCH("Glenn Gould",E2773)))</formula>
    </cfRule>
  </conditionalFormatting>
  <conditionalFormatting sqref="E2773">
    <cfRule type="containsText" dxfId="15555" priority="18431" operator="containsText" text="ECM">
      <formula>NOT(ISERROR(SEARCH("ECM",E2773)))</formula>
    </cfRule>
    <cfRule type="containsText" dxfId="15554" priority="18432" operator="containsText" text="Glenn Gould">
      <formula>NOT(ISERROR(SEARCH("Glenn Gould",E2773)))</formula>
    </cfRule>
  </conditionalFormatting>
  <conditionalFormatting sqref="E2773">
    <cfRule type="containsText" dxfId="15553" priority="18429" operator="containsText" text="ECM">
      <formula>NOT(ISERROR(SEARCH("ECM",E2773)))</formula>
    </cfRule>
    <cfRule type="containsText" dxfId="15552" priority="18430" operator="containsText" text="Glenn Gould">
      <formula>NOT(ISERROR(SEARCH("Glenn Gould",E2773)))</formula>
    </cfRule>
  </conditionalFormatting>
  <conditionalFormatting sqref="E2773">
    <cfRule type="containsText" dxfId="15551" priority="18455" operator="containsText" text="ECM">
      <formula>NOT(ISERROR(SEARCH("ECM",E2773)))</formula>
    </cfRule>
    <cfRule type="containsText" dxfId="15550" priority="18456" operator="containsText" text="Glenn Gould">
      <formula>NOT(ISERROR(SEARCH("Glenn Gould",E2773)))</formula>
    </cfRule>
  </conditionalFormatting>
  <conditionalFormatting sqref="E2773">
    <cfRule type="containsText" dxfId="15549" priority="18449" operator="containsText" text="ECM">
      <formula>NOT(ISERROR(SEARCH("ECM",E2773)))</formula>
    </cfRule>
    <cfRule type="containsText" dxfId="15548" priority="18450" operator="containsText" text="Glenn Gould">
      <formula>NOT(ISERROR(SEARCH("Glenn Gould",E2773)))</formula>
    </cfRule>
  </conditionalFormatting>
  <conditionalFormatting sqref="E2773">
    <cfRule type="containsText" dxfId="15547" priority="18453" operator="containsText" text="ECM">
      <formula>NOT(ISERROR(SEARCH("ECM",E2773)))</formula>
    </cfRule>
    <cfRule type="containsText" dxfId="15546" priority="18454" operator="containsText" text="Glenn Gould">
      <formula>NOT(ISERROR(SEARCH("Glenn Gould",E2773)))</formula>
    </cfRule>
  </conditionalFormatting>
  <conditionalFormatting sqref="E2773">
    <cfRule type="containsText" dxfId="15545" priority="18451" operator="containsText" text="ECM">
      <formula>NOT(ISERROR(SEARCH("ECM",E2773)))</formula>
    </cfRule>
    <cfRule type="containsText" dxfId="15544" priority="18452" operator="containsText" text="Glenn Gould">
      <formula>NOT(ISERROR(SEARCH("Glenn Gould",E2773)))</formula>
    </cfRule>
  </conditionalFormatting>
  <conditionalFormatting sqref="E2773">
    <cfRule type="containsText" dxfId="15543" priority="18447" operator="containsText" text="ECM">
      <formula>NOT(ISERROR(SEARCH("ECM",E2773)))</formula>
    </cfRule>
    <cfRule type="containsText" dxfId="15542" priority="18448" operator="containsText" text="Glenn Gould">
      <formula>NOT(ISERROR(SEARCH("Glenn Gould",E2773)))</formula>
    </cfRule>
  </conditionalFormatting>
  <conditionalFormatting sqref="E2773">
    <cfRule type="containsText" dxfId="15541" priority="18445" operator="containsText" text="ECM">
      <formula>NOT(ISERROR(SEARCH("ECM",E2773)))</formula>
    </cfRule>
    <cfRule type="containsText" dxfId="15540" priority="18446" operator="containsText" text="Glenn Gould">
      <formula>NOT(ISERROR(SEARCH("Glenn Gould",E2773)))</formula>
    </cfRule>
  </conditionalFormatting>
  <conditionalFormatting sqref="E2773">
    <cfRule type="containsText" dxfId="15539" priority="18443" operator="containsText" text="ECM">
      <formula>NOT(ISERROR(SEARCH("ECM",E2773)))</formula>
    </cfRule>
    <cfRule type="containsText" dxfId="15538" priority="18444" operator="containsText" text="Glenn Gould">
      <formula>NOT(ISERROR(SEARCH("Glenn Gould",E2773)))</formula>
    </cfRule>
  </conditionalFormatting>
  <conditionalFormatting sqref="E2773">
    <cfRule type="containsText" dxfId="15537" priority="18441" operator="containsText" text="ECM">
      <formula>NOT(ISERROR(SEARCH("ECM",E2773)))</formula>
    </cfRule>
    <cfRule type="containsText" dxfId="15536" priority="18442" operator="containsText" text="Glenn Gould">
      <formula>NOT(ISERROR(SEARCH("Glenn Gould",E2773)))</formula>
    </cfRule>
  </conditionalFormatting>
  <conditionalFormatting sqref="F2774">
    <cfRule type="containsText" dxfId="15535" priority="18407" operator="containsText" text="ECM">
      <formula>NOT(ISERROR(SEARCH("ECM",F2774)))</formula>
    </cfRule>
    <cfRule type="containsText" dxfId="15534" priority="18408" operator="containsText" text="Glenn Gould">
      <formula>NOT(ISERROR(SEARCH("Glenn Gould",F2774)))</formula>
    </cfRule>
  </conditionalFormatting>
  <conditionalFormatting sqref="F2774">
    <cfRule type="containsText" dxfId="15533" priority="18411" operator="containsText" text="ECM">
      <formula>NOT(ISERROR(SEARCH("ECM",F2774)))</formula>
    </cfRule>
    <cfRule type="containsText" dxfId="15532" priority="18412" operator="containsText" text="Glenn Gould">
      <formula>NOT(ISERROR(SEARCH("Glenn Gould",F2774)))</formula>
    </cfRule>
  </conditionalFormatting>
  <conditionalFormatting sqref="F2774">
    <cfRule type="containsText" dxfId="15531" priority="18409" operator="containsText" text="ECM">
      <formula>NOT(ISERROR(SEARCH("ECM",F2774)))</formula>
    </cfRule>
    <cfRule type="containsText" dxfId="15530" priority="18410" operator="containsText" text="Glenn Gould">
      <formula>NOT(ISERROR(SEARCH("Glenn Gould",F2774)))</formula>
    </cfRule>
  </conditionalFormatting>
  <conditionalFormatting sqref="F2774">
    <cfRule type="containsText" dxfId="15529" priority="18405" operator="containsText" text="ECM">
      <formula>NOT(ISERROR(SEARCH("ECM",F2774)))</formula>
    </cfRule>
    <cfRule type="containsText" dxfId="15528" priority="18406" operator="containsText" text="Glenn Gould">
      <formula>NOT(ISERROR(SEARCH("Glenn Gould",F2774)))</formula>
    </cfRule>
  </conditionalFormatting>
  <conditionalFormatting sqref="F2774">
    <cfRule type="containsText" dxfId="15527" priority="18403" operator="containsText" text="ECM">
      <formula>NOT(ISERROR(SEARCH("ECM",F2774)))</formula>
    </cfRule>
    <cfRule type="containsText" dxfId="15526" priority="18404" operator="containsText" text="Glenn Gould">
      <formula>NOT(ISERROR(SEARCH("Glenn Gould",F2774)))</formula>
    </cfRule>
  </conditionalFormatting>
  <conditionalFormatting sqref="F2774">
    <cfRule type="containsText" dxfId="15525" priority="18401" operator="containsText" text="ECM">
      <formula>NOT(ISERROR(SEARCH("ECM",F2774)))</formula>
    </cfRule>
    <cfRule type="containsText" dxfId="15524" priority="18402" operator="containsText" text="Glenn Gould">
      <formula>NOT(ISERROR(SEARCH("Glenn Gould",F2774)))</formula>
    </cfRule>
  </conditionalFormatting>
  <conditionalFormatting sqref="F2774">
    <cfRule type="containsText" dxfId="15523" priority="18427" operator="containsText" text="ECM">
      <formula>NOT(ISERROR(SEARCH("ECM",F2774)))</formula>
    </cfRule>
    <cfRule type="containsText" dxfId="15522" priority="18428" operator="containsText" text="Glenn Gould">
      <formula>NOT(ISERROR(SEARCH("Glenn Gould",F2774)))</formula>
    </cfRule>
  </conditionalFormatting>
  <conditionalFormatting sqref="F2774">
    <cfRule type="containsText" dxfId="15521" priority="18421" operator="containsText" text="ECM">
      <formula>NOT(ISERROR(SEARCH("ECM",F2774)))</formula>
    </cfRule>
    <cfRule type="containsText" dxfId="15520" priority="18422" operator="containsText" text="Glenn Gould">
      <formula>NOT(ISERROR(SEARCH("Glenn Gould",F2774)))</formula>
    </cfRule>
  </conditionalFormatting>
  <conditionalFormatting sqref="F2774">
    <cfRule type="containsText" dxfId="15519" priority="18425" operator="containsText" text="ECM">
      <formula>NOT(ISERROR(SEARCH("ECM",F2774)))</formula>
    </cfRule>
    <cfRule type="containsText" dxfId="15518" priority="18426" operator="containsText" text="Glenn Gould">
      <formula>NOT(ISERROR(SEARCH("Glenn Gould",F2774)))</formula>
    </cfRule>
  </conditionalFormatting>
  <conditionalFormatting sqref="F2774">
    <cfRule type="containsText" dxfId="15517" priority="18423" operator="containsText" text="ECM">
      <formula>NOT(ISERROR(SEARCH("ECM",F2774)))</formula>
    </cfRule>
    <cfRule type="containsText" dxfId="15516" priority="18424" operator="containsText" text="Glenn Gould">
      <formula>NOT(ISERROR(SEARCH("Glenn Gould",F2774)))</formula>
    </cfRule>
  </conditionalFormatting>
  <conditionalFormatting sqref="F2774">
    <cfRule type="containsText" dxfId="15515" priority="18419" operator="containsText" text="ECM">
      <formula>NOT(ISERROR(SEARCH("ECM",F2774)))</formula>
    </cfRule>
    <cfRule type="containsText" dxfId="15514" priority="18420" operator="containsText" text="Glenn Gould">
      <formula>NOT(ISERROR(SEARCH("Glenn Gould",F2774)))</formula>
    </cfRule>
  </conditionalFormatting>
  <conditionalFormatting sqref="F2774">
    <cfRule type="containsText" dxfId="15513" priority="18417" operator="containsText" text="ECM">
      <formula>NOT(ISERROR(SEARCH("ECM",F2774)))</formula>
    </cfRule>
    <cfRule type="containsText" dxfId="15512" priority="18418" operator="containsText" text="Glenn Gould">
      <formula>NOT(ISERROR(SEARCH("Glenn Gould",F2774)))</formula>
    </cfRule>
  </conditionalFormatting>
  <conditionalFormatting sqref="F2774">
    <cfRule type="containsText" dxfId="15511" priority="18415" operator="containsText" text="ECM">
      <formula>NOT(ISERROR(SEARCH("ECM",F2774)))</formula>
    </cfRule>
    <cfRule type="containsText" dxfId="15510" priority="18416" operator="containsText" text="Glenn Gould">
      <formula>NOT(ISERROR(SEARCH("Glenn Gould",F2774)))</formula>
    </cfRule>
  </conditionalFormatting>
  <conditionalFormatting sqref="F2774">
    <cfRule type="containsText" dxfId="15509" priority="18413" operator="containsText" text="ECM">
      <formula>NOT(ISERROR(SEARCH("ECM",F2774)))</formula>
    </cfRule>
    <cfRule type="containsText" dxfId="15508" priority="18414" operator="containsText" text="Glenn Gould">
      <formula>NOT(ISERROR(SEARCH("Glenn Gould",F2774)))</formula>
    </cfRule>
  </conditionalFormatting>
  <conditionalFormatting sqref="G2774">
    <cfRule type="containsText" dxfId="15507" priority="18399" operator="containsText" text="ECM">
      <formula>NOT(ISERROR(SEARCH("ECM",G2774)))</formula>
    </cfRule>
    <cfRule type="containsText" dxfId="15506" priority="18400" operator="containsText" text="Glenn Gould">
      <formula>NOT(ISERROR(SEARCH("Glenn Gould",G2774)))</formula>
    </cfRule>
  </conditionalFormatting>
  <conditionalFormatting sqref="G2774">
    <cfRule type="containsText" dxfId="15505" priority="18395" operator="containsText" text="ECM">
      <formula>NOT(ISERROR(SEARCH("ECM",G2774)))</formula>
    </cfRule>
    <cfRule type="containsText" dxfId="15504" priority="18396" operator="containsText" text="Glenn Gould">
      <formula>NOT(ISERROR(SEARCH("Glenn Gould",G2774)))</formula>
    </cfRule>
  </conditionalFormatting>
  <conditionalFormatting sqref="G2774">
    <cfRule type="containsText" dxfId="15503" priority="18377" operator="containsText" text="ECM">
      <formula>NOT(ISERROR(SEARCH("ECM",G2774)))</formula>
    </cfRule>
    <cfRule type="containsText" dxfId="15502" priority="18378" operator="containsText" text="Glenn Gould">
      <formula>NOT(ISERROR(SEARCH("Glenn Gould",G2774)))</formula>
    </cfRule>
  </conditionalFormatting>
  <conditionalFormatting sqref="G2774">
    <cfRule type="containsText" dxfId="15501" priority="18381" operator="containsText" text="ECM">
      <formula>NOT(ISERROR(SEARCH("ECM",G2774)))</formula>
    </cfRule>
    <cfRule type="containsText" dxfId="15500" priority="18382" operator="containsText" text="Glenn Gould">
      <formula>NOT(ISERROR(SEARCH("Glenn Gould",G2774)))</formula>
    </cfRule>
  </conditionalFormatting>
  <conditionalFormatting sqref="G2774">
    <cfRule type="containsText" dxfId="15499" priority="18379" operator="containsText" text="ECM">
      <formula>NOT(ISERROR(SEARCH("ECM",G2774)))</formula>
    </cfRule>
    <cfRule type="containsText" dxfId="15498" priority="18380" operator="containsText" text="Glenn Gould">
      <formula>NOT(ISERROR(SEARCH("Glenn Gould",G2774)))</formula>
    </cfRule>
  </conditionalFormatting>
  <conditionalFormatting sqref="G2774">
    <cfRule type="containsText" dxfId="15497" priority="18375" operator="containsText" text="ECM">
      <formula>NOT(ISERROR(SEARCH("ECM",G2774)))</formula>
    </cfRule>
    <cfRule type="containsText" dxfId="15496" priority="18376" operator="containsText" text="Glenn Gould">
      <formula>NOT(ISERROR(SEARCH("Glenn Gould",G2774)))</formula>
    </cfRule>
  </conditionalFormatting>
  <conditionalFormatting sqref="G2774">
    <cfRule type="containsText" dxfId="15495" priority="18373" operator="containsText" text="ECM">
      <formula>NOT(ISERROR(SEARCH("ECM",G2774)))</formula>
    </cfRule>
    <cfRule type="containsText" dxfId="15494" priority="18374" operator="containsText" text="Glenn Gould">
      <formula>NOT(ISERROR(SEARCH("Glenn Gould",G2774)))</formula>
    </cfRule>
  </conditionalFormatting>
  <conditionalFormatting sqref="G2774">
    <cfRule type="containsText" dxfId="15493" priority="18371" operator="containsText" text="ECM">
      <formula>NOT(ISERROR(SEARCH("ECM",G2774)))</formula>
    </cfRule>
    <cfRule type="containsText" dxfId="15492" priority="18372" operator="containsText" text="Glenn Gould">
      <formula>NOT(ISERROR(SEARCH("Glenn Gould",G2774)))</formula>
    </cfRule>
  </conditionalFormatting>
  <conditionalFormatting sqref="G2774">
    <cfRule type="containsText" dxfId="15491" priority="18397" operator="containsText" text="ECM">
      <formula>NOT(ISERROR(SEARCH("ECM",G2774)))</formula>
    </cfRule>
    <cfRule type="containsText" dxfId="15490" priority="18398" operator="containsText" text="Glenn Gould">
      <formula>NOT(ISERROR(SEARCH("Glenn Gould",G2774)))</formula>
    </cfRule>
  </conditionalFormatting>
  <conditionalFormatting sqref="G2774">
    <cfRule type="containsText" dxfId="15489" priority="18391" operator="containsText" text="ECM">
      <formula>NOT(ISERROR(SEARCH("ECM",G2774)))</formula>
    </cfRule>
    <cfRule type="containsText" dxfId="15488" priority="18392" operator="containsText" text="Glenn Gould">
      <formula>NOT(ISERROR(SEARCH("Glenn Gould",G2774)))</formula>
    </cfRule>
  </conditionalFormatting>
  <conditionalFormatting sqref="G2774">
    <cfRule type="containsText" dxfId="15487" priority="18393" operator="containsText" text="ECM">
      <formula>NOT(ISERROR(SEARCH("ECM",G2774)))</formula>
    </cfRule>
    <cfRule type="containsText" dxfId="15486" priority="18394" operator="containsText" text="Glenn Gould">
      <formula>NOT(ISERROR(SEARCH("Glenn Gould",G2774)))</formula>
    </cfRule>
  </conditionalFormatting>
  <conditionalFormatting sqref="G2774">
    <cfRule type="containsText" dxfId="15485" priority="18389" operator="containsText" text="ECM">
      <formula>NOT(ISERROR(SEARCH("ECM",G2774)))</formula>
    </cfRule>
    <cfRule type="containsText" dxfId="15484" priority="18390" operator="containsText" text="Glenn Gould">
      <formula>NOT(ISERROR(SEARCH("Glenn Gould",G2774)))</formula>
    </cfRule>
  </conditionalFormatting>
  <conditionalFormatting sqref="G2774">
    <cfRule type="containsText" dxfId="15483" priority="18387" operator="containsText" text="ECM">
      <formula>NOT(ISERROR(SEARCH("ECM",G2774)))</formula>
    </cfRule>
    <cfRule type="containsText" dxfId="15482" priority="18388" operator="containsText" text="Glenn Gould">
      <formula>NOT(ISERROR(SEARCH("Glenn Gould",G2774)))</formula>
    </cfRule>
  </conditionalFormatting>
  <conditionalFormatting sqref="G2774">
    <cfRule type="containsText" dxfId="15481" priority="18385" operator="containsText" text="ECM">
      <formula>NOT(ISERROR(SEARCH("ECM",G2774)))</formula>
    </cfRule>
    <cfRule type="containsText" dxfId="15480" priority="18386" operator="containsText" text="Glenn Gould">
      <formula>NOT(ISERROR(SEARCH("Glenn Gould",G2774)))</formula>
    </cfRule>
  </conditionalFormatting>
  <conditionalFormatting sqref="G2774">
    <cfRule type="containsText" dxfId="15479" priority="18383" operator="containsText" text="ECM">
      <formula>NOT(ISERROR(SEARCH("ECM",G2774)))</formula>
    </cfRule>
    <cfRule type="containsText" dxfId="15478" priority="18384" operator="containsText" text="Glenn Gould">
      <formula>NOT(ISERROR(SEARCH("Glenn Gould",G2774)))</formula>
    </cfRule>
  </conditionalFormatting>
  <conditionalFormatting sqref="G2774">
    <cfRule type="containsText" dxfId="15477" priority="18369" operator="containsText" text="ECM">
      <formula>NOT(ISERROR(SEARCH("ECM",G2774)))</formula>
    </cfRule>
    <cfRule type="containsText" dxfId="15476" priority="18370" operator="containsText" text="Glenn Gould">
      <formula>NOT(ISERROR(SEARCH("Glenn Gould",G2774)))</formula>
    </cfRule>
  </conditionalFormatting>
  <conditionalFormatting sqref="G2774">
    <cfRule type="containsText" dxfId="15475" priority="18365" operator="containsText" text="ECM">
      <formula>NOT(ISERROR(SEARCH("ECM",G2774)))</formula>
    </cfRule>
    <cfRule type="containsText" dxfId="15474" priority="18366" operator="containsText" text="Glenn Gould">
      <formula>NOT(ISERROR(SEARCH("Glenn Gould",G2774)))</formula>
    </cfRule>
  </conditionalFormatting>
  <conditionalFormatting sqref="G2774">
    <cfRule type="containsText" dxfId="15473" priority="18347" operator="containsText" text="ECM">
      <formula>NOT(ISERROR(SEARCH("ECM",G2774)))</formula>
    </cfRule>
    <cfRule type="containsText" dxfId="15472" priority="18348" operator="containsText" text="Glenn Gould">
      <formula>NOT(ISERROR(SEARCH("Glenn Gould",G2774)))</formula>
    </cfRule>
  </conditionalFormatting>
  <conditionalFormatting sqref="G2774">
    <cfRule type="containsText" dxfId="15471" priority="18351" operator="containsText" text="ECM">
      <formula>NOT(ISERROR(SEARCH("ECM",G2774)))</formula>
    </cfRule>
    <cfRule type="containsText" dxfId="15470" priority="18352" operator="containsText" text="Glenn Gould">
      <formula>NOT(ISERROR(SEARCH("Glenn Gould",G2774)))</formula>
    </cfRule>
  </conditionalFormatting>
  <conditionalFormatting sqref="G2774">
    <cfRule type="containsText" dxfId="15469" priority="18349" operator="containsText" text="ECM">
      <formula>NOT(ISERROR(SEARCH("ECM",G2774)))</formula>
    </cfRule>
    <cfRule type="containsText" dxfId="15468" priority="18350" operator="containsText" text="Glenn Gould">
      <formula>NOT(ISERROR(SEARCH("Glenn Gould",G2774)))</formula>
    </cfRule>
  </conditionalFormatting>
  <conditionalFormatting sqref="G2774">
    <cfRule type="containsText" dxfId="15467" priority="18345" operator="containsText" text="ECM">
      <formula>NOT(ISERROR(SEARCH("ECM",G2774)))</formula>
    </cfRule>
    <cfRule type="containsText" dxfId="15466" priority="18346" operator="containsText" text="Glenn Gould">
      <formula>NOT(ISERROR(SEARCH("Glenn Gould",G2774)))</formula>
    </cfRule>
  </conditionalFormatting>
  <conditionalFormatting sqref="G2774">
    <cfRule type="containsText" dxfId="15465" priority="18343" operator="containsText" text="ECM">
      <formula>NOT(ISERROR(SEARCH("ECM",G2774)))</formula>
    </cfRule>
    <cfRule type="containsText" dxfId="15464" priority="18344" operator="containsText" text="Glenn Gould">
      <formula>NOT(ISERROR(SEARCH("Glenn Gould",G2774)))</formula>
    </cfRule>
  </conditionalFormatting>
  <conditionalFormatting sqref="G2774">
    <cfRule type="containsText" dxfId="15463" priority="18341" operator="containsText" text="ECM">
      <formula>NOT(ISERROR(SEARCH("ECM",G2774)))</formula>
    </cfRule>
    <cfRule type="containsText" dxfId="15462" priority="18342" operator="containsText" text="Glenn Gould">
      <formula>NOT(ISERROR(SEARCH("Glenn Gould",G2774)))</formula>
    </cfRule>
  </conditionalFormatting>
  <conditionalFormatting sqref="G2774">
    <cfRule type="containsText" dxfId="15461" priority="18367" operator="containsText" text="ECM">
      <formula>NOT(ISERROR(SEARCH("ECM",G2774)))</formula>
    </cfRule>
    <cfRule type="containsText" dxfId="15460" priority="18368" operator="containsText" text="Glenn Gould">
      <formula>NOT(ISERROR(SEARCH("Glenn Gould",G2774)))</formula>
    </cfRule>
  </conditionalFormatting>
  <conditionalFormatting sqref="G2774">
    <cfRule type="containsText" dxfId="15459" priority="18361" operator="containsText" text="ECM">
      <formula>NOT(ISERROR(SEARCH("ECM",G2774)))</formula>
    </cfRule>
    <cfRule type="containsText" dxfId="15458" priority="18362" operator="containsText" text="Glenn Gould">
      <formula>NOT(ISERROR(SEARCH("Glenn Gould",G2774)))</formula>
    </cfRule>
  </conditionalFormatting>
  <conditionalFormatting sqref="G2774">
    <cfRule type="containsText" dxfId="15457" priority="18363" operator="containsText" text="ECM">
      <formula>NOT(ISERROR(SEARCH("ECM",G2774)))</formula>
    </cfRule>
    <cfRule type="containsText" dxfId="15456" priority="18364" operator="containsText" text="Glenn Gould">
      <formula>NOT(ISERROR(SEARCH("Glenn Gould",G2774)))</formula>
    </cfRule>
  </conditionalFormatting>
  <conditionalFormatting sqref="G2774">
    <cfRule type="containsText" dxfId="15455" priority="18359" operator="containsText" text="ECM">
      <formula>NOT(ISERROR(SEARCH("ECM",G2774)))</formula>
    </cfRule>
    <cfRule type="containsText" dxfId="15454" priority="18360" operator="containsText" text="Glenn Gould">
      <formula>NOT(ISERROR(SEARCH("Glenn Gould",G2774)))</formula>
    </cfRule>
  </conditionalFormatting>
  <conditionalFormatting sqref="G2774">
    <cfRule type="containsText" dxfId="15453" priority="18357" operator="containsText" text="ECM">
      <formula>NOT(ISERROR(SEARCH("ECM",G2774)))</formula>
    </cfRule>
    <cfRule type="containsText" dxfId="15452" priority="18358" operator="containsText" text="Glenn Gould">
      <formula>NOT(ISERROR(SEARCH("Glenn Gould",G2774)))</formula>
    </cfRule>
  </conditionalFormatting>
  <conditionalFormatting sqref="G2774">
    <cfRule type="containsText" dxfId="15451" priority="18355" operator="containsText" text="ECM">
      <formula>NOT(ISERROR(SEARCH("ECM",G2774)))</formula>
    </cfRule>
    <cfRule type="containsText" dxfId="15450" priority="18356" operator="containsText" text="Glenn Gould">
      <formula>NOT(ISERROR(SEARCH("Glenn Gould",G2774)))</formula>
    </cfRule>
  </conditionalFormatting>
  <conditionalFormatting sqref="G2774">
    <cfRule type="containsText" dxfId="15449" priority="18353" operator="containsText" text="ECM">
      <formula>NOT(ISERROR(SEARCH("ECM",G2774)))</formula>
    </cfRule>
    <cfRule type="containsText" dxfId="15448" priority="18354" operator="containsText" text="Glenn Gould">
      <formula>NOT(ISERROR(SEARCH("Glenn Gould",G2774)))</formula>
    </cfRule>
  </conditionalFormatting>
  <conditionalFormatting sqref="E2774">
    <cfRule type="containsText" dxfId="15447" priority="18317" operator="containsText" text="ECM">
      <formula>NOT(ISERROR(SEARCH("ECM",E2774)))</formula>
    </cfRule>
    <cfRule type="containsText" dxfId="15446" priority="18318" operator="containsText" text="Glenn Gould">
      <formula>NOT(ISERROR(SEARCH("Glenn Gould",E2774)))</formula>
    </cfRule>
  </conditionalFormatting>
  <conditionalFormatting sqref="E2774">
    <cfRule type="containsText" dxfId="15445" priority="18321" operator="containsText" text="ECM">
      <formula>NOT(ISERROR(SEARCH("ECM",E2774)))</formula>
    </cfRule>
    <cfRule type="containsText" dxfId="15444" priority="18322" operator="containsText" text="Glenn Gould">
      <formula>NOT(ISERROR(SEARCH("Glenn Gould",E2774)))</formula>
    </cfRule>
  </conditionalFormatting>
  <conditionalFormatting sqref="E2774">
    <cfRule type="containsText" dxfId="15443" priority="18319" operator="containsText" text="ECM">
      <formula>NOT(ISERROR(SEARCH("ECM",E2774)))</formula>
    </cfRule>
    <cfRule type="containsText" dxfId="15442" priority="18320" operator="containsText" text="Glenn Gould">
      <formula>NOT(ISERROR(SEARCH("Glenn Gould",E2774)))</formula>
    </cfRule>
  </conditionalFormatting>
  <conditionalFormatting sqref="E2774">
    <cfRule type="containsText" dxfId="15441" priority="18315" operator="containsText" text="ECM">
      <formula>NOT(ISERROR(SEARCH("ECM",E2774)))</formula>
    </cfRule>
    <cfRule type="containsText" dxfId="15440" priority="18316" operator="containsText" text="Glenn Gould">
      <formula>NOT(ISERROR(SEARCH("Glenn Gould",E2774)))</formula>
    </cfRule>
  </conditionalFormatting>
  <conditionalFormatting sqref="E2774">
    <cfRule type="containsText" dxfId="15439" priority="18313" operator="containsText" text="ECM">
      <formula>NOT(ISERROR(SEARCH("ECM",E2774)))</formula>
    </cfRule>
    <cfRule type="containsText" dxfId="15438" priority="18314" operator="containsText" text="Glenn Gould">
      <formula>NOT(ISERROR(SEARCH("Glenn Gould",E2774)))</formula>
    </cfRule>
  </conditionalFormatting>
  <conditionalFormatting sqref="E2774">
    <cfRule type="containsText" dxfId="15437" priority="18311" operator="containsText" text="ECM">
      <formula>NOT(ISERROR(SEARCH("ECM",E2774)))</formula>
    </cfRule>
    <cfRule type="containsText" dxfId="15436" priority="18312" operator="containsText" text="Glenn Gould">
      <formula>NOT(ISERROR(SEARCH("Glenn Gould",E2774)))</formula>
    </cfRule>
  </conditionalFormatting>
  <conditionalFormatting sqref="E2774">
    <cfRule type="containsText" dxfId="15435" priority="18337" operator="containsText" text="ECM">
      <formula>NOT(ISERROR(SEARCH("ECM",E2774)))</formula>
    </cfRule>
    <cfRule type="containsText" dxfId="15434" priority="18338" operator="containsText" text="Glenn Gould">
      <formula>NOT(ISERROR(SEARCH("Glenn Gould",E2774)))</formula>
    </cfRule>
  </conditionalFormatting>
  <conditionalFormatting sqref="E2774">
    <cfRule type="containsText" dxfId="15433" priority="18331" operator="containsText" text="ECM">
      <formula>NOT(ISERROR(SEARCH("ECM",E2774)))</formula>
    </cfRule>
    <cfRule type="containsText" dxfId="15432" priority="18332" operator="containsText" text="Glenn Gould">
      <formula>NOT(ISERROR(SEARCH("Glenn Gould",E2774)))</formula>
    </cfRule>
  </conditionalFormatting>
  <conditionalFormatting sqref="E2774">
    <cfRule type="containsText" dxfId="15431" priority="18335" operator="containsText" text="ECM">
      <formula>NOT(ISERROR(SEARCH("ECM",E2774)))</formula>
    </cfRule>
    <cfRule type="containsText" dxfId="15430" priority="18336" operator="containsText" text="Glenn Gould">
      <formula>NOT(ISERROR(SEARCH("Glenn Gould",E2774)))</formula>
    </cfRule>
  </conditionalFormatting>
  <conditionalFormatting sqref="E2774">
    <cfRule type="containsText" dxfId="15429" priority="18333" operator="containsText" text="ECM">
      <formula>NOT(ISERROR(SEARCH("ECM",E2774)))</formula>
    </cfRule>
    <cfRule type="containsText" dxfId="15428" priority="18334" operator="containsText" text="Glenn Gould">
      <formula>NOT(ISERROR(SEARCH("Glenn Gould",E2774)))</formula>
    </cfRule>
  </conditionalFormatting>
  <conditionalFormatting sqref="E2774">
    <cfRule type="containsText" dxfId="15427" priority="18329" operator="containsText" text="ECM">
      <formula>NOT(ISERROR(SEARCH("ECM",E2774)))</formula>
    </cfRule>
    <cfRule type="containsText" dxfId="15426" priority="18330" operator="containsText" text="Glenn Gould">
      <formula>NOT(ISERROR(SEARCH("Glenn Gould",E2774)))</formula>
    </cfRule>
  </conditionalFormatting>
  <conditionalFormatting sqref="E2774">
    <cfRule type="containsText" dxfId="15425" priority="18327" operator="containsText" text="ECM">
      <formula>NOT(ISERROR(SEARCH("ECM",E2774)))</formula>
    </cfRule>
    <cfRule type="containsText" dxfId="15424" priority="18328" operator="containsText" text="Glenn Gould">
      <formula>NOT(ISERROR(SEARCH("Glenn Gould",E2774)))</formula>
    </cfRule>
  </conditionalFormatting>
  <conditionalFormatting sqref="E2774">
    <cfRule type="containsText" dxfId="15423" priority="18325" operator="containsText" text="ECM">
      <formula>NOT(ISERROR(SEARCH("ECM",E2774)))</formula>
    </cfRule>
    <cfRule type="containsText" dxfId="15422" priority="18326" operator="containsText" text="Glenn Gould">
      <formula>NOT(ISERROR(SEARCH("Glenn Gould",E2774)))</formula>
    </cfRule>
  </conditionalFormatting>
  <conditionalFormatting sqref="E2774">
    <cfRule type="containsText" dxfId="15421" priority="18323" operator="containsText" text="ECM">
      <formula>NOT(ISERROR(SEARCH("ECM",E2774)))</formula>
    </cfRule>
    <cfRule type="containsText" dxfId="15420" priority="18324" operator="containsText" text="Glenn Gould">
      <formula>NOT(ISERROR(SEARCH("Glenn Gould",E2774)))</formula>
    </cfRule>
  </conditionalFormatting>
  <conditionalFormatting sqref="F2782:F2783">
    <cfRule type="containsText" dxfId="15419" priority="18171" operator="containsText" text="ECM">
      <formula>NOT(ISERROR(SEARCH("ECM",F2782)))</formula>
    </cfRule>
    <cfRule type="containsText" dxfId="15418" priority="18172" operator="containsText" text="Glenn Gould">
      <formula>NOT(ISERROR(SEARCH("Glenn Gould",F2782)))</formula>
    </cfRule>
  </conditionalFormatting>
  <conditionalFormatting sqref="F2782:F2783">
    <cfRule type="containsText" dxfId="15417" priority="18175" operator="containsText" text="ECM">
      <formula>NOT(ISERROR(SEARCH("ECM",F2782)))</formula>
    </cfRule>
    <cfRule type="containsText" dxfId="15416" priority="18176" operator="containsText" text="Glenn Gould">
      <formula>NOT(ISERROR(SEARCH("Glenn Gould",F2782)))</formula>
    </cfRule>
  </conditionalFormatting>
  <conditionalFormatting sqref="F2782:F2783">
    <cfRule type="containsText" dxfId="15415" priority="18173" operator="containsText" text="ECM">
      <formula>NOT(ISERROR(SEARCH("ECM",F2782)))</formula>
    </cfRule>
    <cfRule type="containsText" dxfId="15414" priority="18174" operator="containsText" text="Glenn Gould">
      <formula>NOT(ISERROR(SEARCH("Glenn Gould",F2782)))</formula>
    </cfRule>
  </conditionalFormatting>
  <conditionalFormatting sqref="F2782:F2783">
    <cfRule type="containsText" dxfId="15413" priority="18169" operator="containsText" text="ECM">
      <formula>NOT(ISERROR(SEARCH("ECM",F2782)))</formula>
    </cfRule>
    <cfRule type="containsText" dxfId="15412" priority="18170" operator="containsText" text="Glenn Gould">
      <formula>NOT(ISERROR(SEARCH("Glenn Gould",F2782)))</formula>
    </cfRule>
  </conditionalFormatting>
  <conditionalFormatting sqref="F2782:F2783">
    <cfRule type="containsText" dxfId="15411" priority="18167" operator="containsText" text="ECM">
      <formula>NOT(ISERROR(SEARCH("ECM",F2782)))</formula>
    </cfRule>
    <cfRule type="containsText" dxfId="15410" priority="18168" operator="containsText" text="Glenn Gould">
      <formula>NOT(ISERROR(SEARCH("Glenn Gould",F2782)))</formula>
    </cfRule>
  </conditionalFormatting>
  <conditionalFormatting sqref="F2782:F2783">
    <cfRule type="containsText" dxfId="15409" priority="18165" operator="containsText" text="ECM">
      <formula>NOT(ISERROR(SEARCH("ECM",F2782)))</formula>
    </cfRule>
    <cfRule type="containsText" dxfId="15408" priority="18166" operator="containsText" text="Glenn Gould">
      <formula>NOT(ISERROR(SEARCH("Glenn Gould",F2782)))</formula>
    </cfRule>
  </conditionalFormatting>
  <conditionalFormatting sqref="F2782:F2783">
    <cfRule type="containsText" dxfId="15407" priority="18191" operator="containsText" text="ECM">
      <formula>NOT(ISERROR(SEARCH("ECM",F2782)))</formula>
    </cfRule>
    <cfRule type="containsText" dxfId="15406" priority="18192" operator="containsText" text="Glenn Gould">
      <formula>NOT(ISERROR(SEARCH("Glenn Gould",F2782)))</formula>
    </cfRule>
  </conditionalFormatting>
  <conditionalFormatting sqref="F2782:F2783">
    <cfRule type="containsText" dxfId="15405" priority="18185" operator="containsText" text="ECM">
      <formula>NOT(ISERROR(SEARCH("ECM",F2782)))</formula>
    </cfRule>
    <cfRule type="containsText" dxfId="15404" priority="18186" operator="containsText" text="Glenn Gould">
      <formula>NOT(ISERROR(SEARCH("Glenn Gould",F2782)))</formula>
    </cfRule>
  </conditionalFormatting>
  <conditionalFormatting sqref="F2782:F2783">
    <cfRule type="containsText" dxfId="15403" priority="18189" operator="containsText" text="ECM">
      <formula>NOT(ISERROR(SEARCH("ECM",F2782)))</formula>
    </cfRule>
    <cfRule type="containsText" dxfId="15402" priority="18190" operator="containsText" text="Glenn Gould">
      <formula>NOT(ISERROR(SEARCH("Glenn Gould",F2782)))</formula>
    </cfRule>
  </conditionalFormatting>
  <conditionalFormatting sqref="F2782:F2783">
    <cfRule type="containsText" dxfId="15401" priority="18187" operator="containsText" text="ECM">
      <formula>NOT(ISERROR(SEARCH("ECM",F2782)))</formula>
    </cfRule>
    <cfRule type="containsText" dxfId="15400" priority="18188" operator="containsText" text="Glenn Gould">
      <formula>NOT(ISERROR(SEARCH("Glenn Gould",F2782)))</formula>
    </cfRule>
  </conditionalFormatting>
  <conditionalFormatting sqref="F2782:F2783">
    <cfRule type="containsText" dxfId="15399" priority="18183" operator="containsText" text="ECM">
      <formula>NOT(ISERROR(SEARCH("ECM",F2782)))</formula>
    </cfRule>
    <cfRule type="containsText" dxfId="15398" priority="18184" operator="containsText" text="Glenn Gould">
      <formula>NOT(ISERROR(SEARCH("Glenn Gould",F2782)))</formula>
    </cfRule>
  </conditionalFormatting>
  <conditionalFormatting sqref="F2782:F2783">
    <cfRule type="containsText" dxfId="15397" priority="18181" operator="containsText" text="ECM">
      <formula>NOT(ISERROR(SEARCH("ECM",F2782)))</formula>
    </cfRule>
    <cfRule type="containsText" dxfId="15396" priority="18182" operator="containsText" text="Glenn Gould">
      <formula>NOT(ISERROR(SEARCH("Glenn Gould",F2782)))</formula>
    </cfRule>
  </conditionalFormatting>
  <conditionalFormatting sqref="F2782:F2783">
    <cfRule type="containsText" dxfId="15395" priority="18179" operator="containsText" text="ECM">
      <formula>NOT(ISERROR(SEARCH("ECM",F2782)))</formula>
    </cfRule>
    <cfRule type="containsText" dxfId="15394" priority="18180" operator="containsText" text="Glenn Gould">
      <formula>NOT(ISERROR(SEARCH("Glenn Gould",F2782)))</formula>
    </cfRule>
  </conditionalFormatting>
  <conditionalFormatting sqref="F2782:F2783">
    <cfRule type="containsText" dxfId="15393" priority="18177" operator="containsText" text="ECM">
      <formula>NOT(ISERROR(SEARCH("ECM",F2782)))</formula>
    </cfRule>
    <cfRule type="containsText" dxfId="15392" priority="18178" operator="containsText" text="Glenn Gould">
      <formula>NOT(ISERROR(SEARCH("Glenn Gould",F2782)))</formula>
    </cfRule>
  </conditionalFormatting>
  <conditionalFormatting sqref="G2782:G2783">
    <cfRule type="containsText" dxfId="15391" priority="18163" operator="containsText" text="ECM">
      <formula>NOT(ISERROR(SEARCH("ECM",G2782)))</formula>
    </cfRule>
    <cfRule type="containsText" dxfId="15390" priority="18164" operator="containsText" text="Glenn Gould">
      <formula>NOT(ISERROR(SEARCH("Glenn Gould",G2782)))</formula>
    </cfRule>
  </conditionalFormatting>
  <conditionalFormatting sqref="G2782:G2783">
    <cfRule type="containsText" dxfId="15389" priority="18159" operator="containsText" text="ECM">
      <formula>NOT(ISERROR(SEARCH("ECM",G2782)))</formula>
    </cfRule>
    <cfRule type="containsText" dxfId="15388" priority="18160" operator="containsText" text="Glenn Gould">
      <formula>NOT(ISERROR(SEARCH("Glenn Gould",G2782)))</formula>
    </cfRule>
  </conditionalFormatting>
  <conditionalFormatting sqref="G2782:G2783">
    <cfRule type="containsText" dxfId="15387" priority="18141" operator="containsText" text="ECM">
      <formula>NOT(ISERROR(SEARCH("ECM",G2782)))</formula>
    </cfRule>
    <cfRule type="containsText" dxfId="15386" priority="18142" operator="containsText" text="Glenn Gould">
      <formula>NOT(ISERROR(SEARCH("Glenn Gould",G2782)))</formula>
    </cfRule>
  </conditionalFormatting>
  <conditionalFormatting sqref="G2782:G2783">
    <cfRule type="containsText" dxfId="15385" priority="18145" operator="containsText" text="ECM">
      <formula>NOT(ISERROR(SEARCH("ECM",G2782)))</formula>
    </cfRule>
    <cfRule type="containsText" dxfId="15384" priority="18146" operator="containsText" text="Glenn Gould">
      <formula>NOT(ISERROR(SEARCH("Glenn Gould",G2782)))</formula>
    </cfRule>
  </conditionalFormatting>
  <conditionalFormatting sqref="G2782:G2783">
    <cfRule type="containsText" dxfId="15383" priority="18143" operator="containsText" text="ECM">
      <formula>NOT(ISERROR(SEARCH("ECM",G2782)))</formula>
    </cfRule>
    <cfRule type="containsText" dxfId="15382" priority="18144" operator="containsText" text="Glenn Gould">
      <formula>NOT(ISERROR(SEARCH("Glenn Gould",G2782)))</formula>
    </cfRule>
  </conditionalFormatting>
  <conditionalFormatting sqref="G2782:G2783">
    <cfRule type="containsText" dxfId="15381" priority="18139" operator="containsText" text="ECM">
      <formula>NOT(ISERROR(SEARCH("ECM",G2782)))</formula>
    </cfRule>
    <cfRule type="containsText" dxfId="15380" priority="18140" operator="containsText" text="Glenn Gould">
      <formula>NOT(ISERROR(SEARCH("Glenn Gould",G2782)))</formula>
    </cfRule>
  </conditionalFormatting>
  <conditionalFormatting sqref="G2782:G2783">
    <cfRule type="containsText" dxfId="15379" priority="18137" operator="containsText" text="ECM">
      <formula>NOT(ISERROR(SEARCH("ECM",G2782)))</formula>
    </cfRule>
    <cfRule type="containsText" dxfId="15378" priority="18138" operator="containsText" text="Glenn Gould">
      <formula>NOT(ISERROR(SEARCH("Glenn Gould",G2782)))</formula>
    </cfRule>
  </conditionalFormatting>
  <conditionalFormatting sqref="G2782:G2783">
    <cfRule type="containsText" dxfId="15377" priority="18135" operator="containsText" text="ECM">
      <formula>NOT(ISERROR(SEARCH("ECM",G2782)))</formula>
    </cfRule>
    <cfRule type="containsText" dxfId="15376" priority="18136" operator="containsText" text="Glenn Gould">
      <formula>NOT(ISERROR(SEARCH("Glenn Gould",G2782)))</formula>
    </cfRule>
  </conditionalFormatting>
  <conditionalFormatting sqref="G2782:G2783">
    <cfRule type="containsText" dxfId="15375" priority="18161" operator="containsText" text="ECM">
      <formula>NOT(ISERROR(SEARCH("ECM",G2782)))</formula>
    </cfRule>
    <cfRule type="containsText" dxfId="15374" priority="18162" operator="containsText" text="Glenn Gould">
      <formula>NOT(ISERROR(SEARCH("Glenn Gould",G2782)))</formula>
    </cfRule>
  </conditionalFormatting>
  <conditionalFormatting sqref="G2782:G2783">
    <cfRule type="containsText" dxfId="15373" priority="18155" operator="containsText" text="ECM">
      <formula>NOT(ISERROR(SEARCH("ECM",G2782)))</formula>
    </cfRule>
    <cfRule type="containsText" dxfId="15372" priority="18156" operator="containsText" text="Glenn Gould">
      <formula>NOT(ISERROR(SEARCH("Glenn Gould",G2782)))</formula>
    </cfRule>
  </conditionalFormatting>
  <conditionalFormatting sqref="G2782:G2783">
    <cfRule type="containsText" dxfId="15371" priority="18157" operator="containsText" text="ECM">
      <formula>NOT(ISERROR(SEARCH("ECM",G2782)))</formula>
    </cfRule>
    <cfRule type="containsText" dxfId="15370" priority="18158" operator="containsText" text="Glenn Gould">
      <formula>NOT(ISERROR(SEARCH("Glenn Gould",G2782)))</formula>
    </cfRule>
  </conditionalFormatting>
  <conditionalFormatting sqref="G2782:G2783">
    <cfRule type="containsText" dxfId="15369" priority="18153" operator="containsText" text="ECM">
      <formula>NOT(ISERROR(SEARCH("ECM",G2782)))</formula>
    </cfRule>
    <cfRule type="containsText" dxfId="15368" priority="18154" operator="containsText" text="Glenn Gould">
      <formula>NOT(ISERROR(SEARCH("Glenn Gould",G2782)))</formula>
    </cfRule>
  </conditionalFormatting>
  <conditionalFormatting sqref="G2782:G2783">
    <cfRule type="containsText" dxfId="15367" priority="18151" operator="containsText" text="ECM">
      <formula>NOT(ISERROR(SEARCH("ECM",G2782)))</formula>
    </cfRule>
    <cfRule type="containsText" dxfId="15366" priority="18152" operator="containsText" text="Glenn Gould">
      <formula>NOT(ISERROR(SEARCH("Glenn Gould",G2782)))</formula>
    </cfRule>
  </conditionalFormatting>
  <conditionalFormatting sqref="G2782:G2783">
    <cfRule type="containsText" dxfId="15365" priority="18149" operator="containsText" text="ECM">
      <formula>NOT(ISERROR(SEARCH("ECM",G2782)))</formula>
    </cfRule>
    <cfRule type="containsText" dxfId="15364" priority="18150" operator="containsText" text="Glenn Gould">
      <formula>NOT(ISERROR(SEARCH("Glenn Gould",G2782)))</formula>
    </cfRule>
  </conditionalFormatting>
  <conditionalFormatting sqref="G2782:G2783">
    <cfRule type="containsText" dxfId="15363" priority="18147" operator="containsText" text="ECM">
      <formula>NOT(ISERROR(SEARCH("ECM",G2782)))</formula>
    </cfRule>
    <cfRule type="containsText" dxfId="15362" priority="18148" operator="containsText" text="Glenn Gould">
      <formula>NOT(ISERROR(SEARCH("Glenn Gould",G2782)))</formula>
    </cfRule>
  </conditionalFormatting>
  <conditionalFormatting sqref="G2782:G2783">
    <cfRule type="containsText" dxfId="15361" priority="18133" operator="containsText" text="ECM">
      <formula>NOT(ISERROR(SEARCH("ECM",G2782)))</formula>
    </cfRule>
    <cfRule type="containsText" dxfId="15360" priority="18134" operator="containsText" text="Glenn Gould">
      <formula>NOT(ISERROR(SEARCH("Glenn Gould",G2782)))</formula>
    </cfRule>
  </conditionalFormatting>
  <conditionalFormatting sqref="G2782:G2783">
    <cfRule type="containsText" dxfId="15359" priority="18129" operator="containsText" text="ECM">
      <formula>NOT(ISERROR(SEARCH("ECM",G2782)))</formula>
    </cfRule>
    <cfRule type="containsText" dxfId="15358" priority="18130" operator="containsText" text="Glenn Gould">
      <formula>NOT(ISERROR(SEARCH("Glenn Gould",G2782)))</formula>
    </cfRule>
  </conditionalFormatting>
  <conditionalFormatting sqref="G2782:G2783">
    <cfRule type="containsText" dxfId="15357" priority="18111" operator="containsText" text="ECM">
      <formula>NOT(ISERROR(SEARCH("ECM",G2782)))</formula>
    </cfRule>
    <cfRule type="containsText" dxfId="15356" priority="18112" operator="containsText" text="Glenn Gould">
      <formula>NOT(ISERROR(SEARCH("Glenn Gould",G2782)))</formula>
    </cfRule>
  </conditionalFormatting>
  <conditionalFormatting sqref="G2782:G2783">
    <cfRule type="containsText" dxfId="15355" priority="18115" operator="containsText" text="ECM">
      <formula>NOT(ISERROR(SEARCH("ECM",G2782)))</formula>
    </cfRule>
    <cfRule type="containsText" dxfId="15354" priority="18116" operator="containsText" text="Glenn Gould">
      <formula>NOT(ISERROR(SEARCH("Glenn Gould",G2782)))</formula>
    </cfRule>
  </conditionalFormatting>
  <conditionalFormatting sqref="G2782:G2783">
    <cfRule type="containsText" dxfId="15353" priority="18113" operator="containsText" text="ECM">
      <formula>NOT(ISERROR(SEARCH("ECM",G2782)))</formula>
    </cfRule>
    <cfRule type="containsText" dxfId="15352" priority="18114" operator="containsText" text="Glenn Gould">
      <formula>NOT(ISERROR(SEARCH("Glenn Gould",G2782)))</formula>
    </cfRule>
  </conditionalFormatting>
  <conditionalFormatting sqref="G2782:G2783">
    <cfRule type="containsText" dxfId="15351" priority="18109" operator="containsText" text="ECM">
      <formula>NOT(ISERROR(SEARCH("ECM",G2782)))</formula>
    </cfRule>
    <cfRule type="containsText" dxfId="15350" priority="18110" operator="containsText" text="Glenn Gould">
      <formula>NOT(ISERROR(SEARCH("Glenn Gould",G2782)))</formula>
    </cfRule>
  </conditionalFormatting>
  <conditionalFormatting sqref="G2782:G2783">
    <cfRule type="containsText" dxfId="15349" priority="18107" operator="containsText" text="ECM">
      <formula>NOT(ISERROR(SEARCH("ECM",G2782)))</formula>
    </cfRule>
    <cfRule type="containsText" dxfId="15348" priority="18108" operator="containsText" text="Glenn Gould">
      <formula>NOT(ISERROR(SEARCH("Glenn Gould",G2782)))</formula>
    </cfRule>
  </conditionalFormatting>
  <conditionalFormatting sqref="G2782:G2783">
    <cfRule type="containsText" dxfId="15347" priority="18105" operator="containsText" text="ECM">
      <formula>NOT(ISERROR(SEARCH("ECM",G2782)))</formula>
    </cfRule>
    <cfRule type="containsText" dxfId="15346" priority="18106" operator="containsText" text="Glenn Gould">
      <formula>NOT(ISERROR(SEARCH("Glenn Gould",G2782)))</formula>
    </cfRule>
  </conditionalFormatting>
  <conditionalFormatting sqref="G2782:G2783">
    <cfRule type="containsText" dxfId="15345" priority="18131" operator="containsText" text="ECM">
      <formula>NOT(ISERROR(SEARCH("ECM",G2782)))</formula>
    </cfRule>
    <cfRule type="containsText" dxfId="15344" priority="18132" operator="containsText" text="Glenn Gould">
      <formula>NOT(ISERROR(SEARCH("Glenn Gould",G2782)))</formula>
    </cfRule>
  </conditionalFormatting>
  <conditionalFormatting sqref="G2782:G2783">
    <cfRule type="containsText" dxfId="15343" priority="18125" operator="containsText" text="ECM">
      <formula>NOT(ISERROR(SEARCH("ECM",G2782)))</formula>
    </cfRule>
    <cfRule type="containsText" dxfId="15342" priority="18126" operator="containsText" text="Glenn Gould">
      <formula>NOT(ISERROR(SEARCH("Glenn Gould",G2782)))</formula>
    </cfRule>
  </conditionalFormatting>
  <conditionalFormatting sqref="G2782:G2783">
    <cfRule type="containsText" dxfId="15341" priority="18127" operator="containsText" text="ECM">
      <formula>NOT(ISERROR(SEARCH("ECM",G2782)))</formula>
    </cfRule>
    <cfRule type="containsText" dxfId="15340" priority="18128" operator="containsText" text="Glenn Gould">
      <formula>NOT(ISERROR(SEARCH("Glenn Gould",G2782)))</formula>
    </cfRule>
  </conditionalFormatting>
  <conditionalFormatting sqref="G2782:G2783">
    <cfRule type="containsText" dxfId="15339" priority="18123" operator="containsText" text="ECM">
      <formula>NOT(ISERROR(SEARCH("ECM",G2782)))</formula>
    </cfRule>
    <cfRule type="containsText" dxfId="15338" priority="18124" operator="containsText" text="Glenn Gould">
      <formula>NOT(ISERROR(SEARCH("Glenn Gould",G2782)))</formula>
    </cfRule>
  </conditionalFormatting>
  <conditionalFormatting sqref="G2782:G2783">
    <cfRule type="containsText" dxfId="15337" priority="18121" operator="containsText" text="ECM">
      <formula>NOT(ISERROR(SEARCH("ECM",G2782)))</formula>
    </cfRule>
    <cfRule type="containsText" dxfId="15336" priority="18122" operator="containsText" text="Glenn Gould">
      <formula>NOT(ISERROR(SEARCH("Glenn Gould",G2782)))</formula>
    </cfRule>
  </conditionalFormatting>
  <conditionalFormatting sqref="G2782:G2783">
    <cfRule type="containsText" dxfId="15335" priority="18119" operator="containsText" text="ECM">
      <formula>NOT(ISERROR(SEARCH("ECM",G2782)))</formula>
    </cfRule>
    <cfRule type="containsText" dxfId="15334" priority="18120" operator="containsText" text="Glenn Gould">
      <formula>NOT(ISERROR(SEARCH("Glenn Gould",G2782)))</formula>
    </cfRule>
  </conditionalFormatting>
  <conditionalFormatting sqref="G2782:G2783">
    <cfRule type="containsText" dxfId="15333" priority="18117" operator="containsText" text="ECM">
      <formula>NOT(ISERROR(SEARCH("ECM",G2782)))</formula>
    </cfRule>
    <cfRule type="containsText" dxfId="15332" priority="18118" operator="containsText" text="Glenn Gould">
      <formula>NOT(ISERROR(SEARCH("Glenn Gould",G2782)))</formula>
    </cfRule>
  </conditionalFormatting>
  <conditionalFormatting sqref="E2782:E2783">
    <cfRule type="containsText" dxfId="15331" priority="18081" operator="containsText" text="ECM">
      <formula>NOT(ISERROR(SEARCH("ECM",E2782)))</formula>
    </cfRule>
    <cfRule type="containsText" dxfId="15330" priority="18082" operator="containsText" text="Glenn Gould">
      <formula>NOT(ISERROR(SEARCH("Glenn Gould",E2782)))</formula>
    </cfRule>
  </conditionalFormatting>
  <conditionalFormatting sqref="E2782:E2783">
    <cfRule type="containsText" dxfId="15329" priority="18085" operator="containsText" text="ECM">
      <formula>NOT(ISERROR(SEARCH("ECM",E2782)))</formula>
    </cfRule>
    <cfRule type="containsText" dxfId="15328" priority="18086" operator="containsText" text="Glenn Gould">
      <formula>NOT(ISERROR(SEARCH("Glenn Gould",E2782)))</formula>
    </cfRule>
  </conditionalFormatting>
  <conditionalFormatting sqref="E2782:E2783">
    <cfRule type="containsText" dxfId="15327" priority="18083" operator="containsText" text="ECM">
      <formula>NOT(ISERROR(SEARCH("ECM",E2782)))</formula>
    </cfRule>
    <cfRule type="containsText" dxfId="15326" priority="18084" operator="containsText" text="Glenn Gould">
      <formula>NOT(ISERROR(SEARCH("Glenn Gould",E2782)))</formula>
    </cfRule>
  </conditionalFormatting>
  <conditionalFormatting sqref="E2782:E2783">
    <cfRule type="containsText" dxfId="15325" priority="18079" operator="containsText" text="ECM">
      <formula>NOT(ISERROR(SEARCH("ECM",E2782)))</formula>
    </cfRule>
    <cfRule type="containsText" dxfId="15324" priority="18080" operator="containsText" text="Glenn Gould">
      <formula>NOT(ISERROR(SEARCH("Glenn Gould",E2782)))</formula>
    </cfRule>
  </conditionalFormatting>
  <conditionalFormatting sqref="E2782:E2783">
    <cfRule type="containsText" dxfId="15323" priority="18077" operator="containsText" text="ECM">
      <formula>NOT(ISERROR(SEARCH("ECM",E2782)))</formula>
    </cfRule>
    <cfRule type="containsText" dxfId="15322" priority="18078" operator="containsText" text="Glenn Gould">
      <formula>NOT(ISERROR(SEARCH("Glenn Gould",E2782)))</formula>
    </cfRule>
  </conditionalFormatting>
  <conditionalFormatting sqref="E2782:E2783">
    <cfRule type="containsText" dxfId="15321" priority="18075" operator="containsText" text="ECM">
      <formula>NOT(ISERROR(SEARCH("ECM",E2782)))</formula>
    </cfRule>
    <cfRule type="containsText" dxfId="15320" priority="18076" operator="containsText" text="Glenn Gould">
      <formula>NOT(ISERROR(SEARCH("Glenn Gould",E2782)))</formula>
    </cfRule>
  </conditionalFormatting>
  <conditionalFormatting sqref="E2782:E2783">
    <cfRule type="containsText" dxfId="15319" priority="18101" operator="containsText" text="ECM">
      <formula>NOT(ISERROR(SEARCH("ECM",E2782)))</formula>
    </cfRule>
    <cfRule type="containsText" dxfId="15318" priority="18102" operator="containsText" text="Glenn Gould">
      <formula>NOT(ISERROR(SEARCH("Glenn Gould",E2782)))</formula>
    </cfRule>
  </conditionalFormatting>
  <conditionalFormatting sqref="E2782:E2783">
    <cfRule type="containsText" dxfId="15317" priority="18095" operator="containsText" text="ECM">
      <formula>NOT(ISERROR(SEARCH("ECM",E2782)))</formula>
    </cfRule>
    <cfRule type="containsText" dxfId="15316" priority="18096" operator="containsText" text="Glenn Gould">
      <formula>NOT(ISERROR(SEARCH("Glenn Gould",E2782)))</formula>
    </cfRule>
  </conditionalFormatting>
  <conditionalFormatting sqref="E2782:E2783">
    <cfRule type="containsText" dxfId="15315" priority="18099" operator="containsText" text="ECM">
      <formula>NOT(ISERROR(SEARCH("ECM",E2782)))</formula>
    </cfRule>
    <cfRule type="containsText" dxfId="15314" priority="18100" operator="containsText" text="Glenn Gould">
      <formula>NOT(ISERROR(SEARCH("Glenn Gould",E2782)))</formula>
    </cfRule>
  </conditionalFormatting>
  <conditionalFormatting sqref="E2782:E2783">
    <cfRule type="containsText" dxfId="15313" priority="18097" operator="containsText" text="ECM">
      <formula>NOT(ISERROR(SEARCH("ECM",E2782)))</formula>
    </cfRule>
    <cfRule type="containsText" dxfId="15312" priority="18098" operator="containsText" text="Glenn Gould">
      <formula>NOT(ISERROR(SEARCH("Glenn Gould",E2782)))</formula>
    </cfRule>
  </conditionalFormatting>
  <conditionalFormatting sqref="E2782:E2783">
    <cfRule type="containsText" dxfId="15311" priority="18093" operator="containsText" text="ECM">
      <formula>NOT(ISERROR(SEARCH("ECM",E2782)))</formula>
    </cfRule>
    <cfRule type="containsText" dxfId="15310" priority="18094" operator="containsText" text="Glenn Gould">
      <formula>NOT(ISERROR(SEARCH("Glenn Gould",E2782)))</formula>
    </cfRule>
  </conditionalFormatting>
  <conditionalFormatting sqref="E2782:E2783">
    <cfRule type="containsText" dxfId="15309" priority="18091" operator="containsText" text="ECM">
      <formula>NOT(ISERROR(SEARCH("ECM",E2782)))</formula>
    </cfRule>
    <cfRule type="containsText" dxfId="15308" priority="18092" operator="containsText" text="Glenn Gould">
      <formula>NOT(ISERROR(SEARCH("Glenn Gould",E2782)))</formula>
    </cfRule>
  </conditionalFormatting>
  <conditionalFormatting sqref="E2782:E2783">
    <cfRule type="containsText" dxfId="15307" priority="18089" operator="containsText" text="ECM">
      <formula>NOT(ISERROR(SEARCH("ECM",E2782)))</formula>
    </cfRule>
    <cfRule type="containsText" dxfId="15306" priority="18090" operator="containsText" text="Glenn Gould">
      <formula>NOT(ISERROR(SEARCH("Glenn Gould",E2782)))</formula>
    </cfRule>
  </conditionalFormatting>
  <conditionalFormatting sqref="E2782:E2783">
    <cfRule type="containsText" dxfId="15305" priority="18087" operator="containsText" text="ECM">
      <formula>NOT(ISERROR(SEARCH("ECM",E2782)))</formula>
    </cfRule>
    <cfRule type="containsText" dxfId="15304" priority="18088" operator="containsText" text="Glenn Gould">
      <formula>NOT(ISERROR(SEARCH("Glenn Gould",E2782)))</formula>
    </cfRule>
  </conditionalFormatting>
  <conditionalFormatting sqref="R2777:AA2781 Q2782:AA2791 R2794:U2795 W2794:AA2795 R2792:AA2793">
    <cfRule type="containsText" dxfId="15303" priority="17953" operator="containsText" text="ECM">
      <formula>NOT(ISERROR(SEARCH("ECM",Q2777)))</formula>
    </cfRule>
    <cfRule type="containsText" dxfId="15302" priority="17954" operator="containsText" text="Glenn Gould">
      <formula>NOT(ISERROR(SEARCH("Glenn Gould",Q2777)))</formula>
    </cfRule>
  </conditionalFormatting>
  <conditionalFormatting sqref="C2758 E2758:G2758">
    <cfRule type="containsText" dxfId="15301" priority="17853" operator="containsText" text="ECM">
      <formula>NOT(ISERROR(SEARCH("ECM",C2758)))</formula>
    </cfRule>
    <cfRule type="containsText" dxfId="15300" priority="17854" operator="containsText" text="Glenn Gould">
      <formula>NOT(ISERROR(SEARCH("Glenn Gould",C2758)))</formula>
    </cfRule>
  </conditionalFormatting>
  <conditionalFormatting sqref="E2758:G2758">
    <cfRule type="containsText" dxfId="15299" priority="17851" operator="containsText" text="ECM">
      <formula>NOT(ISERROR(SEARCH("ECM",E2758)))</formula>
    </cfRule>
    <cfRule type="containsText" dxfId="15298" priority="17852" operator="containsText" text="Glenn Gould">
      <formula>NOT(ISERROR(SEARCH("Glenn Gould",E2758)))</formula>
    </cfRule>
  </conditionalFormatting>
  <conditionalFormatting sqref="C2758">
    <cfRule type="containsText" dxfId="15297" priority="17849" operator="containsText" text="Christmas">
      <formula>NOT(ISERROR(SEARCH("Christmas",C2758)))</formula>
    </cfRule>
    <cfRule type="containsText" dxfId="15296" priority="17850" operator="containsText" text="collection">
      <formula>NOT(ISERROR(SEARCH("collection",C2758)))</formula>
    </cfRule>
  </conditionalFormatting>
  <conditionalFormatting sqref="M2781:M2783">
    <cfRule type="containsText" dxfId="15295" priority="17848" operator="containsText" text="ECM">
      <formula>NOT(ISERROR(SEARCH("ECM",M2781)))</formula>
    </cfRule>
  </conditionalFormatting>
  <conditionalFormatting sqref="U2781:V2783 X2781:X2783">
    <cfRule type="containsText" dxfId="15294" priority="17846" operator="containsText" text="ECM">
      <formula>NOT(ISERROR(SEARCH("ECM",U2781)))</formula>
    </cfRule>
    <cfRule type="containsText" dxfId="15293" priority="17847" operator="containsText" text="Glenn Gould">
      <formula>NOT(ISERROR(SEARCH("Glenn Gould",U2781)))</formula>
    </cfRule>
  </conditionalFormatting>
  <conditionalFormatting sqref="M2931:M2951">
    <cfRule type="containsText" dxfId="15292" priority="17729" operator="containsText" text="ECM">
      <formula>NOT(ISERROR(SEARCH("ECM",M2931)))</formula>
    </cfRule>
  </conditionalFormatting>
  <conditionalFormatting sqref="H2793:P2795 W2794:X2795 R2794:U2795 R2793:X2793">
    <cfRule type="containsText" dxfId="15291" priority="17175" operator="containsText" text="ECM">
      <formula>NOT(ISERROR(SEARCH("ECM",H2793)))</formula>
    </cfRule>
    <cfRule type="containsText" dxfId="15290" priority="17176" operator="containsText" text="Glenn Gould">
      <formula>NOT(ISERROR(SEARCH("Glenn Gould",H2793)))</formula>
    </cfRule>
  </conditionalFormatting>
  <conditionalFormatting sqref="M2793:N2795">
    <cfRule type="containsText" dxfId="15289" priority="17174" operator="containsText" text="ECM">
      <formula>NOT(ISERROR(SEARCH("ECM",M2793)))</formula>
    </cfRule>
  </conditionalFormatting>
  <conditionalFormatting sqref="H2795:P2795 R2795:X2795">
    <cfRule type="containsText" dxfId="15288" priority="17172" operator="containsText" text="ECM">
      <formula>NOT(ISERROR(SEARCH("ECM",H2795)))</formula>
    </cfRule>
    <cfRule type="containsText" dxfId="15287" priority="17173" operator="containsText" text="Glenn Gould">
      <formula>NOT(ISERROR(SEARCH("Glenn Gould",H2795)))</formula>
    </cfRule>
  </conditionalFormatting>
  <conditionalFormatting sqref="M2795:N2795">
    <cfRule type="containsText" dxfId="15286" priority="17171" operator="containsText" text="ECM">
      <formula>NOT(ISERROR(SEARCH("ECM",M2795)))</formula>
    </cfRule>
  </conditionalFormatting>
  <conditionalFormatting sqref="U2802:V2802 U2806:V2806 U2946:V2951">
    <cfRule type="containsText" dxfId="15285" priority="17167" operator="containsText" text="ECM">
      <formula>NOT(ISERROR(SEARCH("ECM",U2802)))</formula>
    </cfRule>
    <cfRule type="containsText" dxfId="15284" priority="17168" operator="containsText" text="Glenn Gould">
      <formula>NOT(ISERROR(SEARCH("Glenn Gould",U2802)))</formula>
    </cfRule>
  </conditionalFormatting>
  <conditionalFormatting sqref="H2825:K2833">
    <cfRule type="containsText" dxfId="15283" priority="17165" operator="containsText" text="ECM">
      <formula>NOT(ISERROR(SEARCH("ECM",H2825)))</formula>
    </cfRule>
    <cfRule type="containsText" dxfId="15282" priority="17166" operator="containsText" text="Glenn Gould">
      <formula>NOT(ISERROR(SEARCH("Glenn Gould",H2825)))</formula>
    </cfRule>
  </conditionalFormatting>
  <conditionalFormatting sqref="M2891">
    <cfRule type="containsText" dxfId="15281" priority="17164" operator="containsText" text="ECM">
      <formula>NOT(ISERROR(SEARCH("ECM",M2891)))</formula>
    </cfRule>
  </conditionalFormatting>
  <conditionalFormatting sqref="H2891:K2891">
    <cfRule type="containsText" dxfId="15280" priority="17162" operator="containsText" text="ECM">
      <formula>NOT(ISERROR(SEARCH("ECM",H2891)))</formula>
    </cfRule>
    <cfRule type="containsText" dxfId="15279" priority="17163" operator="containsText" text="Glenn Gould">
      <formula>NOT(ISERROR(SEARCH("Glenn Gould",H2891)))</formula>
    </cfRule>
  </conditionalFormatting>
  <conditionalFormatting sqref="H2802">
    <cfRule type="containsText" dxfId="15278" priority="17160" operator="containsText" text="ECM">
      <formula>NOT(ISERROR(SEARCH("ECM",H2802)))</formula>
    </cfRule>
    <cfRule type="containsText" dxfId="15277" priority="17161" operator="containsText" text="Glenn Gould">
      <formula>NOT(ISERROR(SEARCH("Glenn Gould",H2802)))</formula>
    </cfRule>
  </conditionalFormatting>
  <conditionalFormatting sqref="U2861:W2868">
    <cfRule type="containsText" dxfId="15276" priority="17158" operator="containsText" text="ECM">
      <formula>NOT(ISERROR(SEARCH("ECM",U2861)))</formula>
    </cfRule>
    <cfRule type="containsText" dxfId="15275" priority="17159" operator="containsText" text="Glenn Gould">
      <formula>NOT(ISERROR(SEARCH("Glenn Gould",U2861)))</formula>
    </cfRule>
  </conditionalFormatting>
  <conditionalFormatting sqref="U2861:W2868">
    <cfRule type="containsText" dxfId="15274" priority="17156" operator="containsText" text="ECM">
      <formula>NOT(ISERROR(SEARCH("ECM",U2861)))</formula>
    </cfRule>
    <cfRule type="containsText" dxfId="15273" priority="17157" operator="containsText" text="Glenn Gould">
      <formula>NOT(ISERROR(SEARCH("Glenn Gould",U2861)))</formula>
    </cfRule>
  </conditionalFormatting>
  <conditionalFormatting sqref="U2861:W2868">
    <cfRule type="containsText" dxfId="15272" priority="17154" operator="containsText" text="ECM">
      <formula>NOT(ISERROR(SEARCH("ECM",U2861)))</formula>
    </cfRule>
    <cfRule type="containsText" dxfId="15271" priority="17155" operator="containsText" text="Glenn Gould">
      <formula>NOT(ISERROR(SEARCH("Glenn Gould",U2861)))</formula>
    </cfRule>
  </conditionalFormatting>
  <conditionalFormatting sqref="U2861:W2868">
    <cfRule type="containsText" dxfId="15270" priority="17152" operator="containsText" text="ECM">
      <formula>NOT(ISERROR(SEARCH("ECM",U2861)))</formula>
    </cfRule>
    <cfRule type="containsText" dxfId="15269" priority="17153" operator="containsText" text="Glenn Gould">
      <formula>NOT(ISERROR(SEARCH("Glenn Gould",U2861)))</formula>
    </cfRule>
  </conditionalFormatting>
  <conditionalFormatting sqref="V2794:V2795">
    <cfRule type="containsText" dxfId="15268" priority="17150" operator="containsText" text="ECM">
      <formula>NOT(ISERROR(SEARCH("ECM",V2794)))</formula>
    </cfRule>
    <cfRule type="containsText" dxfId="15267" priority="17151" operator="containsText" text="Glenn Gould">
      <formula>NOT(ISERROR(SEARCH("Glenn Gould",V2794)))</formula>
    </cfRule>
  </conditionalFormatting>
  <conditionalFormatting sqref="V2794:V2795">
    <cfRule type="containsText" dxfId="15266" priority="17148" operator="containsText" text="ECM">
      <formula>NOT(ISERROR(SEARCH("ECM",V2794)))</formula>
    </cfRule>
    <cfRule type="containsText" dxfId="15265" priority="17149" operator="containsText" text="Glenn Gould">
      <formula>NOT(ISERROR(SEARCH("Glenn Gould",V2794)))</formula>
    </cfRule>
  </conditionalFormatting>
  <conditionalFormatting sqref="V2794:V2795">
    <cfRule type="containsText" dxfId="15264" priority="17146" operator="containsText" text="ECM">
      <formula>NOT(ISERROR(SEARCH("ECM",V2794)))</formula>
    </cfRule>
    <cfRule type="containsText" dxfId="15263" priority="17147" operator="containsText" text="Glenn Gould">
      <formula>NOT(ISERROR(SEARCH("Glenn Gould",V2794)))</formula>
    </cfRule>
  </conditionalFormatting>
  <conditionalFormatting sqref="V2794:V2795">
    <cfRule type="containsText" dxfId="15262" priority="17144" operator="containsText" text="ECM">
      <formula>NOT(ISERROR(SEARCH("ECM",V2794)))</formula>
    </cfRule>
    <cfRule type="containsText" dxfId="15261" priority="17145" operator="containsText" text="Glenn Gould">
      <formula>NOT(ISERROR(SEARCH("Glenn Gould",V2794)))</formula>
    </cfRule>
  </conditionalFormatting>
  <conditionalFormatting sqref="H2861:K2868">
    <cfRule type="containsText" dxfId="15260" priority="17142" operator="containsText" text="ECM">
      <formula>NOT(ISERROR(SEARCH("ECM",H2861)))</formula>
    </cfRule>
    <cfRule type="containsText" dxfId="15259" priority="17143" operator="containsText" text="Glenn Gould">
      <formula>NOT(ISERROR(SEARCH("Glenn Gould",H2861)))</formula>
    </cfRule>
  </conditionalFormatting>
  <conditionalFormatting sqref="H2946:J2946 J2947">
    <cfRule type="containsText" dxfId="15258" priority="17132" operator="containsText" text="ECM">
      <formula>NOT(ISERROR(SEARCH("ECM",H2946)))</formula>
    </cfRule>
    <cfRule type="containsText" dxfId="15257" priority="17133" operator="containsText" text="Glenn Gould">
      <formula>NOT(ISERROR(SEARCH("Glenn Gould",H2946)))</formula>
    </cfRule>
  </conditionalFormatting>
  <conditionalFormatting sqref="E2803:K2804">
    <cfRule type="containsText" dxfId="15256" priority="17124" operator="containsText" text="ECM">
      <formula>NOT(ISERROR(SEARCH("ECM",E2803)))</formula>
    </cfRule>
    <cfRule type="containsText" dxfId="15255" priority="17125" operator="containsText" text="Glenn Gould">
      <formula>NOT(ISERROR(SEARCH("Glenn Gould",E2803)))</formula>
    </cfRule>
  </conditionalFormatting>
  <conditionalFormatting sqref="R2803:AA2806">
    <cfRule type="containsText" dxfId="15254" priority="17116" operator="containsText" text="ECM">
      <formula>NOT(ISERROR(SEARCH("ECM",R2803)))</formula>
    </cfRule>
    <cfRule type="containsText" dxfId="15253" priority="17117" operator="containsText" text="Glenn Gould">
      <formula>NOT(ISERROR(SEARCH("Glenn Gould",R2803)))</formula>
    </cfRule>
  </conditionalFormatting>
  <conditionalFormatting sqref="B2942:B2943 X2942:X2943 Q2942:Q2943">
    <cfRule type="containsText" dxfId="15252" priority="17111" operator="containsText" text="ECM">
      <formula>NOT(ISERROR(SEARCH("ECM",B2942)))</formula>
    </cfRule>
    <cfRule type="containsText" dxfId="15251" priority="17112" operator="containsText" text="Glenn Gould">
      <formula>NOT(ISERROR(SEARCH("Glenn Gould",B2942)))</formula>
    </cfRule>
  </conditionalFormatting>
  <conditionalFormatting sqref="N2942:N2943">
    <cfRule type="containsText" dxfId="15250" priority="17110" operator="containsText" text="ECM">
      <formula>NOT(ISERROR(SEARCH("ECM",N2942)))</formula>
    </cfRule>
  </conditionalFormatting>
  <conditionalFormatting sqref="C2942:C2943">
    <cfRule type="containsText" dxfId="15249" priority="17108" operator="containsText" text="Christmas">
      <formula>NOT(ISERROR(SEARCH("Christmas",C2942)))</formula>
    </cfRule>
    <cfRule type="containsText" dxfId="15248" priority="17109" operator="containsText" text="collection">
      <formula>NOT(ISERROR(SEARCH("collection",C2942)))</formula>
    </cfRule>
  </conditionalFormatting>
  <conditionalFormatting sqref="Q2942:Q2943">
    <cfRule type="containsText" dxfId="15247" priority="17105" operator="containsText" text="ECM">
      <formula>NOT(ISERROR(SEARCH("ECM",Q2942)))</formula>
    </cfRule>
    <cfRule type="containsText" dxfId="15246" priority="17106" operator="containsText" text="Glenn Gould">
      <formula>NOT(ISERROR(SEARCH("Glenn Gould",Q2942)))</formula>
    </cfRule>
  </conditionalFormatting>
  <conditionalFormatting sqref="U2942:V2943">
    <cfRule type="containsText" dxfId="15245" priority="17103" operator="containsText" text="ECM">
      <formula>NOT(ISERROR(SEARCH("ECM",U2942)))</formula>
    </cfRule>
    <cfRule type="containsText" dxfId="15244" priority="17104" operator="containsText" text="Glenn Gould">
      <formula>NOT(ISERROR(SEARCH("Glenn Gould",U2942)))</formula>
    </cfRule>
  </conditionalFormatting>
  <conditionalFormatting sqref="M2942:M2943">
    <cfRule type="containsText" dxfId="15243" priority="17102" operator="containsText" text="ECM">
      <formula>NOT(ISERROR(SEARCH("ECM",M2942)))</formula>
    </cfRule>
  </conditionalFormatting>
  <conditionalFormatting sqref="H2942:K2943">
    <cfRule type="containsText" dxfId="15242" priority="17100" operator="containsText" text="ECM">
      <formula>NOT(ISERROR(SEARCH("ECM",H2942)))</formula>
    </cfRule>
    <cfRule type="containsText" dxfId="15241" priority="17101" operator="containsText" text="Glenn Gould">
      <formula>NOT(ISERROR(SEARCH("Glenn Gould",H2942)))</formula>
    </cfRule>
  </conditionalFormatting>
  <conditionalFormatting sqref="X2942:X2943 M2942:P2943 A2942:C2943">
    <cfRule type="containsText" dxfId="15240" priority="17098" operator="containsText" text="ECM">
      <formula>NOT(ISERROR(SEARCH("ECM",A2942)))</formula>
    </cfRule>
    <cfRule type="containsText" dxfId="15239" priority="17099" operator="containsText" text="Glenn Gould">
      <formula>NOT(ISERROR(SEARCH("Glenn Gould",A2942)))</formula>
    </cfRule>
  </conditionalFormatting>
  <conditionalFormatting sqref="M2942:N2943">
    <cfRule type="containsText" dxfId="15238" priority="17097" operator="containsText" text="ECM">
      <formula>NOT(ISERROR(SEARCH("ECM",M2942)))</formula>
    </cfRule>
  </conditionalFormatting>
  <conditionalFormatting sqref="C2942:C2943">
    <cfRule type="containsText" dxfId="15237" priority="17095" operator="containsText" text="Christmas">
      <formula>NOT(ISERROR(SEARCH("Christmas",C2942)))</formula>
    </cfRule>
    <cfRule type="containsText" dxfId="15236" priority="17096" operator="containsText" text="collection">
      <formula>NOT(ISERROR(SEARCH("collection",C2942)))</formula>
    </cfRule>
  </conditionalFormatting>
  <conditionalFormatting sqref="R2942:AA2943">
    <cfRule type="containsText" dxfId="15235" priority="17092" operator="containsText" text="ECM">
      <formula>NOT(ISERROR(SEARCH("ECM",R2942)))</formula>
    </cfRule>
    <cfRule type="containsText" dxfId="15234" priority="17093" operator="containsText" text="Glenn Gould">
      <formula>NOT(ISERROR(SEARCH("Glenn Gould",R2942)))</formula>
    </cfRule>
  </conditionalFormatting>
  <conditionalFormatting sqref="H2942:K2943">
    <cfRule type="containsText" dxfId="15233" priority="17089" operator="containsText" text="ECM">
      <formula>NOT(ISERROR(SEARCH("ECM",H2942)))</formula>
    </cfRule>
    <cfRule type="containsText" dxfId="15232" priority="17090" operator="containsText" text="Glenn Gould">
      <formula>NOT(ISERROR(SEARCH("Glenn Gould",H2942)))</formula>
    </cfRule>
  </conditionalFormatting>
  <conditionalFormatting sqref="A2974:A2977">
    <cfRule type="containsText" dxfId="15231" priority="17086" operator="containsText" text="ECM">
      <formula>NOT(ISERROR(SEARCH("ECM",A2974)))</formula>
    </cfRule>
    <cfRule type="containsText" dxfId="15230" priority="17087" operator="containsText" text="Glenn Gould">
      <formula>NOT(ISERROR(SEARCH("Glenn Gould",A2974)))</formula>
    </cfRule>
  </conditionalFormatting>
  <conditionalFormatting sqref="M2974:M2977">
    <cfRule type="containsText" dxfId="15229" priority="17084" operator="containsText" text="ECM">
      <formula>NOT(ISERROR(SEARCH("ECM",M2974)))</formula>
    </cfRule>
  </conditionalFormatting>
  <conditionalFormatting sqref="H2974:K2975">
    <cfRule type="containsText" dxfId="15228" priority="17082" operator="containsText" text="ECM">
      <formula>NOT(ISERROR(SEARCH("ECM",H2974)))</formula>
    </cfRule>
    <cfRule type="containsText" dxfId="15227" priority="17083" operator="containsText" text="Glenn Gould">
      <formula>NOT(ISERROR(SEARCH("Glenn Gould",H2974)))</formula>
    </cfRule>
  </conditionalFormatting>
  <conditionalFormatting sqref="M2974:M2977">
    <cfRule type="containsText" dxfId="15226" priority="17080" operator="containsText" text="ECM">
      <formula>NOT(ISERROR(SEARCH("ECM",M2974)))</formula>
    </cfRule>
    <cfRule type="containsText" dxfId="15225" priority="17081" operator="containsText" text="Glenn Gould">
      <formula>NOT(ISERROR(SEARCH("Glenn Gould",M2974)))</formula>
    </cfRule>
  </conditionalFormatting>
  <conditionalFormatting sqref="M2974:M2977">
    <cfRule type="containsText" dxfId="15224" priority="17079" operator="containsText" text="ECM">
      <formula>NOT(ISERROR(SEARCH("ECM",M2974)))</formula>
    </cfRule>
  </conditionalFormatting>
  <conditionalFormatting sqref="H2974:K2975">
    <cfRule type="containsText" dxfId="15223" priority="17077" operator="containsText" text="ECM">
      <formula>NOT(ISERROR(SEARCH("ECM",H2974)))</formula>
    </cfRule>
    <cfRule type="containsText" dxfId="15222" priority="17078" operator="containsText" text="Glenn Gould">
      <formula>NOT(ISERROR(SEARCH("Glenn Gould",H2974)))</formula>
    </cfRule>
  </conditionalFormatting>
  <conditionalFormatting sqref="H2913:K2918 I2919:K2919">
    <cfRule type="containsText" dxfId="15221" priority="17074" operator="containsText" text="ECM">
      <formula>NOT(ISERROR(SEARCH("ECM",H2913)))</formula>
    </cfRule>
    <cfRule type="containsText" dxfId="15220" priority="17075" operator="containsText" text="Glenn Gould">
      <formula>NOT(ISERROR(SEARCH("Glenn Gould",H2913)))</formula>
    </cfRule>
  </conditionalFormatting>
  <conditionalFormatting sqref="H2913:K2918 I2919:K2919">
    <cfRule type="containsText" dxfId="15219" priority="17069" operator="containsText" text="ECM">
      <formula>NOT(ISERROR(SEARCH("ECM",H2913)))</formula>
    </cfRule>
    <cfRule type="containsText" dxfId="15218" priority="17070" operator="containsText" text="Glenn Gould">
      <formula>NOT(ISERROR(SEARCH("Glenn Gould",H2913)))</formula>
    </cfRule>
  </conditionalFormatting>
  <conditionalFormatting sqref="H2954:K2955">
    <cfRule type="containsText" dxfId="15217" priority="17067" operator="containsText" text="ECM">
      <formula>NOT(ISERROR(SEARCH("ECM",H2954)))</formula>
    </cfRule>
    <cfRule type="containsText" dxfId="15216" priority="17068" operator="containsText" text="Glenn Gould">
      <formula>NOT(ISERROR(SEARCH("Glenn Gould",H2954)))</formula>
    </cfRule>
  </conditionalFormatting>
  <conditionalFormatting sqref="H2954:K2955">
    <cfRule type="containsText" dxfId="15215" priority="17065" operator="containsText" text="ECM">
      <formula>NOT(ISERROR(SEARCH("ECM",H2954)))</formula>
    </cfRule>
    <cfRule type="containsText" dxfId="15214" priority="17066" operator="containsText" text="Glenn Gould">
      <formula>NOT(ISERROR(SEARCH("Glenn Gould",H2954)))</formula>
    </cfRule>
  </conditionalFormatting>
  <conditionalFormatting sqref="H2831:K2831">
    <cfRule type="containsText" dxfId="15213" priority="17063" operator="containsText" text="ECM">
      <formula>NOT(ISERROR(SEARCH("ECM",H2831)))</formula>
    </cfRule>
    <cfRule type="containsText" dxfId="15212" priority="17064" operator="containsText" text="Glenn Gould">
      <formula>NOT(ISERROR(SEARCH("Glenn Gould",H2831)))</formula>
    </cfRule>
  </conditionalFormatting>
  <conditionalFormatting sqref="H2831:K2831">
    <cfRule type="containsText" dxfId="15211" priority="17061" operator="containsText" text="ECM">
      <formula>NOT(ISERROR(SEARCH("ECM",H2831)))</formula>
    </cfRule>
    <cfRule type="containsText" dxfId="15210" priority="17062" operator="containsText" text="Glenn Gould">
      <formula>NOT(ISERROR(SEARCH("Glenn Gould",H2831)))</formula>
    </cfRule>
  </conditionalFormatting>
  <conditionalFormatting sqref="V2831">
    <cfRule type="containsText" dxfId="15209" priority="17059" operator="containsText" text="ECM">
      <formula>NOT(ISERROR(SEARCH("ECM",V2831)))</formula>
    </cfRule>
    <cfRule type="containsText" dxfId="15208" priority="17060" operator="containsText" text="Glenn Gould">
      <formula>NOT(ISERROR(SEARCH("Glenn Gould",V2831)))</formula>
    </cfRule>
  </conditionalFormatting>
  <conditionalFormatting sqref="V2831:W2831">
    <cfRule type="containsText" dxfId="15207" priority="17057" operator="containsText" text="ECM">
      <formula>NOT(ISERROR(SEARCH("ECM",V2831)))</formula>
    </cfRule>
    <cfRule type="containsText" dxfId="15206" priority="17058" operator="containsText" text="Glenn Gould">
      <formula>NOT(ISERROR(SEARCH("Glenn Gould",V2831)))</formula>
    </cfRule>
  </conditionalFormatting>
  <conditionalFormatting sqref="H2909:K2918 I2919:K2919">
    <cfRule type="containsText" dxfId="15205" priority="17039" operator="containsText" text="ECM">
      <formula>NOT(ISERROR(SEARCH("ECM",H2909)))</formula>
    </cfRule>
    <cfRule type="containsText" dxfId="15204" priority="17040" operator="containsText" text="Glenn Gould">
      <formula>NOT(ISERROR(SEARCH("Glenn Gould",H2909)))</formula>
    </cfRule>
  </conditionalFormatting>
  <conditionalFormatting sqref="H2909:K2918 I2919:K2919">
    <cfRule type="containsText" dxfId="15203" priority="17037" operator="containsText" text="ECM">
      <formula>NOT(ISERROR(SEARCH("ECM",H2909)))</formula>
    </cfRule>
    <cfRule type="containsText" dxfId="15202" priority="17038" operator="containsText" text="Glenn Gould">
      <formula>NOT(ISERROR(SEARCH("Glenn Gould",H2909)))</formula>
    </cfRule>
  </conditionalFormatting>
  <conditionalFormatting sqref="H3195:I3195">
    <cfRule type="containsText" dxfId="15201" priority="17025" operator="containsText" text="ECM">
      <formula>NOT(ISERROR(SEARCH("ECM",H3195)))</formula>
    </cfRule>
    <cfRule type="containsText" dxfId="15200" priority="17026" operator="containsText" text="Glenn Gould">
      <formula>NOT(ISERROR(SEARCH("Glenn Gould",H3195)))</formula>
    </cfRule>
  </conditionalFormatting>
  <conditionalFormatting sqref="H3195:I3195">
    <cfRule type="containsText" dxfId="15199" priority="17023" operator="containsText" text="ECM">
      <formula>NOT(ISERROR(SEARCH("ECM",H3195)))</formula>
    </cfRule>
    <cfRule type="containsText" dxfId="15198" priority="17024" operator="containsText" text="Glenn Gould">
      <formula>NOT(ISERROR(SEARCH("Glenn Gould",H3195)))</formula>
    </cfRule>
  </conditionalFormatting>
  <conditionalFormatting sqref="M2830:M2833">
    <cfRule type="containsText" dxfId="15197" priority="17015" operator="containsText" text="ECM">
      <formula>NOT(ISERROR(SEARCH("ECM",M2830)))</formula>
    </cfRule>
    <cfRule type="containsText" dxfId="15196" priority="17016" operator="containsText" text="Glenn Gould">
      <formula>NOT(ISERROR(SEARCH("Glenn Gould",M2830)))</formula>
    </cfRule>
  </conditionalFormatting>
  <conditionalFormatting sqref="H2812">
    <cfRule type="containsText" dxfId="15195" priority="17009" operator="containsText" text="ECM">
      <formula>NOT(ISERROR(SEARCH("ECM",H2812)))</formula>
    </cfRule>
    <cfRule type="containsText" dxfId="15194" priority="17010" operator="containsText" text="Glenn Gould">
      <formula>NOT(ISERROR(SEARCH("Glenn Gould",H2812)))</formula>
    </cfRule>
  </conditionalFormatting>
  <conditionalFormatting sqref="C2779">
    <cfRule type="containsText" dxfId="15193" priority="17007" operator="containsText" text="ECM">
      <formula>NOT(ISERROR(SEARCH("ECM",C2779)))</formula>
    </cfRule>
    <cfRule type="containsText" dxfId="15192" priority="17008" operator="containsText" text="Glenn Gould">
      <formula>NOT(ISERROR(SEARCH("Glenn Gould",C2779)))</formula>
    </cfRule>
  </conditionalFormatting>
  <conditionalFormatting sqref="C2779">
    <cfRule type="containsText" dxfId="15191" priority="17005" operator="containsText" text="Christmas">
      <formula>NOT(ISERROR(SEARCH("Christmas",C2779)))</formula>
    </cfRule>
    <cfRule type="containsText" dxfId="15190" priority="17006" operator="containsText" text="collection">
      <formula>NOT(ISERROR(SEARCH("collection",C2779)))</formula>
    </cfRule>
  </conditionalFormatting>
  <conditionalFormatting sqref="C2779">
    <cfRule type="containsText" dxfId="15189" priority="17003" operator="containsText" text="ECM">
      <formula>NOT(ISERROR(SEARCH("ECM",C2779)))</formula>
    </cfRule>
    <cfRule type="containsText" dxfId="15188" priority="17004" operator="containsText" text="Glenn Gould">
      <formula>NOT(ISERROR(SEARCH("Glenn Gould",C2779)))</formula>
    </cfRule>
  </conditionalFormatting>
  <conditionalFormatting sqref="C2779">
    <cfRule type="containsText" dxfId="15187" priority="17001" operator="containsText" text="Christmas">
      <formula>NOT(ISERROR(SEARCH("Christmas",C2779)))</formula>
    </cfRule>
    <cfRule type="containsText" dxfId="15186" priority="17002" operator="containsText" text="collection">
      <formula>NOT(ISERROR(SEARCH("collection",C2779)))</formula>
    </cfRule>
  </conditionalFormatting>
  <conditionalFormatting sqref="C2779">
    <cfRule type="containsText" dxfId="15185" priority="16999" operator="containsText" text="ECM">
      <formula>NOT(ISERROR(SEARCH("ECM",C2779)))</formula>
    </cfRule>
    <cfRule type="containsText" dxfId="15184" priority="17000" operator="containsText" text="Glenn Gould">
      <formula>NOT(ISERROR(SEARCH("Glenn Gould",C2779)))</formula>
    </cfRule>
  </conditionalFormatting>
  <conditionalFormatting sqref="C2779">
    <cfRule type="containsText" dxfId="15183" priority="16997" operator="containsText" text="Christmas">
      <formula>NOT(ISERROR(SEARCH("Christmas",C2779)))</formula>
    </cfRule>
    <cfRule type="containsText" dxfId="15182" priority="16998" operator="containsText" text="collection">
      <formula>NOT(ISERROR(SEARCH("collection",C2779)))</formula>
    </cfRule>
  </conditionalFormatting>
  <conditionalFormatting sqref="C2779">
    <cfRule type="containsText" dxfId="15181" priority="16995" operator="containsText" text="ECM">
      <formula>NOT(ISERROR(SEARCH("ECM",C2779)))</formula>
    </cfRule>
    <cfRule type="containsText" dxfId="15180" priority="16996" operator="containsText" text="Glenn Gould">
      <formula>NOT(ISERROR(SEARCH("Glenn Gould",C2779)))</formula>
    </cfRule>
  </conditionalFormatting>
  <conditionalFormatting sqref="C2779">
    <cfRule type="containsText" dxfId="15179" priority="16993" operator="containsText" text="Christmas">
      <formula>NOT(ISERROR(SEARCH("Christmas",C2779)))</formula>
    </cfRule>
    <cfRule type="containsText" dxfId="15178" priority="16994" operator="containsText" text="collection">
      <formula>NOT(ISERROR(SEARCH("collection",C2779)))</formula>
    </cfRule>
  </conditionalFormatting>
  <conditionalFormatting sqref="E2779:G2779">
    <cfRule type="containsText" dxfId="15177" priority="16991" operator="containsText" text="ECM">
      <formula>NOT(ISERROR(SEARCH("ECM",E2779)))</formula>
    </cfRule>
    <cfRule type="containsText" dxfId="15176" priority="16992" operator="containsText" text="Glenn Gould">
      <formula>NOT(ISERROR(SEARCH("Glenn Gould",E2779)))</formula>
    </cfRule>
  </conditionalFormatting>
  <conditionalFormatting sqref="E2779:F2779">
    <cfRule type="containsText" dxfId="15175" priority="16969" operator="containsText" text="ECM">
      <formula>NOT(ISERROR(SEARCH("ECM",E2779)))</formula>
    </cfRule>
    <cfRule type="containsText" dxfId="15174" priority="16970" operator="containsText" text="Glenn Gould">
      <formula>NOT(ISERROR(SEARCH("Glenn Gould",E2779)))</formula>
    </cfRule>
  </conditionalFormatting>
  <conditionalFormatting sqref="E2779:F2779">
    <cfRule type="containsText" dxfId="15173" priority="16973" operator="containsText" text="ECM">
      <formula>NOT(ISERROR(SEARCH("ECM",E2779)))</formula>
    </cfRule>
    <cfRule type="containsText" dxfId="15172" priority="16974" operator="containsText" text="Glenn Gould">
      <formula>NOT(ISERROR(SEARCH("Glenn Gould",E2779)))</formula>
    </cfRule>
  </conditionalFormatting>
  <conditionalFormatting sqref="E2779:F2779">
    <cfRule type="containsText" dxfId="15171" priority="16971" operator="containsText" text="ECM">
      <formula>NOT(ISERROR(SEARCH("ECM",E2779)))</formula>
    </cfRule>
    <cfRule type="containsText" dxfId="15170" priority="16972" operator="containsText" text="Glenn Gould">
      <formula>NOT(ISERROR(SEARCH("Glenn Gould",E2779)))</formula>
    </cfRule>
  </conditionalFormatting>
  <conditionalFormatting sqref="E2779:F2779">
    <cfRule type="containsText" dxfId="15169" priority="16967" operator="containsText" text="ECM">
      <formula>NOT(ISERROR(SEARCH("ECM",E2779)))</formula>
    </cfRule>
    <cfRule type="containsText" dxfId="15168" priority="16968" operator="containsText" text="Glenn Gould">
      <formula>NOT(ISERROR(SEARCH("Glenn Gould",E2779)))</formula>
    </cfRule>
  </conditionalFormatting>
  <conditionalFormatting sqref="E2779:F2779">
    <cfRule type="containsText" dxfId="15167" priority="16965" operator="containsText" text="ECM">
      <formula>NOT(ISERROR(SEARCH("ECM",E2779)))</formula>
    </cfRule>
    <cfRule type="containsText" dxfId="15166" priority="16966" operator="containsText" text="Glenn Gould">
      <formula>NOT(ISERROR(SEARCH("Glenn Gould",E2779)))</formula>
    </cfRule>
  </conditionalFormatting>
  <conditionalFormatting sqref="E2779:F2779">
    <cfRule type="containsText" dxfId="15165" priority="16963" operator="containsText" text="ECM">
      <formula>NOT(ISERROR(SEARCH("ECM",E2779)))</formula>
    </cfRule>
    <cfRule type="containsText" dxfId="15164" priority="16964" operator="containsText" text="Glenn Gould">
      <formula>NOT(ISERROR(SEARCH("Glenn Gould",E2779)))</formula>
    </cfRule>
  </conditionalFormatting>
  <conditionalFormatting sqref="E2779:F2779">
    <cfRule type="containsText" dxfId="15163" priority="16989" operator="containsText" text="ECM">
      <formula>NOT(ISERROR(SEARCH("ECM",E2779)))</formula>
    </cfRule>
    <cfRule type="containsText" dxfId="15162" priority="16990" operator="containsText" text="Glenn Gould">
      <formula>NOT(ISERROR(SEARCH("Glenn Gould",E2779)))</formula>
    </cfRule>
  </conditionalFormatting>
  <conditionalFormatting sqref="E2779:F2779">
    <cfRule type="containsText" dxfId="15161" priority="16983" operator="containsText" text="ECM">
      <formula>NOT(ISERROR(SEARCH("ECM",E2779)))</formula>
    </cfRule>
    <cfRule type="containsText" dxfId="15160" priority="16984" operator="containsText" text="Glenn Gould">
      <formula>NOT(ISERROR(SEARCH("Glenn Gould",E2779)))</formula>
    </cfRule>
  </conditionalFormatting>
  <conditionalFormatting sqref="E2779:F2779">
    <cfRule type="containsText" dxfId="15159" priority="16987" operator="containsText" text="ECM">
      <formula>NOT(ISERROR(SEARCH("ECM",E2779)))</formula>
    </cfRule>
    <cfRule type="containsText" dxfId="15158" priority="16988" operator="containsText" text="Glenn Gould">
      <formula>NOT(ISERROR(SEARCH("Glenn Gould",E2779)))</formula>
    </cfRule>
  </conditionalFormatting>
  <conditionalFormatting sqref="E2779:F2779">
    <cfRule type="containsText" dxfId="15157" priority="16985" operator="containsText" text="ECM">
      <formula>NOT(ISERROR(SEARCH("ECM",E2779)))</formula>
    </cfRule>
    <cfRule type="containsText" dxfId="15156" priority="16986" operator="containsText" text="Glenn Gould">
      <formula>NOT(ISERROR(SEARCH("Glenn Gould",E2779)))</formula>
    </cfRule>
  </conditionalFormatting>
  <conditionalFormatting sqref="E2779:F2779">
    <cfRule type="containsText" dxfId="15155" priority="16981" operator="containsText" text="ECM">
      <formula>NOT(ISERROR(SEARCH("ECM",E2779)))</formula>
    </cfRule>
    <cfRule type="containsText" dxfId="15154" priority="16982" operator="containsText" text="Glenn Gould">
      <formula>NOT(ISERROR(SEARCH("Glenn Gould",E2779)))</formula>
    </cfRule>
  </conditionalFormatting>
  <conditionalFormatting sqref="E2779:F2779">
    <cfRule type="containsText" dxfId="15153" priority="16979" operator="containsText" text="ECM">
      <formula>NOT(ISERROR(SEARCH("ECM",E2779)))</formula>
    </cfRule>
    <cfRule type="containsText" dxfId="15152" priority="16980" operator="containsText" text="Glenn Gould">
      <formula>NOT(ISERROR(SEARCH("Glenn Gould",E2779)))</formula>
    </cfRule>
  </conditionalFormatting>
  <conditionalFormatting sqref="E2779:F2779">
    <cfRule type="containsText" dxfId="15151" priority="16977" operator="containsText" text="ECM">
      <formula>NOT(ISERROR(SEARCH("ECM",E2779)))</formula>
    </cfRule>
    <cfRule type="containsText" dxfId="15150" priority="16978" operator="containsText" text="Glenn Gould">
      <formula>NOT(ISERROR(SEARCH("Glenn Gould",E2779)))</formula>
    </cfRule>
  </conditionalFormatting>
  <conditionalFormatting sqref="E2779:F2779">
    <cfRule type="containsText" dxfId="15149" priority="16975" operator="containsText" text="ECM">
      <formula>NOT(ISERROR(SEARCH("ECM",E2779)))</formula>
    </cfRule>
    <cfRule type="containsText" dxfId="15148" priority="16976" operator="containsText" text="Glenn Gould">
      <formula>NOT(ISERROR(SEARCH("Glenn Gould",E2779)))</formula>
    </cfRule>
  </conditionalFormatting>
  <conditionalFormatting sqref="G2779">
    <cfRule type="containsText" dxfId="15147" priority="16961" operator="containsText" text="ECM">
      <formula>NOT(ISERROR(SEARCH("ECM",G2779)))</formula>
    </cfRule>
    <cfRule type="containsText" dxfId="15146" priority="16962" operator="containsText" text="Glenn Gould">
      <formula>NOT(ISERROR(SEARCH("Glenn Gould",G2779)))</formula>
    </cfRule>
  </conditionalFormatting>
  <conditionalFormatting sqref="G2779">
    <cfRule type="containsText" dxfId="15145" priority="16957" operator="containsText" text="ECM">
      <formula>NOT(ISERROR(SEARCH("ECM",G2779)))</formula>
    </cfRule>
    <cfRule type="containsText" dxfId="15144" priority="16958" operator="containsText" text="Glenn Gould">
      <formula>NOT(ISERROR(SEARCH("Glenn Gould",G2779)))</formula>
    </cfRule>
  </conditionalFormatting>
  <conditionalFormatting sqref="G2779">
    <cfRule type="containsText" dxfId="15143" priority="16939" operator="containsText" text="ECM">
      <formula>NOT(ISERROR(SEARCH("ECM",G2779)))</formula>
    </cfRule>
    <cfRule type="containsText" dxfId="15142" priority="16940" operator="containsText" text="Glenn Gould">
      <formula>NOT(ISERROR(SEARCH("Glenn Gould",G2779)))</formula>
    </cfRule>
  </conditionalFormatting>
  <conditionalFormatting sqref="G2779">
    <cfRule type="containsText" dxfId="15141" priority="16943" operator="containsText" text="ECM">
      <formula>NOT(ISERROR(SEARCH("ECM",G2779)))</formula>
    </cfRule>
    <cfRule type="containsText" dxfId="15140" priority="16944" operator="containsText" text="Glenn Gould">
      <formula>NOT(ISERROR(SEARCH("Glenn Gould",G2779)))</formula>
    </cfRule>
  </conditionalFormatting>
  <conditionalFormatting sqref="G2779">
    <cfRule type="containsText" dxfId="15139" priority="16941" operator="containsText" text="ECM">
      <formula>NOT(ISERROR(SEARCH("ECM",G2779)))</formula>
    </cfRule>
    <cfRule type="containsText" dxfId="15138" priority="16942" operator="containsText" text="Glenn Gould">
      <formula>NOT(ISERROR(SEARCH("Glenn Gould",G2779)))</formula>
    </cfRule>
  </conditionalFormatting>
  <conditionalFormatting sqref="G2779">
    <cfRule type="containsText" dxfId="15137" priority="16937" operator="containsText" text="ECM">
      <formula>NOT(ISERROR(SEARCH("ECM",G2779)))</formula>
    </cfRule>
    <cfRule type="containsText" dxfId="15136" priority="16938" operator="containsText" text="Glenn Gould">
      <formula>NOT(ISERROR(SEARCH("Glenn Gould",G2779)))</formula>
    </cfRule>
  </conditionalFormatting>
  <conditionalFormatting sqref="G2779">
    <cfRule type="containsText" dxfId="15135" priority="16935" operator="containsText" text="ECM">
      <formula>NOT(ISERROR(SEARCH("ECM",G2779)))</formula>
    </cfRule>
    <cfRule type="containsText" dxfId="15134" priority="16936" operator="containsText" text="Glenn Gould">
      <formula>NOT(ISERROR(SEARCH("Glenn Gould",G2779)))</formula>
    </cfRule>
  </conditionalFormatting>
  <conditionalFormatting sqref="G2779">
    <cfRule type="containsText" dxfId="15133" priority="16933" operator="containsText" text="ECM">
      <formula>NOT(ISERROR(SEARCH("ECM",G2779)))</formula>
    </cfRule>
    <cfRule type="containsText" dxfId="15132" priority="16934" operator="containsText" text="Glenn Gould">
      <formula>NOT(ISERROR(SEARCH("Glenn Gould",G2779)))</formula>
    </cfRule>
  </conditionalFormatting>
  <conditionalFormatting sqref="G2779">
    <cfRule type="containsText" dxfId="15131" priority="16959" operator="containsText" text="ECM">
      <formula>NOT(ISERROR(SEARCH("ECM",G2779)))</formula>
    </cfRule>
    <cfRule type="containsText" dxfId="15130" priority="16960" operator="containsText" text="Glenn Gould">
      <formula>NOT(ISERROR(SEARCH("Glenn Gould",G2779)))</formula>
    </cfRule>
  </conditionalFormatting>
  <conditionalFormatting sqref="G2779">
    <cfRule type="containsText" dxfId="15129" priority="16953" operator="containsText" text="ECM">
      <formula>NOT(ISERROR(SEARCH("ECM",G2779)))</formula>
    </cfRule>
    <cfRule type="containsText" dxfId="15128" priority="16954" operator="containsText" text="Glenn Gould">
      <formula>NOT(ISERROR(SEARCH("Glenn Gould",G2779)))</formula>
    </cfRule>
  </conditionalFormatting>
  <conditionalFormatting sqref="G2779">
    <cfRule type="containsText" dxfId="15127" priority="16955" operator="containsText" text="ECM">
      <formula>NOT(ISERROR(SEARCH("ECM",G2779)))</formula>
    </cfRule>
    <cfRule type="containsText" dxfId="15126" priority="16956" operator="containsText" text="Glenn Gould">
      <formula>NOT(ISERROR(SEARCH("Glenn Gould",G2779)))</formula>
    </cfRule>
  </conditionalFormatting>
  <conditionalFormatting sqref="G2779">
    <cfRule type="containsText" dxfId="15125" priority="16951" operator="containsText" text="ECM">
      <formula>NOT(ISERROR(SEARCH("ECM",G2779)))</formula>
    </cfRule>
    <cfRule type="containsText" dxfId="15124" priority="16952" operator="containsText" text="Glenn Gould">
      <formula>NOT(ISERROR(SEARCH("Glenn Gould",G2779)))</formula>
    </cfRule>
  </conditionalFormatting>
  <conditionalFormatting sqref="G2779">
    <cfRule type="containsText" dxfId="15123" priority="16949" operator="containsText" text="ECM">
      <formula>NOT(ISERROR(SEARCH("ECM",G2779)))</formula>
    </cfRule>
    <cfRule type="containsText" dxfId="15122" priority="16950" operator="containsText" text="Glenn Gould">
      <formula>NOT(ISERROR(SEARCH("Glenn Gould",G2779)))</formula>
    </cfRule>
  </conditionalFormatting>
  <conditionalFormatting sqref="G2779">
    <cfRule type="containsText" dxfId="15121" priority="16947" operator="containsText" text="ECM">
      <formula>NOT(ISERROR(SEARCH("ECM",G2779)))</formula>
    </cfRule>
    <cfRule type="containsText" dxfId="15120" priority="16948" operator="containsText" text="Glenn Gould">
      <formula>NOT(ISERROR(SEARCH("Glenn Gould",G2779)))</formula>
    </cfRule>
  </conditionalFormatting>
  <conditionalFormatting sqref="G2779">
    <cfRule type="containsText" dxfId="15119" priority="16945" operator="containsText" text="ECM">
      <formula>NOT(ISERROR(SEARCH("ECM",G2779)))</formula>
    </cfRule>
    <cfRule type="containsText" dxfId="15118" priority="16946" operator="containsText" text="Glenn Gould">
      <formula>NOT(ISERROR(SEARCH("Glenn Gould",G2779)))</formula>
    </cfRule>
  </conditionalFormatting>
  <conditionalFormatting sqref="G2779">
    <cfRule type="containsText" dxfId="15117" priority="16931" operator="containsText" text="ECM">
      <formula>NOT(ISERROR(SEARCH("ECM",G2779)))</formula>
    </cfRule>
    <cfRule type="containsText" dxfId="15116" priority="16932" operator="containsText" text="Glenn Gould">
      <formula>NOT(ISERROR(SEARCH("Glenn Gould",G2779)))</formula>
    </cfRule>
  </conditionalFormatting>
  <conditionalFormatting sqref="G2779">
    <cfRule type="containsText" dxfId="15115" priority="16927" operator="containsText" text="ECM">
      <formula>NOT(ISERROR(SEARCH("ECM",G2779)))</formula>
    </cfRule>
    <cfRule type="containsText" dxfId="15114" priority="16928" operator="containsText" text="Glenn Gould">
      <formula>NOT(ISERROR(SEARCH("Glenn Gould",G2779)))</formula>
    </cfRule>
  </conditionalFormatting>
  <conditionalFormatting sqref="G2779">
    <cfRule type="containsText" dxfId="15113" priority="16909" operator="containsText" text="ECM">
      <formula>NOT(ISERROR(SEARCH("ECM",G2779)))</formula>
    </cfRule>
    <cfRule type="containsText" dxfId="15112" priority="16910" operator="containsText" text="Glenn Gould">
      <formula>NOT(ISERROR(SEARCH("Glenn Gould",G2779)))</formula>
    </cfRule>
  </conditionalFormatting>
  <conditionalFormatting sqref="G2779">
    <cfRule type="containsText" dxfId="15111" priority="16913" operator="containsText" text="ECM">
      <formula>NOT(ISERROR(SEARCH("ECM",G2779)))</formula>
    </cfRule>
    <cfRule type="containsText" dxfId="15110" priority="16914" operator="containsText" text="Glenn Gould">
      <formula>NOT(ISERROR(SEARCH("Glenn Gould",G2779)))</formula>
    </cfRule>
  </conditionalFormatting>
  <conditionalFormatting sqref="G2779">
    <cfRule type="containsText" dxfId="15109" priority="16911" operator="containsText" text="ECM">
      <formula>NOT(ISERROR(SEARCH("ECM",G2779)))</formula>
    </cfRule>
    <cfRule type="containsText" dxfId="15108" priority="16912" operator="containsText" text="Glenn Gould">
      <formula>NOT(ISERROR(SEARCH("Glenn Gould",G2779)))</formula>
    </cfRule>
  </conditionalFormatting>
  <conditionalFormatting sqref="G2779">
    <cfRule type="containsText" dxfId="15107" priority="16907" operator="containsText" text="ECM">
      <formula>NOT(ISERROR(SEARCH("ECM",G2779)))</formula>
    </cfRule>
    <cfRule type="containsText" dxfId="15106" priority="16908" operator="containsText" text="Glenn Gould">
      <formula>NOT(ISERROR(SEARCH("Glenn Gould",G2779)))</formula>
    </cfRule>
  </conditionalFormatting>
  <conditionalFormatting sqref="G2779">
    <cfRule type="containsText" dxfId="15105" priority="16905" operator="containsText" text="ECM">
      <formula>NOT(ISERROR(SEARCH("ECM",G2779)))</formula>
    </cfRule>
    <cfRule type="containsText" dxfId="15104" priority="16906" operator="containsText" text="Glenn Gould">
      <formula>NOT(ISERROR(SEARCH("Glenn Gould",G2779)))</formula>
    </cfRule>
  </conditionalFormatting>
  <conditionalFormatting sqref="G2779">
    <cfRule type="containsText" dxfId="15103" priority="16903" operator="containsText" text="ECM">
      <formula>NOT(ISERROR(SEARCH("ECM",G2779)))</formula>
    </cfRule>
    <cfRule type="containsText" dxfId="15102" priority="16904" operator="containsText" text="Glenn Gould">
      <formula>NOT(ISERROR(SEARCH("Glenn Gould",G2779)))</formula>
    </cfRule>
  </conditionalFormatting>
  <conditionalFormatting sqref="G2779">
    <cfRule type="containsText" dxfId="15101" priority="16929" operator="containsText" text="ECM">
      <formula>NOT(ISERROR(SEARCH("ECM",G2779)))</formula>
    </cfRule>
    <cfRule type="containsText" dxfId="15100" priority="16930" operator="containsText" text="Glenn Gould">
      <formula>NOT(ISERROR(SEARCH("Glenn Gould",G2779)))</formula>
    </cfRule>
  </conditionalFormatting>
  <conditionalFormatting sqref="G2779">
    <cfRule type="containsText" dxfId="15099" priority="16923" operator="containsText" text="ECM">
      <formula>NOT(ISERROR(SEARCH("ECM",G2779)))</formula>
    </cfRule>
    <cfRule type="containsText" dxfId="15098" priority="16924" operator="containsText" text="Glenn Gould">
      <formula>NOT(ISERROR(SEARCH("Glenn Gould",G2779)))</formula>
    </cfRule>
  </conditionalFormatting>
  <conditionalFormatting sqref="G2779">
    <cfRule type="containsText" dxfId="15097" priority="16925" operator="containsText" text="ECM">
      <formula>NOT(ISERROR(SEARCH("ECM",G2779)))</formula>
    </cfRule>
    <cfRule type="containsText" dxfId="15096" priority="16926" operator="containsText" text="Glenn Gould">
      <formula>NOT(ISERROR(SEARCH("Glenn Gould",G2779)))</formula>
    </cfRule>
  </conditionalFormatting>
  <conditionalFormatting sqref="G2779">
    <cfRule type="containsText" dxfId="15095" priority="16921" operator="containsText" text="ECM">
      <formula>NOT(ISERROR(SEARCH("ECM",G2779)))</formula>
    </cfRule>
    <cfRule type="containsText" dxfId="15094" priority="16922" operator="containsText" text="Glenn Gould">
      <formula>NOT(ISERROR(SEARCH("Glenn Gould",G2779)))</formula>
    </cfRule>
  </conditionalFormatting>
  <conditionalFormatting sqref="G2779">
    <cfRule type="containsText" dxfId="15093" priority="16919" operator="containsText" text="ECM">
      <formula>NOT(ISERROR(SEARCH("ECM",G2779)))</formula>
    </cfRule>
    <cfRule type="containsText" dxfId="15092" priority="16920" operator="containsText" text="Glenn Gould">
      <formula>NOT(ISERROR(SEARCH("Glenn Gould",G2779)))</formula>
    </cfRule>
  </conditionalFormatting>
  <conditionalFormatting sqref="G2779">
    <cfRule type="containsText" dxfId="15091" priority="16917" operator="containsText" text="ECM">
      <formula>NOT(ISERROR(SEARCH("ECM",G2779)))</formula>
    </cfRule>
    <cfRule type="containsText" dxfId="15090" priority="16918" operator="containsText" text="Glenn Gould">
      <formula>NOT(ISERROR(SEARCH("Glenn Gould",G2779)))</formula>
    </cfRule>
  </conditionalFormatting>
  <conditionalFormatting sqref="G2779">
    <cfRule type="containsText" dxfId="15089" priority="16915" operator="containsText" text="ECM">
      <formula>NOT(ISERROR(SEARCH("ECM",G2779)))</formula>
    </cfRule>
    <cfRule type="containsText" dxfId="15088" priority="16916" operator="containsText" text="Glenn Gould">
      <formula>NOT(ISERROR(SEARCH("Glenn Gould",G2779)))</formula>
    </cfRule>
  </conditionalFormatting>
  <conditionalFormatting sqref="E2779:G2779">
    <cfRule type="containsText" dxfId="15087" priority="16901" operator="containsText" text="ECM">
      <formula>NOT(ISERROR(SEARCH("ECM",E2779)))</formula>
    </cfRule>
    <cfRule type="containsText" dxfId="15086" priority="16902" operator="containsText" text="Glenn Gould">
      <formula>NOT(ISERROR(SEARCH("Glenn Gould",E2779)))</formula>
    </cfRule>
  </conditionalFormatting>
  <conditionalFormatting sqref="E2779:G2779">
    <cfRule type="containsText" dxfId="15085" priority="16899" operator="containsText" text="ECM">
      <formula>NOT(ISERROR(SEARCH("ECM",E2779)))</formula>
    </cfRule>
    <cfRule type="containsText" dxfId="15084" priority="16900" operator="containsText" text="Glenn Gould">
      <formula>NOT(ISERROR(SEARCH("Glenn Gould",E2779)))</formula>
    </cfRule>
  </conditionalFormatting>
  <conditionalFormatting sqref="M2815:AA2816 A2815:C2816 E2815:K2816 E2816:H2818 H2819:H2820">
    <cfRule type="containsText" dxfId="15083" priority="16897" operator="containsText" text="ECM">
      <formula>NOT(ISERROR(SEARCH("ECM",A2815)))</formula>
    </cfRule>
    <cfRule type="containsText" dxfId="15082" priority="16898" operator="containsText" text="Glenn Gould">
      <formula>NOT(ISERROR(SEARCH("Glenn Gould",A2815)))</formula>
    </cfRule>
  </conditionalFormatting>
  <conditionalFormatting sqref="M2815:N2816">
    <cfRule type="containsText" dxfId="15081" priority="16896" operator="containsText" text="ECM">
      <formula>NOT(ISERROR(SEARCH("ECM",M2815)))</formula>
    </cfRule>
  </conditionalFormatting>
  <conditionalFormatting sqref="C2815:C2816">
    <cfRule type="containsText" dxfId="15080" priority="16894" operator="containsText" text="Christmas">
      <formula>NOT(ISERROR(SEARCH("Christmas",C2815)))</formula>
    </cfRule>
    <cfRule type="containsText" dxfId="15079" priority="16895" operator="containsText" text="collection">
      <formula>NOT(ISERROR(SEARCH("collection",C2815)))</formula>
    </cfRule>
  </conditionalFormatting>
  <conditionalFormatting sqref="E2883:K2883 H2871:K2871 H2884:K2891">
    <cfRule type="containsText" dxfId="15078" priority="16891" operator="containsText" text="ECM">
      <formula>NOT(ISERROR(SEARCH("ECM",E2871)))</formula>
    </cfRule>
    <cfRule type="containsText" dxfId="15077" priority="16892" operator="containsText" text="Glenn Gould">
      <formula>NOT(ISERROR(SEARCH("Glenn Gould",E2871)))</formula>
    </cfRule>
  </conditionalFormatting>
  <conditionalFormatting sqref="E2883:K2883 H2871:K2871 H2884:K2891">
    <cfRule type="containsText" dxfId="15076" priority="16885" operator="containsText" text="ECM">
      <formula>NOT(ISERROR(SEARCH("ECM",E2871)))</formula>
    </cfRule>
    <cfRule type="containsText" dxfId="15075" priority="16886" operator="containsText" text="Glenn Gould">
      <formula>NOT(ISERROR(SEARCH("Glenn Gould",E2871)))</formula>
    </cfRule>
  </conditionalFormatting>
  <conditionalFormatting sqref="X2817:X2820 M2817:Q2820 A2817:C2820">
    <cfRule type="containsText" dxfId="15074" priority="16879" operator="containsText" text="ECM">
      <formula>NOT(ISERROR(SEARCH("ECM",A2817)))</formula>
    </cfRule>
    <cfRule type="containsText" dxfId="15073" priority="16880" operator="containsText" text="Glenn Gould">
      <formula>NOT(ISERROR(SEARCH("Glenn Gould",A2817)))</formula>
    </cfRule>
  </conditionalFormatting>
  <conditionalFormatting sqref="M2817:N2820">
    <cfRule type="containsText" dxfId="15072" priority="16878" operator="containsText" text="ECM">
      <formula>NOT(ISERROR(SEARCH("ECM",M2817)))</formula>
    </cfRule>
  </conditionalFormatting>
  <conditionalFormatting sqref="C2817:C2820">
    <cfRule type="containsText" dxfId="15071" priority="16876" operator="containsText" text="Christmas">
      <formula>NOT(ISERROR(SEARCH("Christmas",C2817)))</formula>
    </cfRule>
    <cfRule type="containsText" dxfId="15070" priority="16877" operator="containsText" text="collection">
      <formula>NOT(ISERROR(SEARCH("collection",C2817)))</formula>
    </cfRule>
  </conditionalFormatting>
  <conditionalFormatting sqref="E2817:K2818 H2819:K2820">
    <cfRule type="containsText" dxfId="15069" priority="16873" operator="containsText" text="ECM">
      <formula>NOT(ISERROR(SEARCH("ECM",E2817)))</formula>
    </cfRule>
    <cfRule type="containsText" dxfId="15068" priority="16874" operator="containsText" text="Glenn Gould">
      <formula>NOT(ISERROR(SEARCH("Glenn Gould",E2817)))</formula>
    </cfRule>
  </conditionalFormatting>
  <conditionalFormatting sqref="R2817:AA2820">
    <cfRule type="containsText" dxfId="15067" priority="16871" operator="containsText" text="ECM">
      <formula>NOT(ISERROR(SEARCH("ECM",R2817)))</formula>
    </cfRule>
    <cfRule type="containsText" dxfId="15066" priority="16872" operator="containsText" text="Glenn Gould">
      <formula>NOT(ISERROR(SEARCH("Glenn Gould",R2817)))</formula>
    </cfRule>
  </conditionalFormatting>
  <conditionalFormatting sqref="E2819:G2820">
    <cfRule type="containsText" dxfId="15065" priority="16869" operator="containsText" text="ECM">
      <formula>NOT(ISERROR(SEARCH("ECM",E2819)))</formula>
    </cfRule>
    <cfRule type="containsText" dxfId="15064" priority="16870" operator="containsText" text="Glenn Gould">
      <formula>NOT(ISERROR(SEARCH("Glenn Gould",E2819)))</formula>
    </cfRule>
  </conditionalFormatting>
  <conditionalFormatting sqref="E2819:G2820">
    <cfRule type="containsText" dxfId="15063" priority="16867" operator="containsText" text="ECM">
      <formula>NOT(ISERROR(SEARCH("ECM",E2819)))</formula>
    </cfRule>
    <cfRule type="containsText" dxfId="15062" priority="16868" operator="containsText" text="Glenn Gould">
      <formula>NOT(ISERROR(SEARCH("Glenn Gould",E2819)))</formula>
    </cfRule>
  </conditionalFormatting>
  <conditionalFormatting sqref="E2819:G2820">
    <cfRule type="containsText" dxfId="15061" priority="16865" operator="containsText" text="ECM">
      <formula>NOT(ISERROR(SEARCH("ECM",E2819)))</formula>
    </cfRule>
    <cfRule type="containsText" dxfId="15060" priority="16866" operator="containsText" text="Glenn Gould">
      <formula>NOT(ISERROR(SEARCH("Glenn Gould",E2819)))</formula>
    </cfRule>
  </conditionalFormatting>
  <conditionalFormatting sqref="U2820:V2820">
    <cfRule type="containsText" dxfId="15059" priority="16859" operator="containsText" text="ECM">
      <formula>NOT(ISERROR(SEARCH("ECM",U2820)))</formula>
    </cfRule>
    <cfRule type="containsText" dxfId="15058" priority="16860" operator="containsText" text="Glenn Gould">
      <formula>NOT(ISERROR(SEARCH("Glenn Gould",U2820)))</formula>
    </cfRule>
  </conditionalFormatting>
  <conditionalFormatting sqref="M2820:N2820">
    <cfRule type="containsText" dxfId="15057" priority="16858" operator="containsText" text="ECM">
      <formula>NOT(ISERROR(SEARCH("ECM",M2820)))</formula>
    </cfRule>
  </conditionalFormatting>
  <conditionalFormatting sqref="H2820:K2820">
    <cfRule type="containsText" dxfId="15056" priority="16856" operator="containsText" text="ECM">
      <formula>NOT(ISERROR(SEARCH("ECM",H2820)))</formula>
    </cfRule>
    <cfRule type="containsText" dxfId="15055" priority="16857" operator="containsText" text="Glenn Gould">
      <formula>NOT(ISERROR(SEARCH("Glenn Gould",H2820)))</formula>
    </cfRule>
  </conditionalFormatting>
  <conditionalFormatting sqref="H2820:K2820">
    <cfRule type="containsText" dxfId="15054" priority="16854" operator="containsText" text="ECM">
      <formula>NOT(ISERROR(SEARCH("ECM",H2820)))</formula>
    </cfRule>
    <cfRule type="containsText" dxfId="15053" priority="16855" operator="containsText" text="Glenn Gould">
      <formula>NOT(ISERROR(SEARCH("Glenn Gould",H2820)))</formula>
    </cfRule>
  </conditionalFormatting>
  <conditionalFormatting sqref="E2821:H2822 H2823">
    <cfRule type="containsText" dxfId="15052" priority="16852" operator="containsText" text="ECM">
      <formula>NOT(ISERROR(SEARCH("ECM",E2821)))</formula>
    </cfRule>
    <cfRule type="containsText" dxfId="15051" priority="16853" operator="containsText" text="Glenn Gould">
      <formula>NOT(ISERROR(SEARCH("Glenn Gould",E2821)))</formula>
    </cfRule>
  </conditionalFormatting>
  <conditionalFormatting sqref="E2821:H2822 H2823">
    <cfRule type="containsText" dxfId="15050" priority="16850" operator="containsText" text="ECM">
      <formula>NOT(ISERROR(SEARCH("ECM",E2821)))</formula>
    </cfRule>
    <cfRule type="containsText" dxfId="15049" priority="16851" operator="containsText" text="Glenn Gould">
      <formula>NOT(ISERROR(SEARCH("Glenn Gould",E2821)))</formula>
    </cfRule>
  </conditionalFormatting>
  <conditionalFormatting sqref="X2821:X2833 M2821:Q2833 A2821:C2833">
    <cfRule type="containsText" dxfId="15048" priority="16848" operator="containsText" text="ECM">
      <formula>NOT(ISERROR(SEARCH("ECM",A2821)))</formula>
    </cfRule>
    <cfRule type="containsText" dxfId="15047" priority="16849" operator="containsText" text="Glenn Gould">
      <formula>NOT(ISERROR(SEARCH("Glenn Gould",A2821)))</formula>
    </cfRule>
  </conditionalFormatting>
  <conditionalFormatting sqref="M2821:N2833">
    <cfRule type="containsText" dxfId="15046" priority="16847" operator="containsText" text="ECM">
      <formula>NOT(ISERROR(SEARCH("ECM",M2821)))</formula>
    </cfRule>
  </conditionalFormatting>
  <conditionalFormatting sqref="C2821:C2833">
    <cfRule type="containsText" dxfId="15045" priority="16845" operator="containsText" text="Christmas">
      <formula>NOT(ISERROR(SEARCH("Christmas",C2821)))</formula>
    </cfRule>
    <cfRule type="containsText" dxfId="15044" priority="16846" operator="containsText" text="collection">
      <formula>NOT(ISERROR(SEARCH("collection",C2821)))</formula>
    </cfRule>
  </conditionalFormatting>
  <conditionalFormatting sqref="E2821:K2822 H2823:K2823 I2824:K2833">
    <cfRule type="containsText" dxfId="15043" priority="16842" operator="containsText" text="ECM">
      <formula>NOT(ISERROR(SEARCH("ECM",E2821)))</formula>
    </cfRule>
    <cfRule type="containsText" dxfId="15042" priority="16843" operator="containsText" text="Glenn Gould">
      <formula>NOT(ISERROR(SEARCH("Glenn Gould",E2821)))</formula>
    </cfRule>
  </conditionalFormatting>
  <conditionalFormatting sqref="R2821:AA2833">
    <cfRule type="containsText" dxfId="15041" priority="16840" operator="containsText" text="ECM">
      <formula>NOT(ISERROR(SEARCH("ECM",R2821)))</formula>
    </cfRule>
    <cfRule type="containsText" dxfId="15040" priority="16841" operator="containsText" text="Glenn Gould">
      <formula>NOT(ISERROR(SEARCH("Glenn Gould",R2821)))</formula>
    </cfRule>
  </conditionalFormatting>
  <conditionalFormatting sqref="Q2822:Q2833 B2822:B2833 K2822:K2833 U2822:V2833">
    <cfRule type="containsText" dxfId="15039" priority="16834" operator="containsText" text="ECM">
      <formula>NOT(ISERROR(SEARCH("ECM",B2822)))</formula>
    </cfRule>
    <cfRule type="containsText" dxfId="15038" priority="16835" operator="containsText" text="Glenn Gould">
      <formula>NOT(ISERROR(SEARCH("Glenn Gould",B2822)))</formula>
    </cfRule>
  </conditionalFormatting>
  <conditionalFormatting sqref="M2822:N2833">
    <cfRule type="containsText" dxfId="15037" priority="16833" operator="containsText" text="ECM">
      <formula>NOT(ISERROR(SEARCH("ECM",M2822)))</formula>
    </cfRule>
  </conditionalFormatting>
  <conditionalFormatting sqref="C2822:C2833">
    <cfRule type="containsText" dxfId="15036" priority="16831" operator="containsText" text="Christmas">
      <formula>NOT(ISERROR(SEARCH("Christmas",C2822)))</formula>
    </cfRule>
    <cfRule type="containsText" dxfId="15035" priority="16832" operator="containsText" text="collection">
      <formula>NOT(ISERROR(SEARCH("collection",C2822)))</formula>
    </cfRule>
  </conditionalFormatting>
  <conditionalFormatting sqref="H2822:H2823">
    <cfRule type="containsText" dxfId="15034" priority="16828" operator="containsText" text="ECM">
      <formula>NOT(ISERROR(SEARCH("ECM",H2822)))</formula>
    </cfRule>
    <cfRule type="containsText" dxfId="15033" priority="16829" operator="containsText" text="Glenn Gould">
      <formula>NOT(ISERROR(SEARCH("Glenn Gould",H2822)))</formula>
    </cfRule>
  </conditionalFormatting>
  <conditionalFormatting sqref="H2822:H2823">
    <cfRule type="containsText" dxfId="15032" priority="16826" operator="containsText" text="ECM">
      <formula>NOT(ISERROR(SEARCH("ECM",H2822)))</formula>
    </cfRule>
    <cfRule type="containsText" dxfId="15031" priority="16827" operator="containsText" text="Glenn Gould">
      <formula>NOT(ISERROR(SEARCH("Glenn Gould",H2822)))</formula>
    </cfRule>
  </conditionalFormatting>
  <conditionalFormatting sqref="Q2992 K2992 U2992:V2992">
    <cfRule type="containsText" dxfId="15030" priority="16824" operator="containsText" text="ECM">
      <formula>NOT(ISERROR(SEARCH("ECM",K2992)))</formula>
    </cfRule>
    <cfRule type="containsText" dxfId="15029" priority="16825" operator="containsText" text="Glenn Gould">
      <formula>NOT(ISERROR(SEARCH("Glenn Gould",K2992)))</formula>
    </cfRule>
  </conditionalFormatting>
  <conditionalFormatting sqref="M2992:N2992">
    <cfRule type="containsText" dxfId="15028" priority="16823" operator="containsText" text="ECM">
      <formula>NOT(ISERROR(SEARCH("ECM",M2992)))</formula>
    </cfRule>
  </conditionalFormatting>
  <conditionalFormatting sqref="H2992">
    <cfRule type="containsText" dxfId="15027" priority="16821" operator="containsText" text="ECM">
      <formula>NOT(ISERROR(SEARCH("ECM",H2992)))</formula>
    </cfRule>
    <cfRule type="containsText" dxfId="15026" priority="16822" operator="containsText" text="Glenn Gould">
      <formula>NOT(ISERROR(SEARCH("Glenn Gould",H2992)))</formula>
    </cfRule>
  </conditionalFormatting>
  <conditionalFormatting sqref="H2992">
    <cfRule type="containsText" dxfId="15025" priority="16819" operator="containsText" text="ECM">
      <formula>NOT(ISERROR(SEARCH("ECM",H2992)))</formula>
    </cfRule>
    <cfRule type="containsText" dxfId="15024" priority="16820" operator="containsText" text="Glenn Gould">
      <formula>NOT(ISERROR(SEARCH("Glenn Gould",H2992)))</formula>
    </cfRule>
  </conditionalFormatting>
  <conditionalFormatting sqref="Q2823:Q2833 K2823:K2833 U2823:V2833">
    <cfRule type="containsText" dxfId="15023" priority="16817" operator="containsText" text="ECM">
      <formula>NOT(ISERROR(SEARCH("ECM",K2823)))</formula>
    </cfRule>
    <cfRule type="containsText" dxfId="15022" priority="16818" operator="containsText" text="Glenn Gould">
      <formula>NOT(ISERROR(SEARCH("Glenn Gould",K2823)))</formula>
    </cfRule>
  </conditionalFormatting>
  <conditionalFormatting sqref="M2823:N2833">
    <cfRule type="containsText" dxfId="15021" priority="16816" operator="containsText" text="ECM">
      <formula>NOT(ISERROR(SEARCH("ECM",M2823)))</formula>
    </cfRule>
  </conditionalFormatting>
  <conditionalFormatting sqref="H2823">
    <cfRule type="containsText" dxfId="15020" priority="16814" operator="containsText" text="ECM">
      <formula>NOT(ISERROR(SEARCH("ECM",H2823)))</formula>
    </cfRule>
    <cfRule type="containsText" dxfId="15019" priority="16815" operator="containsText" text="Glenn Gould">
      <formula>NOT(ISERROR(SEARCH("Glenn Gould",H2823)))</formula>
    </cfRule>
  </conditionalFormatting>
  <conditionalFormatting sqref="H2823">
    <cfRule type="containsText" dxfId="15018" priority="16812" operator="containsText" text="ECM">
      <formula>NOT(ISERROR(SEARCH("ECM",H2823)))</formula>
    </cfRule>
    <cfRule type="containsText" dxfId="15017" priority="16813" operator="containsText" text="Glenn Gould">
      <formula>NOT(ISERROR(SEARCH("Glenn Gould",H2823)))</formula>
    </cfRule>
  </conditionalFormatting>
  <conditionalFormatting sqref="B2890:B2891">
    <cfRule type="containsText" dxfId="15016" priority="16810" operator="containsText" text="ECM">
      <formula>NOT(ISERROR(SEARCH("ECM",B2890)))</formula>
    </cfRule>
    <cfRule type="containsText" dxfId="15015" priority="16811" operator="containsText" text="Glenn Gould">
      <formula>NOT(ISERROR(SEARCH("Glenn Gould",B2890)))</formula>
    </cfRule>
  </conditionalFormatting>
  <conditionalFormatting sqref="C2890:C2891">
    <cfRule type="containsText" dxfId="15014" priority="16808" operator="containsText" text="Christmas">
      <formula>NOT(ISERROR(SEARCH("Christmas",C2890)))</formula>
    </cfRule>
    <cfRule type="containsText" dxfId="15013" priority="16809" operator="containsText" text="collection">
      <formula>NOT(ISERROR(SEARCH("collection",C2890)))</formula>
    </cfRule>
  </conditionalFormatting>
  <conditionalFormatting sqref="Q2890:Q2891 K2890:K2891 U2890:V2891">
    <cfRule type="containsText" dxfId="15012" priority="16805" operator="containsText" text="ECM">
      <formula>NOT(ISERROR(SEARCH("ECM",K2890)))</formula>
    </cfRule>
    <cfRule type="containsText" dxfId="15011" priority="16806" operator="containsText" text="Glenn Gould">
      <formula>NOT(ISERROR(SEARCH("Glenn Gould",K2890)))</formula>
    </cfRule>
  </conditionalFormatting>
  <conditionalFormatting sqref="M2890:N2891">
    <cfRule type="containsText" dxfId="15010" priority="16804" operator="containsText" text="ECM">
      <formula>NOT(ISERROR(SEARCH("ECM",M2890)))</formula>
    </cfRule>
  </conditionalFormatting>
  <conditionalFormatting sqref="H2890:H2891">
    <cfRule type="containsText" dxfId="15009" priority="16802" operator="containsText" text="ECM">
      <formula>NOT(ISERROR(SEARCH("ECM",H2890)))</formula>
    </cfRule>
    <cfRule type="containsText" dxfId="15008" priority="16803" operator="containsText" text="Glenn Gould">
      <formula>NOT(ISERROR(SEARCH("Glenn Gould",H2890)))</formula>
    </cfRule>
  </conditionalFormatting>
  <conditionalFormatting sqref="H2890:H2891">
    <cfRule type="containsText" dxfId="15007" priority="16800" operator="containsText" text="ECM">
      <formula>NOT(ISERROR(SEARCH("ECM",H2890)))</formula>
    </cfRule>
    <cfRule type="containsText" dxfId="15006" priority="16801" operator="containsText" text="Glenn Gould">
      <formula>NOT(ISERROR(SEARCH("Glenn Gould",H2890)))</formula>
    </cfRule>
  </conditionalFormatting>
  <conditionalFormatting sqref="E2823:G2823">
    <cfRule type="containsText" dxfId="15005" priority="16792" operator="containsText" text="ECM">
      <formula>NOT(ISERROR(SEARCH("ECM",E2823)))</formula>
    </cfRule>
    <cfRule type="containsText" dxfId="15004" priority="16793" operator="containsText" text="Glenn Gould">
      <formula>NOT(ISERROR(SEARCH("Glenn Gould",E2823)))</formula>
    </cfRule>
  </conditionalFormatting>
  <conditionalFormatting sqref="E2823:G2823">
    <cfRule type="containsText" dxfId="15003" priority="16790" operator="containsText" text="ECM">
      <formula>NOT(ISERROR(SEARCH("ECM",E2823)))</formula>
    </cfRule>
    <cfRule type="containsText" dxfId="15002" priority="16791" operator="containsText" text="Glenn Gould">
      <formula>NOT(ISERROR(SEARCH("Glenn Gould",E2823)))</formula>
    </cfRule>
  </conditionalFormatting>
  <conditionalFormatting sqref="E2823:G2823">
    <cfRule type="containsText" dxfId="15001" priority="16788" operator="containsText" text="ECM">
      <formula>NOT(ISERROR(SEARCH("ECM",E2823)))</formula>
    </cfRule>
    <cfRule type="containsText" dxfId="15000" priority="16789" operator="containsText" text="Glenn Gould">
      <formula>NOT(ISERROR(SEARCH("Glenn Gould",E2823)))</formula>
    </cfRule>
  </conditionalFormatting>
  <conditionalFormatting sqref="H2824:H2833">
    <cfRule type="containsText" dxfId="14999" priority="16786" operator="containsText" text="ECM">
      <formula>NOT(ISERROR(SEARCH("ECM",H2824)))</formula>
    </cfRule>
    <cfRule type="containsText" dxfId="14998" priority="16787" operator="containsText" text="Glenn Gould">
      <formula>NOT(ISERROR(SEARCH("Glenn Gould",H2824)))</formula>
    </cfRule>
  </conditionalFormatting>
  <conditionalFormatting sqref="H2824:H2833">
    <cfRule type="containsText" dxfId="14997" priority="16784" operator="containsText" text="ECM">
      <formula>NOT(ISERROR(SEARCH("ECM",H2824)))</formula>
    </cfRule>
    <cfRule type="containsText" dxfId="14996" priority="16785" operator="containsText" text="Glenn Gould">
      <formula>NOT(ISERROR(SEARCH("Glenn Gould",H2824)))</formula>
    </cfRule>
  </conditionalFormatting>
  <conditionalFormatting sqref="H2824:H2833">
    <cfRule type="containsText" dxfId="14995" priority="16782" operator="containsText" text="ECM">
      <formula>NOT(ISERROR(SEARCH("ECM",H2824)))</formula>
    </cfRule>
    <cfRule type="containsText" dxfId="14994" priority="16783" operator="containsText" text="Glenn Gould">
      <formula>NOT(ISERROR(SEARCH("Glenn Gould",H2824)))</formula>
    </cfRule>
  </conditionalFormatting>
  <conditionalFormatting sqref="H2824:H2833">
    <cfRule type="containsText" dxfId="14993" priority="16780" operator="containsText" text="ECM">
      <formula>NOT(ISERROR(SEARCH("ECM",H2824)))</formula>
    </cfRule>
    <cfRule type="containsText" dxfId="14992" priority="16781" operator="containsText" text="Glenn Gould">
      <formula>NOT(ISERROR(SEARCH("Glenn Gould",H2824)))</formula>
    </cfRule>
  </conditionalFormatting>
  <conditionalFormatting sqref="H2824:H2833">
    <cfRule type="containsText" dxfId="14991" priority="16778" operator="containsText" text="ECM">
      <formula>NOT(ISERROR(SEARCH("ECM",H2824)))</formula>
    </cfRule>
    <cfRule type="containsText" dxfId="14990" priority="16779" operator="containsText" text="Glenn Gould">
      <formula>NOT(ISERROR(SEARCH("Glenn Gould",H2824)))</formula>
    </cfRule>
  </conditionalFormatting>
  <conditionalFormatting sqref="H2824:H2833">
    <cfRule type="containsText" dxfId="14989" priority="16776" operator="containsText" text="ECM">
      <formula>NOT(ISERROR(SEARCH("ECM",H2824)))</formula>
    </cfRule>
    <cfRule type="containsText" dxfId="14988" priority="16777" operator="containsText" text="Glenn Gould">
      <formula>NOT(ISERROR(SEARCH("Glenn Gould",H2824)))</formula>
    </cfRule>
  </conditionalFormatting>
  <conditionalFormatting sqref="H2824:H2833">
    <cfRule type="containsText" dxfId="14987" priority="16774" operator="containsText" text="ECM">
      <formula>NOT(ISERROR(SEARCH("ECM",H2824)))</formula>
    </cfRule>
    <cfRule type="containsText" dxfId="14986" priority="16775" operator="containsText" text="Glenn Gould">
      <formula>NOT(ISERROR(SEARCH("Glenn Gould",H2824)))</formula>
    </cfRule>
  </conditionalFormatting>
  <conditionalFormatting sqref="E2824:G2824">
    <cfRule type="containsText" dxfId="14985" priority="16770" operator="containsText" text="ECM">
      <formula>NOT(ISERROR(SEARCH("ECM",E2824)))</formula>
    </cfRule>
    <cfRule type="containsText" dxfId="14984" priority="16771" operator="containsText" text="Glenn Gould">
      <formula>NOT(ISERROR(SEARCH("Glenn Gould",E2824)))</formula>
    </cfRule>
  </conditionalFormatting>
  <conditionalFormatting sqref="E2824:G2824">
    <cfRule type="containsText" dxfId="14983" priority="16768" operator="containsText" text="ECM">
      <formula>NOT(ISERROR(SEARCH("ECM",E2824)))</formula>
    </cfRule>
    <cfRule type="containsText" dxfId="14982" priority="16769" operator="containsText" text="Glenn Gould">
      <formula>NOT(ISERROR(SEARCH("Glenn Gould",E2824)))</formula>
    </cfRule>
  </conditionalFormatting>
  <conditionalFormatting sqref="E2824:G2824">
    <cfRule type="containsText" dxfId="14981" priority="16766" operator="containsText" text="ECM">
      <formula>NOT(ISERROR(SEARCH("ECM",E2824)))</formula>
    </cfRule>
    <cfRule type="containsText" dxfId="14980" priority="16767" operator="containsText" text="Glenn Gould">
      <formula>NOT(ISERROR(SEARCH("Glenn Gould",E2824)))</formula>
    </cfRule>
  </conditionalFormatting>
  <conditionalFormatting sqref="B2835:B2839 X2835:X2839">
    <cfRule type="containsText" dxfId="14979" priority="16764" operator="containsText" text="ECM">
      <formula>NOT(ISERROR(SEARCH("ECM",B2835)))</formula>
    </cfRule>
    <cfRule type="containsText" dxfId="14978" priority="16765" operator="containsText" text="Glenn Gould">
      <formula>NOT(ISERROR(SEARCH("Glenn Gould",B2835)))</formula>
    </cfRule>
  </conditionalFormatting>
  <conditionalFormatting sqref="C2835:C2839">
    <cfRule type="containsText" dxfId="14977" priority="16762" operator="containsText" text="Christmas">
      <formula>NOT(ISERROR(SEARCH("Christmas",C2835)))</formula>
    </cfRule>
    <cfRule type="containsText" dxfId="14976" priority="16763" operator="containsText" text="collection">
      <formula>NOT(ISERROR(SEARCH("collection",C2835)))</formula>
    </cfRule>
  </conditionalFormatting>
  <conditionalFormatting sqref="X2835:X2839 M2835:Q2839 A2835:C2839">
    <cfRule type="containsText" dxfId="14975" priority="16759" operator="containsText" text="ECM">
      <formula>NOT(ISERROR(SEARCH("ECM",A2835)))</formula>
    </cfRule>
    <cfRule type="containsText" dxfId="14974" priority="16760" operator="containsText" text="Glenn Gould">
      <formula>NOT(ISERROR(SEARCH("Glenn Gould",A2835)))</formula>
    </cfRule>
  </conditionalFormatting>
  <conditionalFormatting sqref="M2835:N2839">
    <cfRule type="containsText" dxfId="14973" priority="16758" operator="containsText" text="ECM">
      <formula>NOT(ISERROR(SEARCH("ECM",M2835)))</formula>
    </cfRule>
  </conditionalFormatting>
  <conditionalFormatting sqref="C2835:C2839">
    <cfRule type="containsText" dxfId="14972" priority="16756" operator="containsText" text="Christmas">
      <formula>NOT(ISERROR(SEARCH("Christmas",C2835)))</formula>
    </cfRule>
    <cfRule type="containsText" dxfId="14971" priority="16757" operator="containsText" text="collection">
      <formula>NOT(ISERROR(SEARCH("collection",C2835)))</formula>
    </cfRule>
  </conditionalFormatting>
  <conditionalFormatting sqref="I2835:K2839">
    <cfRule type="containsText" dxfId="14970" priority="16753" operator="containsText" text="ECM">
      <formula>NOT(ISERROR(SEARCH("ECM",I2835)))</formula>
    </cfRule>
    <cfRule type="containsText" dxfId="14969" priority="16754" operator="containsText" text="Glenn Gould">
      <formula>NOT(ISERROR(SEARCH("Glenn Gould",I2835)))</formula>
    </cfRule>
  </conditionalFormatting>
  <conditionalFormatting sqref="R2835:AA2839">
    <cfRule type="containsText" dxfId="14968" priority="16751" operator="containsText" text="ECM">
      <formula>NOT(ISERROR(SEARCH("ECM",R2835)))</formula>
    </cfRule>
    <cfRule type="containsText" dxfId="14967" priority="16752" operator="containsText" text="Glenn Gould">
      <formula>NOT(ISERROR(SEARCH("Glenn Gould",R2835)))</formula>
    </cfRule>
  </conditionalFormatting>
  <conditionalFormatting sqref="Q2835:Q2839 B2835:B2839 K2835:K2839 U2835:V2839">
    <cfRule type="containsText" dxfId="14966" priority="16749" operator="containsText" text="ECM">
      <formula>NOT(ISERROR(SEARCH("ECM",B2835)))</formula>
    </cfRule>
    <cfRule type="containsText" dxfId="14965" priority="16750" operator="containsText" text="Glenn Gould">
      <formula>NOT(ISERROR(SEARCH("Glenn Gould",B2835)))</formula>
    </cfRule>
  </conditionalFormatting>
  <conditionalFormatting sqref="M2835:N2839">
    <cfRule type="containsText" dxfId="14964" priority="16748" operator="containsText" text="ECM">
      <formula>NOT(ISERROR(SEARCH("ECM",M2835)))</formula>
    </cfRule>
  </conditionalFormatting>
  <conditionalFormatting sqref="C2835:C2839">
    <cfRule type="containsText" dxfId="14963" priority="16746" operator="containsText" text="Christmas">
      <formula>NOT(ISERROR(SEARCH("Christmas",C2835)))</formula>
    </cfRule>
    <cfRule type="containsText" dxfId="14962" priority="16747" operator="containsText" text="collection">
      <formula>NOT(ISERROR(SEARCH("collection",C2835)))</formula>
    </cfRule>
  </conditionalFormatting>
  <conditionalFormatting sqref="Q2835:Q2839 K2835:K2839 U2835:V2839">
    <cfRule type="containsText" dxfId="14961" priority="16743" operator="containsText" text="ECM">
      <formula>NOT(ISERROR(SEARCH("ECM",K2835)))</formula>
    </cfRule>
    <cfRule type="containsText" dxfId="14960" priority="16744" operator="containsText" text="Glenn Gould">
      <formula>NOT(ISERROR(SEARCH("Glenn Gould",K2835)))</formula>
    </cfRule>
  </conditionalFormatting>
  <conditionalFormatting sqref="M2835:N2839">
    <cfRule type="containsText" dxfId="14959" priority="16742" operator="containsText" text="ECM">
      <formula>NOT(ISERROR(SEARCH("ECM",M2835)))</formula>
    </cfRule>
  </conditionalFormatting>
  <conditionalFormatting sqref="H2835:H2839">
    <cfRule type="containsText" dxfId="14958" priority="16740" operator="containsText" text="ECM">
      <formula>NOT(ISERROR(SEARCH("ECM",H2835)))</formula>
    </cfRule>
    <cfRule type="containsText" dxfId="14957" priority="16741" operator="containsText" text="Glenn Gould">
      <formula>NOT(ISERROR(SEARCH("Glenn Gould",H2835)))</formula>
    </cfRule>
  </conditionalFormatting>
  <conditionalFormatting sqref="H2835:H2839">
    <cfRule type="containsText" dxfId="14956" priority="16738" operator="containsText" text="ECM">
      <formula>NOT(ISERROR(SEARCH("ECM",H2835)))</formula>
    </cfRule>
    <cfRule type="containsText" dxfId="14955" priority="16739" operator="containsText" text="Glenn Gould">
      <formula>NOT(ISERROR(SEARCH("Glenn Gould",H2835)))</formula>
    </cfRule>
  </conditionalFormatting>
  <conditionalFormatting sqref="H2835:H2839">
    <cfRule type="containsText" dxfId="14954" priority="16736" operator="containsText" text="ECM">
      <formula>NOT(ISERROR(SEARCH("ECM",H2835)))</formula>
    </cfRule>
    <cfRule type="containsText" dxfId="14953" priority="16737" operator="containsText" text="Glenn Gould">
      <formula>NOT(ISERROR(SEARCH("Glenn Gould",H2835)))</formula>
    </cfRule>
  </conditionalFormatting>
  <conditionalFormatting sqref="H2835:H2839">
    <cfRule type="containsText" dxfId="14952" priority="16734" operator="containsText" text="ECM">
      <formula>NOT(ISERROR(SEARCH("ECM",H2835)))</formula>
    </cfRule>
    <cfRule type="containsText" dxfId="14951" priority="16735" operator="containsText" text="Glenn Gould">
      <formula>NOT(ISERROR(SEARCH("Glenn Gould",H2835)))</formula>
    </cfRule>
  </conditionalFormatting>
  <conditionalFormatting sqref="H2835:H2839">
    <cfRule type="containsText" dxfId="14950" priority="16732" operator="containsText" text="ECM">
      <formula>NOT(ISERROR(SEARCH("ECM",H2835)))</formula>
    </cfRule>
    <cfRule type="containsText" dxfId="14949" priority="16733" operator="containsText" text="Glenn Gould">
      <formula>NOT(ISERROR(SEARCH("Glenn Gould",H2835)))</formula>
    </cfRule>
  </conditionalFormatting>
  <conditionalFormatting sqref="H2835:H2839">
    <cfRule type="containsText" dxfId="14948" priority="16730" operator="containsText" text="ECM">
      <formula>NOT(ISERROR(SEARCH("ECM",H2835)))</formula>
    </cfRule>
    <cfRule type="containsText" dxfId="14947" priority="16731" operator="containsText" text="Glenn Gould">
      <formula>NOT(ISERROR(SEARCH("Glenn Gould",H2835)))</formula>
    </cfRule>
  </conditionalFormatting>
  <conditionalFormatting sqref="H2835:H2839">
    <cfRule type="containsText" dxfId="14946" priority="16728" operator="containsText" text="ECM">
      <formula>NOT(ISERROR(SEARCH("ECM",H2835)))</formula>
    </cfRule>
    <cfRule type="containsText" dxfId="14945" priority="16729" operator="containsText" text="Glenn Gould">
      <formula>NOT(ISERROR(SEARCH("Glenn Gould",H2835)))</formula>
    </cfRule>
  </conditionalFormatting>
  <conditionalFormatting sqref="B2836:B2839 X2836:X2839">
    <cfRule type="containsText" dxfId="14944" priority="16718" operator="containsText" text="ECM">
      <formula>NOT(ISERROR(SEARCH("ECM",B2836)))</formula>
    </cfRule>
    <cfRule type="containsText" dxfId="14943" priority="16719" operator="containsText" text="Glenn Gould">
      <formula>NOT(ISERROR(SEARCH("Glenn Gould",B2836)))</formula>
    </cfRule>
  </conditionalFormatting>
  <conditionalFormatting sqref="C2836:C2839">
    <cfRule type="containsText" dxfId="14942" priority="16716" operator="containsText" text="Christmas">
      <formula>NOT(ISERROR(SEARCH("Christmas",C2836)))</formula>
    </cfRule>
    <cfRule type="containsText" dxfId="14941" priority="16717" operator="containsText" text="collection">
      <formula>NOT(ISERROR(SEARCH("collection",C2836)))</formula>
    </cfRule>
  </conditionalFormatting>
  <conditionalFormatting sqref="X2836:X2839 M2836:Q2839 A2836:C2839">
    <cfRule type="containsText" dxfId="14940" priority="16713" operator="containsText" text="ECM">
      <formula>NOT(ISERROR(SEARCH("ECM",A2836)))</formula>
    </cfRule>
    <cfRule type="containsText" dxfId="14939" priority="16714" operator="containsText" text="Glenn Gould">
      <formula>NOT(ISERROR(SEARCH("Glenn Gould",A2836)))</formula>
    </cfRule>
  </conditionalFormatting>
  <conditionalFormatting sqref="M2836:N2839">
    <cfRule type="containsText" dxfId="14938" priority="16712" operator="containsText" text="ECM">
      <formula>NOT(ISERROR(SEARCH("ECM",M2836)))</formula>
    </cfRule>
  </conditionalFormatting>
  <conditionalFormatting sqref="C2836:C2839">
    <cfRule type="containsText" dxfId="14937" priority="16710" operator="containsText" text="Christmas">
      <formula>NOT(ISERROR(SEARCH("Christmas",C2836)))</formula>
    </cfRule>
    <cfRule type="containsText" dxfId="14936" priority="16711" operator="containsText" text="collection">
      <formula>NOT(ISERROR(SEARCH("collection",C2836)))</formula>
    </cfRule>
  </conditionalFormatting>
  <conditionalFormatting sqref="I2836:K2839">
    <cfRule type="containsText" dxfId="14935" priority="16707" operator="containsText" text="ECM">
      <formula>NOT(ISERROR(SEARCH("ECM",I2836)))</formula>
    </cfRule>
    <cfRule type="containsText" dxfId="14934" priority="16708" operator="containsText" text="Glenn Gould">
      <formula>NOT(ISERROR(SEARCH("Glenn Gould",I2836)))</formula>
    </cfRule>
  </conditionalFormatting>
  <conditionalFormatting sqref="R2836:AA2839">
    <cfRule type="containsText" dxfId="14933" priority="16705" operator="containsText" text="ECM">
      <formula>NOT(ISERROR(SEARCH("ECM",R2836)))</formula>
    </cfRule>
    <cfRule type="containsText" dxfId="14932" priority="16706" operator="containsText" text="Glenn Gould">
      <formula>NOT(ISERROR(SEARCH("Glenn Gould",R2836)))</formula>
    </cfRule>
  </conditionalFormatting>
  <conditionalFormatting sqref="Q2836:Q2839 B2836:B2839 K2836:K2839 U2836:V2839">
    <cfRule type="containsText" dxfId="14931" priority="16703" operator="containsText" text="ECM">
      <formula>NOT(ISERROR(SEARCH("ECM",B2836)))</formula>
    </cfRule>
    <cfRule type="containsText" dxfId="14930" priority="16704" operator="containsText" text="Glenn Gould">
      <formula>NOT(ISERROR(SEARCH("Glenn Gould",B2836)))</formula>
    </cfRule>
  </conditionalFormatting>
  <conditionalFormatting sqref="M2836:N2839">
    <cfRule type="containsText" dxfId="14929" priority="16702" operator="containsText" text="ECM">
      <formula>NOT(ISERROR(SEARCH("ECM",M2836)))</formula>
    </cfRule>
  </conditionalFormatting>
  <conditionalFormatting sqref="C2836:C2839">
    <cfRule type="containsText" dxfId="14928" priority="16700" operator="containsText" text="Christmas">
      <formula>NOT(ISERROR(SEARCH("Christmas",C2836)))</formula>
    </cfRule>
    <cfRule type="containsText" dxfId="14927" priority="16701" operator="containsText" text="collection">
      <formula>NOT(ISERROR(SEARCH("collection",C2836)))</formula>
    </cfRule>
  </conditionalFormatting>
  <conditionalFormatting sqref="Q2836:Q2839 K2836:K2839 U2836:V2839">
    <cfRule type="containsText" dxfId="14926" priority="16697" operator="containsText" text="ECM">
      <formula>NOT(ISERROR(SEARCH("ECM",K2836)))</formula>
    </cfRule>
    <cfRule type="containsText" dxfId="14925" priority="16698" operator="containsText" text="Glenn Gould">
      <formula>NOT(ISERROR(SEARCH("Glenn Gould",K2836)))</formula>
    </cfRule>
  </conditionalFormatting>
  <conditionalFormatting sqref="M2836:N2839">
    <cfRule type="containsText" dxfId="14924" priority="16696" operator="containsText" text="ECM">
      <formula>NOT(ISERROR(SEARCH("ECM",M2836)))</formula>
    </cfRule>
  </conditionalFormatting>
  <conditionalFormatting sqref="H2836:H2839">
    <cfRule type="containsText" dxfId="14923" priority="16694" operator="containsText" text="ECM">
      <formula>NOT(ISERROR(SEARCH("ECM",H2836)))</formula>
    </cfRule>
    <cfRule type="containsText" dxfId="14922" priority="16695" operator="containsText" text="Glenn Gould">
      <formula>NOT(ISERROR(SEARCH("Glenn Gould",H2836)))</formula>
    </cfRule>
  </conditionalFormatting>
  <conditionalFormatting sqref="H2836:H2839">
    <cfRule type="containsText" dxfId="14921" priority="16692" operator="containsText" text="ECM">
      <formula>NOT(ISERROR(SEARCH("ECM",H2836)))</formula>
    </cfRule>
    <cfRule type="containsText" dxfId="14920" priority="16693" operator="containsText" text="Glenn Gould">
      <formula>NOT(ISERROR(SEARCH("Glenn Gould",H2836)))</formula>
    </cfRule>
  </conditionalFormatting>
  <conditionalFormatting sqref="H2836:H2839">
    <cfRule type="containsText" dxfId="14919" priority="16690" operator="containsText" text="ECM">
      <formula>NOT(ISERROR(SEARCH("ECM",H2836)))</formula>
    </cfRule>
    <cfRule type="containsText" dxfId="14918" priority="16691" operator="containsText" text="Glenn Gould">
      <formula>NOT(ISERROR(SEARCH("Glenn Gould",H2836)))</formula>
    </cfRule>
  </conditionalFormatting>
  <conditionalFormatting sqref="H2836:H2839">
    <cfRule type="containsText" dxfId="14917" priority="16688" operator="containsText" text="ECM">
      <formula>NOT(ISERROR(SEARCH("ECM",H2836)))</formula>
    </cfRule>
    <cfRule type="containsText" dxfId="14916" priority="16689" operator="containsText" text="Glenn Gould">
      <formula>NOT(ISERROR(SEARCH("Glenn Gould",H2836)))</formula>
    </cfRule>
  </conditionalFormatting>
  <conditionalFormatting sqref="H2836:H2839">
    <cfRule type="containsText" dxfId="14915" priority="16686" operator="containsText" text="ECM">
      <formula>NOT(ISERROR(SEARCH("ECM",H2836)))</formula>
    </cfRule>
    <cfRule type="containsText" dxfId="14914" priority="16687" operator="containsText" text="Glenn Gould">
      <formula>NOT(ISERROR(SEARCH("Glenn Gould",H2836)))</formula>
    </cfRule>
  </conditionalFormatting>
  <conditionalFormatting sqref="H2836:H2839">
    <cfRule type="containsText" dxfId="14913" priority="16684" operator="containsText" text="ECM">
      <formula>NOT(ISERROR(SEARCH("ECM",H2836)))</formula>
    </cfRule>
    <cfRule type="containsText" dxfId="14912" priority="16685" operator="containsText" text="Glenn Gould">
      <formula>NOT(ISERROR(SEARCH("Glenn Gould",H2836)))</formula>
    </cfRule>
  </conditionalFormatting>
  <conditionalFormatting sqref="H2836:H2839">
    <cfRule type="containsText" dxfId="14911" priority="16682" operator="containsText" text="ECM">
      <formula>NOT(ISERROR(SEARCH("ECM",H2836)))</formula>
    </cfRule>
    <cfRule type="containsText" dxfId="14910" priority="16683" operator="containsText" text="Glenn Gould">
      <formula>NOT(ISERROR(SEARCH("Glenn Gould",H2836)))</formula>
    </cfRule>
  </conditionalFormatting>
  <conditionalFormatting sqref="K3197">
    <cfRule type="containsText" dxfId="14909" priority="16564" operator="containsText" text="ECM">
      <formula>NOT(ISERROR(SEARCH("ECM",K3197)))</formula>
    </cfRule>
    <cfRule type="containsText" dxfId="14908" priority="16565" operator="containsText" text="Glenn Gould">
      <formula>NOT(ISERROR(SEARCH("Glenn Gould",K3197)))</formula>
    </cfRule>
  </conditionalFormatting>
  <conditionalFormatting sqref="K3197">
    <cfRule type="containsText" dxfId="14907" priority="16562" operator="containsText" text="ECM">
      <formula>NOT(ISERROR(SEARCH("ECM",K3197)))</formula>
    </cfRule>
    <cfRule type="containsText" dxfId="14906" priority="16563" operator="containsText" text="Glenn Gould">
      <formula>NOT(ISERROR(SEARCH("Glenn Gould",K3197)))</formula>
    </cfRule>
  </conditionalFormatting>
  <conditionalFormatting sqref="K3197">
    <cfRule type="containsText" dxfId="14905" priority="16560" operator="containsText" text="ECM">
      <formula>NOT(ISERROR(SEARCH("ECM",K3197)))</formula>
    </cfRule>
    <cfRule type="containsText" dxfId="14904" priority="16561" operator="containsText" text="Glenn Gould">
      <formula>NOT(ISERROR(SEARCH("Glenn Gould",K3197)))</formula>
    </cfRule>
  </conditionalFormatting>
  <conditionalFormatting sqref="H3197">
    <cfRule type="containsText" dxfId="14903" priority="16558" operator="containsText" text="ECM">
      <formula>NOT(ISERROR(SEARCH("ECM",H3197)))</formula>
    </cfRule>
    <cfRule type="containsText" dxfId="14902" priority="16559" operator="containsText" text="Glenn Gould">
      <formula>NOT(ISERROR(SEARCH("Glenn Gould",H3197)))</formula>
    </cfRule>
  </conditionalFormatting>
  <conditionalFormatting sqref="H3197">
    <cfRule type="containsText" dxfId="14901" priority="16556" operator="containsText" text="ECM">
      <formula>NOT(ISERROR(SEARCH("ECM",H3197)))</formula>
    </cfRule>
    <cfRule type="containsText" dxfId="14900" priority="16557" operator="containsText" text="Glenn Gould">
      <formula>NOT(ISERROR(SEARCH("Glenn Gould",H3197)))</formula>
    </cfRule>
  </conditionalFormatting>
  <conditionalFormatting sqref="H3197">
    <cfRule type="containsText" dxfId="14899" priority="16554" operator="containsText" text="ECM">
      <formula>NOT(ISERROR(SEARCH("ECM",H3197)))</formula>
    </cfRule>
    <cfRule type="containsText" dxfId="14898" priority="16555" operator="containsText" text="Glenn Gould">
      <formula>NOT(ISERROR(SEARCH("Glenn Gould",H3197)))</formula>
    </cfRule>
  </conditionalFormatting>
  <conditionalFormatting sqref="H3197">
    <cfRule type="containsText" dxfId="14897" priority="16552" operator="containsText" text="ECM">
      <formula>NOT(ISERROR(SEARCH("ECM",H3197)))</formula>
    </cfRule>
    <cfRule type="containsText" dxfId="14896" priority="16553" operator="containsText" text="Glenn Gould">
      <formula>NOT(ISERROR(SEARCH("Glenn Gould",H3197)))</formula>
    </cfRule>
  </conditionalFormatting>
  <conditionalFormatting sqref="H3197">
    <cfRule type="containsText" dxfId="14895" priority="16550" operator="containsText" text="ECM">
      <formula>NOT(ISERROR(SEARCH("ECM",H3197)))</formula>
    </cfRule>
    <cfRule type="containsText" dxfId="14894" priority="16551" operator="containsText" text="Glenn Gould">
      <formula>NOT(ISERROR(SEARCH("Glenn Gould",H3197)))</formula>
    </cfRule>
  </conditionalFormatting>
  <conditionalFormatting sqref="H3197">
    <cfRule type="containsText" dxfId="14893" priority="16548" operator="containsText" text="ECM">
      <formula>NOT(ISERROR(SEARCH("ECM",H3197)))</formula>
    </cfRule>
    <cfRule type="containsText" dxfId="14892" priority="16549" operator="containsText" text="Glenn Gould">
      <formula>NOT(ISERROR(SEARCH("Glenn Gould",H3197)))</formula>
    </cfRule>
  </conditionalFormatting>
  <conditionalFormatting sqref="H3197">
    <cfRule type="containsText" dxfId="14891" priority="16546" operator="containsText" text="ECM">
      <formula>NOT(ISERROR(SEARCH("ECM",H3197)))</formula>
    </cfRule>
    <cfRule type="containsText" dxfId="14890" priority="16547" operator="containsText" text="Glenn Gould">
      <formula>NOT(ISERROR(SEARCH("Glenn Gould",H3197)))</formula>
    </cfRule>
  </conditionalFormatting>
  <conditionalFormatting sqref="K2973:K2975">
    <cfRule type="containsText" dxfId="14889" priority="16544" operator="containsText" text="ECM">
      <formula>NOT(ISERROR(SEARCH("ECM",K2973)))</formula>
    </cfRule>
    <cfRule type="containsText" dxfId="14888" priority="16545" operator="containsText" text="Glenn Gould">
      <formula>NOT(ISERROR(SEARCH("Glenn Gould",K2973)))</formula>
    </cfRule>
  </conditionalFormatting>
  <conditionalFormatting sqref="K2973:K2975">
    <cfRule type="containsText" dxfId="14887" priority="16542" operator="containsText" text="ECM">
      <formula>NOT(ISERROR(SEARCH("ECM",K2973)))</formula>
    </cfRule>
    <cfRule type="containsText" dxfId="14886" priority="16543" operator="containsText" text="Glenn Gould">
      <formula>NOT(ISERROR(SEARCH("Glenn Gould",K2973)))</formula>
    </cfRule>
  </conditionalFormatting>
  <conditionalFormatting sqref="K2973:K2975">
    <cfRule type="containsText" dxfId="14885" priority="16540" operator="containsText" text="ECM">
      <formula>NOT(ISERROR(SEARCH("ECM",K2973)))</formula>
    </cfRule>
    <cfRule type="containsText" dxfId="14884" priority="16541" operator="containsText" text="Glenn Gould">
      <formula>NOT(ISERROR(SEARCH("Glenn Gould",K2973)))</formula>
    </cfRule>
  </conditionalFormatting>
  <conditionalFormatting sqref="H2973:H2975">
    <cfRule type="containsText" dxfId="14883" priority="16538" operator="containsText" text="ECM">
      <formula>NOT(ISERROR(SEARCH("ECM",H2973)))</formula>
    </cfRule>
    <cfRule type="containsText" dxfId="14882" priority="16539" operator="containsText" text="Glenn Gould">
      <formula>NOT(ISERROR(SEARCH("Glenn Gould",H2973)))</formula>
    </cfRule>
  </conditionalFormatting>
  <conditionalFormatting sqref="H2973:H2975">
    <cfRule type="containsText" dxfId="14881" priority="16536" operator="containsText" text="ECM">
      <formula>NOT(ISERROR(SEARCH("ECM",H2973)))</formula>
    </cfRule>
    <cfRule type="containsText" dxfId="14880" priority="16537" operator="containsText" text="Glenn Gould">
      <formula>NOT(ISERROR(SEARCH("Glenn Gould",H2973)))</formula>
    </cfRule>
  </conditionalFormatting>
  <conditionalFormatting sqref="H2973:H2975">
    <cfRule type="containsText" dxfId="14879" priority="16534" operator="containsText" text="ECM">
      <formula>NOT(ISERROR(SEARCH("ECM",H2973)))</formula>
    </cfRule>
    <cfRule type="containsText" dxfId="14878" priority="16535" operator="containsText" text="Glenn Gould">
      <formula>NOT(ISERROR(SEARCH("Glenn Gould",H2973)))</formula>
    </cfRule>
  </conditionalFormatting>
  <conditionalFormatting sqref="H2973:H2975">
    <cfRule type="containsText" dxfId="14877" priority="16532" operator="containsText" text="ECM">
      <formula>NOT(ISERROR(SEARCH("ECM",H2973)))</formula>
    </cfRule>
    <cfRule type="containsText" dxfId="14876" priority="16533" operator="containsText" text="Glenn Gould">
      <formula>NOT(ISERROR(SEARCH("Glenn Gould",H2973)))</formula>
    </cfRule>
  </conditionalFormatting>
  <conditionalFormatting sqref="H2973:H2975">
    <cfRule type="containsText" dxfId="14875" priority="16530" operator="containsText" text="ECM">
      <formula>NOT(ISERROR(SEARCH("ECM",H2973)))</formula>
    </cfRule>
    <cfRule type="containsText" dxfId="14874" priority="16531" operator="containsText" text="Glenn Gould">
      <formula>NOT(ISERROR(SEARCH("Glenn Gould",H2973)))</formula>
    </cfRule>
  </conditionalFormatting>
  <conditionalFormatting sqref="H2973:H2975">
    <cfRule type="containsText" dxfId="14873" priority="16528" operator="containsText" text="ECM">
      <formula>NOT(ISERROR(SEARCH("ECM",H2973)))</formula>
    </cfRule>
    <cfRule type="containsText" dxfId="14872" priority="16529" operator="containsText" text="Glenn Gould">
      <formula>NOT(ISERROR(SEARCH("Glenn Gould",H2973)))</formula>
    </cfRule>
  </conditionalFormatting>
  <conditionalFormatting sqref="H2973:H2975">
    <cfRule type="containsText" dxfId="14871" priority="16526" operator="containsText" text="ECM">
      <formula>NOT(ISERROR(SEARCH("ECM",H2973)))</formula>
    </cfRule>
    <cfRule type="containsText" dxfId="14870" priority="16527" operator="containsText" text="Glenn Gould">
      <formula>NOT(ISERROR(SEARCH("Glenn Gould",H2973)))</formula>
    </cfRule>
  </conditionalFormatting>
  <conditionalFormatting sqref="K2839">
    <cfRule type="containsText" dxfId="14869" priority="16524" operator="containsText" text="ECM">
      <formula>NOT(ISERROR(SEARCH("ECM",K2839)))</formula>
    </cfRule>
    <cfRule type="containsText" dxfId="14868" priority="16525" operator="containsText" text="Glenn Gould">
      <formula>NOT(ISERROR(SEARCH("Glenn Gould",K2839)))</formula>
    </cfRule>
  </conditionalFormatting>
  <conditionalFormatting sqref="K2839">
    <cfRule type="containsText" dxfId="14867" priority="16522" operator="containsText" text="ECM">
      <formula>NOT(ISERROR(SEARCH("ECM",K2839)))</formula>
    </cfRule>
    <cfRule type="containsText" dxfId="14866" priority="16523" operator="containsText" text="Glenn Gould">
      <formula>NOT(ISERROR(SEARCH("Glenn Gould",K2839)))</formula>
    </cfRule>
  </conditionalFormatting>
  <conditionalFormatting sqref="K2839">
    <cfRule type="containsText" dxfId="14865" priority="16520" operator="containsText" text="ECM">
      <formula>NOT(ISERROR(SEARCH("ECM",K2839)))</formula>
    </cfRule>
    <cfRule type="containsText" dxfId="14864" priority="16521" operator="containsText" text="Glenn Gould">
      <formula>NOT(ISERROR(SEARCH("Glenn Gould",K2839)))</formula>
    </cfRule>
  </conditionalFormatting>
  <conditionalFormatting sqref="H2839">
    <cfRule type="containsText" dxfId="14863" priority="16518" operator="containsText" text="ECM">
      <formula>NOT(ISERROR(SEARCH("ECM",H2839)))</formula>
    </cfRule>
    <cfRule type="containsText" dxfId="14862" priority="16519" operator="containsText" text="Glenn Gould">
      <formula>NOT(ISERROR(SEARCH("Glenn Gould",H2839)))</formula>
    </cfRule>
  </conditionalFormatting>
  <conditionalFormatting sqref="H2839">
    <cfRule type="containsText" dxfId="14861" priority="16516" operator="containsText" text="ECM">
      <formula>NOT(ISERROR(SEARCH("ECM",H2839)))</formula>
    </cfRule>
    <cfRule type="containsText" dxfId="14860" priority="16517" operator="containsText" text="Glenn Gould">
      <formula>NOT(ISERROR(SEARCH("Glenn Gould",H2839)))</formula>
    </cfRule>
  </conditionalFormatting>
  <conditionalFormatting sqref="H2839">
    <cfRule type="containsText" dxfId="14859" priority="16514" operator="containsText" text="ECM">
      <formula>NOT(ISERROR(SEARCH("ECM",H2839)))</formula>
    </cfRule>
    <cfRule type="containsText" dxfId="14858" priority="16515" operator="containsText" text="Glenn Gould">
      <formula>NOT(ISERROR(SEARCH("Glenn Gould",H2839)))</formula>
    </cfRule>
  </conditionalFormatting>
  <conditionalFormatting sqref="H2839">
    <cfRule type="containsText" dxfId="14857" priority="16512" operator="containsText" text="ECM">
      <formula>NOT(ISERROR(SEARCH("ECM",H2839)))</formula>
    </cfRule>
    <cfRule type="containsText" dxfId="14856" priority="16513" operator="containsText" text="Glenn Gould">
      <formula>NOT(ISERROR(SEARCH("Glenn Gould",H2839)))</formula>
    </cfRule>
  </conditionalFormatting>
  <conditionalFormatting sqref="H2839">
    <cfRule type="containsText" dxfId="14855" priority="16510" operator="containsText" text="ECM">
      <formula>NOT(ISERROR(SEARCH("ECM",H2839)))</formula>
    </cfRule>
    <cfRule type="containsText" dxfId="14854" priority="16511" operator="containsText" text="Glenn Gould">
      <formula>NOT(ISERROR(SEARCH("Glenn Gould",H2839)))</formula>
    </cfRule>
  </conditionalFormatting>
  <conditionalFormatting sqref="H2839">
    <cfRule type="containsText" dxfId="14853" priority="16508" operator="containsText" text="ECM">
      <formula>NOT(ISERROR(SEARCH("ECM",H2839)))</formula>
    </cfRule>
    <cfRule type="containsText" dxfId="14852" priority="16509" operator="containsText" text="Glenn Gould">
      <formula>NOT(ISERROR(SEARCH("Glenn Gould",H2839)))</formula>
    </cfRule>
  </conditionalFormatting>
  <conditionalFormatting sqref="H2839">
    <cfRule type="containsText" dxfId="14851" priority="16506" operator="containsText" text="ECM">
      <formula>NOT(ISERROR(SEARCH("ECM",H2839)))</formula>
    </cfRule>
    <cfRule type="containsText" dxfId="14850" priority="16507" operator="containsText" text="Glenn Gould">
      <formula>NOT(ISERROR(SEARCH("Glenn Gould",H2839)))</formula>
    </cfRule>
  </conditionalFormatting>
  <conditionalFormatting sqref="K3124">
    <cfRule type="containsText" dxfId="14849" priority="16504" operator="containsText" text="ECM">
      <formula>NOT(ISERROR(SEARCH("ECM",K3124)))</formula>
    </cfRule>
    <cfRule type="containsText" dxfId="14848" priority="16505" operator="containsText" text="Glenn Gould">
      <formula>NOT(ISERROR(SEARCH("Glenn Gould",K3124)))</formula>
    </cfRule>
  </conditionalFormatting>
  <conditionalFormatting sqref="K3124">
    <cfRule type="containsText" dxfId="14847" priority="16502" operator="containsText" text="ECM">
      <formula>NOT(ISERROR(SEARCH("ECM",K3124)))</formula>
    </cfRule>
    <cfRule type="containsText" dxfId="14846" priority="16503" operator="containsText" text="Glenn Gould">
      <formula>NOT(ISERROR(SEARCH("Glenn Gould",K3124)))</formula>
    </cfRule>
  </conditionalFormatting>
  <conditionalFormatting sqref="K3124">
    <cfRule type="containsText" dxfId="14845" priority="16500" operator="containsText" text="ECM">
      <formula>NOT(ISERROR(SEARCH("ECM",K3124)))</formula>
    </cfRule>
    <cfRule type="containsText" dxfId="14844" priority="16501" operator="containsText" text="Glenn Gould">
      <formula>NOT(ISERROR(SEARCH("Glenn Gould",K3124)))</formula>
    </cfRule>
  </conditionalFormatting>
  <conditionalFormatting sqref="H3104">
    <cfRule type="containsText" dxfId="14843" priority="16498" operator="containsText" text="ECM">
      <formula>NOT(ISERROR(SEARCH("ECM",H3104)))</formula>
    </cfRule>
    <cfRule type="containsText" dxfId="14842" priority="16499" operator="containsText" text="Glenn Gould">
      <formula>NOT(ISERROR(SEARCH("Glenn Gould",H3104)))</formula>
    </cfRule>
  </conditionalFormatting>
  <conditionalFormatting sqref="H3104">
    <cfRule type="containsText" dxfId="14841" priority="16496" operator="containsText" text="ECM">
      <formula>NOT(ISERROR(SEARCH("ECM",H3104)))</formula>
    </cfRule>
    <cfRule type="containsText" dxfId="14840" priority="16497" operator="containsText" text="Glenn Gould">
      <formula>NOT(ISERROR(SEARCH("Glenn Gould",H3104)))</formula>
    </cfRule>
  </conditionalFormatting>
  <conditionalFormatting sqref="H3104">
    <cfRule type="containsText" dxfId="14839" priority="16494" operator="containsText" text="ECM">
      <formula>NOT(ISERROR(SEARCH("ECM",H3104)))</formula>
    </cfRule>
    <cfRule type="containsText" dxfId="14838" priority="16495" operator="containsText" text="Glenn Gould">
      <formula>NOT(ISERROR(SEARCH("Glenn Gould",H3104)))</formula>
    </cfRule>
  </conditionalFormatting>
  <conditionalFormatting sqref="H3104">
    <cfRule type="containsText" dxfId="14837" priority="16492" operator="containsText" text="ECM">
      <formula>NOT(ISERROR(SEARCH("ECM",H3104)))</formula>
    </cfRule>
    <cfRule type="containsText" dxfId="14836" priority="16493" operator="containsText" text="Glenn Gould">
      <formula>NOT(ISERROR(SEARCH("Glenn Gould",H3104)))</formula>
    </cfRule>
  </conditionalFormatting>
  <conditionalFormatting sqref="H3104">
    <cfRule type="containsText" dxfId="14835" priority="16490" operator="containsText" text="ECM">
      <formula>NOT(ISERROR(SEARCH("ECM",H3104)))</formula>
    </cfRule>
    <cfRule type="containsText" dxfId="14834" priority="16491" operator="containsText" text="Glenn Gould">
      <formula>NOT(ISERROR(SEARCH("Glenn Gould",H3104)))</formula>
    </cfRule>
  </conditionalFormatting>
  <conditionalFormatting sqref="H3104">
    <cfRule type="containsText" dxfId="14833" priority="16488" operator="containsText" text="ECM">
      <formula>NOT(ISERROR(SEARCH("ECM",H3104)))</formula>
    </cfRule>
    <cfRule type="containsText" dxfId="14832" priority="16489" operator="containsText" text="Glenn Gould">
      <formula>NOT(ISERROR(SEARCH("Glenn Gould",H3104)))</formula>
    </cfRule>
  </conditionalFormatting>
  <conditionalFormatting sqref="H3104">
    <cfRule type="containsText" dxfId="14831" priority="16486" operator="containsText" text="ECM">
      <formula>NOT(ISERROR(SEARCH("ECM",H3104)))</formula>
    </cfRule>
    <cfRule type="containsText" dxfId="14830" priority="16487" operator="containsText" text="Glenn Gould">
      <formula>NOT(ISERROR(SEARCH("Glenn Gould",H3104)))</formula>
    </cfRule>
  </conditionalFormatting>
  <conditionalFormatting sqref="M2911">
    <cfRule type="containsText" dxfId="14829" priority="16442" operator="containsText" text="ECM">
      <formula>NOT(ISERROR(SEARCH("ECM",M2911)))</formula>
    </cfRule>
  </conditionalFormatting>
  <conditionalFormatting sqref="M2911">
    <cfRule type="containsText" dxfId="14828" priority="16441" operator="containsText" text="ECM">
      <formula>NOT(ISERROR(SEARCH("ECM",M2911)))</formula>
    </cfRule>
  </conditionalFormatting>
  <conditionalFormatting sqref="K2911">
    <cfRule type="containsText" dxfId="14827" priority="16439" operator="containsText" text="ECM">
      <formula>NOT(ISERROR(SEARCH("ECM",K2911)))</formula>
    </cfRule>
    <cfRule type="containsText" dxfId="14826" priority="16440" operator="containsText" text="Glenn Gould">
      <formula>NOT(ISERROR(SEARCH("Glenn Gould",K2911)))</formula>
    </cfRule>
  </conditionalFormatting>
  <conditionalFormatting sqref="K2911">
    <cfRule type="containsText" dxfId="14825" priority="16437" operator="containsText" text="ECM">
      <formula>NOT(ISERROR(SEARCH("ECM",K2911)))</formula>
    </cfRule>
    <cfRule type="containsText" dxfId="14824" priority="16438" operator="containsText" text="Glenn Gould">
      <formula>NOT(ISERROR(SEARCH("Glenn Gould",K2911)))</formula>
    </cfRule>
  </conditionalFormatting>
  <conditionalFormatting sqref="K2911">
    <cfRule type="containsText" dxfId="14823" priority="16435" operator="containsText" text="ECM">
      <formula>NOT(ISERROR(SEARCH("ECM",K2911)))</formula>
    </cfRule>
    <cfRule type="containsText" dxfId="14822" priority="16436" operator="containsText" text="Glenn Gould">
      <formula>NOT(ISERROR(SEARCH("Glenn Gould",K2911)))</formula>
    </cfRule>
  </conditionalFormatting>
  <conditionalFormatting sqref="H2911">
    <cfRule type="containsText" dxfId="14821" priority="16433" operator="containsText" text="ECM">
      <formula>NOT(ISERROR(SEARCH("ECM",H2911)))</formula>
    </cfRule>
    <cfRule type="containsText" dxfId="14820" priority="16434" operator="containsText" text="Glenn Gould">
      <formula>NOT(ISERROR(SEARCH("Glenn Gould",H2911)))</formula>
    </cfRule>
  </conditionalFormatting>
  <conditionalFormatting sqref="H2911">
    <cfRule type="containsText" dxfId="14819" priority="16431" operator="containsText" text="ECM">
      <formula>NOT(ISERROR(SEARCH("ECM",H2911)))</formula>
    </cfRule>
    <cfRule type="containsText" dxfId="14818" priority="16432" operator="containsText" text="Glenn Gould">
      <formula>NOT(ISERROR(SEARCH("Glenn Gould",H2911)))</formula>
    </cfRule>
  </conditionalFormatting>
  <conditionalFormatting sqref="H2911">
    <cfRule type="containsText" dxfId="14817" priority="16429" operator="containsText" text="ECM">
      <formula>NOT(ISERROR(SEARCH("ECM",H2911)))</formula>
    </cfRule>
    <cfRule type="containsText" dxfId="14816" priority="16430" operator="containsText" text="Glenn Gould">
      <formula>NOT(ISERROR(SEARCH("Glenn Gould",H2911)))</formula>
    </cfRule>
  </conditionalFormatting>
  <conditionalFormatting sqref="H2911">
    <cfRule type="containsText" dxfId="14815" priority="16427" operator="containsText" text="ECM">
      <formula>NOT(ISERROR(SEARCH("ECM",H2911)))</formula>
    </cfRule>
    <cfRule type="containsText" dxfId="14814" priority="16428" operator="containsText" text="Glenn Gould">
      <formula>NOT(ISERROR(SEARCH("Glenn Gould",H2911)))</formula>
    </cfRule>
  </conditionalFormatting>
  <conditionalFormatting sqref="H2911">
    <cfRule type="containsText" dxfId="14813" priority="16425" operator="containsText" text="ECM">
      <formula>NOT(ISERROR(SEARCH("ECM",H2911)))</formula>
    </cfRule>
    <cfRule type="containsText" dxfId="14812" priority="16426" operator="containsText" text="Glenn Gould">
      <formula>NOT(ISERROR(SEARCH("Glenn Gould",H2911)))</formula>
    </cfRule>
  </conditionalFormatting>
  <conditionalFormatting sqref="H2911">
    <cfRule type="containsText" dxfId="14811" priority="16423" operator="containsText" text="ECM">
      <formula>NOT(ISERROR(SEARCH("ECM",H2911)))</formula>
    </cfRule>
    <cfRule type="containsText" dxfId="14810" priority="16424" operator="containsText" text="Glenn Gould">
      <formula>NOT(ISERROR(SEARCH("Glenn Gould",H2911)))</formula>
    </cfRule>
  </conditionalFormatting>
  <conditionalFormatting sqref="H2911">
    <cfRule type="containsText" dxfId="14809" priority="16421" operator="containsText" text="ECM">
      <formula>NOT(ISERROR(SEARCH("ECM",H2911)))</formula>
    </cfRule>
    <cfRule type="containsText" dxfId="14808" priority="16422" operator="containsText" text="Glenn Gould">
      <formula>NOT(ISERROR(SEARCH("Glenn Gould",H2911)))</formula>
    </cfRule>
  </conditionalFormatting>
  <conditionalFormatting sqref="K2912:K2919">
    <cfRule type="containsText" dxfId="14807" priority="16419" operator="containsText" text="ECM">
      <formula>NOT(ISERROR(SEARCH("ECM",K2912)))</formula>
    </cfRule>
    <cfRule type="containsText" dxfId="14806" priority="16420" operator="containsText" text="Glenn Gould">
      <formula>NOT(ISERROR(SEARCH("Glenn Gould",K2912)))</formula>
    </cfRule>
  </conditionalFormatting>
  <conditionalFormatting sqref="K2912:K2919">
    <cfRule type="containsText" dxfId="14805" priority="16417" operator="containsText" text="ECM">
      <formula>NOT(ISERROR(SEARCH("ECM",K2912)))</formula>
    </cfRule>
    <cfRule type="containsText" dxfId="14804" priority="16418" operator="containsText" text="Glenn Gould">
      <formula>NOT(ISERROR(SEARCH("Glenn Gould",K2912)))</formula>
    </cfRule>
  </conditionalFormatting>
  <conditionalFormatting sqref="K2912:K2919">
    <cfRule type="containsText" dxfId="14803" priority="16415" operator="containsText" text="ECM">
      <formula>NOT(ISERROR(SEARCH("ECM",K2912)))</formula>
    </cfRule>
    <cfRule type="containsText" dxfId="14802" priority="16416" operator="containsText" text="Glenn Gould">
      <formula>NOT(ISERROR(SEARCH("Glenn Gould",K2912)))</formula>
    </cfRule>
  </conditionalFormatting>
  <conditionalFormatting sqref="H2912:H2918">
    <cfRule type="containsText" dxfId="14801" priority="16413" operator="containsText" text="ECM">
      <formula>NOT(ISERROR(SEARCH("ECM",H2912)))</formula>
    </cfRule>
    <cfRule type="containsText" dxfId="14800" priority="16414" operator="containsText" text="Glenn Gould">
      <formula>NOT(ISERROR(SEARCH("Glenn Gould",H2912)))</formula>
    </cfRule>
  </conditionalFormatting>
  <conditionalFormatting sqref="H2912:H2918">
    <cfRule type="containsText" dxfId="14799" priority="16411" operator="containsText" text="ECM">
      <formula>NOT(ISERROR(SEARCH("ECM",H2912)))</formula>
    </cfRule>
    <cfRule type="containsText" dxfId="14798" priority="16412" operator="containsText" text="Glenn Gould">
      <formula>NOT(ISERROR(SEARCH("Glenn Gould",H2912)))</formula>
    </cfRule>
  </conditionalFormatting>
  <conditionalFormatting sqref="H2912:H2918">
    <cfRule type="containsText" dxfId="14797" priority="16409" operator="containsText" text="ECM">
      <formula>NOT(ISERROR(SEARCH("ECM",H2912)))</formula>
    </cfRule>
    <cfRule type="containsText" dxfId="14796" priority="16410" operator="containsText" text="Glenn Gould">
      <formula>NOT(ISERROR(SEARCH("Glenn Gould",H2912)))</formula>
    </cfRule>
  </conditionalFormatting>
  <conditionalFormatting sqref="H2912:H2918">
    <cfRule type="containsText" dxfId="14795" priority="16407" operator="containsText" text="ECM">
      <formula>NOT(ISERROR(SEARCH("ECM",H2912)))</formula>
    </cfRule>
    <cfRule type="containsText" dxfId="14794" priority="16408" operator="containsText" text="Glenn Gould">
      <formula>NOT(ISERROR(SEARCH("Glenn Gould",H2912)))</formula>
    </cfRule>
  </conditionalFormatting>
  <conditionalFormatting sqref="H2912:H2918">
    <cfRule type="containsText" dxfId="14793" priority="16405" operator="containsText" text="ECM">
      <formula>NOT(ISERROR(SEARCH("ECM",H2912)))</formula>
    </cfRule>
    <cfRule type="containsText" dxfId="14792" priority="16406" operator="containsText" text="Glenn Gould">
      <formula>NOT(ISERROR(SEARCH("Glenn Gould",H2912)))</formula>
    </cfRule>
  </conditionalFormatting>
  <conditionalFormatting sqref="H2912:H2918">
    <cfRule type="containsText" dxfId="14791" priority="16403" operator="containsText" text="ECM">
      <formula>NOT(ISERROR(SEARCH("ECM",H2912)))</formula>
    </cfRule>
    <cfRule type="containsText" dxfId="14790" priority="16404" operator="containsText" text="Glenn Gould">
      <formula>NOT(ISERROR(SEARCH("Glenn Gould",H2912)))</formula>
    </cfRule>
  </conditionalFormatting>
  <conditionalFormatting sqref="H2912:H2918">
    <cfRule type="containsText" dxfId="14789" priority="16401" operator="containsText" text="ECM">
      <formula>NOT(ISERROR(SEARCH("ECM",H2912)))</formula>
    </cfRule>
    <cfRule type="containsText" dxfId="14788" priority="16402" operator="containsText" text="Glenn Gould">
      <formula>NOT(ISERROR(SEARCH("Glenn Gould",H2912)))</formula>
    </cfRule>
  </conditionalFormatting>
  <conditionalFormatting sqref="E2825:G2825">
    <cfRule type="containsText" dxfId="14787" priority="16397" operator="containsText" text="ECM">
      <formula>NOT(ISERROR(SEARCH("ECM",E2825)))</formula>
    </cfRule>
    <cfRule type="containsText" dxfId="14786" priority="16398" operator="containsText" text="Glenn Gould">
      <formula>NOT(ISERROR(SEARCH("Glenn Gould",E2825)))</formula>
    </cfRule>
  </conditionalFormatting>
  <conditionalFormatting sqref="E2825:G2825">
    <cfRule type="containsText" dxfId="14785" priority="16395" operator="containsText" text="ECM">
      <formula>NOT(ISERROR(SEARCH("ECM",E2825)))</formula>
    </cfRule>
    <cfRule type="containsText" dxfId="14784" priority="16396" operator="containsText" text="Glenn Gould">
      <formula>NOT(ISERROR(SEARCH("Glenn Gould",E2825)))</formula>
    </cfRule>
  </conditionalFormatting>
  <conditionalFormatting sqref="E2825:G2825">
    <cfRule type="containsText" dxfId="14783" priority="16393" operator="containsText" text="ECM">
      <formula>NOT(ISERROR(SEARCH("ECM",E2825)))</formula>
    </cfRule>
    <cfRule type="containsText" dxfId="14782" priority="16394" operator="containsText" text="Glenn Gould">
      <formula>NOT(ISERROR(SEARCH("Glenn Gould",E2825)))</formula>
    </cfRule>
  </conditionalFormatting>
  <conditionalFormatting sqref="E2826:G2833">
    <cfRule type="containsText" dxfId="14781" priority="16389" operator="containsText" text="ECM">
      <formula>NOT(ISERROR(SEARCH("ECM",E2826)))</formula>
    </cfRule>
    <cfRule type="containsText" dxfId="14780" priority="16390" operator="containsText" text="Glenn Gould">
      <formula>NOT(ISERROR(SEARCH("Glenn Gould",E2826)))</formula>
    </cfRule>
  </conditionalFormatting>
  <conditionalFormatting sqref="E2826:G2833">
    <cfRule type="containsText" dxfId="14779" priority="16387" operator="containsText" text="ECM">
      <formula>NOT(ISERROR(SEARCH("ECM",E2826)))</formula>
    </cfRule>
    <cfRule type="containsText" dxfId="14778" priority="16388" operator="containsText" text="Glenn Gould">
      <formula>NOT(ISERROR(SEARCH("Glenn Gould",E2826)))</formula>
    </cfRule>
  </conditionalFormatting>
  <conditionalFormatting sqref="E2826:G2833">
    <cfRule type="containsText" dxfId="14777" priority="16385" operator="containsText" text="ECM">
      <formula>NOT(ISERROR(SEARCH("ECM",E2826)))</formula>
    </cfRule>
    <cfRule type="containsText" dxfId="14776" priority="16386" operator="containsText" text="Glenn Gould">
      <formula>NOT(ISERROR(SEARCH("Glenn Gould",E2826)))</formula>
    </cfRule>
  </conditionalFormatting>
  <conditionalFormatting sqref="X2834:X2839 X2841">
    <cfRule type="containsText" dxfId="14775" priority="16383" operator="containsText" text="ECM">
      <formula>NOT(ISERROR(SEARCH("ECM",X2834)))</formula>
    </cfRule>
    <cfRule type="containsText" dxfId="14774" priority="16384" operator="containsText" text="Glenn Gould">
      <formula>NOT(ISERROR(SEARCH("Glenn Gould",X2834)))</formula>
    </cfRule>
  </conditionalFormatting>
  <conditionalFormatting sqref="E2834:H2834 H2841 H2835:H2839">
    <cfRule type="containsText" dxfId="14773" priority="16381" operator="containsText" text="ECM">
      <formula>NOT(ISERROR(SEARCH("ECM",E2834)))</formula>
    </cfRule>
    <cfRule type="containsText" dxfId="14772" priority="16382" operator="containsText" text="Glenn Gould">
      <formula>NOT(ISERROR(SEARCH("Glenn Gould",E2834)))</formula>
    </cfRule>
  </conditionalFormatting>
  <conditionalFormatting sqref="E2834:H2834 H2841 H2835:H2839">
    <cfRule type="containsText" dxfId="14771" priority="16379" operator="containsText" text="ECM">
      <formula>NOT(ISERROR(SEARCH("ECM",E2834)))</formula>
    </cfRule>
    <cfRule type="containsText" dxfId="14770" priority="16380" operator="containsText" text="Glenn Gould">
      <formula>NOT(ISERROR(SEARCH("Glenn Gould",E2834)))</formula>
    </cfRule>
  </conditionalFormatting>
  <conditionalFormatting sqref="X2834:X2839 M2834:Q2839 A2834:C2839 A2841:C2841 M2841:Q2841 X2841">
    <cfRule type="containsText" dxfId="14769" priority="16377" operator="containsText" text="ECM">
      <formula>NOT(ISERROR(SEARCH("ECM",A2834)))</formula>
    </cfRule>
    <cfRule type="containsText" dxfId="14768" priority="16378" operator="containsText" text="Glenn Gould">
      <formula>NOT(ISERROR(SEARCH("Glenn Gould",A2834)))</formula>
    </cfRule>
  </conditionalFormatting>
  <conditionalFormatting sqref="M2834:N2839 M2841:N2841">
    <cfRule type="containsText" dxfId="14767" priority="16376" operator="containsText" text="ECM">
      <formula>NOT(ISERROR(SEARCH("ECM",M2834)))</formula>
    </cfRule>
  </conditionalFormatting>
  <conditionalFormatting sqref="C2834:C2839 C2841">
    <cfRule type="containsText" dxfId="14766" priority="16374" operator="containsText" text="Christmas">
      <formula>NOT(ISERROR(SEARCH("Christmas",C2834)))</formula>
    </cfRule>
    <cfRule type="containsText" dxfId="14765" priority="16375" operator="containsText" text="collection">
      <formula>NOT(ISERROR(SEARCH("collection",C2834)))</formula>
    </cfRule>
  </conditionalFormatting>
  <conditionalFormatting sqref="E2834:K2834 H2841:K2841 H2835:K2839">
    <cfRule type="containsText" dxfId="14764" priority="16372" operator="containsText" text="ECM">
      <formula>NOT(ISERROR(SEARCH("ECM",E2834)))</formula>
    </cfRule>
    <cfRule type="containsText" dxfId="14763" priority="16373" operator="containsText" text="Glenn Gould">
      <formula>NOT(ISERROR(SEARCH("Glenn Gould",E2834)))</formula>
    </cfRule>
  </conditionalFormatting>
  <conditionalFormatting sqref="R2834:AA2839 R2841:AA2841">
    <cfRule type="containsText" dxfId="14762" priority="16370" operator="containsText" text="ECM">
      <formula>NOT(ISERROR(SEARCH("ECM",R2834)))</formula>
    </cfRule>
    <cfRule type="containsText" dxfId="14761" priority="16371" operator="containsText" text="Glenn Gould">
      <formula>NOT(ISERROR(SEARCH("Glenn Gould",R2834)))</formula>
    </cfRule>
  </conditionalFormatting>
  <conditionalFormatting sqref="E2835:G2835">
    <cfRule type="containsText" dxfId="14760" priority="16366" operator="containsText" text="ECM">
      <formula>NOT(ISERROR(SEARCH("ECM",E2835)))</formula>
    </cfRule>
    <cfRule type="containsText" dxfId="14759" priority="16367" operator="containsText" text="Glenn Gould">
      <formula>NOT(ISERROR(SEARCH("Glenn Gould",E2835)))</formula>
    </cfRule>
  </conditionalFormatting>
  <conditionalFormatting sqref="E2835:G2835">
    <cfRule type="containsText" dxfId="14758" priority="16364" operator="containsText" text="ECM">
      <formula>NOT(ISERROR(SEARCH("ECM",E2835)))</formula>
    </cfRule>
    <cfRule type="containsText" dxfId="14757" priority="16365" operator="containsText" text="Glenn Gould">
      <formula>NOT(ISERROR(SEARCH("Glenn Gould",E2835)))</formula>
    </cfRule>
  </conditionalFormatting>
  <conditionalFormatting sqref="E2835:G2835">
    <cfRule type="containsText" dxfId="14756" priority="16362" operator="containsText" text="ECM">
      <formula>NOT(ISERROR(SEARCH("ECM",E2835)))</formula>
    </cfRule>
    <cfRule type="containsText" dxfId="14755" priority="16363" operator="containsText" text="Glenn Gould">
      <formula>NOT(ISERROR(SEARCH("Glenn Gould",E2835)))</formula>
    </cfRule>
  </conditionalFormatting>
  <conditionalFormatting sqref="E2836:G2836">
    <cfRule type="containsText" dxfId="14754" priority="16358" operator="containsText" text="ECM">
      <formula>NOT(ISERROR(SEARCH("ECM",E2836)))</formula>
    </cfRule>
    <cfRule type="containsText" dxfId="14753" priority="16359" operator="containsText" text="Glenn Gould">
      <formula>NOT(ISERROR(SEARCH("Glenn Gould",E2836)))</formula>
    </cfRule>
  </conditionalFormatting>
  <conditionalFormatting sqref="E2836:G2836">
    <cfRule type="containsText" dxfId="14752" priority="16356" operator="containsText" text="ECM">
      <formula>NOT(ISERROR(SEARCH("ECM",E2836)))</formula>
    </cfRule>
    <cfRule type="containsText" dxfId="14751" priority="16357" operator="containsText" text="Glenn Gould">
      <formula>NOT(ISERROR(SEARCH("Glenn Gould",E2836)))</formula>
    </cfRule>
  </conditionalFormatting>
  <conditionalFormatting sqref="E2836:G2836">
    <cfRule type="containsText" dxfId="14750" priority="16354" operator="containsText" text="ECM">
      <formula>NOT(ISERROR(SEARCH("ECM",E2836)))</formula>
    </cfRule>
    <cfRule type="containsText" dxfId="14749" priority="16355" operator="containsText" text="Glenn Gould">
      <formula>NOT(ISERROR(SEARCH("Glenn Gould",E2836)))</formula>
    </cfRule>
  </conditionalFormatting>
  <conditionalFormatting sqref="E2837:G2837">
    <cfRule type="containsText" dxfId="14748" priority="16350" operator="containsText" text="ECM">
      <formula>NOT(ISERROR(SEARCH("ECM",E2837)))</formula>
    </cfRule>
    <cfRule type="containsText" dxfId="14747" priority="16351" operator="containsText" text="Glenn Gould">
      <formula>NOT(ISERROR(SEARCH("Glenn Gould",E2837)))</formula>
    </cfRule>
  </conditionalFormatting>
  <conditionalFormatting sqref="E2837:G2837">
    <cfRule type="containsText" dxfId="14746" priority="16348" operator="containsText" text="ECM">
      <formula>NOT(ISERROR(SEARCH("ECM",E2837)))</formula>
    </cfRule>
    <cfRule type="containsText" dxfId="14745" priority="16349" operator="containsText" text="Glenn Gould">
      <formula>NOT(ISERROR(SEARCH("Glenn Gould",E2837)))</formula>
    </cfRule>
  </conditionalFormatting>
  <conditionalFormatting sqref="E2837:G2837">
    <cfRule type="containsText" dxfId="14744" priority="16346" operator="containsText" text="ECM">
      <formula>NOT(ISERROR(SEARCH("ECM",E2837)))</formula>
    </cfRule>
    <cfRule type="containsText" dxfId="14743" priority="16347" operator="containsText" text="Glenn Gould">
      <formula>NOT(ISERROR(SEARCH("Glenn Gould",E2837)))</formula>
    </cfRule>
  </conditionalFormatting>
  <conditionalFormatting sqref="E2838:G2838">
    <cfRule type="containsText" dxfId="14742" priority="16342" operator="containsText" text="ECM">
      <formula>NOT(ISERROR(SEARCH("ECM",E2838)))</formula>
    </cfRule>
    <cfRule type="containsText" dxfId="14741" priority="16343" operator="containsText" text="Glenn Gould">
      <formula>NOT(ISERROR(SEARCH("Glenn Gould",E2838)))</formula>
    </cfRule>
  </conditionalFormatting>
  <conditionalFormatting sqref="E2838:G2838">
    <cfRule type="containsText" dxfId="14740" priority="16340" operator="containsText" text="ECM">
      <formula>NOT(ISERROR(SEARCH("ECM",E2838)))</formula>
    </cfRule>
    <cfRule type="containsText" dxfId="14739" priority="16341" operator="containsText" text="Glenn Gould">
      <formula>NOT(ISERROR(SEARCH("Glenn Gould",E2838)))</formula>
    </cfRule>
  </conditionalFormatting>
  <conditionalFormatting sqref="E2838:G2838">
    <cfRule type="containsText" dxfId="14738" priority="16338" operator="containsText" text="ECM">
      <formula>NOT(ISERROR(SEARCH("ECM",E2838)))</formula>
    </cfRule>
    <cfRule type="containsText" dxfId="14737" priority="16339" operator="containsText" text="Glenn Gould">
      <formula>NOT(ISERROR(SEARCH("Glenn Gould",E2838)))</formula>
    </cfRule>
  </conditionalFormatting>
  <conditionalFormatting sqref="E2839:G2839">
    <cfRule type="containsText" dxfId="14736" priority="16333" operator="containsText" text="ECM">
      <formula>NOT(ISERROR(SEARCH("ECM",E2839)))</formula>
    </cfRule>
    <cfRule type="containsText" dxfId="14735" priority="16334" operator="containsText" text="Glenn Gould">
      <formula>NOT(ISERROR(SEARCH("Glenn Gould",E2839)))</formula>
    </cfRule>
  </conditionalFormatting>
  <conditionalFormatting sqref="E2839:G2839">
    <cfRule type="containsText" dxfId="14734" priority="16331" operator="containsText" text="ECM">
      <formula>NOT(ISERROR(SEARCH("ECM",E2839)))</formula>
    </cfRule>
    <cfRule type="containsText" dxfId="14733" priority="16332" operator="containsText" text="Glenn Gould">
      <formula>NOT(ISERROR(SEARCH("Glenn Gould",E2839)))</formula>
    </cfRule>
  </conditionalFormatting>
  <conditionalFormatting sqref="E2839:G2839">
    <cfRule type="containsText" dxfId="14732" priority="16329" operator="containsText" text="ECM">
      <formula>NOT(ISERROR(SEARCH("ECM",E2839)))</formula>
    </cfRule>
    <cfRule type="containsText" dxfId="14731" priority="16330" operator="containsText" text="Glenn Gould">
      <formula>NOT(ISERROR(SEARCH("Glenn Gould",E2839)))</formula>
    </cfRule>
  </conditionalFormatting>
  <conditionalFormatting sqref="X2840">
    <cfRule type="containsText" dxfId="14730" priority="16325" operator="containsText" text="ECM">
      <formula>NOT(ISERROR(SEARCH("ECM",X2840)))</formula>
    </cfRule>
    <cfRule type="containsText" dxfId="14729" priority="16326" operator="containsText" text="Glenn Gould">
      <formula>NOT(ISERROR(SEARCH("Glenn Gould",X2840)))</formula>
    </cfRule>
  </conditionalFormatting>
  <conditionalFormatting sqref="E2840 H2840">
    <cfRule type="containsText" dxfId="14728" priority="16323" operator="containsText" text="ECM">
      <formula>NOT(ISERROR(SEARCH("ECM",E2840)))</formula>
    </cfRule>
    <cfRule type="containsText" dxfId="14727" priority="16324" operator="containsText" text="Glenn Gould">
      <formula>NOT(ISERROR(SEARCH("Glenn Gould",E2840)))</formula>
    </cfRule>
  </conditionalFormatting>
  <conditionalFormatting sqref="E2840 H2840">
    <cfRule type="containsText" dxfId="14726" priority="16321" operator="containsText" text="ECM">
      <formula>NOT(ISERROR(SEARCH("ECM",E2840)))</formula>
    </cfRule>
    <cfRule type="containsText" dxfId="14725" priority="16322" operator="containsText" text="Glenn Gould">
      <formula>NOT(ISERROR(SEARCH("Glenn Gould",E2840)))</formula>
    </cfRule>
  </conditionalFormatting>
  <conditionalFormatting sqref="X2840 M2840:Q2840 A2840:C2840">
    <cfRule type="containsText" dxfId="14724" priority="16319" operator="containsText" text="ECM">
      <formula>NOT(ISERROR(SEARCH("ECM",A2840)))</formula>
    </cfRule>
    <cfRule type="containsText" dxfId="14723" priority="16320" operator="containsText" text="Glenn Gould">
      <formula>NOT(ISERROR(SEARCH("Glenn Gould",A2840)))</formula>
    </cfRule>
  </conditionalFormatting>
  <conditionalFormatting sqref="M2840:N2840">
    <cfRule type="containsText" dxfId="14722" priority="16318" operator="containsText" text="ECM">
      <formula>NOT(ISERROR(SEARCH("ECM",M2840)))</formula>
    </cfRule>
  </conditionalFormatting>
  <conditionalFormatting sqref="C2840">
    <cfRule type="containsText" dxfId="14721" priority="16316" operator="containsText" text="Christmas">
      <formula>NOT(ISERROR(SEARCH("Christmas",C2840)))</formula>
    </cfRule>
    <cfRule type="containsText" dxfId="14720" priority="16317" operator="containsText" text="collection">
      <formula>NOT(ISERROR(SEARCH("collection",C2840)))</formula>
    </cfRule>
  </conditionalFormatting>
  <conditionalFormatting sqref="E2840 H2840:K2840">
    <cfRule type="containsText" dxfId="14719" priority="16314" operator="containsText" text="ECM">
      <formula>NOT(ISERROR(SEARCH("ECM",E2840)))</formula>
    </cfRule>
    <cfRule type="containsText" dxfId="14718" priority="16315" operator="containsText" text="Glenn Gould">
      <formula>NOT(ISERROR(SEARCH("Glenn Gould",E2840)))</formula>
    </cfRule>
  </conditionalFormatting>
  <conditionalFormatting sqref="R2840:AA2840">
    <cfRule type="containsText" dxfId="14717" priority="16312" operator="containsText" text="ECM">
      <formula>NOT(ISERROR(SEARCH("ECM",R2840)))</formula>
    </cfRule>
    <cfRule type="containsText" dxfId="14716" priority="16313" operator="containsText" text="Glenn Gould">
      <formula>NOT(ISERROR(SEARCH("Glenn Gould",R2840)))</formula>
    </cfRule>
  </conditionalFormatting>
  <conditionalFormatting sqref="F2840:G2840">
    <cfRule type="containsText" dxfId="14715" priority="16309" operator="containsText" text="ECM">
      <formula>NOT(ISERROR(SEARCH("ECM",F2840)))</formula>
    </cfRule>
    <cfRule type="containsText" dxfId="14714" priority="16310" operator="containsText" text="Glenn Gould">
      <formula>NOT(ISERROR(SEARCH("Glenn Gould",F2840)))</formula>
    </cfRule>
  </conditionalFormatting>
  <conditionalFormatting sqref="F2840:G2840">
    <cfRule type="containsText" dxfId="14713" priority="16307" operator="containsText" text="ECM">
      <formula>NOT(ISERROR(SEARCH("ECM",F2840)))</formula>
    </cfRule>
    <cfRule type="containsText" dxfId="14712" priority="16308" operator="containsText" text="Glenn Gould">
      <formula>NOT(ISERROR(SEARCH("Glenn Gould",F2840)))</formula>
    </cfRule>
  </conditionalFormatting>
  <conditionalFormatting sqref="F2840:G2840">
    <cfRule type="containsText" dxfId="14711" priority="16305" operator="containsText" text="ECM">
      <formula>NOT(ISERROR(SEARCH("ECM",F2840)))</formula>
    </cfRule>
    <cfRule type="containsText" dxfId="14710" priority="16306" operator="containsText" text="Glenn Gould">
      <formula>NOT(ISERROR(SEARCH("Glenn Gould",F2840)))</formula>
    </cfRule>
  </conditionalFormatting>
  <conditionalFormatting sqref="N2862:Q2862">
    <cfRule type="containsText" dxfId="14709" priority="16297" operator="containsText" text="ECM">
      <formula>NOT(ISERROR(SEARCH("ECM",N2862)))</formula>
    </cfRule>
    <cfRule type="containsText" dxfId="14708" priority="16298" operator="containsText" text="Glenn Gould">
      <formula>NOT(ISERROR(SEARCH("Glenn Gould",N2862)))</formula>
    </cfRule>
  </conditionalFormatting>
  <conditionalFormatting sqref="N2862">
    <cfRule type="containsText" dxfId="14707" priority="16296" operator="containsText" text="ECM">
      <formula>NOT(ISERROR(SEARCH("ECM",N2862)))</formula>
    </cfRule>
  </conditionalFormatting>
  <conditionalFormatting sqref="E2841">
    <cfRule type="containsText" dxfId="14706" priority="16285" operator="containsText" text="ECM">
      <formula>NOT(ISERROR(SEARCH("ECM",E2841)))</formula>
    </cfRule>
    <cfRule type="containsText" dxfId="14705" priority="16286" operator="containsText" text="Glenn Gould">
      <formula>NOT(ISERROR(SEARCH("Glenn Gould",E2841)))</formula>
    </cfRule>
  </conditionalFormatting>
  <conditionalFormatting sqref="E2841">
    <cfRule type="containsText" dxfId="14704" priority="16283" operator="containsText" text="ECM">
      <formula>NOT(ISERROR(SEARCH("ECM",E2841)))</formula>
    </cfRule>
    <cfRule type="containsText" dxfId="14703" priority="16284" operator="containsText" text="Glenn Gould">
      <formula>NOT(ISERROR(SEARCH("Glenn Gould",E2841)))</formula>
    </cfRule>
  </conditionalFormatting>
  <conditionalFormatting sqref="E2841">
    <cfRule type="containsText" dxfId="14702" priority="16281" operator="containsText" text="ECM">
      <formula>NOT(ISERROR(SEARCH("ECM",E2841)))</formula>
    </cfRule>
    <cfRule type="containsText" dxfId="14701" priority="16282" operator="containsText" text="Glenn Gould">
      <formula>NOT(ISERROR(SEARCH("Glenn Gould",E2841)))</formula>
    </cfRule>
  </conditionalFormatting>
  <conditionalFormatting sqref="F2841:G2841">
    <cfRule type="containsText" dxfId="14700" priority="16279" operator="containsText" text="ECM">
      <formula>NOT(ISERROR(SEARCH("ECM",F2841)))</formula>
    </cfRule>
    <cfRule type="containsText" dxfId="14699" priority="16280" operator="containsText" text="Glenn Gould">
      <formula>NOT(ISERROR(SEARCH("Glenn Gould",F2841)))</formula>
    </cfRule>
  </conditionalFormatting>
  <conditionalFormatting sqref="F2841:G2841">
    <cfRule type="containsText" dxfId="14698" priority="16277" operator="containsText" text="ECM">
      <formula>NOT(ISERROR(SEARCH("ECM",F2841)))</formula>
    </cfRule>
    <cfRule type="containsText" dxfId="14697" priority="16278" operator="containsText" text="Glenn Gould">
      <formula>NOT(ISERROR(SEARCH("Glenn Gould",F2841)))</formula>
    </cfRule>
  </conditionalFormatting>
  <conditionalFormatting sqref="F2841:G2841">
    <cfRule type="containsText" dxfId="14696" priority="16275" operator="containsText" text="ECM">
      <formula>NOT(ISERROR(SEARCH("ECM",F2841)))</formula>
    </cfRule>
    <cfRule type="containsText" dxfId="14695" priority="16276" operator="containsText" text="Glenn Gould">
      <formula>NOT(ISERROR(SEARCH("Glenn Gould",F2841)))</formula>
    </cfRule>
  </conditionalFormatting>
  <conditionalFormatting sqref="U3198">
    <cfRule type="containsText" dxfId="14694" priority="16243" operator="containsText" text="ECM">
      <formula>NOT(ISERROR(SEARCH("ECM",U3198)))</formula>
    </cfRule>
    <cfRule type="containsText" dxfId="14693" priority="16244" operator="containsText" text="Glenn Gould">
      <formula>NOT(ISERROR(SEARCH("Glenn Gould",U3198)))</formula>
    </cfRule>
  </conditionalFormatting>
  <conditionalFormatting sqref="W3198:X3198">
    <cfRule type="containsText" dxfId="14692" priority="16241" operator="containsText" text="ECM">
      <formula>NOT(ISERROR(SEARCH("ECM",W3198)))</formula>
    </cfRule>
    <cfRule type="containsText" dxfId="14691" priority="16242" operator="containsText" text="Glenn Gould">
      <formula>NOT(ISERROR(SEARCH("Glenn Gould",W3198)))</formula>
    </cfRule>
  </conditionalFormatting>
  <conditionalFormatting sqref="M3198">
    <cfRule type="containsText" dxfId="14690" priority="16240" operator="containsText" text="ECM">
      <formula>NOT(ISERROR(SEARCH("ECM",M3198)))</formula>
    </cfRule>
  </conditionalFormatting>
  <conditionalFormatting sqref="H3198">
    <cfRule type="containsText" dxfId="14689" priority="16238" operator="containsText" text="ECM">
      <formula>NOT(ISERROR(SEARCH("ECM",H3198)))</formula>
    </cfRule>
    <cfRule type="containsText" dxfId="14688" priority="16239" operator="containsText" text="Glenn Gould">
      <formula>NOT(ISERROR(SEARCH("Glenn Gould",H3198)))</formula>
    </cfRule>
  </conditionalFormatting>
  <conditionalFormatting sqref="H3198">
    <cfRule type="containsText" dxfId="14687" priority="16236" operator="containsText" text="ECM">
      <formula>NOT(ISERROR(SEARCH("ECM",H3198)))</formula>
    </cfRule>
    <cfRule type="containsText" dxfId="14686" priority="16237" operator="containsText" text="Glenn Gould">
      <formula>NOT(ISERROR(SEARCH("Glenn Gould",H3198)))</formula>
    </cfRule>
  </conditionalFormatting>
  <conditionalFormatting sqref="H3198">
    <cfRule type="containsText" dxfId="14685" priority="16234" operator="containsText" text="ECM">
      <formula>NOT(ISERROR(SEARCH("ECM",H3198)))</formula>
    </cfRule>
    <cfRule type="containsText" dxfId="14684" priority="16235" operator="containsText" text="Glenn Gould">
      <formula>NOT(ISERROR(SEARCH("Glenn Gould",H3198)))</formula>
    </cfRule>
  </conditionalFormatting>
  <conditionalFormatting sqref="H3198">
    <cfRule type="containsText" dxfId="14683" priority="16232" operator="containsText" text="ECM">
      <formula>NOT(ISERROR(SEARCH("ECM",H3198)))</formula>
    </cfRule>
    <cfRule type="containsText" dxfId="14682" priority="16233" operator="containsText" text="Glenn Gould">
      <formula>NOT(ISERROR(SEARCH("Glenn Gould",H3198)))</formula>
    </cfRule>
  </conditionalFormatting>
  <conditionalFormatting sqref="H3198">
    <cfRule type="containsText" dxfId="14681" priority="16230" operator="containsText" text="ECM">
      <formula>NOT(ISERROR(SEARCH("ECM",H3198)))</formula>
    </cfRule>
    <cfRule type="containsText" dxfId="14680" priority="16231" operator="containsText" text="Glenn Gould">
      <formula>NOT(ISERROR(SEARCH("Glenn Gould",H3198)))</formula>
    </cfRule>
  </conditionalFormatting>
  <conditionalFormatting sqref="H3198">
    <cfRule type="containsText" dxfId="14679" priority="16228" operator="containsText" text="ECM">
      <formula>NOT(ISERROR(SEARCH("ECM",H3198)))</formula>
    </cfRule>
    <cfRule type="containsText" dxfId="14678" priority="16229" operator="containsText" text="Glenn Gould">
      <formula>NOT(ISERROR(SEARCH("Glenn Gould",H3198)))</formula>
    </cfRule>
  </conditionalFormatting>
  <conditionalFormatting sqref="H3198">
    <cfRule type="containsText" dxfId="14677" priority="16226" operator="containsText" text="ECM">
      <formula>NOT(ISERROR(SEARCH("ECM",H3198)))</formula>
    </cfRule>
    <cfRule type="containsText" dxfId="14676" priority="16227" operator="containsText" text="Glenn Gould">
      <formula>NOT(ISERROR(SEARCH("Glenn Gould",H3198)))</formula>
    </cfRule>
  </conditionalFormatting>
  <conditionalFormatting sqref="E2842">
    <cfRule type="containsText" dxfId="14675" priority="16222" operator="containsText" text="ECM">
      <formula>NOT(ISERROR(SEARCH("ECM",E2842)))</formula>
    </cfRule>
    <cfRule type="containsText" dxfId="14674" priority="16223" operator="containsText" text="Glenn Gould">
      <formula>NOT(ISERROR(SEARCH("Glenn Gould",E2842)))</formula>
    </cfRule>
  </conditionalFormatting>
  <conditionalFormatting sqref="E2842">
    <cfRule type="containsText" dxfId="14673" priority="16220" operator="containsText" text="ECM">
      <formula>NOT(ISERROR(SEARCH("ECM",E2842)))</formula>
    </cfRule>
    <cfRule type="containsText" dxfId="14672" priority="16221" operator="containsText" text="Glenn Gould">
      <formula>NOT(ISERROR(SEARCH("Glenn Gould",E2842)))</formula>
    </cfRule>
  </conditionalFormatting>
  <conditionalFormatting sqref="E2842">
    <cfRule type="containsText" dxfId="14671" priority="16218" operator="containsText" text="ECM">
      <formula>NOT(ISERROR(SEARCH("ECM",E2842)))</formula>
    </cfRule>
    <cfRule type="containsText" dxfId="14670" priority="16219" operator="containsText" text="Glenn Gould">
      <formula>NOT(ISERROR(SEARCH("Glenn Gould",E2842)))</formula>
    </cfRule>
  </conditionalFormatting>
  <conditionalFormatting sqref="F2842:G2842">
    <cfRule type="containsText" dxfId="14669" priority="16216" operator="containsText" text="ECM">
      <formula>NOT(ISERROR(SEARCH("ECM",F2842)))</formula>
    </cfRule>
    <cfRule type="containsText" dxfId="14668" priority="16217" operator="containsText" text="Glenn Gould">
      <formula>NOT(ISERROR(SEARCH("Glenn Gould",F2842)))</formula>
    </cfRule>
  </conditionalFormatting>
  <conditionalFormatting sqref="F2842:G2842">
    <cfRule type="containsText" dxfId="14667" priority="16214" operator="containsText" text="ECM">
      <formula>NOT(ISERROR(SEARCH("ECM",F2842)))</formula>
    </cfRule>
    <cfRule type="containsText" dxfId="14666" priority="16215" operator="containsText" text="Glenn Gould">
      <formula>NOT(ISERROR(SEARCH("Glenn Gould",F2842)))</formula>
    </cfRule>
  </conditionalFormatting>
  <conditionalFormatting sqref="F2842:G2842">
    <cfRule type="containsText" dxfId="14665" priority="16212" operator="containsText" text="ECM">
      <formula>NOT(ISERROR(SEARCH("ECM",F2842)))</formula>
    </cfRule>
    <cfRule type="containsText" dxfId="14664" priority="16213" operator="containsText" text="Glenn Gould">
      <formula>NOT(ISERROR(SEARCH("Glenn Gould",F2842)))</formula>
    </cfRule>
  </conditionalFormatting>
  <conditionalFormatting sqref="A2845:C2845 J2845:AA2845">
    <cfRule type="containsText" dxfId="14663" priority="16210" operator="containsText" text="ECM">
      <formula>NOT(ISERROR(SEARCH("ECM",A2845)))</formula>
    </cfRule>
    <cfRule type="containsText" dxfId="14662" priority="16211" operator="containsText" text="Glenn Gould">
      <formula>NOT(ISERROR(SEARCH("Glenn Gould",A2845)))</formula>
    </cfRule>
  </conditionalFormatting>
  <conditionalFormatting sqref="M2845:N2845">
    <cfRule type="containsText" dxfId="14661" priority="16209" operator="containsText" text="ECM">
      <formula>NOT(ISERROR(SEARCH("ECM",M2845)))</formula>
    </cfRule>
  </conditionalFormatting>
  <conditionalFormatting sqref="C2845">
    <cfRule type="containsText" dxfId="14660" priority="16207" operator="containsText" text="Christmas">
      <formula>NOT(ISERROR(SEARCH("Christmas",C2845)))</formula>
    </cfRule>
    <cfRule type="containsText" dxfId="14659" priority="16208" operator="containsText" text="collection">
      <formula>NOT(ISERROR(SEARCH("collection",C2845)))</formula>
    </cfRule>
  </conditionalFormatting>
  <conditionalFormatting sqref="Q2845">
    <cfRule type="containsText" dxfId="14658" priority="16205" operator="containsText" text="ECM">
      <formula>NOT(ISERROR(SEARCH("ECM",Q2845)))</formula>
    </cfRule>
    <cfRule type="containsText" dxfId="14657" priority="16206" operator="containsText" text="Glenn Gould">
      <formula>NOT(ISERROR(SEARCH("Glenn Gould",Q2845)))</formula>
    </cfRule>
  </conditionalFormatting>
  <conditionalFormatting sqref="R2845:AA2845">
    <cfRule type="containsText" dxfId="14656" priority="16203" operator="containsText" text="ECM">
      <formula>NOT(ISERROR(SEARCH("ECM",R2845)))</formula>
    </cfRule>
    <cfRule type="containsText" dxfId="14655" priority="16204" operator="containsText" text="Glenn Gould">
      <formula>NOT(ISERROR(SEARCH("Glenn Gould",R2845)))</formula>
    </cfRule>
  </conditionalFormatting>
  <conditionalFormatting sqref="C2845">
    <cfRule type="containsText" dxfId="14654" priority="16201" operator="containsText" text="ECM">
      <formula>NOT(ISERROR(SEARCH("ECM",C2845)))</formula>
    </cfRule>
    <cfRule type="containsText" dxfId="14653" priority="16202" operator="containsText" text="Glenn Gould">
      <formula>NOT(ISERROR(SEARCH("Glenn Gould",C2845)))</formula>
    </cfRule>
  </conditionalFormatting>
  <conditionalFormatting sqref="C2845">
    <cfRule type="containsText" dxfId="14652" priority="16199" operator="containsText" text="Christmas">
      <formula>NOT(ISERROR(SEARCH("Christmas",C2845)))</formula>
    </cfRule>
    <cfRule type="containsText" dxfId="14651" priority="16200" operator="containsText" text="collection">
      <formula>NOT(ISERROR(SEARCH("collection",C2845)))</formula>
    </cfRule>
  </conditionalFormatting>
  <conditionalFormatting sqref="C2845">
    <cfRule type="containsText" dxfId="14650" priority="16197" operator="containsText" text="ECM">
      <formula>NOT(ISERROR(SEARCH("ECM",C2845)))</formula>
    </cfRule>
    <cfRule type="containsText" dxfId="14649" priority="16198" operator="containsText" text="Glenn Gould">
      <formula>NOT(ISERROR(SEARCH("Glenn Gould",C2845)))</formula>
    </cfRule>
  </conditionalFormatting>
  <conditionalFormatting sqref="C2845">
    <cfRule type="containsText" dxfId="14648" priority="16195" operator="containsText" text="Christmas">
      <formula>NOT(ISERROR(SEARCH("Christmas",C2845)))</formula>
    </cfRule>
    <cfRule type="containsText" dxfId="14647" priority="16196" operator="containsText" text="collection">
      <formula>NOT(ISERROR(SEARCH("collection",C2845)))</formula>
    </cfRule>
  </conditionalFormatting>
  <conditionalFormatting sqref="C2845">
    <cfRule type="containsText" dxfId="14646" priority="16193" operator="containsText" text="ECM">
      <formula>NOT(ISERROR(SEARCH("ECM",C2845)))</formula>
    </cfRule>
    <cfRule type="containsText" dxfId="14645" priority="16194" operator="containsText" text="Glenn Gould">
      <formula>NOT(ISERROR(SEARCH("Glenn Gould",C2845)))</formula>
    </cfRule>
  </conditionalFormatting>
  <conditionalFormatting sqref="C2845">
    <cfRule type="containsText" dxfId="14644" priority="16191" operator="containsText" text="Christmas">
      <formula>NOT(ISERROR(SEARCH("Christmas",C2845)))</formula>
    </cfRule>
    <cfRule type="containsText" dxfId="14643" priority="16192" operator="containsText" text="collection">
      <formula>NOT(ISERROR(SEARCH("collection",C2845)))</formula>
    </cfRule>
  </conditionalFormatting>
  <conditionalFormatting sqref="C2845">
    <cfRule type="containsText" dxfId="14642" priority="16189" operator="containsText" text="ECM">
      <formula>NOT(ISERROR(SEARCH("ECM",C2845)))</formula>
    </cfRule>
    <cfRule type="containsText" dxfId="14641" priority="16190" operator="containsText" text="Glenn Gould">
      <formula>NOT(ISERROR(SEARCH("Glenn Gould",C2845)))</formula>
    </cfRule>
  </conditionalFormatting>
  <conditionalFormatting sqref="C2845">
    <cfRule type="containsText" dxfId="14640" priority="16187" operator="containsText" text="Christmas">
      <formula>NOT(ISERROR(SEARCH("Christmas",C2845)))</formula>
    </cfRule>
    <cfRule type="containsText" dxfId="14639" priority="16188" operator="containsText" text="collection">
      <formula>NOT(ISERROR(SEARCH("collection",C2845)))</formula>
    </cfRule>
  </conditionalFormatting>
  <conditionalFormatting sqref="E2845:I2845">
    <cfRule type="containsText" dxfId="14638" priority="16090" operator="containsText" text="ECM">
      <formula>NOT(ISERROR(SEARCH("ECM",E2845)))</formula>
    </cfRule>
    <cfRule type="containsText" dxfId="14637" priority="16091" operator="containsText" text="Glenn Gould">
      <formula>NOT(ISERROR(SEARCH("Glenn Gould",E2845)))</formula>
    </cfRule>
  </conditionalFormatting>
  <conditionalFormatting sqref="H2845">
    <cfRule type="containsText" dxfId="14636" priority="16088" operator="containsText" text="ECM">
      <formula>NOT(ISERROR(SEARCH("ECM",H2845)))</formula>
    </cfRule>
    <cfRule type="containsText" dxfId="14635" priority="16089" operator="containsText" text="Glenn Gould">
      <formula>NOT(ISERROR(SEARCH("Glenn Gould",H2845)))</formula>
    </cfRule>
  </conditionalFormatting>
  <conditionalFormatting sqref="E2843:E2846">
    <cfRule type="containsText" dxfId="14634" priority="16084" operator="containsText" text="ECM">
      <formula>NOT(ISERROR(SEARCH("ECM",E2843)))</formula>
    </cfRule>
    <cfRule type="containsText" dxfId="14633" priority="16085" operator="containsText" text="Glenn Gould">
      <formula>NOT(ISERROR(SEARCH("Glenn Gould",E2843)))</formula>
    </cfRule>
  </conditionalFormatting>
  <conditionalFormatting sqref="E2843:E2846">
    <cfRule type="containsText" dxfId="14632" priority="16082" operator="containsText" text="ECM">
      <formula>NOT(ISERROR(SEARCH("ECM",E2843)))</formula>
    </cfRule>
    <cfRule type="containsText" dxfId="14631" priority="16083" operator="containsText" text="Glenn Gould">
      <formula>NOT(ISERROR(SEARCH("Glenn Gould",E2843)))</formula>
    </cfRule>
  </conditionalFormatting>
  <conditionalFormatting sqref="E2843:E2846">
    <cfRule type="containsText" dxfId="14630" priority="16080" operator="containsText" text="ECM">
      <formula>NOT(ISERROR(SEARCH("ECM",E2843)))</formula>
    </cfRule>
    <cfRule type="containsText" dxfId="14629" priority="16081" operator="containsText" text="Glenn Gould">
      <formula>NOT(ISERROR(SEARCH("Glenn Gould",E2843)))</formula>
    </cfRule>
  </conditionalFormatting>
  <conditionalFormatting sqref="F2843:G2846">
    <cfRule type="containsText" dxfId="14628" priority="16078" operator="containsText" text="ECM">
      <formula>NOT(ISERROR(SEARCH("ECM",F2843)))</formula>
    </cfRule>
    <cfRule type="containsText" dxfId="14627" priority="16079" operator="containsText" text="Glenn Gould">
      <formula>NOT(ISERROR(SEARCH("Glenn Gould",F2843)))</formula>
    </cfRule>
  </conditionalFormatting>
  <conditionalFormatting sqref="F2843:G2846">
    <cfRule type="containsText" dxfId="14626" priority="16076" operator="containsText" text="ECM">
      <formula>NOT(ISERROR(SEARCH("ECM",F2843)))</formula>
    </cfRule>
    <cfRule type="containsText" dxfId="14625" priority="16077" operator="containsText" text="Glenn Gould">
      <formula>NOT(ISERROR(SEARCH("Glenn Gould",F2843)))</formula>
    </cfRule>
  </conditionalFormatting>
  <conditionalFormatting sqref="F2843:G2846">
    <cfRule type="containsText" dxfId="14624" priority="16074" operator="containsText" text="ECM">
      <formula>NOT(ISERROR(SEARCH("ECM",F2843)))</formula>
    </cfRule>
    <cfRule type="containsText" dxfId="14623" priority="16075" operator="containsText" text="Glenn Gould">
      <formula>NOT(ISERROR(SEARCH("Glenn Gould",F2843)))</formula>
    </cfRule>
  </conditionalFormatting>
  <conditionalFormatting sqref="M2862">
    <cfRule type="containsText" dxfId="14622" priority="16073" operator="containsText" text="ECM">
      <formula>NOT(ISERROR(SEARCH("ECM",M2862)))</formula>
    </cfRule>
  </conditionalFormatting>
  <conditionalFormatting sqref="H2862:K2862">
    <cfRule type="containsText" dxfId="14621" priority="16071" operator="containsText" text="ECM">
      <formula>NOT(ISERROR(SEARCH("ECM",H2862)))</formula>
    </cfRule>
    <cfRule type="containsText" dxfId="14620" priority="16072" operator="containsText" text="Glenn Gould">
      <formula>NOT(ISERROR(SEARCH("Glenn Gould",H2862)))</formula>
    </cfRule>
  </conditionalFormatting>
  <conditionalFormatting sqref="H2862:K2862">
    <cfRule type="containsText" dxfId="14619" priority="16069" operator="containsText" text="ECM">
      <formula>NOT(ISERROR(SEARCH("ECM",H2862)))</formula>
    </cfRule>
    <cfRule type="containsText" dxfId="14618" priority="16070" operator="containsText" text="Glenn Gould">
      <formula>NOT(ISERROR(SEARCH("Glenn Gould",H2862)))</formula>
    </cfRule>
  </conditionalFormatting>
  <conditionalFormatting sqref="H2862">
    <cfRule type="containsText" dxfId="14617" priority="16067" operator="containsText" text="ECM">
      <formula>NOT(ISERROR(SEARCH("ECM",H2862)))</formula>
    </cfRule>
    <cfRule type="containsText" dxfId="14616" priority="16068" operator="containsText" text="Glenn Gould">
      <formula>NOT(ISERROR(SEARCH("Glenn Gould",H2862)))</formula>
    </cfRule>
  </conditionalFormatting>
  <conditionalFormatting sqref="H2862">
    <cfRule type="containsText" dxfId="14615" priority="16065" operator="containsText" text="ECM">
      <formula>NOT(ISERROR(SEARCH("ECM",H2862)))</formula>
    </cfRule>
    <cfRule type="containsText" dxfId="14614" priority="16066" operator="containsText" text="Glenn Gould">
      <formula>NOT(ISERROR(SEARCH("Glenn Gould",H2862)))</formula>
    </cfRule>
  </conditionalFormatting>
  <conditionalFormatting sqref="M2862">
    <cfRule type="containsText" dxfId="14613" priority="16063" operator="containsText" text="ECM">
      <formula>NOT(ISERROR(SEARCH("ECM",M2862)))</formula>
    </cfRule>
    <cfRule type="containsText" dxfId="14612" priority="16064" operator="containsText" text="Glenn Gould">
      <formula>NOT(ISERROR(SEARCH("Glenn Gould",M2862)))</formula>
    </cfRule>
  </conditionalFormatting>
  <conditionalFormatting sqref="M2862">
    <cfRule type="containsText" dxfId="14611" priority="16062" operator="containsText" text="ECM">
      <formula>NOT(ISERROR(SEARCH("ECM",M2862)))</formula>
    </cfRule>
  </conditionalFormatting>
  <conditionalFormatting sqref="H2862:K2862">
    <cfRule type="containsText" dxfId="14610" priority="16060" operator="containsText" text="ECM">
      <formula>NOT(ISERROR(SEARCH("ECM",H2862)))</formula>
    </cfRule>
    <cfRule type="containsText" dxfId="14609" priority="16061" operator="containsText" text="Glenn Gould">
      <formula>NOT(ISERROR(SEARCH("Glenn Gould",H2862)))</formula>
    </cfRule>
  </conditionalFormatting>
  <conditionalFormatting sqref="E2862">
    <cfRule type="containsText" dxfId="14608" priority="16056" operator="containsText" text="ECM">
      <formula>NOT(ISERROR(SEARCH("ECM",E2862)))</formula>
    </cfRule>
    <cfRule type="containsText" dxfId="14607" priority="16057" operator="containsText" text="Glenn Gould">
      <formula>NOT(ISERROR(SEARCH("Glenn Gould",E2862)))</formula>
    </cfRule>
  </conditionalFormatting>
  <conditionalFormatting sqref="E2862">
    <cfRule type="containsText" dxfId="14606" priority="16054" operator="containsText" text="ECM">
      <formula>NOT(ISERROR(SEARCH("ECM",E2862)))</formula>
    </cfRule>
    <cfRule type="containsText" dxfId="14605" priority="16055" operator="containsText" text="Glenn Gould">
      <formula>NOT(ISERROR(SEARCH("Glenn Gould",E2862)))</formula>
    </cfRule>
  </conditionalFormatting>
  <conditionalFormatting sqref="E2862">
    <cfRule type="containsText" dxfId="14604" priority="16052" operator="containsText" text="ECM">
      <formula>NOT(ISERROR(SEARCH("ECM",E2862)))</formula>
    </cfRule>
    <cfRule type="containsText" dxfId="14603" priority="16053" operator="containsText" text="Glenn Gould">
      <formula>NOT(ISERROR(SEARCH("Glenn Gould",E2862)))</formula>
    </cfRule>
  </conditionalFormatting>
  <conditionalFormatting sqref="F2862:G2862">
    <cfRule type="containsText" dxfId="14602" priority="16050" operator="containsText" text="ECM">
      <formula>NOT(ISERROR(SEARCH("ECM",F2862)))</formula>
    </cfRule>
    <cfRule type="containsText" dxfId="14601" priority="16051" operator="containsText" text="Glenn Gould">
      <formula>NOT(ISERROR(SEARCH("Glenn Gould",F2862)))</formula>
    </cfRule>
  </conditionalFormatting>
  <conditionalFormatting sqref="F2862:G2862">
    <cfRule type="containsText" dxfId="14600" priority="16048" operator="containsText" text="ECM">
      <formula>NOT(ISERROR(SEARCH("ECM",F2862)))</formula>
    </cfRule>
    <cfRule type="containsText" dxfId="14599" priority="16049" operator="containsText" text="Glenn Gould">
      <formula>NOT(ISERROR(SEARCH("Glenn Gould",F2862)))</formula>
    </cfRule>
  </conditionalFormatting>
  <conditionalFormatting sqref="F2862:G2862">
    <cfRule type="containsText" dxfId="14598" priority="16046" operator="containsText" text="ECM">
      <formula>NOT(ISERROR(SEARCH("ECM",F2862)))</formula>
    </cfRule>
    <cfRule type="containsText" dxfId="14597" priority="16047" operator="containsText" text="Glenn Gould">
      <formula>NOT(ISERROR(SEARCH("Glenn Gould",F2862)))</formula>
    </cfRule>
  </conditionalFormatting>
  <conditionalFormatting sqref="E2844:E2845">
    <cfRule type="containsText" dxfId="14596" priority="16042" operator="containsText" text="ECM">
      <formula>NOT(ISERROR(SEARCH("ECM",E2844)))</formula>
    </cfRule>
    <cfRule type="containsText" dxfId="14595" priority="16043" operator="containsText" text="Glenn Gould">
      <formula>NOT(ISERROR(SEARCH("Glenn Gould",E2844)))</formula>
    </cfRule>
  </conditionalFormatting>
  <conditionalFormatting sqref="E2844:E2845">
    <cfRule type="containsText" dxfId="14594" priority="16040" operator="containsText" text="ECM">
      <formula>NOT(ISERROR(SEARCH("ECM",E2844)))</formula>
    </cfRule>
    <cfRule type="containsText" dxfId="14593" priority="16041" operator="containsText" text="Glenn Gould">
      <formula>NOT(ISERROR(SEARCH("Glenn Gould",E2844)))</formula>
    </cfRule>
  </conditionalFormatting>
  <conditionalFormatting sqref="E2844:E2845">
    <cfRule type="containsText" dxfId="14592" priority="16038" operator="containsText" text="ECM">
      <formula>NOT(ISERROR(SEARCH("ECM",E2844)))</formula>
    </cfRule>
    <cfRule type="containsText" dxfId="14591" priority="16039" operator="containsText" text="Glenn Gould">
      <formula>NOT(ISERROR(SEARCH("Glenn Gould",E2844)))</formula>
    </cfRule>
  </conditionalFormatting>
  <conditionalFormatting sqref="F2844:G2845">
    <cfRule type="containsText" dxfId="14590" priority="16036" operator="containsText" text="ECM">
      <formula>NOT(ISERROR(SEARCH("ECM",F2844)))</formula>
    </cfRule>
    <cfRule type="containsText" dxfId="14589" priority="16037" operator="containsText" text="Glenn Gould">
      <formula>NOT(ISERROR(SEARCH("Glenn Gould",F2844)))</formula>
    </cfRule>
  </conditionalFormatting>
  <conditionalFormatting sqref="F2844:G2845">
    <cfRule type="containsText" dxfId="14588" priority="16034" operator="containsText" text="ECM">
      <formula>NOT(ISERROR(SEARCH("ECM",F2844)))</formula>
    </cfRule>
    <cfRule type="containsText" dxfId="14587" priority="16035" operator="containsText" text="Glenn Gould">
      <formula>NOT(ISERROR(SEARCH("Glenn Gould",F2844)))</formula>
    </cfRule>
  </conditionalFormatting>
  <conditionalFormatting sqref="F2844:G2845">
    <cfRule type="containsText" dxfId="14586" priority="16032" operator="containsText" text="ECM">
      <formula>NOT(ISERROR(SEARCH("ECM",F2844)))</formula>
    </cfRule>
    <cfRule type="containsText" dxfId="14585" priority="16033" operator="containsText" text="Glenn Gould">
      <formula>NOT(ISERROR(SEARCH("Glenn Gould",F2844)))</formula>
    </cfRule>
  </conditionalFormatting>
  <conditionalFormatting sqref="E2846">
    <cfRule type="containsText" dxfId="14584" priority="16028" operator="containsText" text="ECM">
      <formula>NOT(ISERROR(SEARCH("ECM",E2846)))</formula>
    </cfRule>
    <cfRule type="containsText" dxfId="14583" priority="16029" operator="containsText" text="Glenn Gould">
      <formula>NOT(ISERROR(SEARCH("Glenn Gould",E2846)))</formula>
    </cfRule>
  </conditionalFormatting>
  <conditionalFormatting sqref="E2846">
    <cfRule type="containsText" dxfId="14582" priority="16026" operator="containsText" text="ECM">
      <formula>NOT(ISERROR(SEARCH("ECM",E2846)))</formula>
    </cfRule>
    <cfRule type="containsText" dxfId="14581" priority="16027" operator="containsText" text="Glenn Gould">
      <formula>NOT(ISERROR(SEARCH("Glenn Gould",E2846)))</formula>
    </cfRule>
  </conditionalFormatting>
  <conditionalFormatting sqref="E2846">
    <cfRule type="containsText" dxfId="14580" priority="16024" operator="containsText" text="ECM">
      <formula>NOT(ISERROR(SEARCH("ECM",E2846)))</formula>
    </cfRule>
    <cfRule type="containsText" dxfId="14579" priority="16025" operator="containsText" text="Glenn Gould">
      <formula>NOT(ISERROR(SEARCH("Glenn Gould",E2846)))</formula>
    </cfRule>
  </conditionalFormatting>
  <conditionalFormatting sqref="F2846:G2846">
    <cfRule type="containsText" dxfId="14578" priority="16022" operator="containsText" text="ECM">
      <formula>NOT(ISERROR(SEARCH("ECM",F2846)))</formula>
    </cfRule>
    <cfRule type="containsText" dxfId="14577" priority="16023" operator="containsText" text="Glenn Gould">
      <formula>NOT(ISERROR(SEARCH("Glenn Gould",F2846)))</formula>
    </cfRule>
  </conditionalFormatting>
  <conditionalFormatting sqref="F2846:G2846">
    <cfRule type="containsText" dxfId="14576" priority="16020" operator="containsText" text="ECM">
      <formula>NOT(ISERROR(SEARCH("ECM",F2846)))</formula>
    </cfRule>
    <cfRule type="containsText" dxfId="14575" priority="16021" operator="containsText" text="Glenn Gould">
      <formula>NOT(ISERROR(SEARCH("Glenn Gould",F2846)))</formula>
    </cfRule>
  </conditionalFormatting>
  <conditionalFormatting sqref="F2846:G2846">
    <cfRule type="containsText" dxfId="14574" priority="16018" operator="containsText" text="ECM">
      <formula>NOT(ISERROR(SEARCH("ECM",F2846)))</formula>
    </cfRule>
    <cfRule type="containsText" dxfId="14573" priority="16019" operator="containsText" text="Glenn Gould">
      <formula>NOT(ISERROR(SEARCH("Glenn Gould",F2846)))</formula>
    </cfRule>
  </conditionalFormatting>
  <conditionalFormatting sqref="E2847">
    <cfRule type="containsText" dxfId="14572" priority="16014" operator="containsText" text="ECM">
      <formula>NOT(ISERROR(SEARCH("ECM",E2847)))</formula>
    </cfRule>
    <cfRule type="containsText" dxfId="14571" priority="16015" operator="containsText" text="Glenn Gould">
      <formula>NOT(ISERROR(SEARCH("Glenn Gould",E2847)))</formula>
    </cfRule>
  </conditionalFormatting>
  <conditionalFormatting sqref="E2847">
    <cfRule type="containsText" dxfId="14570" priority="16012" operator="containsText" text="ECM">
      <formula>NOT(ISERROR(SEARCH("ECM",E2847)))</formula>
    </cfRule>
    <cfRule type="containsText" dxfId="14569" priority="16013" operator="containsText" text="Glenn Gould">
      <formula>NOT(ISERROR(SEARCH("Glenn Gould",E2847)))</formula>
    </cfRule>
  </conditionalFormatting>
  <conditionalFormatting sqref="E2847">
    <cfRule type="containsText" dxfId="14568" priority="16010" operator="containsText" text="ECM">
      <formula>NOT(ISERROR(SEARCH("ECM",E2847)))</formula>
    </cfRule>
    <cfRule type="containsText" dxfId="14567" priority="16011" operator="containsText" text="Glenn Gould">
      <formula>NOT(ISERROR(SEARCH("Glenn Gould",E2847)))</formula>
    </cfRule>
  </conditionalFormatting>
  <conditionalFormatting sqref="F2847:G2847">
    <cfRule type="containsText" dxfId="14566" priority="16008" operator="containsText" text="ECM">
      <formula>NOT(ISERROR(SEARCH("ECM",F2847)))</formula>
    </cfRule>
    <cfRule type="containsText" dxfId="14565" priority="16009" operator="containsText" text="Glenn Gould">
      <formula>NOT(ISERROR(SEARCH("Glenn Gould",F2847)))</formula>
    </cfRule>
  </conditionalFormatting>
  <conditionalFormatting sqref="F2847:G2847">
    <cfRule type="containsText" dxfId="14564" priority="16006" operator="containsText" text="ECM">
      <formula>NOT(ISERROR(SEARCH("ECM",F2847)))</formula>
    </cfRule>
    <cfRule type="containsText" dxfId="14563" priority="16007" operator="containsText" text="Glenn Gould">
      <formula>NOT(ISERROR(SEARCH("Glenn Gould",F2847)))</formula>
    </cfRule>
  </conditionalFormatting>
  <conditionalFormatting sqref="F2847:G2847">
    <cfRule type="containsText" dxfId="14562" priority="16004" operator="containsText" text="ECM">
      <formula>NOT(ISERROR(SEARCH("ECM",F2847)))</formula>
    </cfRule>
    <cfRule type="containsText" dxfId="14561" priority="16005" operator="containsText" text="Glenn Gould">
      <formula>NOT(ISERROR(SEARCH("Glenn Gould",F2847)))</formula>
    </cfRule>
  </conditionalFormatting>
  <conditionalFormatting sqref="E2847">
    <cfRule type="containsText" dxfId="14560" priority="16002" operator="containsText" text="ECM">
      <formula>NOT(ISERROR(SEARCH("ECM",E2847)))</formula>
    </cfRule>
    <cfRule type="containsText" dxfId="14559" priority="16003" operator="containsText" text="Glenn Gould">
      <formula>NOT(ISERROR(SEARCH("Glenn Gould",E2847)))</formula>
    </cfRule>
  </conditionalFormatting>
  <conditionalFormatting sqref="E2847">
    <cfRule type="containsText" dxfId="14558" priority="16000" operator="containsText" text="ECM">
      <formula>NOT(ISERROR(SEARCH("ECM",E2847)))</formula>
    </cfRule>
    <cfRule type="containsText" dxfId="14557" priority="16001" operator="containsText" text="Glenn Gould">
      <formula>NOT(ISERROR(SEARCH("Glenn Gould",E2847)))</formula>
    </cfRule>
  </conditionalFormatting>
  <conditionalFormatting sqref="E2847">
    <cfRule type="containsText" dxfId="14556" priority="15998" operator="containsText" text="ECM">
      <formula>NOT(ISERROR(SEARCH("ECM",E2847)))</formula>
    </cfRule>
    <cfRule type="containsText" dxfId="14555" priority="15999" operator="containsText" text="Glenn Gould">
      <formula>NOT(ISERROR(SEARCH("Glenn Gould",E2847)))</formula>
    </cfRule>
  </conditionalFormatting>
  <conditionalFormatting sqref="F2847:G2847">
    <cfRule type="containsText" dxfId="14554" priority="15996" operator="containsText" text="ECM">
      <formula>NOT(ISERROR(SEARCH("ECM",F2847)))</formula>
    </cfRule>
    <cfRule type="containsText" dxfId="14553" priority="15997" operator="containsText" text="Glenn Gould">
      <formula>NOT(ISERROR(SEARCH("Glenn Gould",F2847)))</formula>
    </cfRule>
  </conditionalFormatting>
  <conditionalFormatting sqref="F2847:G2847">
    <cfRule type="containsText" dxfId="14552" priority="15994" operator="containsText" text="ECM">
      <formula>NOT(ISERROR(SEARCH("ECM",F2847)))</formula>
    </cfRule>
    <cfRule type="containsText" dxfId="14551" priority="15995" operator="containsText" text="Glenn Gould">
      <formula>NOT(ISERROR(SEARCH("Glenn Gould",F2847)))</formula>
    </cfRule>
  </conditionalFormatting>
  <conditionalFormatting sqref="F2847:G2847">
    <cfRule type="containsText" dxfId="14550" priority="15992" operator="containsText" text="ECM">
      <formula>NOT(ISERROR(SEARCH("ECM",F2847)))</formula>
    </cfRule>
    <cfRule type="containsText" dxfId="14549" priority="15993" operator="containsText" text="Glenn Gould">
      <formula>NOT(ISERROR(SEARCH("Glenn Gould",F2847)))</formula>
    </cfRule>
  </conditionalFormatting>
  <conditionalFormatting sqref="E2848">
    <cfRule type="containsText" dxfId="14548" priority="15990" operator="containsText" text="ECM">
      <formula>NOT(ISERROR(SEARCH("ECM",E2848)))</formula>
    </cfRule>
    <cfRule type="containsText" dxfId="14547" priority="15991" operator="containsText" text="Glenn Gould">
      <formula>NOT(ISERROR(SEARCH("Glenn Gould",E2848)))</formula>
    </cfRule>
  </conditionalFormatting>
  <conditionalFormatting sqref="E2848">
    <cfRule type="containsText" dxfId="14546" priority="15988" operator="containsText" text="ECM">
      <formula>NOT(ISERROR(SEARCH("ECM",E2848)))</formula>
    </cfRule>
    <cfRule type="containsText" dxfId="14545" priority="15989" operator="containsText" text="Glenn Gould">
      <formula>NOT(ISERROR(SEARCH("Glenn Gould",E2848)))</formula>
    </cfRule>
  </conditionalFormatting>
  <conditionalFormatting sqref="E2848">
    <cfRule type="containsText" dxfId="14544" priority="15986" operator="containsText" text="ECM">
      <formula>NOT(ISERROR(SEARCH("ECM",E2848)))</formula>
    </cfRule>
    <cfRule type="containsText" dxfId="14543" priority="15987" operator="containsText" text="Glenn Gould">
      <formula>NOT(ISERROR(SEARCH("Glenn Gould",E2848)))</formula>
    </cfRule>
  </conditionalFormatting>
  <conditionalFormatting sqref="F2848:G2848">
    <cfRule type="containsText" dxfId="14542" priority="15984" operator="containsText" text="ECM">
      <formula>NOT(ISERROR(SEARCH("ECM",F2848)))</formula>
    </cfRule>
    <cfRule type="containsText" dxfId="14541" priority="15985" operator="containsText" text="Glenn Gould">
      <formula>NOT(ISERROR(SEARCH("Glenn Gould",F2848)))</formula>
    </cfRule>
  </conditionalFormatting>
  <conditionalFormatting sqref="F2848:G2848">
    <cfRule type="containsText" dxfId="14540" priority="15982" operator="containsText" text="ECM">
      <formula>NOT(ISERROR(SEARCH("ECM",F2848)))</formula>
    </cfRule>
    <cfRule type="containsText" dxfId="14539" priority="15983" operator="containsText" text="Glenn Gould">
      <formula>NOT(ISERROR(SEARCH("Glenn Gould",F2848)))</formula>
    </cfRule>
  </conditionalFormatting>
  <conditionalFormatting sqref="F2848:G2848">
    <cfRule type="containsText" dxfId="14538" priority="15980" operator="containsText" text="ECM">
      <formula>NOT(ISERROR(SEARCH("ECM",F2848)))</formula>
    </cfRule>
    <cfRule type="containsText" dxfId="14537" priority="15981" operator="containsText" text="Glenn Gould">
      <formula>NOT(ISERROR(SEARCH("Glenn Gould",F2848)))</formula>
    </cfRule>
  </conditionalFormatting>
  <conditionalFormatting sqref="E2848">
    <cfRule type="containsText" dxfId="14536" priority="15978" operator="containsText" text="ECM">
      <formula>NOT(ISERROR(SEARCH("ECM",E2848)))</formula>
    </cfRule>
    <cfRule type="containsText" dxfId="14535" priority="15979" operator="containsText" text="Glenn Gould">
      <formula>NOT(ISERROR(SEARCH("Glenn Gould",E2848)))</formula>
    </cfRule>
  </conditionalFormatting>
  <conditionalFormatting sqref="E2848">
    <cfRule type="containsText" dxfId="14534" priority="15976" operator="containsText" text="ECM">
      <formula>NOT(ISERROR(SEARCH("ECM",E2848)))</formula>
    </cfRule>
    <cfRule type="containsText" dxfId="14533" priority="15977" operator="containsText" text="Glenn Gould">
      <formula>NOT(ISERROR(SEARCH("Glenn Gould",E2848)))</formula>
    </cfRule>
  </conditionalFormatting>
  <conditionalFormatting sqref="E2848">
    <cfRule type="containsText" dxfId="14532" priority="15974" operator="containsText" text="ECM">
      <formula>NOT(ISERROR(SEARCH("ECM",E2848)))</formula>
    </cfRule>
    <cfRule type="containsText" dxfId="14531" priority="15975" operator="containsText" text="Glenn Gould">
      <formula>NOT(ISERROR(SEARCH("Glenn Gould",E2848)))</formula>
    </cfRule>
  </conditionalFormatting>
  <conditionalFormatting sqref="F2848:G2848">
    <cfRule type="containsText" dxfId="14530" priority="15972" operator="containsText" text="ECM">
      <formula>NOT(ISERROR(SEARCH("ECM",F2848)))</formula>
    </cfRule>
    <cfRule type="containsText" dxfId="14529" priority="15973" operator="containsText" text="Glenn Gould">
      <formula>NOT(ISERROR(SEARCH("Glenn Gould",F2848)))</formula>
    </cfRule>
  </conditionalFormatting>
  <conditionalFormatting sqref="F2848:G2848">
    <cfRule type="containsText" dxfId="14528" priority="15970" operator="containsText" text="ECM">
      <formula>NOT(ISERROR(SEARCH("ECM",F2848)))</formula>
    </cfRule>
    <cfRule type="containsText" dxfId="14527" priority="15971" operator="containsText" text="Glenn Gould">
      <formula>NOT(ISERROR(SEARCH("Glenn Gould",F2848)))</formula>
    </cfRule>
  </conditionalFormatting>
  <conditionalFormatting sqref="F2848:G2848">
    <cfRule type="containsText" dxfId="14526" priority="15968" operator="containsText" text="ECM">
      <formula>NOT(ISERROR(SEARCH("ECM",F2848)))</formula>
    </cfRule>
    <cfRule type="containsText" dxfId="14525" priority="15969" operator="containsText" text="Glenn Gould">
      <formula>NOT(ISERROR(SEARCH("Glenn Gould",F2848)))</formula>
    </cfRule>
  </conditionalFormatting>
  <conditionalFormatting sqref="H3199">
    <cfRule type="containsText" dxfId="14524" priority="15966" operator="containsText" text="ECM">
      <formula>NOT(ISERROR(SEARCH("ECM",H3199)))</formula>
    </cfRule>
    <cfRule type="containsText" dxfId="14523" priority="15967" operator="containsText" text="Glenn Gould">
      <formula>NOT(ISERROR(SEARCH("Glenn Gould",H3199)))</formula>
    </cfRule>
  </conditionalFormatting>
  <conditionalFormatting sqref="H3199">
    <cfRule type="containsText" dxfId="14522" priority="15964" operator="containsText" text="ECM">
      <formula>NOT(ISERROR(SEARCH("ECM",H3199)))</formula>
    </cfRule>
    <cfRule type="containsText" dxfId="14521" priority="15965" operator="containsText" text="Glenn Gould">
      <formula>NOT(ISERROR(SEARCH("Glenn Gould",H3199)))</formula>
    </cfRule>
  </conditionalFormatting>
  <conditionalFormatting sqref="H3199">
    <cfRule type="containsText" dxfId="14520" priority="15962" operator="containsText" text="ECM">
      <formula>NOT(ISERROR(SEARCH("ECM",H3199)))</formula>
    </cfRule>
    <cfRule type="containsText" dxfId="14519" priority="15963" operator="containsText" text="Glenn Gould">
      <formula>NOT(ISERROR(SEARCH("Glenn Gould",H3199)))</formula>
    </cfRule>
  </conditionalFormatting>
  <conditionalFormatting sqref="H3199">
    <cfRule type="containsText" dxfId="14518" priority="15960" operator="containsText" text="ECM">
      <formula>NOT(ISERROR(SEARCH("ECM",H3199)))</formula>
    </cfRule>
    <cfRule type="containsText" dxfId="14517" priority="15961" operator="containsText" text="Glenn Gould">
      <formula>NOT(ISERROR(SEARCH("Glenn Gould",H3199)))</formula>
    </cfRule>
  </conditionalFormatting>
  <conditionalFormatting sqref="H3199">
    <cfRule type="containsText" dxfId="14516" priority="15958" operator="containsText" text="ECM">
      <formula>NOT(ISERROR(SEARCH("ECM",H3199)))</formula>
    </cfRule>
    <cfRule type="containsText" dxfId="14515" priority="15959" operator="containsText" text="Glenn Gould">
      <formula>NOT(ISERROR(SEARCH("Glenn Gould",H3199)))</formula>
    </cfRule>
  </conditionalFormatting>
  <conditionalFormatting sqref="H3199">
    <cfRule type="containsText" dxfId="14514" priority="15956" operator="containsText" text="ECM">
      <formula>NOT(ISERROR(SEARCH("ECM",H3199)))</formula>
    </cfRule>
    <cfRule type="containsText" dxfId="14513" priority="15957" operator="containsText" text="Glenn Gould">
      <formula>NOT(ISERROR(SEARCH("Glenn Gould",H3199)))</formula>
    </cfRule>
  </conditionalFormatting>
  <conditionalFormatting sqref="H3199">
    <cfRule type="containsText" dxfId="14512" priority="15954" operator="containsText" text="ECM">
      <formula>NOT(ISERROR(SEARCH("ECM",H3199)))</formula>
    </cfRule>
    <cfRule type="containsText" dxfId="14511" priority="15955" operator="containsText" text="Glenn Gould">
      <formula>NOT(ISERROR(SEARCH("Glenn Gould",H3199)))</formula>
    </cfRule>
  </conditionalFormatting>
  <conditionalFormatting sqref="H2866:H2868">
    <cfRule type="containsText" dxfId="14510" priority="15952" operator="containsText" text="ECM">
      <formula>NOT(ISERROR(SEARCH("ECM",H2866)))</formula>
    </cfRule>
    <cfRule type="containsText" dxfId="14509" priority="15953" operator="containsText" text="Glenn Gould">
      <formula>NOT(ISERROR(SEARCH("Glenn Gould",H2866)))</formula>
    </cfRule>
  </conditionalFormatting>
  <conditionalFormatting sqref="H2866:H2868">
    <cfRule type="containsText" dxfId="14508" priority="15950" operator="containsText" text="ECM">
      <formula>NOT(ISERROR(SEARCH("ECM",H2866)))</formula>
    </cfRule>
    <cfRule type="containsText" dxfId="14507" priority="15951" operator="containsText" text="Glenn Gould">
      <formula>NOT(ISERROR(SEARCH("Glenn Gould",H2866)))</formula>
    </cfRule>
  </conditionalFormatting>
  <conditionalFormatting sqref="H2866:H2868">
    <cfRule type="containsText" dxfId="14506" priority="15948" operator="containsText" text="ECM">
      <formula>NOT(ISERROR(SEARCH("ECM",H2866)))</formula>
    </cfRule>
    <cfRule type="containsText" dxfId="14505" priority="15949" operator="containsText" text="Glenn Gould">
      <formula>NOT(ISERROR(SEARCH("Glenn Gould",H2866)))</formula>
    </cfRule>
  </conditionalFormatting>
  <conditionalFormatting sqref="H2866:H2868">
    <cfRule type="containsText" dxfId="14504" priority="15946" operator="containsText" text="ECM">
      <formula>NOT(ISERROR(SEARCH("ECM",H2866)))</formula>
    </cfRule>
    <cfRule type="containsText" dxfId="14503" priority="15947" operator="containsText" text="Glenn Gould">
      <formula>NOT(ISERROR(SEARCH("Glenn Gould",H2866)))</formula>
    </cfRule>
  </conditionalFormatting>
  <conditionalFormatting sqref="H2866:H2868">
    <cfRule type="containsText" dxfId="14502" priority="15944" operator="containsText" text="ECM">
      <formula>NOT(ISERROR(SEARCH("ECM",H2866)))</formula>
    </cfRule>
    <cfRule type="containsText" dxfId="14501" priority="15945" operator="containsText" text="Glenn Gould">
      <formula>NOT(ISERROR(SEARCH("Glenn Gould",H2866)))</formula>
    </cfRule>
  </conditionalFormatting>
  <conditionalFormatting sqref="H2866:H2868">
    <cfRule type="containsText" dxfId="14500" priority="15942" operator="containsText" text="ECM">
      <formula>NOT(ISERROR(SEARCH("ECM",H2866)))</formula>
    </cfRule>
    <cfRule type="containsText" dxfId="14499" priority="15943" operator="containsText" text="Glenn Gould">
      <formula>NOT(ISERROR(SEARCH("Glenn Gould",H2866)))</formula>
    </cfRule>
  </conditionalFormatting>
  <conditionalFormatting sqref="H2866:H2868">
    <cfRule type="containsText" dxfId="14498" priority="15940" operator="containsText" text="ECM">
      <formula>NOT(ISERROR(SEARCH("ECM",H2866)))</formula>
    </cfRule>
    <cfRule type="containsText" dxfId="14497" priority="15941" operator="containsText" text="Glenn Gould">
      <formula>NOT(ISERROR(SEARCH("Glenn Gould",H2866)))</formula>
    </cfRule>
  </conditionalFormatting>
  <conditionalFormatting sqref="E2849">
    <cfRule type="containsText" dxfId="14496" priority="15900" operator="containsText" text="ECM">
      <formula>NOT(ISERROR(SEARCH("ECM",E2849)))</formula>
    </cfRule>
    <cfRule type="containsText" dxfId="14495" priority="15901" operator="containsText" text="Glenn Gould">
      <formula>NOT(ISERROR(SEARCH("Glenn Gould",E2849)))</formula>
    </cfRule>
  </conditionalFormatting>
  <conditionalFormatting sqref="E2849">
    <cfRule type="containsText" dxfId="14494" priority="15898" operator="containsText" text="ECM">
      <formula>NOT(ISERROR(SEARCH("ECM",E2849)))</formula>
    </cfRule>
    <cfRule type="containsText" dxfId="14493" priority="15899" operator="containsText" text="Glenn Gould">
      <formula>NOT(ISERROR(SEARCH("Glenn Gould",E2849)))</formula>
    </cfRule>
  </conditionalFormatting>
  <conditionalFormatting sqref="E2849">
    <cfRule type="containsText" dxfId="14492" priority="15896" operator="containsText" text="ECM">
      <formula>NOT(ISERROR(SEARCH("ECM",E2849)))</formula>
    </cfRule>
    <cfRule type="containsText" dxfId="14491" priority="15897" operator="containsText" text="Glenn Gould">
      <formula>NOT(ISERROR(SEARCH("Glenn Gould",E2849)))</formula>
    </cfRule>
  </conditionalFormatting>
  <conditionalFormatting sqref="F2849:G2849">
    <cfRule type="containsText" dxfId="14490" priority="15894" operator="containsText" text="ECM">
      <formula>NOT(ISERROR(SEARCH("ECM",F2849)))</formula>
    </cfRule>
    <cfRule type="containsText" dxfId="14489" priority="15895" operator="containsText" text="Glenn Gould">
      <formula>NOT(ISERROR(SEARCH("Glenn Gould",F2849)))</formula>
    </cfRule>
  </conditionalFormatting>
  <conditionalFormatting sqref="F2849:G2849">
    <cfRule type="containsText" dxfId="14488" priority="15892" operator="containsText" text="ECM">
      <formula>NOT(ISERROR(SEARCH("ECM",F2849)))</formula>
    </cfRule>
    <cfRule type="containsText" dxfId="14487" priority="15893" operator="containsText" text="Glenn Gould">
      <formula>NOT(ISERROR(SEARCH("Glenn Gould",F2849)))</formula>
    </cfRule>
  </conditionalFormatting>
  <conditionalFormatting sqref="F2849:G2849">
    <cfRule type="containsText" dxfId="14486" priority="15890" operator="containsText" text="ECM">
      <formula>NOT(ISERROR(SEARCH("ECM",F2849)))</formula>
    </cfRule>
    <cfRule type="containsText" dxfId="14485" priority="15891" operator="containsText" text="Glenn Gould">
      <formula>NOT(ISERROR(SEARCH("Glenn Gould",F2849)))</formula>
    </cfRule>
  </conditionalFormatting>
  <conditionalFormatting sqref="E2849">
    <cfRule type="containsText" dxfId="14484" priority="15888" operator="containsText" text="ECM">
      <formula>NOT(ISERROR(SEARCH("ECM",E2849)))</formula>
    </cfRule>
    <cfRule type="containsText" dxfId="14483" priority="15889" operator="containsText" text="Glenn Gould">
      <formula>NOT(ISERROR(SEARCH("Glenn Gould",E2849)))</formula>
    </cfRule>
  </conditionalFormatting>
  <conditionalFormatting sqref="E2849">
    <cfRule type="containsText" dxfId="14482" priority="15886" operator="containsText" text="ECM">
      <formula>NOT(ISERROR(SEARCH("ECM",E2849)))</formula>
    </cfRule>
    <cfRule type="containsText" dxfId="14481" priority="15887" operator="containsText" text="Glenn Gould">
      <formula>NOT(ISERROR(SEARCH("Glenn Gould",E2849)))</formula>
    </cfRule>
  </conditionalFormatting>
  <conditionalFormatting sqref="E2849">
    <cfRule type="containsText" dxfId="14480" priority="15884" operator="containsText" text="ECM">
      <formula>NOT(ISERROR(SEARCH("ECM",E2849)))</formula>
    </cfRule>
    <cfRule type="containsText" dxfId="14479" priority="15885" operator="containsText" text="Glenn Gould">
      <formula>NOT(ISERROR(SEARCH("Glenn Gould",E2849)))</formula>
    </cfRule>
  </conditionalFormatting>
  <conditionalFormatting sqref="F2849:G2849">
    <cfRule type="containsText" dxfId="14478" priority="15882" operator="containsText" text="ECM">
      <formula>NOT(ISERROR(SEARCH("ECM",F2849)))</formula>
    </cfRule>
    <cfRule type="containsText" dxfId="14477" priority="15883" operator="containsText" text="Glenn Gould">
      <formula>NOT(ISERROR(SEARCH("Glenn Gould",F2849)))</formula>
    </cfRule>
  </conditionalFormatting>
  <conditionalFormatting sqref="F2849:G2849">
    <cfRule type="containsText" dxfId="14476" priority="15880" operator="containsText" text="ECM">
      <formula>NOT(ISERROR(SEARCH("ECM",F2849)))</formula>
    </cfRule>
    <cfRule type="containsText" dxfId="14475" priority="15881" operator="containsText" text="Glenn Gould">
      <formula>NOT(ISERROR(SEARCH("Glenn Gould",F2849)))</formula>
    </cfRule>
  </conditionalFormatting>
  <conditionalFormatting sqref="F2849:G2849">
    <cfRule type="containsText" dxfId="14474" priority="15878" operator="containsText" text="ECM">
      <formula>NOT(ISERROR(SEARCH("ECM",F2849)))</formula>
    </cfRule>
    <cfRule type="containsText" dxfId="14473" priority="15879" operator="containsText" text="Glenn Gould">
      <formula>NOT(ISERROR(SEARCH("Glenn Gould",F2849)))</formula>
    </cfRule>
  </conditionalFormatting>
  <conditionalFormatting sqref="E2850">
    <cfRule type="containsText" dxfId="14472" priority="15874" operator="containsText" text="ECM">
      <formula>NOT(ISERROR(SEARCH("ECM",E2850)))</formula>
    </cfRule>
    <cfRule type="containsText" dxfId="14471" priority="15875" operator="containsText" text="Glenn Gould">
      <formula>NOT(ISERROR(SEARCH("Glenn Gould",E2850)))</formula>
    </cfRule>
  </conditionalFormatting>
  <conditionalFormatting sqref="E2850">
    <cfRule type="containsText" dxfId="14470" priority="15872" operator="containsText" text="ECM">
      <formula>NOT(ISERROR(SEARCH("ECM",E2850)))</formula>
    </cfRule>
    <cfRule type="containsText" dxfId="14469" priority="15873" operator="containsText" text="Glenn Gould">
      <formula>NOT(ISERROR(SEARCH("Glenn Gould",E2850)))</formula>
    </cfRule>
  </conditionalFormatting>
  <conditionalFormatting sqref="E2850">
    <cfRule type="containsText" dxfId="14468" priority="15870" operator="containsText" text="ECM">
      <formula>NOT(ISERROR(SEARCH("ECM",E2850)))</formula>
    </cfRule>
    <cfRule type="containsText" dxfId="14467" priority="15871" operator="containsText" text="Glenn Gould">
      <formula>NOT(ISERROR(SEARCH("Glenn Gould",E2850)))</formula>
    </cfRule>
  </conditionalFormatting>
  <conditionalFormatting sqref="F2850:G2850">
    <cfRule type="containsText" dxfId="14466" priority="15868" operator="containsText" text="ECM">
      <formula>NOT(ISERROR(SEARCH("ECM",F2850)))</formula>
    </cfRule>
    <cfRule type="containsText" dxfId="14465" priority="15869" operator="containsText" text="Glenn Gould">
      <formula>NOT(ISERROR(SEARCH("Glenn Gould",F2850)))</formula>
    </cfRule>
  </conditionalFormatting>
  <conditionalFormatting sqref="F2850:G2850">
    <cfRule type="containsText" dxfId="14464" priority="15866" operator="containsText" text="ECM">
      <formula>NOT(ISERROR(SEARCH("ECM",F2850)))</formula>
    </cfRule>
    <cfRule type="containsText" dxfId="14463" priority="15867" operator="containsText" text="Glenn Gould">
      <formula>NOT(ISERROR(SEARCH("Glenn Gould",F2850)))</formula>
    </cfRule>
  </conditionalFormatting>
  <conditionalFormatting sqref="F2850:G2850">
    <cfRule type="containsText" dxfId="14462" priority="15864" operator="containsText" text="ECM">
      <formula>NOT(ISERROR(SEARCH("ECM",F2850)))</formula>
    </cfRule>
    <cfRule type="containsText" dxfId="14461" priority="15865" operator="containsText" text="Glenn Gould">
      <formula>NOT(ISERROR(SEARCH("Glenn Gould",F2850)))</formula>
    </cfRule>
  </conditionalFormatting>
  <conditionalFormatting sqref="E2850">
    <cfRule type="containsText" dxfId="14460" priority="15862" operator="containsText" text="ECM">
      <formula>NOT(ISERROR(SEARCH("ECM",E2850)))</formula>
    </cfRule>
    <cfRule type="containsText" dxfId="14459" priority="15863" operator="containsText" text="Glenn Gould">
      <formula>NOT(ISERROR(SEARCH("Glenn Gould",E2850)))</formula>
    </cfRule>
  </conditionalFormatting>
  <conditionalFormatting sqref="E2850">
    <cfRule type="containsText" dxfId="14458" priority="15860" operator="containsText" text="ECM">
      <formula>NOT(ISERROR(SEARCH("ECM",E2850)))</formula>
    </cfRule>
    <cfRule type="containsText" dxfId="14457" priority="15861" operator="containsText" text="Glenn Gould">
      <formula>NOT(ISERROR(SEARCH("Glenn Gould",E2850)))</formula>
    </cfRule>
  </conditionalFormatting>
  <conditionalFormatting sqref="E2850">
    <cfRule type="containsText" dxfId="14456" priority="15858" operator="containsText" text="ECM">
      <formula>NOT(ISERROR(SEARCH("ECM",E2850)))</formula>
    </cfRule>
    <cfRule type="containsText" dxfId="14455" priority="15859" operator="containsText" text="Glenn Gould">
      <formula>NOT(ISERROR(SEARCH("Glenn Gould",E2850)))</formula>
    </cfRule>
  </conditionalFormatting>
  <conditionalFormatting sqref="F2850:G2850">
    <cfRule type="containsText" dxfId="14454" priority="15856" operator="containsText" text="ECM">
      <formula>NOT(ISERROR(SEARCH("ECM",F2850)))</formula>
    </cfRule>
    <cfRule type="containsText" dxfId="14453" priority="15857" operator="containsText" text="Glenn Gould">
      <formula>NOT(ISERROR(SEARCH("Glenn Gould",F2850)))</formula>
    </cfRule>
  </conditionalFormatting>
  <conditionalFormatting sqref="F2850:G2850">
    <cfRule type="containsText" dxfId="14452" priority="15854" operator="containsText" text="ECM">
      <formula>NOT(ISERROR(SEARCH("ECM",F2850)))</formula>
    </cfRule>
    <cfRule type="containsText" dxfId="14451" priority="15855" operator="containsText" text="Glenn Gould">
      <formula>NOT(ISERROR(SEARCH("Glenn Gould",F2850)))</formula>
    </cfRule>
  </conditionalFormatting>
  <conditionalFormatting sqref="F2850:G2850">
    <cfRule type="containsText" dxfId="14450" priority="15852" operator="containsText" text="ECM">
      <formula>NOT(ISERROR(SEARCH("ECM",F2850)))</formula>
    </cfRule>
    <cfRule type="containsText" dxfId="14449" priority="15853" operator="containsText" text="Glenn Gould">
      <formula>NOT(ISERROR(SEARCH("Glenn Gould",F2850)))</formula>
    </cfRule>
  </conditionalFormatting>
  <conditionalFormatting sqref="W2884">
    <cfRule type="containsText" dxfId="14448" priority="15848" operator="containsText" text="ECM">
      <formula>NOT(ISERROR(SEARCH("ECM",W2884)))</formula>
    </cfRule>
    <cfRule type="containsText" dxfId="14447" priority="15849" operator="containsText" text="Glenn Gould">
      <formula>NOT(ISERROR(SEARCH("Glenn Gould",W2884)))</formula>
    </cfRule>
  </conditionalFormatting>
  <conditionalFormatting sqref="E2851">
    <cfRule type="containsText" dxfId="14446" priority="15814" operator="containsText" text="ECM">
      <formula>NOT(ISERROR(SEARCH("ECM",E2851)))</formula>
    </cfRule>
    <cfRule type="containsText" dxfId="14445" priority="15815" operator="containsText" text="Glenn Gould">
      <formula>NOT(ISERROR(SEARCH("Glenn Gould",E2851)))</formula>
    </cfRule>
  </conditionalFormatting>
  <conditionalFormatting sqref="E2851">
    <cfRule type="containsText" dxfId="14444" priority="15812" operator="containsText" text="ECM">
      <formula>NOT(ISERROR(SEARCH("ECM",E2851)))</formula>
    </cfRule>
    <cfRule type="containsText" dxfId="14443" priority="15813" operator="containsText" text="Glenn Gould">
      <formula>NOT(ISERROR(SEARCH("Glenn Gould",E2851)))</formula>
    </cfRule>
  </conditionalFormatting>
  <conditionalFormatting sqref="E2851">
    <cfRule type="containsText" dxfId="14442" priority="15810" operator="containsText" text="ECM">
      <formula>NOT(ISERROR(SEARCH("ECM",E2851)))</formula>
    </cfRule>
    <cfRule type="containsText" dxfId="14441" priority="15811" operator="containsText" text="Glenn Gould">
      <formula>NOT(ISERROR(SEARCH("Glenn Gould",E2851)))</formula>
    </cfRule>
  </conditionalFormatting>
  <conditionalFormatting sqref="F2851:G2851">
    <cfRule type="containsText" dxfId="14440" priority="15808" operator="containsText" text="ECM">
      <formula>NOT(ISERROR(SEARCH("ECM",F2851)))</formula>
    </cfRule>
    <cfRule type="containsText" dxfId="14439" priority="15809" operator="containsText" text="Glenn Gould">
      <formula>NOT(ISERROR(SEARCH("Glenn Gould",F2851)))</formula>
    </cfRule>
  </conditionalFormatting>
  <conditionalFormatting sqref="F2851:G2851">
    <cfRule type="containsText" dxfId="14438" priority="15806" operator="containsText" text="ECM">
      <formula>NOT(ISERROR(SEARCH("ECM",F2851)))</formula>
    </cfRule>
    <cfRule type="containsText" dxfId="14437" priority="15807" operator="containsText" text="Glenn Gould">
      <formula>NOT(ISERROR(SEARCH("Glenn Gould",F2851)))</formula>
    </cfRule>
  </conditionalFormatting>
  <conditionalFormatting sqref="F2851:G2851">
    <cfRule type="containsText" dxfId="14436" priority="15804" operator="containsText" text="ECM">
      <formula>NOT(ISERROR(SEARCH("ECM",F2851)))</formula>
    </cfRule>
    <cfRule type="containsText" dxfId="14435" priority="15805" operator="containsText" text="Glenn Gould">
      <formula>NOT(ISERROR(SEARCH("Glenn Gould",F2851)))</formula>
    </cfRule>
  </conditionalFormatting>
  <conditionalFormatting sqref="E2851">
    <cfRule type="containsText" dxfId="14434" priority="15802" operator="containsText" text="ECM">
      <formula>NOT(ISERROR(SEARCH("ECM",E2851)))</formula>
    </cfRule>
    <cfRule type="containsText" dxfId="14433" priority="15803" operator="containsText" text="Glenn Gould">
      <formula>NOT(ISERROR(SEARCH("Glenn Gould",E2851)))</formula>
    </cfRule>
  </conditionalFormatting>
  <conditionalFormatting sqref="E2851">
    <cfRule type="containsText" dxfId="14432" priority="15800" operator="containsText" text="ECM">
      <formula>NOT(ISERROR(SEARCH("ECM",E2851)))</formula>
    </cfRule>
    <cfRule type="containsText" dxfId="14431" priority="15801" operator="containsText" text="Glenn Gould">
      <formula>NOT(ISERROR(SEARCH("Glenn Gould",E2851)))</formula>
    </cfRule>
  </conditionalFormatting>
  <conditionalFormatting sqref="E2851">
    <cfRule type="containsText" dxfId="14430" priority="15798" operator="containsText" text="ECM">
      <formula>NOT(ISERROR(SEARCH("ECM",E2851)))</formula>
    </cfRule>
    <cfRule type="containsText" dxfId="14429" priority="15799" operator="containsText" text="Glenn Gould">
      <formula>NOT(ISERROR(SEARCH("Glenn Gould",E2851)))</formula>
    </cfRule>
  </conditionalFormatting>
  <conditionalFormatting sqref="F2851:G2851">
    <cfRule type="containsText" dxfId="14428" priority="15796" operator="containsText" text="ECM">
      <formula>NOT(ISERROR(SEARCH("ECM",F2851)))</formula>
    </cfRule>
    <cfRule type="containsText" dxfId="14427" priority="15797" operator="containsText" text="Glenn Gould">
      <formula>NOT(ISERROR(SEARCH("Glenn Gould",F2851)))</formula>
    </cfRule>
  </conditionalFormatting>
  <conditionalFormatting sqref="F2851:G2851">
    <cfRule type="containsText" dxfId="14426" priority="15794" operator="containsText" text="ECM">
      <formula>NOT(ISERROR(SEARCH("ECM",F2851)))</formula>
    </cfRule>
    <cfRule type="containsText" dxfId="14425" priority="15795" operator="containsText" text="Glenn Gould">
      <formula>NOT(ISERROR(SEARCH("Glenn Gould",F2851)))</formula>
    </cfRule>
  </conditionalFormatting>
  <conditionalFormatting sqref="F2851:G2851">
    <cfRule type="containsText" dxfId="14424" priority="15792" operator="containsText" text="ECM">
      <formula>NOT(ISERROR(SEARCH("ECM",F2851)))</formula>
    </cfRule>
    <cfRule type="containsText" dxfId="14423" priority="15793" operator="containsText" text="Glenn Gould">
      <formula>NOT(ISERROR(SEARCH("Glenn Gould",F2851)))</formula>
    </cfRule>
  </conditionalFormatting>
  <conditionalFormatting sqref="H2853">
    <cfRule type="containsText" dxfId="14422" priority="15790" operator="containsText" text="ECM">
      <formula>NOT(ISERROR(SEARCH("ECM",H2853)))</formula>
    </cfRule>
    <cfRule type="containsText" dxfId="14421" priority="15791" operator="containsText" text="Glenn Gould">
      <formula>NOT(ISERROR(SEARCH("Glenn Gould",H2853)))</formula>
    </cfRule>
  </conditionalFormatting>
  <conditionalFormatting sqref="M2853:N2853">
    <cfRule type="containsText" dxfId="14420" priority="15789" operator="containsText" text="ECM">
      <formula>NOT(ISERROR(SEARCH("ECM",M2853)))</formula>
    </cfRule>
  </conditionalFormatting>
  <conditionalFormatting sqref="H2860:H2868">
    <cfRule type="containsText" dxfId="14419" priority="15787" operator="containsText" text="ECM">
      <formula>NOT(ISERROR(SEARCH("ECM",H2860)))</formula>
    </cfRule>
    <cfRule type="containsText" dxfId="14418" priority="15788" operator="containsText" text="Glenn Gould">
      <formula>NOT(ISERROR(SEARCH("Glenn Gould",H2860)))</formula>
    </cfRule>
  </conditionalFormatting>
  <conditionalFormatting sqref="H2867:H2868">
    <cfRule type="containsText" dxfId="14417" priority="15781" operator="containsText" text="ECM">
      <formula>NOT(ISERROR(SEARCH("ECM",H2867)))</formula>
    </cfRule>
    <cfRule type="containsText" dxfId="14416" priority="15782" operator="containsText" text="Glenn Gould">
      <formula>NOT(ISERROR(SEARCH("Glenn Gould",H2867)))</formula>
    </cfRule>
  </conditionalFormatting>
  <conditionalFormatting sqref="H2934">
    <cfRule type="containsText" dxfId="14415" priority="15779" operator="containsText" text="ECM">
      <formula>NOT(ISERROR(SEARCH("ECM",H2934)))</formula>
    </cfRule>
    <cfRule type="containsText" dxfId="14414" priority="15780" operator="containsText" text="Glenn Gould">
      <formula>NOT(ISERROR(SEARCH("Glenn Gould",H2934)))</formula>
    </cfRule>
  </conditionalFormatting>
  <conditionalFormatting sqref="H3202">
    <cfRule type="containsText" dxfId="14413" priority="15777" operator="containsText" text="ECM">
      <formula>NOT(ISERROR(SEARCH("ECM",H3202)))</formula>
    </cfRule>
    <cfRule type="containsText" dxfId="14412" priority="15778" operator="containsText" text="Glenn Gould">
      <formula>NOT(ISERROR(SEARCH("Glenn Gould",H3202)))</formula>
    </cfRule>
  </conditionalFormatting>
  <conditionalFormatting sqref="H2858:H2868">
    <cfRule type="containsText" dxfId="14411" priority="15773" operator="containsText" text="ECM">
      <formula>NOT(ISERROR(SEARCH("ECM",H2858)))</formula>
    </cfRule>
    <cfRule type="containsText" dxfId="14410" priority="15774" operator="containsText" text="Glenn Gould">
      <formula>NOT(ISERROR(SEARCH("Glenn Gould",H2858)))</formula>
    </cfRule>
  </conditionalFormatting>
  <conditionalFormatting sqref="H2896">
    <cfRule type="containsText" dxfId="14409" priority="15767" operator="containsText" text="ECM">
      <formula>NOT(ISERROR(SEARCH("ECM",H2896)))</formula>
    </cfRule>
    <cfRule type="containsText" dxfId="14408" priority="15768" operator="containsText" text="Glenn Gould">
      <formula>NOT(ISERROR(SEARCH("Glenn Gould",H2896)))</formula>
    </cfRule>
  </conditionalFormatting>
  <conditionalFormatting sqref="E2858:G2864 E2866:G2868">
    <cfRule type="containsText" dxfId="14407" priority="15765" operator="containsText" text="ECM">
      <formula>NOT(ISERROR(SEARCH("ECM",E2858)))</formula>
    </cfRule>
    <cfRule type="containsText" dxfId="14406" priority="15766" operator="containsText" text="Glenn Gould">
      <formula>NOT(ISERROR(SEARCH("Glenn Gould",E2858)))</formula>
    </cfRule>
  </conditionalFormatting>
  <conditionalFormatting sqref="E2857:I2857">
    <cfRule type="containsText" dxfId="14405" priority="15763" operator="containsText" text="ECM">
      <formula>NOT(ISERROR(SEARCH("ECM",E2857)))</formula>
    </cfRule>
    <cfRule type="containsText" dxfId="14404" priority="15764" operator="containsText" text="Glenn Gould">
      <formula>NOT(ISERROR(SEARCH("Glenn Gould",E2857)))</formula>
    </cfRule>
  </conditionalFormatting>
  <conditionalFormatting sqref="A2859:C2868 E2859:I2864 E2866:I2868 H2865:I2865">
    <cfRule type="containsText" dxfId="14403" priority="15761" operator="containsText" text="ECM">
      <formula>NOT(ISERROR(SEARCH("ECM",A2859)))</formula>
    </cfRule>
    <cfRule type="containsText" dxfId="14402" priority="15762" operator="containsText" text="Glenn Gould">
      <formula>NOT(ISERROR(SEARCH("Glenn Gould",A2859)))</formula>
    </cfRule>
  </conditionalFormatting>
  <conditionalFormatting sqref="C2859:C2868">
    <cfRule type="containsText" dxfId="14401" priority="15759" operator="containsText" text="Christmas">
      <formula>NOT(ISERROR(SEARCH("Christmas",C2859)))</formula>
    </cfRule>
    <cfRule type="containsText" dxfId="14400" priority="15760" operator="containsText" text="collection">
      <formula>NOT(ISERROR(SEARCH("collection",C2859)))</formula>
    </cfRule>
  </conditionalFormatting>
  <conditionalFormatting sqref="U2859:X2868">
    <cfRule type="containsText" dxfId="14399" priority="15756" operator="containsText" text="ECM">
      <formula>NOT(ISERROR(SEARCH("ECM",U2859)))</formula>
    </cfRule>
    <cfRule type="containsText" dxfId="14398" priority="15757" operator="containsText" text="Glenn Gould">
      <formula>NOT(ISERROR(SEARCH("Glenn Gould",U2859)))</formula>
    </cfRule>
  </conditionalFormatting>
  <conditionalFormatting sqref="E2869:G2870">
    <cfRule type="containsText" dxfId="14397" priority="15694" operator="containsText" text="ECM">
      <formula>NOT(ISERROR(SEARCH("ECM",E2869)))</formula>
    </cfRule>
    <cfRule type="containsText" dxfId="14396" priority="15695" operator="containsText" text="Glenn Gould">
      <formula>NOT(ISERROR(SEARCH("Glenn Gould",E2869)))</formula>
    </cfRule>
  </conditionalFormatting>
  <conditionalFormatting sqref="E2869:G2870">
    <cfRule type="containsText" dxfId="14395" priority="15692" operator="containsText" text="ECM">
      <formula>NOT(ISERROR(SEARCH("ECM",E2869)))</formula>
    </cfRule>
    <cfRule type="containsText" dxfId="14394" priority="15693" operator="containsText" text="Glenn Gould">
      <formula>NOT(ISERROR(SEARCH("Glenn Gould",E2869)))</formula>
    </cfRule>
  </conditionalFormatting>
  <conditionalFormatting sqref="E2872:G2873">
    <cfRule type="containsText" dxfId="14393" priority="15690" operator="containsText" text="ECM">
      <formula>NOT(ISERROR(SEARCH("ECM",E2872)))</formula>
    </cfRule>
    <cfRule type="containsText" dxfId="14392" priority="15691" operator="containsText" text="Glenn Gould">
      <formula>NOT(ISERROR(SEARCH("Glenn Gould",E2872)))</formula>
    </cfRule>
  </conditionalFormatting>
  <conditionalFormatting sqref="E2872:G2873">
    <cfRule type="containsText" dxfId="14391" priority="15688" operator="containsText" text="ECM">
      <formula>NOT(ISERROR(SEARCH("ECM",E2872)))</formula>
    </cfRule>
    <cfRule type="containsText" dxfId="14390" priority="15689" operator="containsText" text="Glenn Gould">
      <formula>NOT(ISERROR(SEARCH("Glenn Gould",E2872)))</formula>
    </cfRule>
  </conditionalFormatting>
  <conditionalFormatting sqref="E2872:G2873">
    <cfRule type="containsText" dxfId="14389" priority="15686" operator="containsText" text="ECM">
      <formula>NOT(ISERROR(SEARCH("ECM",E2872)))</formula>
    </cfRule>
    <cfRule type="containsText" dxfId="14388" priority="15687" operator="containsText" text="Glenn Gould">
      <formula>NOT(ISERROR(SEARCH("Glenn Gould",E2872)))</formula>
    </cfRule>
  </conditionalFormatting>
  <conditionalFormatting sqref="E2874:G2875">
    <cfRule type="containsText" dxfId="14387" priority="15682" operator="containsText" text="ECM">
      <formula>NOT(ISERROR(SEARCH("ECM",E2874)))</formula>
    </cfRule>
    <cfRule type="containsText" dxfId="14386" priority="15683" operator="containsText" text="Glenn Gould">
      <formula>NOT(ISERROR(SEARCH("Glenn Gould",E2874)))</formula>
    </cfRule>
  </conditionalFormatting>
  <conditionalFormatting sqref="E2874:G2875">
    <cfRule type="containsText" dxfId="14385" priority="15680" operator="containsText" text="ECM">
      <formula>NOT(ISERROR(SEARCH("ECM",E2874)))</formula>
    </cfRule>
    <cfRule type="containsText" dxfId="14384" priority="15681" operator="containsText" text="Glenn Gould">
      <formula>NOT(ISERROR(SEARCH("Glenn Gould",E2874)))</formula>
    </cfRule>
  </conditionalFormatting>
  <conditionalFormatting sqref="E2874:G2875">
    <cfRule type="containsText" dxfId="14383" priority="15678" operator="containsText" text="ECM">
      <formula>NOT(ISERROR(SEARCH("ECM",E2874)))</formula>
    </cfRule>
    <cfRule type="containsText" dxfId="14382" priority="15679" operator="containsText" text="Glenn Gould">
      <formula>NOT(ISERROR(SEARCH("Glenn Gould",E2874)))</formula>
    </cfRule>
  </conditionalFormatting>
  <conditionalFormatting sqref="E2865:G2865">
    <cfRule type="containsText" dxfId="14381" priority="15674" operator="containsText" text="ECM">
      <formula>NOT(ISERROR(SEARCH("ECM",E2865)))</formula>
    </cfRule>
    <cfRule type="containsText" dxfId="14380" priority="15675" operator="containsText" text="Glenn Gould">
      <formula>NOT(ISERROR(SEARCH("Glenn Gould",E2865)))</formula>
    </cfRule>
  </conditionalFormatting>
  <conditionalFormatting sqref="E2865:G2865">
    <cfRule type="containsText" dxfId="14379" priority="15672" operator="containsText" text="ECM">
      <formula>NOT(ISERROR(SEARCH("ECM",E2865)))</formula>
    </cfRule>
    <cfRule type="containsText" dxfId="14378" priority="15673" operator="containsText" text="Glenn Gould">
      <formula>NOT(ISERROR(SEARCH("Glenn Gould",E2865)))</formula>
    </cfRule>
  </conditionalFormatting>
  <conditionalFormatting sqref="H2958">
    <cfRule type="containsText" dxfId="14377" priority="15670" operator="containsText" text="ECM">
      <formula>NOT(ISERROR(SEARCH("ECM",H2958)))</formula>
    </cfRule>
    <cfRule type="containsText" dxfId="14376" priority="15671" operator="containsText" text="Glenn Gould">
      <formula>NOT(ISERROR(SEARCH("Glenn Gould",H2958)))</formula>
    </cfRule>
  </conditionalFormatting>
  <conditionalFormatting sqref="H2958">
    <cfRule type="containsText" dxfId="14375" priority="15668" operator="containsText" text="ECM">
      <formula>NOT(ISERROR(SEARCH("ECM",H2958)))</formula>
    </cfRule>
    <cfRule type="containsText" dxfId="14374" priority="15669" operator="containsText" text="Glenn Gould">
      <formula>NOT(ISERROR(SEARCH("Glenn Gould",H2958)))</formula>
    </cfRule>
  </conditionalFormatting>
  <conditionalFormatting sqref="H2958">
    <cfRule type="containsText" dxfId="14373" priority="15666" operator="containsText" text="ECM">
      <formula>NOT(ISERROR(SEARCH("ECM",H2958)))</formula>
    </cfRule>
    <cfRule type="containsText" dxfId="14372" priority="15667" operator="containsText" text="Glenn Gould">
      <formula>NOT(ISERROR(SEARCH("Glenn Gould",H2958)))</formula>
    </cfRule>
  </conditionalFormatting>
  <conditionalFormatting sqref="H2958">
    <cfRule type="containsText" dxfId="14371" priority="15664" operator="containsText" text="ECM">
      <formula>NOT(ISERROR(SEARCH("ECM",H2958)))</formula>
    </cfRule>
    <cfRule type="containsText" dxfId="14370" priority="15665" operator="containsText" text="Glenn Gould">
      <formula>NOT(ISERROR(SEARCH("Glenn Gould",H2958)))</formula>
    </cfRule>
  </conditionalFormatting>
  <conditionalFormatting sqref="E2876:G2876">
    <cfRule type="containsText" dxfId="14369" priority="15650" operator="containsText" text="ECM">
      <formula>NOT(ISERROR(SEARCH("ECM",E2876)))</formula>
    </cfRule>
    <cfRule type="containsText" dxfId="14368" priority="15651" operator="containsText" text="Glenn Gould">
      <formula>NOT(ISERROR(SEARCH("Glenn Gould",E2876)))</formula>
    </cfRule>
  </conditionalFormatting>
  <conditionalFormatting sqref="E2876:G2876">
    <cfRule type="containsText" dxfId="14367" priority="15648" operator="containsText" text="ECM">
      <formula>NOT(ISERROR(SEARCH("ECM",E2876)))</formula>
    </cfRule>
    <cfRule type="containsText" dxfId="14366" priority="15649" operator="containsText" text="Glenn Gould">
      <formula>NOT(ISERROR(SEARCH("Glenn Gould",E2876)))</formula>
    </cfRule>
  </conditionalFormatting>
  <conditionalFormatting sqref="E2876:G2876">
    <cfRule type="containsText" dxfId="14365" priority="15646" operator="containsText" text="ECM">
      <formula>NOT(ISERROR(SEARCH("ECM",E2876)))</formula>
    </cfRule>
    <cfRule type="containsText" dxfId="14364" priority="15647" operator="containsText" text="Glenn Gould">
      <formula>NOT(ISERROR(SEARCH("Glenn Gould",E2876)))</formula>
    </cfRule>
  </conditionalFormatting>
  <conditionalFormatting sqref="E2877:G2877">
    <cfRule type="containsText" dxfId="14363" priority="15642" operator="containsText" text="ECM">
      <formula>NOT(ISERROR(SEARCH("ECM",E2877)))</formula>
    </cfRule>
    <cfRule type="containsText" dxfId="14362" priority="15643" operator="containsText" text="Glenn Gould">
      <formula>NOT(ISERROR(SEARCH("Glenn Gould",E2877)))</formula>
    </cfRule>
  </conditionalFormatting>
  <conditionalFormatting sqref="E2877:G2877">
    <cfRule type="containsText" dxfId="14361" priority="15640" operator="containsText" text="ECM">
      <formula>NOT(ISERROR(SEARCH("ECM",E2877)))</formula>
    </cfRule>
    <cfRule type="containsText" dxfId="14360" priority="15641" operator="containsText" text="Glenn Gould">
      <formula>NOT(ISERROR(SEARCH("Glenn Gould",E2877)))</formula>
    </cfRule>
  </conditionalFormatting>
  <conditionalFormatting sqref="E2877:G2877">
    <cfRule type="containsText" dxfId="14359" priority="15638" operator="containsText" text="ECM">
      <formula>NOT(ISERROR(SEARCH("ECM",E2877)))</formula>
    </cfRule>
    <cfRule type="containsText" dxfId="14358" priority="15639" operator="containsText" text="Glenn Gould">
      <formula>NOT(ISERROR(SEARCH("Glenn Gould",E2877)))</formula>
    </cfRule>
  </conditionalFormatting>
  <conditionalFormatting sqref="E2878:G2880">
    <cfRule type="containsText" dxfId="14357" priority="15634" operator="containsText" text="ECM">
      <formula>NOT(ISERROR(SEARCH("ECM",E2878)))</formula>
    </cfRule>
    <cfRule type="containsText" dxfId="14356" priority="15635" operator="containsText" text="Glenn Gould">
      <formula>NOT(ISERROR(SEARCH("Glenn Gould",E2878)))</formula>
    </cfRule>
  </conditionalFormatting>
  <conditionalFormatting sqref="E2878:G2880">
    <cfRule type="containsText" dxfId="14355" priority="15632" operator="containsText" text="ECM">
      <formula>NOT(ISERROR(SEARCH("ECM",E2878)))</formula>
    </cfRule>
    <cfRule type="containsText" dxfId="14354" priority="15633" operator="containsText" text="Glenn Gould">
      <formula>NOT(ISERROR(SEARCH("Glenn Gould",E2878)))</formula>
    </cfRule>
  </conditionalFormatting>
  <conditionalFormatting sqref="E2878:G2880">
    <cfRule type="containsText" dxfId="14353" priority="15630" operator="containsText" text="ECM">
      <formula>NOT(ISERROR(SEARCH("ECM",E2878)))</formula>
    </cfRule>
    <cfRule type="containsText" dxfId="14352" priority="15631" operator="containsText" text="Glenn Gould">
      <formula>NOT(ISERROR(SEARCH("Glenn Gould",E2878)))</formula>
    </cfRule>
  </conditionalFormatting>
  <conditionalFormatting sqref="E2881:G2883">
    <cfRule type="containsText" dxfId="14351" priority="15626" operator="containsText" text="ECM">
      <formula>NOT(ISERROR(SEARCH("ECM",E2881)))</formula>
    </cfRule>
    <cfRule type="containsText" dxfId="14350" priority="15627" operator="containsText" text="Glenn Gould">
      <formula>NOT(ISERROR(SEARCH("Glenn Gould",E2881)))</formula>
    </cfRule>
  </conditionalFormatting>
  <conditionalFormatting sqref="E2881:G2883">
    <cfRule type="containsText" dxfId="14349" priority="15624" operator="containsText" text="ECM">
      <formula>NOT(ISERROR(SEARCH("ECM",E2881)))</formula>
    </cfRule>
    <cfRule type="containsText" dxfId="14348" priority="15625" operator="containsText" text="Glenn Gould">
      <formula>NOT(ISERROR(SEARCH("Glenn Gould",E2881)))</formula>
    </cfRule>
  </conditionalFormatting>
  <conditionalFormatting sqref="E2881:G2883">
    <cfRule type="containsText" dxfId="14347" priority="15622" operator="containsText" text="ECM">
      <formula>NOT(ISERROR(SEARCH("ECM",E2881)))</formula>
    </cfRule>
    <cfRule type="containsText" dxfId="14346" priority="15623" operator="containsText" text="Glenn Gould">
      <formula>NOT(ISERROR(SEARCH("Glenn Gould",E2881)))</formula>
    </cfRule>
  </conditionalFormatting>
  <conditionalFormatting sqref="E2885:G2889">
    <cfRule type="containsText" dxfId="14345" priority="15618" operator="containsText" text="ECM">
      <formula>NOT(ISERROR(SEARCH("ECM",E2885)))</formula>
    </cfRule>
    <cfRule type="containsText" dxfId="14344" priority="15619" operator="containsText" text="Glenn Gould">
      <formula>NOT(ISERROR(SEARCH("Glenn Gould",E2885)))</formula>
    </cfRule>
  </conditionalFormatting>
  <conditionalFormatting sqref="E2885:G2889">
    <cfRule type="containsText" dxfId="14343" priority="15616" operator="containsText" text="ECM">
      <formula>NOT(ISERROR(SEARCH("ECM",E2885)))</formula>
    </cfRule>
    <cfRule type="containsText" dxfId="14342" priority="15617" operator="containsText" text="Glenn Gould">
      <formula>NOT(ISERROR(SEARCH("Glenn Gould",E2885)))</formula>
    </cfRule>
  </conditionalFormatting>
  <conditionalFormatting sqref="E2885:G2889">
    <cfRule type="containsText" dxfId="14341" priority="15614" operator="containsText" text="ECM">
      <formula>NOT(ISERROR(SEARCH("ECM",E2885)))</formula>
    </cfRule>
    <cfRule type="containsText" dxfId="14340" priority="15615" operator="containsText" text="Glenn Gould">
      <formula>NOT(ISERROR(SEARCH("Glenn Gould",E2885)))</formula>
    </cfRule>
  </conditionalFormatting>
  <conditionalFormatting sqref="E2885:G2889">
    <cfRule type="containsText" dxfId="14339" priority="15612" operator="containsText" text="ECM">
      <formula>NOT(ISERROR(SEARCH("ECM",E2885)))</formula>
    </cfRule>
    <cfRule type="containsText" dxfId="14338" priority="15613" operator="containsText" text="Glenn Gould">
      <formula>NOT(ISERROR(SEARCH("Glenn Gould",E2885)))</formula>
    </cfRule>
  </conditionalFormatting>
  <conditionalFormatting sqref="E2885:G2889">
    <cfRule type="containsText" dxfId="14337" priority="15610" operator="containsText" text="ECM">
      <formula>NOT(ISERROR(SEARCH("ECM",E2885)))</formula>
    </cfRule>
    <cfRule type="containsText" dxfId="14336" priority="15611" operator="containsText" text="Glenn Gould">
      <formula>NOT(ISERROR(SEARCH("Glenn Gould",E2885)))</formula>
    </cfRule>
  </conditionalFormatting>
  <conditionalFormatting sqref="E2871:G2871">
    <cfRule type="containsText" dxfId="14335" priority="15608" operator="containsText" text="ECM">
      <formula>NOT(ISERROR(SEARCH("ECM",E2871)))</formula>
    </cfRule>
    <cfRule type="containsText" dxfId="14334" priority="15609" operator="containsText" text="Glenn Gould">
      <formula>NOT(ISERROR(SEARCH("Glenn Gould",E2871)))</formula>
    </cfRule>
  </conditionalFormatting>
  <conditionalFormatting sqref="E2871:G2871">
    <cfRule type="containsText" dxfId="14333" priority="15606" operator="containsText" text="ECM">
      <formula>NOT(ISERROR(SEARCH("ECM",E2871)))</formula>
    </cfRule>
    <cfRule type="containsText" dxfId="14332" priority="15607" operator="containsText" text="Glenn Gould">
      <formula>NOT(ISERROR(SEARCH("Glenn Gould",E2871)))</formula>
    </cfRule>
  </conditionalFormatting>
  <conditionalFormatting sqref="E2871:G2871">
    <cfRule type="containsText" dxfId="14331" priority="15604" operator="containsText" text="ECM">
      <formula>NOT(ISERROR(SEARCH("ECM",E2871)))</formula>
    </cfRule>
    <cfRule type="containsText" dxfId="14330" priority="15605" operator="containsText" text="Glenn Gould">
      <formula>NOT(ISERROR(SEARCH("Glenn Gould",E2871)))</formula>
    </cfRule>
  </conditionalFormatting>
  <conditionalFormatting sqref="H3016">
    <cfRule type="containsText" dxfId="14329" priority="15602" operator="containsText" text="ECM">
      <formula>NOT(ISERROR(SEARCH("ECM",H3016)))</formula>
    </cfRule>
    <cfRule type="containsText" dxfId="14328" priority="15603" operator="containsText" text="Glenn Gould">
      <formula>NOT(ISERROR(SEARCH("Glenn Gould",H3016)))</formula>
    </cfRule>
  </conditionalFormatting>
  <conditionalFormatting sqref="H3016">
    <cfRule type="containsText" dxfId="14327" priority="15600" operator="containsText" text="ECM">
      <formula>NOT(ISERROR(SEARCH("ECM",H3016)))</formula>
    </cfRule>
    <cfRule type="containsText" dxfId="14326" priority="15601" operator="containsText" text="Glenn Gould">
      <formula>NOT(ISERROR(SEARCH("Glenn Gould",H3016)))</formula>
    </cfRule>
  </conditionalFormatting>
  <conditionalFormatting sqref="H3016">
    <cfRule type="containsText" dxfId="14325" priority="15598" operator="containsText" text="ECM">
      <formula>NOT(ISERROR(SEARCH("ECM",H3016)))</formula>
    </cfRule>
    <cfRule type="containsText" dxfId="14324" priority="15599" operator="containsText" text="Glenn Gould">
      <formula>NOT(ISERROR(SEARCH("Glenn Gould",H3016)))</formula>
    </cfRule>
  </conditionalFormatting>
  <conditionalFormatting sqref="H3016">
    <cfRule type="containsText" dxfId="14323" priority="15596" operator="containsText" text="ECM">
      <formula>NOT(ISERROR(SEARCH("ECM",H3016)))</formula>
    </cfRule>
    <cfRule type="containsText" dxfId="14322" priority="15597" operator="containsText" text="Glenn Gould">
      <formula>NOT(ISERROR(SEARCH("Glenn Gould",H3016)))</formula>
    </cfRule>
  </conditionalFormatting>
  <conditionalFormatting sqref="H2888:H2891">
    <cfRule type="containsText" dxfId="14321" priority="15592" operator="containsText" text="ECM">
      <formula>NOT(ISERROR(SEARCH("ECM",H2888)))</formula>
    </cfRule>
    <cfRule type="containsText" dxfId="14320" priority="15593" operator="containsText" text="Glenn Gould">
      <formula>NOT(ISERROR(SEARCH("Glenn Gould",H2888)))</formula>
    </cfRule>
  </conditionalFormatting>
  <conditionalFormatting sqref="H2888:H2891">
    <cfRule type="containsText" dxfId="14319" priority="15590" operator="containsText" text="ECM">
      <formula>NOT(ISERROR(SEARCH("ECM",H2888)))</formula>
    </cfRule>
    <cfRule type="containsText" dxfId="14318" priority="15591" operator="containsText" text="Glenn Gould">
      <formula>NOT(ISERROR(SEARCH("Glenn Gould",H2888)))</formula>
    </cfRule>
  </conditionalFormatting>
  <conditionalFormatting sqref="H2888:H2891">
    <cfRule type="containsText" dxfId="14317" priority="15588" operator="containsText" text="ECM">
      <formula>NOT(ISERROR(SEARCH("ECM",H2888)))</formula>
    </cfRule>
    <cfRule type="containsText" dxfId="14316" priority="15589" operator="containsText" text="Glenn Gould">
      <formula>NOT(ISERROR(SEARCH("Glenn Gould",H2888)))</formula>
    </cfRule>
  </conditionalFormatting>
  <conditionalFormatting sqref="H2888:H2891">
    <cfRule type="containsText" dxfId="14315" priority="15586" operator="containsText" text="ECM">
      <formula>NOT(ISERROR(SEARCH("ECM",H2888)))</formula>
    </cfRule>
    <cfRule type="containsText" dxfId="14314" priority="15587" operator="containsText" text="Glenn Gould">
      <formula>NOT(ISERROR(SEARCH("Glenn Gould",H2888)))</formula>
    </cfRule>
  </conditionalFormatting>
  <conditionalFormatting sqref="K2888:K2891">
    <cfRule type="containsText" dxfId="14313" priority="15584" operator="containsText" text="ECM">
      <formula>NOT(ISERROR(SEARCH("ECM",K2888)))</formula>
    </cfRule>
    <cfRule type="containsText" dxfId="14312" priority="15585" operator="containsText" text="Glenn Gould">
      <formula>NOT(ISERROR(SEARCH("Glenn Gould",K2888)))</formula>
    </cfRule>
  </conditionalFormatting>
  <conditionalFormatting sqref="X2888:X2891 U2888:V2891">
    <cfRule type="containsText" dxfId="14311" priority="15582" operator="containsText" text="ECM">
      <formula>NOT(ISERROR(SEARCH("ECM",U2888)))</formula>
    </cfRule>
    <cfRule type="containsText" dxfId="14310" priority="15583" operator="containsText" text="Glenn Gould">
      <formula>NOT(ISERROR(SEARCH("Glenn Gould",U2888)))</formula>
    </cfRule>
  </conditionalFormatting>
  <conditionalFormatting sqref="W2888:W2891">
    <cfRule type="containsText" dxfId="14309" priority="15580" operator="containsText" text="ECM">
      <formula>NOT(ISERROR(SEARCH("ECM",W2888)))</formula>
    </cfRule>
    <cfRule type="containsText" dxfId="14308" priority="15581" operator="containsText" text="Glenn Gould">
      <formula>NOT(ISERROR(SEARCH("Glenn Gould",W2888)))</formula>
    </cfRule>
  </conditionalFormatting>
  <conditionalFormatting sqref="H3001">
    <cfRule type="containsText" dxfId="14307" priority="15578" operator="containsText" text="ECM">
      <formula>NOT(ISERROR(SEARCH("ECM",H3001)))</formula>
    </cfRule>
    <cfRule type="containsText" dxfId="14306" priority="15579" operator="containsText" text="Glenn Gould">
      <formula>NOT(ISERROR(SEARCH("Glenn Gould",H3001)))</formula>
    </cfRule>
  </conditionalFormatting>
  <conditionalFormatting sqref="H3001">
    <cfRule type="containsText" dxfId="14305" priority="15576" operator="containsText" text="ECM">
      <formula>NOT(ISERROR(SEARCH("ECM",H3001)))</formula>
    </cfRule>
    <cfRule type="containsText" dxfId="14304" priority="15577" operator="containsText" text="Glenn Gould">
      <formula>NOT(ISERROR(SEARCH("Glenn Gould",H3001)))</formula>
    </cfRule>
  </conditionalFormatting>
  <conditionalFormatting sqref="H3001">
    <cfRule type="containsText" dxfId="14303" priority="15574" operator="containsText" text="ECM">
      <formula>NOT(ISERROR(SEARCH("ECM",H3001)))</formula>
    </cfRule>
    <cfRule type="containsText" dxfId="14302" priority="15575" operator="containsText" text="Glenn Gould">
      <formula>NOT(ISERROR(SEARCH("Glenn Gould",H3001)))</formula>
    </cfRule>
  </conditionalFormatting>
  <conditionalFormatting sqref="H3001">
    <cfRule type="containsText" dxfId="14301" priority="15572" operator="containsText" text="ECM">
      <formula>NOT(ISERROR(SEARCH("ECM",H3001)))</formula>
    </cfRule>
    <cfRule type="containsText" dxfId="14300" priority="15573" operator="containsText" text="Glenn Gould">
      <formula>NOT(ISERROR(SEARCH("Glenn Gould",H3001)))</formula>
    </cfRule>
  </conditionalFormatting>
  <conditionalFormatting sqref="K3001:K3003">
    <cfRule type="containsText" dxfId="14299" priority="15570" operator="containsText" text="ECM">
      <formula>NOT(ISERROR(SEARCH("ECM",K3001)))</formula>
    </cfRule>
    <cfRule type="containsText" dxfId="14298" priority="15571" operator="containsText" text="Glenn Gould">
      <formula>NOT(ISERROR(SEARCH("Glenn Gould",K3001)))</formula>
    </cfRule>
  </conditionalFormatting>
  <conditionalFormatting sqref="H2889:H2891">
    <cfRule type="containsText" dxfId="14297" priority="15564" operator="containsText" text="ECM">
      <formula>NOT(ISERROR(SEARCH("ECM",H2889)))</formula>
    </cfRule>
    <cfRule type="containsText" dxfId="14296" priority="15565" operator="containsText" text="Glenn Gould">
      <formula>NOT(ISERROR(SEARCH("Glenn Gould",H2889)))</formula>
    </cfRule>
  </conditionalFormatting>
  <conditionalFormatting sqref="H2889:H2891">
    <cfRule type="containsText" dxfId="14295" priority="15562" operator="containsText" text="ECM">
      <formula>NOT(ISERROR(SEARCH("ECM",H2889)))</formula>
    </cfRule>
    <cfRule type="containsText" dxfId="14294" priority="15563" operator="containsText" text="Glenn Gould">
      <formula>NOT(ISERROR(SEARCH("Glenn Gould",H2889)))</formula>
    </cfRule>
  </conditionalFormatting>
  <conditionalFormatting sqref="H2889:H2891">
    <cfRule type="containsText" dxfId="14293" priority="15560" operator="containsText" text="ECM">
      <formula>NOT(ISERROR(SEARCH("ECM",H2889)))</formula>
    </cfRule>
    <cfRule type="containsText" dxfId="14292" priority="15561" operator="containsText" text="Glenn Gould">
      <formula>NOT(ISERROR(SEARCH("Glenn Gould",H2889)))</formula>
    </cfRule>
  </conditionalFormatting>
  <conditionalFormatting sqref="H2889:H2891">
    <cfRule type="containsText" dxfId="14291" priority="15558" operator="containsText" text="ECM">
      <formula>NOT(ISERROR(SEARCH("ECM",H2889)))</formula>
    </cfRule>
    <cfRule type="containsText" dxfId="14290" priority="15559" operator="containsText" text="Glenn Gould">
      <formula>NOT(ISERROR(SEARCH("Glenn Gould",H2889)))</formula>
    </cfRule>
  </conditionalFormatting>
  <conditionalFormatting sqref="K2889:K2891">
    <cfRule type="containsText" dxfId="14289" priority="15556" operator="containsText" text="ECM">
      <formula>NOT(ISERROR(SEARCH("ECM",K2889)))</formula>
    </cfRule>
    <cfRule type="containsText" dxfId="14288" priority="15557" operator="containsText" text="Glenn Gould">
      <formula>NOT(ISERROR(SEARCH("Glenn Gould",K2889)))</formula>
    </cfRule>
  </conditionalFormatting>
  <conditionalFormatting sqref="Q2903 B2903">
    <cfRule type="containsText" dxfId="14287" priority="15554" operator="containsText" text="ECM">
      <formula>NOT(ISERROR(SEARCH("ECM",B2903)))</formula>
    </cfRule>
    <cfRule type="containsText" dxfId="14286" priority="15555" operator="containsText" text="Glenn Gould">
      <formula>NOT(ISERROR(SEARCH("Glenn Gould",B2903)))</formula>
    </cfRule>
  </conditionalFormatting>
  <conditionalFormatting sqref="M2903:N2903">
    <cfRule type="containsText" dxfId="14285" priority="15553" operator="containsText" text="ECM">
      <formula>NOT(ISERROR(SEARCH("ECM",M2903)))</formula>
    </cfRule>
  </conditionalFormatting>
  <conditionalFormatting sqref="C2903">
    <cfRule type="containsText" dxfId="14284" priority="15551" operator="containsText" text="Christmas">
      <formula>NOT(ISERROR(SEARCH("Christmas",C2903)))</formula>
    </cfRule>
    <cfRule type="containsText" dxfId="14283" priority="15552" operator="containsText" text="collection">
      <formula>NOT(ISERROR(SEARCH("collection",C2903)))</formula>
    </cfRule>
  </conditionalFormatting>
  <conditionalFormatting sqref="H2903">
    <cfRule type="containsText" dxfId="14282" priority="15548" operator="containsText" text="ECM">
      <formula>NOT(ISERROR(SEARCH("ECM",H2903)))</formula>
    </cfRule>
    <cfRule type="containsText" dxfId="14281" priority="15549" operator="containsText" text="Glenn Gould">
      <formula>NOT(ISERROR(SEARCH("Glenn Gould",H2903)))</formula>
    </cfRule>
  </conditionalFormatting>
  <conditionalFormatting sqref="H2903">
    <cfRule type="containsText" dxfId="14280" priority="15546" operator="containsText" text="ECM">
      <formula>NOT(ISERROR(SEARCH("ECM",H2903)))</formula>
    </cfRule>
    <cfRule type="containsText" dxfId="14279" priority="15547" operator="containsText" text="Glenn Gould">
      <formula>NOT(ISERROR(SEARCH("Glenn Gould",H2903)))</formula>
    </cfRule>
  </conditionalFormatting>
  <conditionalFormatting sqref="H2903">
    <cfRule type="containsText" dxfId="14278" priority="15544" operator="containsText" text="ECM">
      <formula>NOT(ISERROR(SEARCH("ECM",H2903)))</formula>
    </cfRule>
    <cfRule type="containsText" dxfId="14277" priority="15545" operator="containsText" text="Glenn Gould">
      <formula>NOT(ISERROR(SEARCH("Glenn Gould",H2903)))</formula>
    </cfRule>
  </conditionalFormatting>
  <conditionalFormatting sqref="H2903">
    <cfRule type="containsText" dxfId="14276" priority="15542" operator="containsText" text="ECM">
      <formula>NOT(ISERROR(SEARCH("ECM",H2903)))</formula>
    </cfRule>
    <cfRule type="containsText" dxfId="14275" priority="15543" operator="containsText" text="Glenn Gould">
      <formula>NOT(ISERROR(SEARCH("Glenn Gould",H2903)))</formula>
    </cfRule>
  </conditionalFormatting>
  <conditionalFormatting sqref="K2903">
    <cfRule type="containsText" dxfId="14274" priority="15540" operator="containsText" text="ECM">
      <formula>NOT(ISERROR(SEARCH("ECM",K2903)))</formula>
    </cfRule>
    <cfRule type="containsText" dxfId="14273" priority="15541" operator="containsText" text="Glenn Gould">
      <formula>NOT(ISERROR(SEARCH("Glenn Gould",K2903)))</formula>
    </cfRule>
  </conditionalFormatting>
  <conditionalFormatting sqref="X2903 U2903:V2903">
    <cfRule type="containsText" dxfId="14272" priority="15538" operator="containsText" text="ECM">
      <formula>NOT(ISERROR(SEARCH("ECM",U2903)))</formula>
    </cfRule>
    <cfRule type="containsText" dxfId="14271" priority="15539" operator="containsText" text="Glenn Gould">
      <formula>NOT(ISERROR(SEARCH("Glenn Gould",U2903)))</formula>
    </cfRule>
  </conditionalFormatting>
  <conditionalFormatting sqref="W2903">
    <cfRule type="containsText" dxfId="14270" priority="15536" operator="containsText" text="ECM">
      <formula>NOT(ISERROR(SEARCH("ECM",W2903)))</formula>
    </cfRule>
    <cfRule type="containsText" dxfId="14269" priority="15537" operator="containsText" text="Glenn Gould">
      <formula>NOT(ISERROR(SEARCH("Glenn Gould",W2903)))</formula>
    </cfRule>
  </conditionalFormatting>
  <conditionalFormatting sqref="E2884:G2884">
    <cfRule type="containsText" dxfId="14268" priority="15532" operator="containsText" text="ECM">
      <formula>NOT(ISERROR(SEARCH("ECM",E2884)))</formula>
    </cfRule>
    <cfRule type="containsText" dxfId="14267" priority="15533" operator="containsText" text="Glenn Gould">
      <formula>NOT(ISERROR(SEARCH("Glenn Gould",E2884)))</formula>
    </cfRule>
  </conditionalFormatting>
  <conditionalFormatting sqref="E2884:G2884">
    <cfRule type="containsText" dxfId="14266" priority="15530" operator="containsText" text="ECM">
      <formula>NOT(ISERROR(SEARCH("ECM",E2884)))</formula>
    </cfRule>
    <cfRule type="containsText" dxfId="14265" priority="15531" operator="containsText" text="Glenn Gould">
      <formula>NOT(ISERROR(SEARCH("Glenn Gould",E2884)))</formula>
    </cfRule>
  </conditionalFormatting>
  <conditionalFormatting sqref="E2884:G2884">
    <cfRule type="containsText" dxfId="14264" priority="15528" operator="containsText" text="ECM">
      <formula>NOT(ISERROR(SEARCH("ECM",E2884)))</formula>
    </cfRule>
    <cfRule type="containsText" dxfId="14263" priority="15529" operator="containsText" text="Glenn Gould">
      <formula>NOT(ISERROR(SEARCH("Glenn Gould",E2884)))</formula>
    </cfRule>
  </conditionalFormatting>
  <conditionalFormatting sqref="E2884:G2884">
    <cfRule type="containsText" dxfId="14262" priority="15526" operator="containsText" text="ECM">
      <formula>NOT(ISERROR(SEARCH("ECM",E2884)))</formula>
    </cfRule>
    <cfRule type="containsText" dxfId="14261" priority="15527" operator="containsText" text="Glenn Gould">
      <formula>NOT(ISERROR(SEARCH("Glenn Gould",E2884)))</formula>
    </cfRule>
  </conditionalFormatting>
  <conditionalFormatting sqref="E2884:G2884">
    <cfRule type="containsText" dxfId="14260" priority="15524" operator="containsText" text="ECM">
      <formula>NOT(ISERROR(SEARCH("ECM",E2884)))</formula>
    </cfRule>
    <cfRule type="containsText" dxfId="14259" priority="15525" operator="containsText" text="Glenn Gould">
      <formula>NOT(ISERROR(SEARCH("Glenn Gould",E2884)))</formula>
    </cfRule>
  </conditionalFormatting>
  <conditionalFormatting sqref="H2897:H2900">
    <cfRule type="containsText" dxfId="14258" priority="15510" operator="containsText" text="ECM">
      <formula>NOT(ISERROR(SEARCH("ECM",H2897)))</formula>
    </cfRule>
    <cfRule type="containsText" dxfId="14257" priority="15511" operator="containsText" text="Glenn Gould">
      <formula>NOT(ISERROR(SEARCH("Glenn Gould",H2897)))</formula>
    </cfRule>
  </conditionalFormatting>
  <conditionalFormatting sqref="H2897:H2900">
    <cfRule type="containsText" dxfId="14256" priority="15508" operator="containsText" text="ECM">
      <formula>NOT(ISERROR(SEARCH("ECM",H2897)))</formula>
    </cfRule>
    <cfRule type="containsText" dxfId="14255" priority="15509" operator="containsText" text="Glenn Gould">
      <formula>NOT(ISERROR(SEARCH("Glenn Gould",H2897)))</formula>
    </cfRule>
  </conditionalFormatting>
  <conditionalFormatting sqref="H2897:H2900">
    <cfRule type="containsText" dxfId="14254" priority="15506" operator="containsText" text="ECM">
      <formula>NOT(ISERROR(SEARCH("ECM",H2897)))</formula>
    </cfRule>
    <cfRule type="containsText" dxfId="14253" priority="15507" operator="containsText" text="Glenn Gould">
      <formula>NOT(ISERROR(SEARCH("Glenn Gould",H2897)))</formula>
    </cfRule>
  </conditionalFormatting>
  <conditionalFormatting sqref="H2897:H2900">
    <cfRule type="containsText" dxfId="14252" priority="15504" operator="containsText" text="ECM">
      <formula>NOT(ISERROR(SEARCH("ECM",H2897)))</formula>
    </cfRule>
    <cfRule type="containsText" dxfId="14251" priority="15505" operator="containsText" text="Glenn Gould">
      <formula>NOT(ISERROR(SEARCH("Glenn Gould",H2897)))</formula>
    </cfRule>
  </conditionalFormatting>
  <conditionalFormatting sqref="K2893 K2895:K2896">
    <cfRule type="containsText" dxfId="14250" priority="15500" operator="containsText" text="ECM">
      <formula>NOT(ISERROR(SEARCH("ECM",K2893)))</formula>
    </cfRule>
    <cfRule type="containsText" dxfId="14249" priority="15501" operator="containsText" text="Glenn Gould">
      <formula>NOT(ISERROR(SEARCH("Glenn Gould",K2893)))</formula>
    </cfRule>
  </conditionalFormatting>
  <conditionalFormatting sqref="M2893 M2895:M2896">
    <cfRule type="containsText" dxfId="14248" priority="15499" operator="containsText" text="ECM">
      <formula>NOT(ISERROR(SEARCH("ECM",M2893)))</formula>
    </cfRule>
  </conditionalFormatting>
  <conditionalFormatting sqref="E2895:H2896">
    <cfRule type="containsText" dxfId="14247" priority="15459" operator="containsText" text="ECM">
      <formula>NOT(ISERROR(SEARCH("ECM",E2895)))</formula>
    </cfRule>
    <cfRule type="containsText" dxfId="14246" priority="15460" operator="containsText" text="Glenn Gould">
      <formula>NOT(ISERROR(SEARCH("Glenn Gould",E2895)))</formula>
    </cfRule>
  </conditionalFormatting>
  <conditionalFormatting sqref="H2894:AA2894 A2894:C2894">
    <cfRule type="containsText" dxfId="14245" priority="15457" operator="containsText" text="ECM">
      <formula>NOT(ISERROR(SEARCH("ECM",A2894)))</formula>
    </cfRule>
    <cfRule type="containsText" dxfId="14244" priority="15458" operator="containsText" text="Glenn Gould">
      <formula>NOT(ISERROR(SEARCH("Glenn Gould",A2894)))</formula>
    </cfRule>
  </conditionalFormatting>
  <conditionalFormatting sqref="M2894:N2894">
    <cfRule type="containsText" dxfId="14243" priority="15456" operator="containsText" text="ECM">
      <formula>NOT(ISERROR(SEARCH("ECM",M2894)))</formula>
    </cfRule>
  </conditionalFormatting>
  <conditionalFormatting sqref="C2894">
    <cfRule type="containsText" dxfId="14242" priority="15454" operator="containsText" text="Christmas">
      <formula>NOT(ISERROR(SEARCH("Christmas",C2894)))</formula>
    </cfRule>
    <cfRule type="containsText" dxfId="14241" priority="15455" operator="containsText" text="collection">
      <formula>NOT(ISERROR(SEARCH("collection",C2894)))</formula>
    </cfRule>
  </conditionalFormatting>
  <conditionalFormatting sqref="E2894:F2894 H2894:K2894">
    <cfRule type="containsText" dxfId="14240" priority="15452" operator="containsText" text="ECM">
      <formula>NOT(ISERROR(SEARCH("ECM",E2894)))</formula>
    </cfRule>
    <cfRule type="containsText" dxfId="14239" priority="15453" operator="containsText" text="Glenn Gould">
      <formula>NOT(ISERROR(SEARCH("Glenn Gould",E2894)))</formula>
    </cfRule>
  </conditionalFormatting>
  <conditionalFormatting sqref="E2894:F2894 H2894:K2894">
    <cfRule type="containsText" dxfId="14238" priority="15450" operator="containsText" text="ECM">
      <formula>NOT(ISERROR(SEARCH("ECM",E2894)))</formula>
    </cfRule>
    <cfRule type="containsText" dxfId="14237" priority="15451" operator="containsText" text="Glenn Gould">
      <formula>NOT(ISERROR(SEARCH("Glenn Gould",E2894)))</formula>
    </cfRule>
  </conditionalFormatting>
  <conditionalFormatting sqref="E2894:F2894">
    <cfRule type="containsText" dxfId="14236" priority="15447" operator="containsText" text="ECM">
      <formula>NOT(ISERROR(SEARCH("ECM",E2894)))</formula>
    </cfRule>
    <cfRule type="containsText" dxfId="14235" priority="15448" operator="containsText" text="Glenn Gould">
      <formula>NOT(ISERROR(SEARCH("Glenn Gould",E2894)))</formula>
    </cfRule>
  </conditionalFormatting>
  <conditionalFormatting sqref="E2894:F2894">
    <cfRule type="containsText" dxfId="14234" priority="15445" operator="containsText" text="ECM">
      <formula>NOT(ISERROR(SEARCH("ECM",E2894)))</formula>
    </cfRule>
    <cfRule type="containsText" dxfId="14233" priority="15446" operator="containsText" text="Glenn Gould">
      <formula>NOT(ISERROR(SEARCH("Glenn Gould",E2894)))</formula>
    </cfRule>
  </conditionalFormatting>
  <conditionalFormatting sqref="E2894:F2894">
    <cfRule type="containsText" dxfId="14232" priority="15443" operator="containsText" text="ECM">
      <formula>NOT(ISERROR(SEARCH("ECM",E2894)))</formula>
    </cfRule>
    <cfRule type="containsText" dxfId="14231" priority="15444" operator="containsText" text="Glenn Gould">
      <formula>NOT(ISERROR(SEARCH("Glenn Gould",E2894)))</formula>
    </cfRule>
  </conditionalFormatting>
  <conditionalFormatting sqref="G2894">
    <cfRule type="containsText" dxfId="14230" priority="15441" operator="containsText" text="ECM">
      <formula>NOT(ISERROR(SEARCH("ECM",G2894)))</formula>
    </cfRule>
    <cfRule type="containsText" dxfId="14229" priority="15442" operator="containsText" text="Glenn Gould">
      <formula>NOT(ISERROR(SEARCH("Glenn Gould",G2894)))</formula>
    </cfRule>
  </conditionalFormatting>
  <conditionalFormatting sqref="E2897:G2897">
    <cfRule type="containsText" dxfId="14228" priority="15439" operator="containsText" text="ECM">
      <formula>NOT(ISERROR(SEARCH("ECM",E2897)))</formula>
    </cfRule>
    <cfRule type="containsText" dxfId="14227" priority="15440" operator="containsText" text="Glenn Gould">
      <formula>NOT(ISERROR(SEARCH("Glenn Gould",E2897)))</formula>
    </cfRule>
  </conditionalFormatting>
  <conditionalFormatting sqref="H2904:H2918">
    <cfRule type="containsText" dxfId="14226" priority="15437" operator="containsText" text="ECM">
      <formula>NOT(ISERROR(SEARCH("ECM",H2904)))</formula>
    </cfRule>
    <cfRule type="containsText" dxfId="14225" priority="15438" operator="containsText" text="Glenn Gould">
      <formula>NOT(ISERROR(SEARCH("Glenn Gould",H2904)))</formula>
    </cfRule>
  </conditionalFormatting>
  <conditionalFormatting sqref="E2898:G2900">
    <cfRule type="containsText" dxfId="14224" priority="15433" operator="containsText" text="ECM">
      <formula>NOT(ISERROR(SEARCH("ECM",E2898)))</formula>
    </cfRule>
    <cfRule type="containsText" dxfId="14223" priority="15434" operator="containsText" text="Glenn Gould">
      <formula>NOT(ISERROR(SEARCH("Glenn Gould",E2898)))</formula>
    </cfRule>
  </conditionalFormatting>
  <conditionalFormatting sqref="E2898:G2900">
    <cfRule type="containsText" dxfId="14222" priority="15431" operator="containsText" text="ECM">
      <formula>NOT(ISERROR(SEARCH("ECM",E2898)))</formula>
    </cfRule>
    <cfRule type="containsText" dxfId="14221" priority="15432" operator="containsText" text="Glenn Gould">
      <formula>NOT(ISERROR(SEARCH("Glenn Gould",E2898)))</formula>
    </cfRule>
  </conditionalFormatting>
  <conditionalFormatting sqref="E2901:G2901">
    <cfRule type="containsText" dxfId="14220" priority="15429" operator="containsText" text="ECM">
      <formula>NOT(ISERROR(SEARCH("ECM",E2901)))</formula>
    </cfRule>
    <cfRule type="containsText" dxfId="14219" priority="15430" operator="containsText" text="Glenn Gould">
      <formula>NOT(ISERROR(SEARCH("Glenn Gould",E2901)))</formula>
    </cfRule>
  </conditionalFormatting>
  <conditionalFormatting sqref="E2901:G2901">
    <cfRule type="containsText" dxfId="14218" priority="15427" operator="containsText" text="ECM">
      <formula>NOT(ISERROR(SEARCH("ECM",E2901)))</formula>
    </cfRule>
    <cfRule type="containsText" dxfId="14217" priority="15428" operator="containsText" text="Glenn Gould">
      <formula>NOT(ISERROR(SEARCH("Glenn Gould",E2901)))</formula>
    </cfRule>
  </conditionalFormatting>
  <conditionalFormatting sqref="E2902:G2903">
    <cfRule type="containsText" dxfId="14216" priority="15423" operator="containsText" text="ECM">
      <formula>NOT(ISERROR(SEARCH("ECM",E2902)))</formula>
    </cfRule>
    <cfRule type="containsText" dxfId="14215" priority="15424" operator="containsText" text="Glenn Gould">
      <formula>NOT(ISERROR(SEARCH("Glenn Gould",E2902)))</formula>
    </cfRule>
  </conditionalFormatting>
  <conditionalFormatting sqref="E2902:G2903">
    <cfRule type="containsText" dxfId="14214" priority="15421" operator="containsText" text="ECM">
      <formula>NOT(ISERROR(SEARCH("ECM",E2902)))</formula>
    </cfRule>
    <cfRule type="containsText" dxfId="14213" priority="15422" operator="containsText" text="Glenn Gould">
      <formula>NOT(ISERROR(SEARCH("Glenn Gould",E2902)))</formula>
    </cfRule>
  </conditionalFormatting>
  <conditionalFormatting sqref="E2904:G2904">
    <cfRule type="containsText" dxfId="14212" priority="15417" operator="containsText" text="ECM">
      <formula>NOT(ISERROR(SEARCH("ECM",E2904)))</formula>
    </cfRule>
    <cfRule type="containsText" dxfId="14211" priority="15418" operator="containsText" text="Glenn Gould">
      <formula>NOT(ISERROR(SEARCH("Glenn Gould",E2904)))</formula>
    </cfRule>
  </conditionalFormatting>
  <conditionalFormatting sqref="E2904:G2904">
    <cfRule type="containsText" dxfId="14210" priority="15415" operator="containsText" text="ECM">
      <formula>NOT(ISERROR(SEARCH("ECM",E2904)))</formula>
    </cfRule>
    <cfRule type="containsText" dxfId="14209" priority="15416" operator="containsText" text="Glenn Gould">
      <formula>NOT(ISERROR(SEARCH("Glenn Gould",E2904)))</formula>
    </cfRule>
  </conditionalFormatting>
  <conditionalFormatting sqref="E2903:G2903">
    <cfRule type="containsText" dxfId="14208" priority="15411" operator="containsText" text="ECM">
      <formula>NOT(ISERROR(SEARCH("ECM",E2903)))</formula>
    </cfRule>
    <cfRule type="containsText" dxfId="14207" priority="15412" operator="containsText" text="Glenn Gould">
      <formula>NOT(ISERROR(SEARCH("Glenn Gould",E2903)))</formula>
    </cfRule>
  </conditionalFormatting>
  <conditionalFormatting sqref="E2903:G2903">
    <cfRule type="containsText" dxfId="14206" priority="15409" operator="containsText" text="ECM">
      <formula>NOT(ISERROR(SEARCH("ECM",E2903)))</formula>
    </cfRule>
    <cfRule type="containsText" dxfId="14205" priority="15410" operator="containsText" text="Glenn Gould">
      <formula>NOT(ISERROR(SEARCH("Glenn Gould",E2903)))</formula>
    </cfRule>
  </conditionalFormatting>
  <conditionalFormatting sqref="E2905:G2905">
    <cfRule type="containsText" dxfId="14204" priority="15405" operator="containsText" text="ECM">
      <formula>NOT(ISERROR(SEARCH("ECM",E2905)))</formula>
    </cfRule>
    <cfRule type="containsText" dxfId="14203" priority="15406" operator="containsText" text="Glenn Gould">
      <formula>NOT(ISERROR(SEARCH("Glenn Gould",E2905)))</formula>
    </cfRule>
  </conditionalFormatting>
  <conditionalFormatting sqref="E2905:G2905">
    <cfRule type="containsText" dxfId="14202" priority="15403" operator="containsText" text="ECM">
      <formula>NOT(ISERROR(SEARCH("ECM",E2905)))</formula>
    </cfRule>
    <cfRule type="containsText" dxfId="14201" priority="15404" operator="containsText" text="Glenn Gould">
      <formula>NOT(ISERROR(SEARCH("Glenn Gould",E2905)))</formula>
    </cfRule>
  </conditionalFormatting>
  <conditionalFormatting sqref="H2941:H2943">
    <cfRule type="containsText" dxfId="14200" priority="15395" operator="containsText" text="ECM">
      <formula>NOT(ISERROR(SEARCH("ECM",H2941)))</formula>
    </cfRule>
    <cfRule type="containsText" dxfId="14199" priority="15396" operator="containsText" text="Glenn Gould">
      <formula>NOT(ISERROR(SEARCH("Glenn Gould",H2941)))</formula>
    </cfRule>
  </conditionalFormatting>
  <conditionalFormatting sqref="E2906:G2908">
    <cfRule type="containsText" dxfId="14198" priority="15399" operator="containsText" text="ECM">
      <formula>NOT(ISERROR(SEARCH("ECM",E2906)))</formula>
    </cfRule>
    <cfRule type="containsText" dxfId="14197" priority="15400" operator="containsText" text="Glenn Gould">
      <formula>NOT(ISERROR(SEARCH("Glenn Gould",E2906)))</formula>
    </cfRule>
  </conditionalFormatting>
  <conditionalFormatting sqref="E2906:G2908">
    <cfRule type="containsText" dxfId="14196" priority="15397" operator="containsText" text="ECM">
      <formula>NOT(ISERROR(SEARCH("ECM",E2906)))</formula>
    </cfRule>
    <cfRule type="containsText" dxfId="14195" priority="15398" operator="containsText" text="Glenn Gould">
      <formula>NOT(ISERROR(SEARCH("Glenn Gould",E2906)))</formula>
    </cfRule>
  </conditionalFormatting>
  <conditionalFormatting sqref="H2971:H2975">
    <cfRule type="containsText" dxfId="14194" priority="15393" operator="containsText" text="ECM">
      <formula>NOT(ISERROR(SEARCH("ECM",H2971)))</formula>
    </cfRule>
    <cfRule type="containsText" dxfId="14193" priority="15394" operator="containsText" text="Glenn Gould">
      <formula>NOT(ISERROR(SEARCH("Glenn Gould",H2971)))</formula>
    </cfRule>
  </conditionalFormatting>
  <conditionalFormatting sqref="X2971:X2977 U2971:V2977">
    <cfRule type="containsText" dxfId="14192" priority="15391" operator="containsText" text="ECM">
      <formula>NOT(ISERROR(SEARCH("ECM",U2971)))</formula>
    </cfRule>
    <cfRule type="containsText" dxfId="14191" priority="15392" operator="containsText" text="Glenn Gould">
      <formula>NOT(ISERROR(SEARCH("Glenn Gould",U2971)))</formula>
    </cfRule>
  </conditionalFormatting>
  <conditionalFormatting sqref="E2909:G2912">
    <cfRule type="containsText" dxfId="14190" priority="15387" operator="containsText" text="ECM">
      <formula>NOT(ISERROR(SEARCH("ECM",E2909)))</formula>
    </cfRule>
    <cfRule type="containsText" dxfId="14189" priority="15388" operator="containsText" text="Glenn Gould">
      <formula>NOT(ISERROR(SEARCH("Glenn Gould",E2909)))</formula>
    </cfRule>
  </conditionalFormatting>
  <conditionalFormatting sqref="E2909:G2912">
    <cfRule type="containsText" dxfId="14188" priority="15385" operator="containsText" text="ECM">
      <formula>NOT(ISERROR(SEARCH("ECM",E2909)))</formula>
    </cfRule>
    <cfRule type="containsText" dxfId="14187" priority="15386" operator="containsText" text="Glenn Gould">
      <formula>NOT(ISERROR(SEARCH("Glenn Gould",E2909)))</formula>
    </cfRule>
  </conditionalFormatting>
  <conditionalFormatting sqref="E2913:G2914">
    <cfRule type="containsText" dxfId="14186" priority="15383" operator="containsText" text="ECM">
      <formula>NOT(ISERROR(SEARCH("ECM",E2913)))</formula>
    </cfRule>
    <cfRule type="containsText" dxfId="14185" priority="15384" operator="containsText" text="Glenn Gould">
      <formula>NOT(ISERROR(SEARCH("Glenn Gould",E2913)))</formula>
    </cfRule>
  </conditionalFormatting>
  <conditionalFormatting sqref="E2913:G2914">
    <cfRule type="containsText" dxfId="14184" priority="15381" operator="containsText" text="ECM">
      <formula>NOT(ISERROR(SEARCH("ECM",E2913)))</formula>
    </cfRule>
    <cfRule type="containsText" dxfId="14183" priority="15382" operator="containsText" text="Glenn Gould">
      <formula>NOT(ISERROR(SEARCH("Glenn Gould",E2913)))</formula>
    </cfRule>
  </conditionalFormatting>
  <conditionalFormatting sqref="E2913:G2914">
    <cfRule type="containsText" dxfId="14182" priority="15379" operator="containsText" text="ECM">
      <formula>NOT(ISERROR(SEARCH("ECM",E2913)))</formula>
    </cfRule>
    <cfRule type="containsText" dxfId="14181" priority="15380" operator="containsText" text="Glenn Gould">
      <formula>NOT(ISERROR(SEARCH("Glenn Gould",E2913)))</formula>
    </cfRule>
  </conditionalFormatting>
  <conditionalFormatting sqref="E2915:G2916">
    <cfRule type="containsText" dxfId="14180" priority="15373" operator="containsText" text="ECM">
      <formula>NOT(ISERROR(SEARCH("ECM",E2915)))</formula>
    </cfRule>
    <cfRule type="containsText" dxfId="14179" priority="15374" operator="containsText" text="Glenn Gould">
      <formula>NOT(ISERROR(SEARCH("Glenn Gould",E2915)))</formula>
    </cfRule>
  </conditionalFormatting>
  <conditionalFormatting sqref="E2915:G2916">
    <cfRule type="containsText" dxfId="14178" priority="15371" operator="containsText" text="ECM">
      <formula>NOT(ISERROR(SEARCH("ECM",E2915)))</formula>
    </cfRule>
    <cfRule type="containsText" dxfId="14177" priority="15372" operator="containsText" text="Glenn Gould">
      <formula>NOT(ISERROR(SEARCH("Glenn Gould",E2915)))</formula>
    </cfRule>
  </conditionalFormatting>
  <conditionalFormatting sqref="E2915:G2916">
    <cfRule type="containsText" dxfId="14176" priority="15369" operator="containsText" text="ECM">
      <formula>NOT(ISERROR(SEARCH("ECM",E2915)))</formula>
    </cfRule>
    <cfRule type="containsText" dxfId="14175" priority="15370" operator="containsText" text="Glenn Gould">
      <formula>NOT(ISERROR(SEARCH("Glenn Gould",E2915)))</formula>
    </cfRule>
  </conditionalFormatting>
  <conditionalFormatting sqref="E2917:G2917">
    <cfRule type="containsText" dxfId="14174" priority="15365" operator="containsText" text="ECM">
      <formula>NOT(ISERROR(SEARCH("ECM",E2917)))</formula>
    </cfRule>
    <cfRule type="containsText" dxfId="14173" priority="15366" operator="containsText" text="Glenn Gould">
      <formula>NOT(ISERROR(SEARCH("Glenn Gould",E2917)))</formula>
    </cfRule>
  </conditionalFormatting>
  <conditionalFormatting sqref="E2917:G2917">
    <cfRule type="containsText" dxfId="14172" priority="15363" operator="containsText" text="ECM">
      <formula>NOT(ISERROR(SEARCH("ECM",E2917)))</formula>
    </cfRule>
    <cfRule type="containsText" dxfId="14171" priority="15364" operator="containsText" text="Glenn Gould">
      <formula>NOT(ISERROR(SEARCH("Glenn Gould",E2917)))</formula>
    </cfRule>
  </conditionalFormatting>
  <conditionalFormatting sqref="E2917:G2917">
    <cfRule type="containsText" dxfId="14170" priority="15361" operator="containsText" text="ECM">
      <formula>NOT(ISERROR(SEARCH("ECM",E2917)))</formula>
    </cfRule>
    <cfRule type="containsText" dxfId="14169" priority="15362" operator="containsText" text="Glenn Gould">
      <formula>NOT(ISERROR(SEARCH("Glenn Gould",E2917)))</formula>
    </cfRule>
  </conditionalFormatting>
  <conditionalFormatting sqref="E2918:G2918">
    <cfRule type="containsText" dxfId="14168" priority="15357" operator="containsText" text="ECM">
      <formula>NOT(ISERROR(SEARCH("ECM",E2918)))</formula>
    </cfRule>
    <cfRule type="containsText" dxfId="14167" priority="15358" operator="containsText" text="Glenn Gould">
      <formula>NOT(ISERROR(SEARCH("Glenn Gould",E2918)))</formula>
    </cfRule>
  </conditionalFormatting>
  <conditionalFormatting sqref="E2918:G2918">
    <cfRule type="containsText" dxfId="14166" priority="15355" operator="containsText" text="ECM">
      <formula>NOT(ISERROR(SEARCH("ECM",E2918)))</formula>
    </cfRule>
    <cfRule type="containsText" dxfId="14165" priority="15356" operator="containsText" text="Glenn Gould">
      <formula>NOT(ISERROR(SEARCH("Glenn Gould",E2918)))</formula>
    </cfRule>
  </conditionalFormatting>
  <conditionalFormatting sqref="E2918:G2918">
    <cfRule type="containsText" dxfId="14164" priority="15353" operator="containsText" text="ECM">
      <formula>NOT(ISERROR(SEARCH("ECM",E2918)))</formula>
    </cfRule>
    <cfRule type="containsText" dxfId="14163" priority="15354" operator="containsText" text="Glenn Gould">
      <formula>NOT(ISERROR(SEARCH("Glenn Gould",E2918)))</formula>
    </cfRule>
  </conditionalFormatting>
  <conditionalFormatting sqref="H2919">
    <cfRule type="containsText" dxfId="14162" priority="15351" operator="containsText" text="ECM">
      <formula>NOT(ISERROR(SEARCH("ECM",H2919)))</formula>
    </cfRule>
    <cfRule type="containsText" dxfId="14161" priority="15352" operator="containsText" text="Glenn Gould">
      <formula>NOT(ISERROR(SEARCH("Glenn Gould",H2919)))</formula>
    </cfRule>
  </conditionalFormatting>
  <conditionalFormatting sqref="H2919">
    <cfRule type="containsText" dxfId="14160" priority="15349" operator="containsText" text="ECM">
      <formula>NOT(ISERROR(SEARCH("ECM",H2919)))</formula>
    </cfRule>
    <cfRule type="containsText" dxfId="14159" priority="15350" operator="containsText" text="Glenn Gould">
      <formula>NOT(ISERROR(SEARCH("Glenn Gould",H2919)))</formula>
    </cfRule>
  </conditionalFormatting>
  <conditionalFormatting sqref="H2919">
    <cfRule type="containsText" dxfId="14158" priority="15347" operator="containsText" text="ECM">
      <formula>NOT(ISERROR(SEARCH("ECM",H2919)))</formula>
    </cfRule>
    <cfRule type="containsText" dxfId="14157" priority="15348" operator="containsText" text="Glenn Gould">
      <formula>NOT(ISERROR(SEARCH("Glenn Gould",H2919)))</formula>
    </cfRule>
  </conditionalFormatting>
  <conditionalFormatting sqref="H2919">
    <cfRule type="containsText" dxfId="14156" priority="15345" operator="containsText" text="ECM">
      <formula>NOT(ISERROR(SEARCH("ECM",H2919)))</formula>
    </cfRule>
    <cfRule type="containsText" dxfId="14155" priority="15346" operator="containsText" text="Glenn Gould">
      <formula>NOT(ISERROR(SEARCH("Glenn Gould",H2919)))</formula>
    </cfRule>
  </conditionalFormatting>
  <conditionalFormatting sqref="H2919">
    <cfRule type="containsText" dxfId="14154" priority="15343" operator="containsText" text="ECM">
      <formula>NOT(ISERROR(SEARCH("ECM",H2919)))</formula>
    </cfRule>
    <cfRule type="containsText" dxfId="14153" priority="15344" operator="containsText" text="Glenn Gould">
      <formula>NOT(ISERROR(SEARCH("Glenn Gould",H2919)))</formula>
    </cfRule>
  </conditionalFormatting>
  <conditionalFormatting sqref="H2919">
    <cfRule type="containsText" dxfId="14152" priority="15341" operator="containsText" text="ECM">
      <formula>NOT(ISERROR(SEARCH("ECM",H2919)))</formula>
    </cfRule>
    <cfRule type="containsText" dxfId="14151" priority="15342" operator="containsText" text="Glenn Gould">
      <formula>NOT(ISERROR(SEARCH("Glenn Gould",H2919)))</formula>
    </cfRule>
  </conditionalFormatting>
  <conditionalFormatting sqref="H2919">
    <cfRule type="containsText" dxfId="14150" priority="15339" operator="containsText" text="ECM">
      <formula>NOT(ISERROR(SEARCH("ECM",H2919)))</formula>
    </cfRule>
    <cfRule type="containsText" dxfId="14149" priority="15340" operator="containsText" text="Glenn Gould">
      <formula>NOT(ISERROR(SEARCH("Glenn Gould",H2919)))</formula>
    </cfRule>
  </conditionalFormatting>
  <conditionalFormatting sqref="H2919">
    <cfRule type="containsText" dxfId="14148" priority="15337" operator="containsText" text="ECM">
      <formula>NOT(ISERROR(SEARCH("ECM",H2919)))</formula>
    </cfRule>
    <cfRule type="containsText" dxfId="14147" priority="15338" operator="containsText" text="Glenn Gould">
      <formula>NOT(ISERROR(SEARCH("Glenn Gould",H2919)))</formula>
    </cfRule>
  </conditionalFormatting>
  <conditionalFormatting sqref="H2919">
    <cfRule type="containsText" dxfId="14146" priority="15335" operator="containsText" text="ECM">
      <formula>NOT(ISERROR(SEARCH("ECM",H2919)))</formula>
    </cfRule>
    <cfRule type="containsText" dxfId="14145" priority="15336" operator="containsText" text="Glenn Gould">
      <formula>NOT(ISERROR(SEARCH("Glenn Gould",H2919)))</formula>
    </cfRule>
  </conditionalFormatting>
  <conditionalFormatting sqref="H2919">
    <cfRule type="containsText" dxfId="14144" priority="15333" operator="containsText" text="ECM">
      <formula>NOT(ISERROR(SEARCH("ECM",H2919)))</formula>
    </cfRule>
    <cfRule type="containsText" dxfId="14143" priority="15334" operator="containsText" text="Glenn Gould">
      <formula>NOT(ISERROR(SEARCH("Glenn Gould",H2919)))</formula>
    </cfRule>
  </conditionalFormatting>
  <conditionalFormatting sqref="H2919">
    <cfRule type="containsText" dxfId="14142" priority="15331" operator="containsText" text="ECM">
      <formula>NOT(ISERROR(SEARCH("ECM",H2919)))</formula>
    </cfRule>
    <cfRule type="containsText" dxfId="14141" priority="15332" operator="containsText" text="Glenn Gould">
      <formula>NOT(ISERROR(SEARCH("Glenn Gould",H2919)))</formula>
    </cfRule>
  </conditionalFormatting>
  <conditionalFormatting sqref="H2919">
    <cfRule type="containsText" dxfId="14140" priority="15329" operator="containsText" text="ECM">
      <formula>NOT(ISERROR(SEARCH("ECM",H2919)))</formula>
    </cfRule>
    <cfRule type="containsText" dxfId="14139" priority="15330" operator="containsText" text="Glenn Gould">
      <formula>NOT(ISERROR(SEARCH("Glenn Gould",H2919)))</formula>
    </cfRule>
  </conditionalFormatting>
  <conditionalFormatting sqref="H2919">
    <cfRule type="containsText" dxfId="14138" priority="15327" operator="containsText" text="ECM">
      <formula>NOT(ISERROR(SEARCH("ECM",H2919)))</formula>
    </cfRule>
    <cfRule type="containsText" dxfId="14137" priority="15328" operator="containsText" text="Glenn Gould">
      <formula>NOT(ISERROR(SEARCH("Glenn Gould",H2919)))</formula>
    </cfRule>
  </conditionalFormatting>
  <conditionalFormatting sqref="E2919:G2919">
    <cfRule type="containsText" dxfId="14136" priority="15323" operator="containsText" text="ECM">
      <formula>NOT(ISERROR(SEARCH("ECM",E2919)))</formula>
    </cfRule>
    <cfRule type="containsText" dxfId="14135" priority="15324" operator="containsText" text="Glenn Gould">
      <formula>NOT(ISERROR(SEARCH("Glenn Gould",E2919)))</formula>
    </cfRule>
  </conditionalFormatting>
  <conditionalFormatting sqref="E2919:G2919">
    <cfRule type="containsText" dxfId="14134" priority="15321" operator="containsText" text="ECM">
      <formula>NOT(ISERROR(SEARCH("ECM",E2919)))</formula>
    </cfRule>
    <cfRule type="containsText" dxfId="14133" priority="15322" operator="containsText" text="Glenn Gould">
      <formula>NOT(ISERROR(SEARCH("Glenn Gould",E2919)))</formula>
    </cfRule>
  </conditionalFormatting>
  <conditionalFormatting sqref="E2919:G2919">
    <cfRule type="containsText" dxfId="14132" priority="15319" operator="containsText" text="ECM">
      <formula>NOT(ISERROR(SEARCH("ECM",E2919)))</formula>
    </cfRule>
    <cfRule type="containsText" dxfId="14131" priority="15320" operator="containsText" text="Glenn Gould">
      <formula>NOT(ISERROR(SEARCH("Glenn Gould",E2919)))</formula>
    </cfRule>
  </conditionalFormatting>
  <conditionalFormatting sqref="A3202">
    <cfRule type="containsText" dxfId="14130" priority="15317" operator="containsText" text="ECM">
      <formula>NOT(ISERROR(SEARCH("ECM",A3202)))</formula>
    </cfRule>
    <cfRule type="containsText" dxfId="14129" priority="15318" operator="containsText" text="Glenn Gould">
      <formula>NOT(ISERROR(SEARCH("Glenn Gould",A3202)))</formula>
    </cfRule>
  </conditionalFormatting>
  <conditionalFormatting sqref="I2920:K2920">
    <cfRule type="containsText" dxfId="14128" priority="15315" operator="containsText" text="ECM">
      <formula>NOT(ISERROR(SEARCH("ECM",I2920)))</formula>
    </cfRule>
    <cfRule type="containsText" dxfId="14127" priority="15316" operator="containsText" text="Glenn Gould">
      <formula>NOT(ISERROR(SEARCH("Glenn Gould",I2920)))</formula>
    </cfRule>
  </conditionalFormatting>
  <conditionalFormatting sqref="I2920:K2920">
    <cfRule type="containsText" dxfId="14126" priority="15313" operator="containsText" text="ECM">
      <formula>NOT(ISERROR(SEARCH("ECM",I2920)))</formula>
    </cfRule>
    <cfRule type="containsText" dxfId="14125" priority="15314" operator="containsText" text="Glenn Gould">
      <formula>NOT(ISERROR(SEARCH("Glenn Gould",I2920)))</formula>
    </cfRule>
  </conditionalFormatting>
  <conditionalFormatting sqref="I2920:K2920">
    <cfRule type="containsText" dxfId="14124" priority="15311" operator="containsText" text="ECM">
      <formula>NOT(ISERROR(SEARCH("ECM",I2920)))</formula>
    </cfRule>
    <cfRule type="containsText" dxfId="14123" priority="15312" operator="containsText" text="Glenn Gould">
      <formula>NOT(ISERROR(SEARCH("Glenn Gould",I2920)))</formula>
    </cfRule>
  </conditionalFormatting>
  <conditionalFormatting sqref="I2920:K2920">
    <cfRule type="containsText" dxfId="14122" priority="15309" operator="containsText" text="ECM">
      <formula>NOT(ISERROR(SEARCH("ECM",I2920)))</formula>
    </cfRule>
    <cfRule type="containsText" dxfId="14121" priority="15310" operator="containsText" text="Glenn Gould">
      <formula>NOT(ISERROR(SEARCH("Glenn Gould",I2920)))</formula>
    </cfRule>
  </conditionalFormatting>
  <conditionalFormatting sqref="I2920:K2920">
    <cfRule type="containsText" dxfId="14120" priority="15307" operator="containsText" text="ECM">
      <formula>NOT(ISERROR(SEARCH("ECM",I2920)))</formula>
    </cfRule>
    <cfRule type="containsText" dxfId="14119" priority="15308" operator="containsText" text="Glenn Gould">
      <formula>NOT(ISERROR(SEARCH("Glenn Gould",I2920)))</formula>
    </cfRule>
  </conditionalFormatting>
  <conditionalFormatting sqref="K2920">
    <cfRule type="containsText" dxfId="14118" priority="15305" operator="containsText" text="ECM">
      <formula>NOT(ISERROR(SEARCH("ECM",K2920)))</formula>
    </cfRule>
    <cfRule type="containsText" dxfId="14117" priority="15306" operator="containsText" text="Glenn Gould">
      <formula>NOT(ISERROR(SEARCH("Glenn Gould",K2920)))</formula>
    </cfRule>
  </conditionalFormatting>
  <conditionalFormatting sqref="K2920">
    <cfRule type="containsText" dxfId="14116" priority="15303" operator="containsText" text="ECM">
      <formula>NOT(ISERROR(SEARCH("ECM",K2920)))</formula>
    </cfRule>
    <cfRule type="containsText" dxfId="14115" priority="15304" operator="containsText" text="Glenn Gould">
      <formula>NOT(ISERROR(SEARCH("Glenn Gould",K2920)))</formula>
    </cfRule>
  </conditionalFormatting>
  <conditionalFormatting sqref="K2920">
    <cfRule type="containsText" dxfId="14114" priority="15301" operator="containsText" text="ECM">
      <formula>NOT(ISERROR(SEARCH("ECM",K2920)))</formula>
    </cfRule>
    <cfRule type="containsText" dxfId="14113" priority="15302" operator="containsText" text="Glenn Gould">
      <formula>NOT(ISERROR(SEARCH("Glenn Gould",K2920)))</formula>
    </cfRule>
  </conditionalFormatting>
  <conditionalFormatting sqref="H2920">
    <cfRule type="containsText" dxfId="14112" priority="15299" operator="containsText" text="ECM">
      <formula>NOT(ISERROR(SEARCH("ECM",H2920)))</formula>
    </cfRule>
    <cfRule type="containsText" dxfId="14111" priority="15300" operator="containsText" text="Glenn Gould">
      <formula>NOT(ISERROR(SEARCH("Glenn Gould",H2920)))</formula>
    </cfRule>
  </conditionalFormatting>
  <conditionalFormatting sqref="H2920">
    <cfRule type="containsText" dxfId="14110" priority="15297" operator="containsText" text="ECM">
      <formula>NOT(ISERROR(SEARCH("ECM",H2920)))</formula>
    </cfRule>
    <cfRule type="containsText" dxfId="14109" priority="15298" operator="containsText" text="Glenn Gould">
      <formula>NOT(ISERROR(SEARCH("Glenn Gould",H2920)))</formula>
    </cfRule>
  </conditionalFormatting>
  <conditionalFormatting sqref="H2920">
    <cfRule type="containsText" dxfId="14108" priority="15295" operator="containsText" text="ECM">
      <formula>NOT(ISERROR(SEARCH("ECM",H2920)))</formula>
    </cfRule>
    <cfRule type="containsText" dxfId="14107" priority="15296" operator="containsText" text="Glenn Gould">
      <formula>NOT(ISERROR(SEARCH("Glenn Gould",H2920)))</formula>
    </cfRule>
  </conditionalFormatting>
  <conditionalFormatting sqref="H2920">
    <cfRule type="containsText" dxfId="14106" priority="15293" operator="containsText" text="ECM">
      <formula>NOT(ISERROR(SEARCH("ECM",H2920)))</formula>
    </cfRule>
    <cfRule type="containsText" dxfId="14105" priority="15294" operator="containsText" text="Glenn Gould">
      <formula>NOT(ISERROR(SEARCH("Glenn Gould",H2920)))</formula>
    </cfRule>
  </conditionalFormatting>
  <conditionalFormatting sqref="H2920">
    <cfRule type="containsText" dxfId="14104" priority="15291" operator="containsText" text="ECM">
      <formula>NOT(ISERROR(SEARCH("ECM",H2920)))</formula>
    </cfRule>
    <cfRule type="containsText" dxfId="14103" priority="15292" operator="containsText" text="Glenn Gould">
      <formula>NOT(ISERROR(SEARCH("Glenn Gould",H2920)))</formula>
    </cfRule>
  </conditionalFormatting>
  <conditionalFormatting sqref="H2920">
    <cfRule type="containsText" dxfId="14102" priority="15289" operator="containsText" text="ECM">
      <formula>NOT(ISERROR(SEARCH("ECM",H2920)))</formula>
    </cfRule>
    <cfRule type="containsText" dxfId="14101" priority="15290" operator="containsText" text="Glenn Gould">
      <formula>NOT(ISERROR(SEARCH("Glenn Gould",H2920)))</formula>
    </cfRule>
  </conditionalFormatting>
  <conditionalFormatting sqref="H2920">
    <cfRule type="containsText" dxfId="14100" priority="15287" operator="containsText" text="ECM">
      <formula>NOT(ISERROR(SEARCH("ECM",H2920)))</formula>
    </cfRule>
    <cfRule type="containsText" dxfId="14099" priority="15288" operator="containsText" text="Glenn Gould">
      <formula>NOT(ISERROR(SEARCH("Glenn Gould",H2920)))</formula>
    </cfRule>
  </conditionalFormatting>
  <conditionalFormatting sqref="H2920">
    <cfRule type="containsText" dxfId="14098" priority="15285" operator="containsText" text="ECM">
      <formula>NOT(ISERROR(SEARCH("ECM",H2920)))</formula>
    </cfRule>
    <cfRule type="containsText" dxfId="14097" priority="15286" operator="containsText" text="Glenn Gould">
      <formula>NOT(ISERROR(SEARCH("Glenn Gould",H2920)))</formula>
    </cfRule>
  </conditionalFormatting>
  <conditionalFormatting sqref="H2920">
    <cfRule type="containsText" dxfId="14096" priority="15283" operator="containsText" text="ECM">
      <formula>NOT(ISERROR(SEARCH("ECM",H2920)))</formula>
    </cfRule>
    <cfRule type="containsText" dxfId="14095" priority="15284" operator="containsText" text="Glenn Gould">
      <formula>NOT(ISERROR(SEARCH("Glenn Gould",H2920)))</formula>
    </cfRule>
  </conditionalFormatting>
  <conditionalFormatting sqref="H2920">
    <cfRule type="containsText" dxfId="14094" priority="15281" operator="containsText" text="ECM">
      <formula>NOT(ISERROR(SEARCH("ECM",H2920)))</formula>
    </cfRule>
    <cfRule type="containsText" dxfId="14093" priority="15282" operator="containsText" text="Glenn Gould">
      <formula>NOT(ISERROR(SEARCH("Glenn Gould",H2920)))</formula>
    </cfRule>
  </conditionalFormatting>
  <conditionalFormatting sqref="H2920">
    <cfRule type="containsText" dxfId="14092" priority="15279" operator="containsText" text="ECM">
      <formula>NOT(ISERROR(SEARCH("ECM",H2920)))</formula>
    </cfRule>
    <cfRule type="containsText" dxfId="14091" priority="15280" operator="containsText" text="Glenn Gould">
      <formula>NOT(ISERROR(SEARCH("Glenn Gould",H2920)))</formula>
    </cfRule>
  </conditionalFormatting>
  <conditionalFormatting sqref="H2920">
    <cfRule type="containsText" dxfId="14090" priority="15277" operator="containsText" text="ECM">
      <formula>NOT(ISERROR(SEARCH("ECM",H2920)))</formula>
    </cfRule>
    <cfRule type="containsText" dxfId="14089" priority="15278" operator="containsText" text="Glenn Gould">
      <formula>NOT(ISERROR(SEARCH("Glenn Gould",H2920)))</formula>
    </cfRule>
  </conditionalFormatting>
  <conditionalFormatting sqref="H2920">
    <cfRule type="containsText" dxfId="14088" priority="15275" operator="containsText" text="ECM">
      <formula>NOT(ISERROR(SEARCH("ECM",H2920)))</formula>
    </cfRule>
    <cfRule type="containsText" dxfId="14087" priority="15276" operator="containsText" text="Glenn Gould">
      <formula>NOT(ISERROR(SEARCH("Glenn Gould",H2920)))</formula>
    </cfRule>
  </conditionalFormatting>
  <conditionalFormatting sqref="E2920:G2920">
    <cfRule type="containsText" dxfId="14086" priority="15271" operator="containsText" text="ECM">
      <formula>NOT(ISERROR(SEARCH("ECM",E2920)))</formula>
    </cfRule>
    <cfRule type="containsText" dxfId="14085" priority="15272" operator="containsText" text="Glenn Gould">
      <formula>NOT(ISERROR(SEARCH("Glenn Gould",E2920)))</formula>
    </cfRule>
  </conditionalFormatting>
  <conditionalFormatting sqref="E2920:G2920">
    <cfRule type="containsText" dxfId="14084" priority="15269" operator="containsText" text="ECM">
      <formula>NOT(ISERROR(SEARCH("ECM",E2920)))</formula>
    </cfRule>
    <cfRule type="containsText" dxfId="14083" priority="15270" operator="containsText" text="Glenn Gould">
      <formula>NOT(ISERROR(SEARCH("Glenn Gould",E2920)))</formula>
    </cfRule>
  </conditionalFormatting>
  <conditionalFormatting sqref="E2920:G2920">
    <cfRule type="containsText" dxfId="14082" priority="15267" operator="containsText" text="ECM">
      <formula>NOT(ISERROR(SEARCH("ECM",E2920)))</formula>
    </cfRule>
    <cfRule type="containsText" dxfId="14081" priority="15268" operator="containsText" text="Glenn Gould">
      <formula>NOT(ISERROR(SEARCH("Glenn Gould",E2920)))</formula>
    </cfRule>
  </conditionalFormatting>
  <conditionalFormatting sqref="I2921:K2921">
    <cfRule type="containsText" dxfId="14080" priority="15265" operator="containsText" text="ECM">
      <formula>NOT(ISERROR(SEARCH("ECM",I2921)))</formula>
    </cfRule>
    <cfRule type="containsText" dxfId="14079" priority="15266" operator="containsText" text="Glenn Gould">
      <formula>NOT(ISERROR(SEARCH("Glenn Gould",I2921)))</formula>
    </cfRule>
  </conditionalFormatting>
  <conditionalFormatting sqref="I2921:K2921">
    <cfRule type="containsText" dxfId="14078" priority="15263" operator="containsText" text="ECM">
      <formula>NOT(ISERROR(SEARCH("ECM",I2921)))</formula>
    </cfRule>
    <cfRule type="containsText" dxfId="14077" priority="15264" operator="containsText" text="Glenn Gould">
      <formula>NOT(ISERROR(SEARCH("Glenn Gould",I2921)))</formula>
    </cfRule>
  </conditionalFormatting>
  <conditionalFormatting sqref="I2921:K2921">
    <cfRule type="containsText" dxfId="14076" priority="15261" operator="containsText" text="ECM">
      <formula>NOT(ISERROR(SEARCH("ECM",I2921)))</formula>
    </cfRule>
    <cfRule type="containsText" dxfId="14075" priority="15262" operator="containsText" text="Glenn Gould">
      <formula>NOT(ISERROR(SEARCH("Glenn Gould",I2921)))</formula>
    </cfRule>
  </conditionalFormatting>
  <conditionalFormatting sqref="I2921:K2921">
    <cfRule type="containsText" dxfId="14074" priority="15259" operator="containsText" text="ECM">
      <formula>NOT(ISERROR(SEARCH("ECM",I2921)))</formula>
    </cfRule>
    <cfRule type="containsText" dxfId="14073" priority="15260" operator="containsText" text="Glenn Gould">
      <formula>NOT(ISERROR(SEARCH("Glenn Gould",I2921)))</formula>
    </cfRule>
  </conditionalFormatting>
  <conditionalFormatting sqref="I2921:K2921">
    <cfRule type="containsText" dxfId="14072" priority="15257" operator="containsText" text="ECM">
      <formula>NOT(ISERROR(SEARCH("ECM",I2921)))</formula>
    </cfRule>
    <cfRule type="containsText" dxfId="14071" priority="15258" operator="containsText" text="Glenn Gould">
      <formula>NOT(ISERROR(SEARCH("Glenn Gould",I2921)))</formula>
    </cfRule>
  </conditionalFormatting>
  <conditionalFormatting sqref="K2921">
    <cfRule type="containsText" dxfId="14070" priority="15255" operator="containsText" text="ECM">
      <formula>NOT(ISERROR(SEARCH("ECM",K2921)))</formula>
    </cfRule>
    <cfRule type="containsText" dxfId="14069" priority="15256" operator="containsText" text="Glenn Gould">
      <formula>NOT(ISERROR(SEARCH("Glenn Gould",K2921)))</formula>
    </cfRule>
  </conditionalFormatting>
  <conditionalFormatting sqref="K2921">
    <cfRule type="containsText" dxfId="14068" priority="15253" operator="containsText" text="ECM">
      <formula>NOT(ISERROR(SEARCH("ECM",K2921)))</formula>
    </cfRule>
    <cfRule type="containsText" dxfId="14067" priority="15254" operator="containsText" text="Glenn Gould">
      <formula>NOT(ISERROR(SEARCH("Glenn Gould",K2921)))</formula>
    </cfRule>
  </conditionalFormatting>
  <conditionalFormatting sqref="K2921">
    <cfRule type="containsText" dxfId="14066" priority="15251" operator="containsText" text="ECM">
      <formula>NOT(ISERROR(SEARCH("ECM",K2921)))</formula>
    </cfRule>
    <cfRule type="containsText" dxfId="14065" priority="15252" operator="containsText" text="Glenn Gould">
      <formula>NOT(ISERROR(SEARCH("Glenn Gould",K2921)))</formula>
    </cfRule>
  </conditionalFormatting>
  <conditionalFormatting sqref="H2921">
    <cfRule type="containsText" dxfId="14064" priority="15249" operator="containsText" text="ECM">
      <formula>NOT(ISERROR(SEARCH("ECM",H2921)))</formula>
    </cfRule>
    <cfRule type="containsText" dxfId="14063" priority="15250" operator="containsText" text="Glenn Gould">
      <formula>NOT(ISERROR(SEARCH("Glenn Gould",H2921)))</formula>
    </cfRule>
  </conditionalFormatting>
  <conditionalFormatting sqref="H2921">
    <cfRule type="containsText" dxfId="14062" priority="15247" operator="containsText" text="ECM">
      <formula>NOT(ISERROR(SEARCH("ECM",H2921)))</formula>
    </cfRule>
    <cfRule type="containsText" dxfId="14061" priority="15248" operator="containsText" text="Glenn Gould">
      <formula>NOT(ISERROR(SEARCH("Glenn Gould",H2921)))</formula>
    </cfRule>
  </conditionalFormatting>
  <conditionalFormatting sqref="H2921">
    <cfRule type="containsText" dxfId="14060" priority="15245" operator="containsText" text="ECM">
      <formula>NOT(ISERROR(SEARCH("ECM",H2921)))</formula>
    </cfRule>
    <cfRule type="containsText" dxfId="14059" priority="15246" operator="containsText" text="Glenn Gould">
      <formula>NOT(ISERROR(SEARCH("Glenn Gould",H2921)))</formula>
    </cfRule>
  </conditionalFormatting>
  <conditionalFormatting sqref="H2921">
    <cfRule type="containsText" dxfId="14058" priority="15243" operator="containsText" text="ECM">
      <formula>NOT(ISERROR(SEARCH("ECM",H2921)))</formula>
    </cfRule>
    <cfRule type="containsText" dxfId="14057" priority="15244" operator="containsText" text="Glenn Gould">
      <formula>NOT(ISERROR(SEARCH("Glenn Gould",H2921)))</formula>
    </cfRule>
  </conditionalFormatting>
  <conditionalFormatting sqref="H2921">
    <cfRule type="containsText" dxfId="14056" priority="15241" operator="containsText" text="ECM">
      <formula>NOT(ISERROR(SEARCH("ECM",H2921)))</formula>
    </cfRule>
    <cfRule type="containsText" dxfId="14055" priority="15242" operator="containsText" text="Glenn Gould">
      <formula>NOT(ISERROR(SEARCH("Glenn Gould",H2921)))</formula>
    </cfRule>
  </conditionalFormatting>
  <conditionalFormatting sqref="H2921">
    <cfRule type="containsText" dxfId="14054" priority="15239" operator="containsText" text="ECM">
      <formula>NOT(ISERROR(SEARCH("ECM",H2921)))</formula>
    </cfRule>
    <cfRule type="containsText" dxfId="14053" priority="15240" operator="containsText" text="Glenn Gould">
      <formula>NOT(ISERROR(SEARCH("Glenn Gould",H2921)))</formula>
    </cfRule>
  </conditionalFormatting>
  <conditionalFormatting sqref="H2921">
    <cfRule type="containsText" dxfId="14052" priority="15237" operator="containsText" text="ECM">
      <formula>NOT(ISERROR(SEARCH("ECM",H2921)))</formula>
    </cfRule>
    <cfRule type="containsText" dxfId="14051" priority="15238" operator="containsText" text="Glenn Gould">
      <formula>NOT(ISERROR(SEARCH("Glenn Gould",H2921)))</formula>
    </cfRule>
  </conditionalFormatting>
  <conditionalFormatting sqref="H2921">
    <cfRule type="containsText" dxfId="14050" priority="15235" operator="containsText" text="ECM">
      <formula>NOT(ISERROR(SEARCH("ECM",H2921)))</formula>
    </cfRule>
    <cfRule type="containsText" dxfId="14049" priority="15236" operator="containsText" text="Glenn Gould">
      <formula>NOT(ISERROR(SEARCH("Glenn Gould",H2921)))</formula>
    </cfRule>
  </conditionalFormatting>
  <conditionalFormatting sqref="H2921">
    <cfRule type="containsText" dxfId="14048" priority="15233" operator="containsText" text="ECM">
      <formula>NOT(ISERROR(SEARCH("ECM",H2921)))</formula>
    </cfRule>
    <cfRule type="containsText" dxfId="14047" priority="15234" operator="containsText" text="Glenn Gould">
      <formula>NOT(ISERROR(SEARCH("Glenn Gould",H2921)))</formula>
    </cfRule>
  </conditionalFormatting>
  <conditionalFormatting sqref="H2921">
    <cfRule type="containsText" dxfId="14046" priority="15231" operator="containsText" text="ECM">
      <formula>NOT(ISERROR(SEARCH("ECM",H2921)))</formula>
    </cfRule>
    <cfRule type="containsText" dxfId="14045" priority="15232" operator="containsText" text="Glenn Gould">
      <formula>NOT(ISERROR(SEARCH("Glenn Gould",H2921)))</formula>
    </cfRule>
  </conditionalFormatting>
  <conditionalFormatting sqref="H2921">
    <cfRule type="containsText" dxfId="14044" priority="15229" operator="containsText" text="ECM">
      <formula>NOT(ISERROR(SEARCH("ECM",H2921)))</formula>
    </cfRule>
    <cfRule type="containsText" dxfId="14043" priority="15230" operator="containsText" text="Glenn Gould">
      <formula>NOT(ISERROR(SEARCH("Glenn Gould",H2921)))</formula>
    </cfRule>
  </conditionalFormatting>
  <conditionalFormatting sqref="H2921">
    <cfRule type="containsText" dxfId="14042" priority="15227" operator="containsText" text="ECM">
      <formula>NOT(ISERROR(SEARCH("ECM",H2921)))</formula>
    </cfRule>
    <cfRule type="containsText" dxfId="14041" priority="15228" operator="containsText" text="Glenn Gould">
      <formula>NOT(ISERROR(SEARCH("Glenn Gould",H2921)))</formula>
    </cfRule>
  </conditionalFormatting>
  <conditionalFormatting sqref="H2921">
    <cfRule type="containsText" dxfId="14040" priority="15225" operator="containsText" text="ECM">
      <formula>NOT(ISERROR(SEARCH("ECM",H2921)))</formula>
    </cfRule>
    <cfRule type="containsText" dxfId="14039" priority="15226" operator="containsText" text="Glenn Gould">
      <formula>NOT(ISERROR(SEARCH("Glenn Gould",H2921)))</formula>
    </cfRule>
  </conditionalFormatting>
  <conditionalFormatting sqref="E2921:G2921">
    <cfRule type="containsText" dxfId="14038" priority="15221" operator="containsText" text="ECM">
      <formula>NOT(ISERROR(SEARCH("ECM",E2921)))</formula>
    </cfRule>
    <cfRule type="containsText" dxfId="14037" priority="15222" operator="containsText" text="Glenn Gould">
      <formula>NOT(ISERROR(SEARCH("Glenn Gould",E2921)))</formula>
    </cfRule>
  </conditionalFormatting>
  <conditionalFormatting sqref="E2921:G2921">
    <cfRule type="containsText" dxfId="14036" priority="15219" operator="containsText" text="ECM">
      <formula>NOT(ISERROR(SEARCH("ECM",E2921)))</formula>
    </cfRule>
    <cfRule type="containsText" dxfId="14035" priority="15220" operator="containsText" text="Glenn Gould">
      <formula>NOT(ISERROR(SEARCH("Glenn Gould",E2921)))</formula>
    </cfRule>
  </conditionalFormatting>
  <conditionalFormatting sqref="E2921:G2921">
    <cfRule type="containsText" dxfId="14034" priority="15217" operator="containsText" text="ECM">
      <formula>NOT(ISERROR(SEARCH("ECM",E2921)))</formula>
    </cfRule>
    <cfRule type="containsText" dxfId="14033" priority="15218" operator="containsText" text="Glenn Gould">
      <formula>NOT(ISERROR(SEARCH("Glenn Gould",E2921)))</formula>
    </cfRule>
  </conditionalFormatting>
  <conditionalFormatting sqref="E2922:G2922">
    <cfRule type="containsText" dxfId="14032" priority="15171" operator="containsText" text="ECM">
      <formula>NOT(ISERROR(SEARCH("ECM",E2922)))</formula>
    </cfRule>
    <cfRule type="containsText" dxfId="14031" priority="15172" operator="containsText" text="Glenn Gould">
      <formula>NOT(ISERROR(SEARCH("Glenn Gould",E2922)))</formula>
    </cfRule>
  </conditionalFormatting>
  <conditionalFormatting sqref="E2922:G2922">
    <cfRule type="containsText" dxfId="14030" priority="15169" operator="containsText" text="ECM">
      <formula>NOT(ISERROR(SEARCH("ECM",E2922)))</formula>
    </cfRule>
    <cfRule type="containsText" dxfId="14029" priority="15170" operator="containsText" text="Glenn Gould">
      <formula>NOT(ISERROR(SEARCH("Glenn Gould",E2922)))</formula>
    </cfRule>
  </conditionalFormatting>
  <conditionalFormatting sqref="E2922:G2922">
    <cfRule type="containsText" dxfId="14028" priority="15167" operator="containsText" text="ECM">
      <formula>NOT(ISERROR(SEARCH("ECM",E2922)))</formula>
    </cfRule>
    <cfRule type="containsText" dxfId="14027" priority="15168" operator="containsText" text="Glenn Gould">
      <formula>NOT(ISERROR(SEARCH("Glenn Gould",E2922)))</formula>
    </cfRule>
  </conditionalFormatting>
  <conditionalFormatting sqref="M2940:M2943">
    <cfRule type="containsText" dxfId="14026" priority="15161" operator="containsText" text="ECM">
      <formula>NOT(ISERROR(SEARCH("ECM",M2940)))</formula>
    </cfRule>
  </conditionalFormatting>
  <conditionalFormatting sqref="H2940:H2943">
    <cfRule type="containsText" dxfId="14025" priority="15159" operator="containsText" text="ECM">
      <formula>NOT(ISERROR(SEARCH("ECM",H2940)))</formula>
    </cfRule>
    <cfRule type="containsText" dxfId="14024" priority="15160" operator="containsText" text="Glenn Gould">
      <formula>NOT(ISERROR(SEARCH("Glenn Gould",H2940)))</formula>
    </cfRule>
  </conditionalFormatting>
  <conditionalFormatting sqref="M2932:M2951">
    <cfRule type="containsText" dxfId="14023" priority="15158" operator="containsText" text="ECM">
      <formula>NOT(ISERROR(SEARCH("ECM",M2932)))</formula>
    </cfRule>
  </conditionalFormatting>
  <conditionalFormatting sqref="H2932:H2934">
    <cfRule type="containsText" dxfId="14022" priority="15156" operator="containsText" text="ECM">
      <formula>NOT(ISERROR(SEARCH("ECM",H2932)))</formula>
    </cfRule>
    <cfRule type="containsText" dxfId="14021" priority="15157" operator="containsText" text="Glenn Gould">
      <formula>NOT(ISERROR(SEARCH("Glenn Gould",H2932)))</formula>
    </cfRule>
  </conditionalFormatting>
  <conditionalFormatting sqref="E2934:G2934">
    <cfRule type="containsText" dxfId="14020" priority="15069" operator="containsText" text="ECM">
      <formula>NOT(ISERROR(SEARCH("ECM",E2934)))</formula>
    </cfRule>
    <cfRule type="containsText" dxfId="14019" priority="15070" operator="containsText" text="Glenn Gould">
      <formula>NOT(ISERROR(SEARCH("Glenn Gould",E2934)))</formula>
    </cfRule>
  </conditionalFormatting>
  <conditionalFormatting sqref="E2923:G2929 E2931:G2933 E2952:G2955">
    <cfRule type="containsText" dxfId="14018" priority="15149" operator="containsText" text="ECM">
      <formula>NOT(ISERROR(SEARCH("ECM",E2923)))</formula>
    </cfRule>
    <cfRule type="containsText" dxfId="14017" priority="15150" operator="containsText" text="Glenn Gould">
      <formula>NOT(ISERROR(SEARCH("Glenn Gould",E2923)))</formula>
    </cfRule>
  </conditionalFormatting>
  <conditionalFormatting sqref="E2923:G2929 E2931:G2933 E2952:G2955">
    <cfRule type="containsText" dxfId="14016" priority="15147" operator="containsText" text="ECM">
      <formula>NOT(ISERROR(SEARCH("ECM",E2923)))</formula>
    </cfRule>
    <cfRule type="containsText" dxfId="14015" priority="15148" operator="containsText" text="Glenn Gould">
      <formula>NOT(ISERROR(SEARCH("Glenn Gould",E2923)))</formula>
    </cfRule>
  </conditionalFormatting>
  <conditionalFormatting sqref="E2923:G2929 E2931:G2933 E2952:G2955">
    <cfRule type="containsText" dxfId="14014" priority="15145" operator="containsText" text="ECM">
      <formula>NOT(ISERROR(SEARCH("ECM",E2923)))</formula>
    </cfRule>
    <cfRule type="containsText" dxfId="14013" priority="15146" operator="containsText" text="Glenn Gould">
      <formula>NOT(ISERROR(SEARCH("Glenn Gould",E2923)))</formula>
    </cfRule>
  </conditionalFormatting>
  <conditionalFormatting sqref="E2925:G2929 E2931:G2933 E2952:G2955">
    <cfRule type="containsText" dxfId="14012" priority="15141" operator="containsText" text="ECM">
      <formula>NOT(ISERROR(SEARCH("ECM",E2925)))</formula>
    </cfRule>
    <cfRule type="containsText" dxfId="14011" priority="15142" operator="containsText" text="Glenn Gould">
      <formula>NOT(ISERROR(SEARCH("Glenn Gould",E2925)))</formula>
    </cfRule>
  </conditionalFormatting>
  <conditionalFormatting sqref="E2925:G2929 E2931:G2933 E2952:G2955">
    <cfRule type="containsText" dxfId="14010" priority="15139" operator="containsText" text="ECM">
      <formula>NOT(ISERROR(SEARCH("ECM",E2925)))</formula>
    </cfRule>
    <cfRule type="containsText" dxfId="14009" priority="15140" operator="containsText" text="Glenn Gould">
      <formula>NOT(ISERROR(SEARCH("Glenn Gould",E2925)))</formula>
    </cfRule>
  </conditionalFormatting>
  <conditionalFormatting sqref="E2925:G2929 E2931:G2933 E2952:G2955">
    <cfRule type="containsText" dxfId="14008" priority="15137" operator="containsText" text="ECM">
      <formula>NOT(ISERROR(SEARCH("ECM",E2925)))</formula>
    </cfRule>
    <cfRule type="containsText" dxfId="14007" priority="15138" operator="containsText" text="Glenn Gould">
      <formula>NOT(ISERROR(SEARCH("Glenn Gould",E2925)))</formula>
    </cfRule>
  </conditionalFormatting>
  <conditionalFormatting sqref="E2924:G2929 E2931:G2933 E2952:G2955">
    <cfRule type="containsText" dxfId="14006" priority="15133" operator="containsText" text="ECM">
      <formula>NOT(ISERROR(SEARCH("ECM",E2924)))</formula>
    </cfRule>
    <cfRule type="containsText" dxfId="14005" priority="15134" operator="containsText" text="Glenn Gould">
      <formula>NOT(ISERROR(SEARCH("Glenn Gould",E2924)))</formula>
    </cfRule>
  </conditionalFormatting>
  <conditionalFormatting sqref="E2924:G2929 E2931:G2933 E2952:G2955">
    <cfRule type="containsText" dxfId="14004" priority="15131" operator="containsText" text="ECM">
      <formula>NOT(ISERROR(SEARCH("ECM",E2924)))</formula>
    </cfRule>
    <cfRule type="containsText" dxfId="14003" priority="15132" operator="containsText" text="Glenn Gould">
      <formula>NOT(ISERROR(SEARCH("Glenn Gould",E2924)))</formula>
    </cfRule>
  </conditionalFormatting>
  <conditionalFormatting sqref="E2924:G2929 E2931:G2933 E2952:G2955">
    <cfRule type="containsText" dxfId="14002" priority="15129" operator="containsText" text="ECM">
      <formula>NOT(ISERROR(SEARCH("ECM",E2924)))</formula>
    </cfRule>
    <cfRule type="containsText" dxfId="14001" priority="15130" operator="containsText" text="Glenn Gould">
      <formula>NOT(ISERROR(SEARCH("Glenn Gould",E2924)))</formula>
    </cfRule>
  </conditionalFormatting>
  <conditionalFormatting sqref="E2931:G2933">
    <cfRule type="containsText" dxfId="14000" priority="15127" operator="containsText" text="ECM">
      <formula>NOT(ISERROR(SEARCH("ECM",E2931)))</formula>
    </cfRule>
    <cfRule type="containsText" dxfId="13999" priority="15128" operator="containsText" text="Glenn Gould">
      <formula>NOT(ISERROR(SEARCH("Glenn Gould",E2931)))</formula>
    </cfRule>
  </conditionalFormatting>
  <conditionalFormatting sqref="E2931:G2933">
    <cfRule type="containsText" dxfId="13998" priority="15125" operator="containsText" text="ECM">
      <formula>NOT(ISERROR(SEARCH("ECM",E2931)))</formula>
    </cfRule>
    <cfRule type="containsText" dxfId="13997" priority="15126" operator="containsText" text="Glenn Gould">
      <formula>NOT(ISERROR(SEARCH("Glenn Gould",E2931)))</formula>
    </cfRule>
  </conditionalFormatting>
  <conditionalFormatting sqref="E2931:G2933">
    <cfRule type="containsText" dxfId="13996" priority="15121" operator="containsText" text="ECM">
      <formula>NOT(ISERROR(SEARCH("ECM",E2931)))</formula>
    </cfRule>
    <cfRule type="containsText" dxfId="13995" priority="15122" operator="containsText" text="Glenn Gould">
      <formula>NOT(ISERROR(SEARCH("Glenn Gould",E2931)))</formula>
    </cfRule>
  </conditionalFormatting>
  <conditionalFormatting sqref="E2931:G2933">
    <cfRule type="containsText" dxfId="13994" priority="15119" operator="containsText" text="ECM">
      <formula>NOT(ISERROR(SEARCH("ECM",E2931)))</formula>
    </cfRule>
    <cfRule type="containsText" dxfId="13993" priority="15120" operator="containsText" text="Glenn Gould">
      <formula>NOT(ISERROR(SEARCH("Glenn Gould",E2931)))</formula>
    </cfRule>
  </conditionalFormatting>
  <conditionalFormatting sqref="E2931:G2933">
    <cfRule type="containsText" dxfId="13992" priority="15117" operator="containsText" text="ECM">
      <formula>NOT(ISERROR(SEARCH("ECM",E2931)))</formula>
    </cfRule>
    <cfRule type="containsText" dxfId="13991" priority="15118" operator="containsText" text="Glenn Gould">
      <formula>NOT(ISERROR(SEARCH("Glenn Gould",E2931)))</formula>
    </cfRule>
  </conditionalFormatting>
  <conditionalFormatting sqref="E2931:G2933">
    <cfRule type="containsText" dxfId="13990" priority="15115" operator="containsText" text="ECM">
      <formula>NOT(ISERROR(SEARCH("ECM",E2931)))</formula>
    </cfRule>
    <cfRule type="containsText" dxfId="13989" priority="15116" operator="containsText" text="Glenn Gould">
      <formula>NOT(ISERROR(SEARCH("Glenn Gould",E2931)))</formula>
    </cfRule>
  </conditionalFormatting>
  <conditionalFormatting sqref="E2931:G2933">
    <cfRule type="containsText" dxfId="13988" priority="15113" operator="containsText" text="ECM">
      <formula>NOT(ISERROR(SEARCH("ECM",E2931)))</formula>
    </cfRule>
    <cfRule type="containsText" dxfId="13987" priority="15114" operator="containsText" text="Glenn Gould">
      <formula>NOT(ISERROR(SEARCH("Glenn Gould",E2931)))</formula>
    </cfRule>
  </conditionalFormatting>
  <conditionalFormatting sqref="E2931:G2933">
    <cfRule type="containsText" dxfId="13986" priority="15111" operator="containsText" text="ECM">
      <formula>NOT(ISERROR(SEARCH("ECM",E2931)))</formula>
    </cfRule>
    <cfRule type="containsText" dxfId="13985" priority="15112" operator="containsText" text="Glenn Gould">
      <formula>NOT(ISERROR(SEARCH("Glenn Gould",E2931)))</formula>
    </cfRule>
  </conditionalFormatting>
  <conditionalFormatting sqref="E2931:G2933">
    <cfRule type="containsText" dxfId="13984" priority="15109" operator="containsText" text="ECM">
      <formula>NOT(ISERROR(SEARCH("ECM",E2931)))</formula>
    </cfRule>
    <cfRule type="containsText" dxfId="13983" priority="15110" operator="containsText" text="Glenn Gould">
      <formula>NOT(ISERROR(SEARCH("Glenn Gould",E2931)))</formula>
    </cfRule>
  </conditionalFormatting>
  <conditionalFormatting sqref="E2931:G2933">
    <cfRule type="containsText" dxfId="13982" priority="15107" operator="containsText" text="ECM">
      <formula>NOT(ISERROR(SEARCH("ECM",E2931)))</formula>
    </cfRule>
    <cfRule type="containsText" dxfId="13981" priority="15108" operator="containsText" text="Glenn Gould">
      <formula>NOT(ISERROR(SEARCH("Glenn Gould",E2931)))</formula>
    </cfRule>
  </conditionalFormatting>
  <conditionalFormatting sqref="E2931:G2933">
    <cfRule type="containsText" dxfId="13980" priority="15105" operator="containsText" text="ECM">
      <formula>NOT(ISERROR(SEARCH("ECM",E2931)))</formula>
    </cfRule>
    <cfRule type="containsText" dxfId="13979" priority="15106" operator="containsText" text="Glenn Gould">
      <formula>NOT(ISERROR(SEARCH("Glenn Gould",E2931)))</formula>
    </cfRule>
  </conditionalFormatting>
  <conditionalFormatting sqref="E2930:G2930">
    <cfRule type="containsText" dxfId="13978" priority="15101" operator="containsText" text="ECM">
      <formula>NOT(ISERROR(SEARCH("ECM",E2930)))</formula>
    </cfRule>
    <cfRule type="containsText" dxfId="13977" priority="15102" operator="containsText" text="Glenn Gould">
      <formula>NOT(ISERROR(SEARCH("Glenn Gould",E2930)))</formula>
    </cfRule>
  </conditionalFormatting>
  <conditionalFormatting sqref="E2930:G2930">
    <cfRule type="containsText" dxfId="13976" priority="15099" operator="containsText" text="ECM">
      <formula>NOT(ISERROR(SEARCH("ECM",E2930)))</formula>
    </cfRule>
    <cfRule type="containsText" dxfId="13975" priority="15100" operator="containsText" text="Glenn Gould">
      <formula>NOT(ISERROR(SEARCH("Glenn Gould",E2930)))</formula>
    </cfRule>
  </conditionalFormatting>
  <conditionalFormatting sqref="E2930:G2930">
    <cfRule type="containsText" dxfId="13974" priority="15097" operator="containsText" text="ECM">
      <formula>NOT(ISERROR(SEARCH("ECM",E2930)))</formula>
    </cfRule>
    <cfRule type="containsText" dxfId="13973" priority="15098" operator="containsText" text="Glenn Gould">
      <formula>NOT(ISERROR(SEARCH("Glenn Gould",E2930)))</formula>
    </cfRule>
  </conditionalFormatting>
  <conditionalFormatting sqref="E2930:G2930">
    <cfRule type="containsText" dxfId="13972" priority="15095" operator="containsText" text="ECM">
      <formula>NOT(ISERROR(SEARCH("ECM",E2930)))</formula>
    </cfRule>
    <cfRule type="containsText" dxfId="13971" priority="15096" operator="containsText" text="Glenn Gould">
      <formula>NOT(ISERROR(SEARCH("Glenn Gould",E2930)))</formula>
    </cfRule>
  </conditionalFormatting>
  <conditionalFormatting sqref="E2930:G2930">
    <cfRule type="containsText" dxfId="13970" priority="15093" operator="containsText" text="ECM">
      <formula>NOT(ISERROR(SEARCH("ECM",E2930)))</formula>
    </cfRule>
    <cfRule type="containsText" dxfId="13969" priority="15094" operator="containsText" text="Glenn Gould">
      <formula>NOT(ISERROR(SEARCH("Glenn Gould",E2930)))</formula>
    </cfRule>
  </conditionalFormatting>
  <conditionalFormatting sqref="E2930:G2930">
    <cfRule type="containsText" dxfId="13968" priority="15091" operator="containsText" text="ECM">
      <formula>NOT(ISERROR(SEARCH("ECM",E2930)))</formula>
    </cfRule>
    <cfRule type="containsText" dxfId="13967" priority="15092" operator="containsText" text="Glenn Gould">
      <formula>NOT(ISERROR(SEARCH("Glenn Gould",E2930)))</formula>
    </cfRule>
  </conditionalFormatting>
  <conditionalFormatting sqref="E2930:G2930">
    <cfRule type="containsText" dxfId="13966" priority="15089" operator="containsText" text="ECM">
      <formula>NOT(ISERROR(SEARCH("ECM",E2930)))</formula>
    </cfRule>
    <cfRule type="containsText" dxfId="13965" priority="15090" operator="containsText" text="Glenn Gould">
      <formula>NOT(ISERROR(SEARCH("Glenn Gould",E2930)))</formula>
    </cfRule>
  </conditionalFormatting>
  <conditionalFormatting sqref="E2930:G2930">
    <cfRule type="containsText" dxfId="13964" priority="15087" operator="containsText" text="ECM">
      <formula>NOT(ISERROR(SEARCH("ECM",E2930)))</formula>
    </cfRule>
    <cfRule type="containsText" dxfId="13963" priority="15088" operator="containsText" text="Glenn Gould">
      <formula>NOT(ISERROR(SEARCH("Glenn Gould",E2930)))</formula>
    </cfRule>
  </conditionalFormatting>
  <conditionalFormatting sqref="E2930:G2930">
    <cfRule type="containsText" dxfId="13962" priority="15085" operator="containsText" text="ECM">
      <formula>NOT(ISERROR(SEARCH("ECM",E2930)))</formula>
    </cfRule>
    <cfRule type="containsText" dxfId="13961" priority="15086" operator="containsText" text="Glenn Gould">
      <formula>NOT(ISERROR(SEARCH("Glenn Gould",E2930)))</formula>
    </cfRule>
  </conditionalFormatting>
  <conditionalFormatting sqref="E2934:G2934">
    <cfRule type="containsText" dxfId="13960" priority="15081" operator="containsText" text="ECM">
      <formula>NOT(ISERROR(SEARCH("ECM",E2934)))</formula>
    </cfRule>
    <cfRule type="containsText" dxfId="13959" priority="15082" operator="containsText" text="Glenn Gould">
      <formula>NOT(ISERROR(SEARCH("Glenn Gould",E2934)))</formula>
    </cfRule>
  </conditionalFormatting>
  <conditionalFormatting sqref="E2934:G2934">
    <cfRule type="containsText" dxfId="13958" priority="15079" operator="containsText" text="ECM">
      <formula>NOT(ISERROR(SEARCH("ECM",E2934)))</formula>
    </cfRule>
    <cfRule type="containsText" dxfId="13957" priority="15080" operator="containsText" text="Glenn Gould">
      <formula>NOT(ISERROR(SEARCH("Glenn Gould",E2934)))</formula>
    </cfRule>
  </conditionalFormatting>
  <conditionalFormatting sqref="E2934:G2934">
    <cfRule type="containsText" dxfId="13956" priority="15077" operator="containsText" text="ECM">
      <formula>NOT(ISERROR(SEARCH("ECM",E2934)))</formula>
    </cfRule>
    <cfRule type="containsText" dxfId="13955" priority="15078" operator="containsText" text="Glenn Gould">
      <formula>NOT(ISERROR(SEARCH("Glenn Gould",E2934)))</formula>
    </cfRule>
  </conditionalFormatting>
  <conditionalFormatting sqref="E2934:G2934">
    <cfRule type="containsText" dxfId="13954" priority="15075" operator="containsText" text="ECM">
      <formula>NOT(ISERROR(SEARCH("ECM",E2934)))</formula>
    </cfRule>
    <cfRule type="containsText" dxfId="13953" priority="15076" operator="containsText" text="Glenn Gould">
      <formula>NOT(ISERROR(SEARCH("Glenn Gould",E2934)))</formula>
    </cfRule>
  </conditionalFormatting>
  <conditionalFormatting sqref="E2934:G2934">
    <cfRule type="containsText" dxfId="13952" priority="15073" operator="containsText" text="ECM">
      <formula>NOT(ISERROR(SEARCH("ECM",E2934)))</formula>
    </cfRule>
    <cfRule type="containsText" dxfId="13951" priority="15074" operator="containsText" text="Glenn Gould">
      <formula>NOT(ISERROR(SEARCH("Glenn Gould",E2934)))</formula>
    </cfRule>
  </conditionalFormatting>
  <conditionalFormatting sqref="E2934:G2934">
    <cfRule type="containsText" dxfId="13950" priority="15071" operator="containsText" text="ECM">
      <formula>NOT(ISERROR(SEARCH("ECM",E2934)))</formula>
    </cfRule>
    <cfRule type="containsText" dxfId="13949" priority="15072" operator="containsText" text="Glenn Gould">
      <formula>NOT(ISERROR(SEARCH("Glenn Gould",E2934)))</formula>
    </cfRule>
  </conditionalFormatting>
  <conditionalFormatting sqref="E2934:G2934">
    <cfRule type="containsText" dxfId="13948" priority="15067" operator="containsText" text="ECM">
      <formula>NOT(ISERROR(SEARCH("ECM",E2934)))</formula>
    </cfRule>
    <cfRule type="containsText" dxfId="13947" priority="15068" operator="containsText" text="Glenn Gould">
      <formula>NOT(ISERROR(SEARCH("Glenn Gould",E2934)))</formula>
    </cfRule>
  </conditionalFormatting>
  <conditionalFormatting sqref="E2934:G2934">
    <cfRule type="containsText" dxfId="13946" priority="15065" operator="containsText" text="ECM">
      <formula>NOT(ISERROR(SEARCH("ECM",E2934)))</formula>
    </cfRule>
    <cfRule type="containsText" dxfId="13945" priority="15066" operator="containsText" text="Glenn Gould">
      <formula>NOT(ISERROR(SEARCH("Glenn Gould",E2934)))</formula>
    </cfRule>
  </conditionalFormatting>
  <conditionalFormatting sqref="E2934:G2934">
    <cfRule type="containsText" dxfId="13944" priority="15063" operator="containsText" text="ECM">
      <formula>NOT(ISERROR(SEARCH("ECM",E2934)))</formula>
    </cfRule>
    <cfRule type="containsText" dxfId="13943" priority="15064" operator="containsText" text="Glenn Gould">
      <formula>NOT(ISERROR(SEARCH("Glenn Gould",E2934)))</formula>
    </cfRule>
  </conditionalFormatting>
  <conditionalFormatting sqref="E2934:G2934">
    <cfRule type="containsText" dxfId="13942" priority="15061" operator="containsText" text="ECM">
      <formula>NOT(ISERROR(SEARCH("ECM",E2934)))</formula>
    </cfRule>
    <cfRule type="containsText" dxfId="13941" priority="15062" operator="containsText" text="Glenn Gould">
      <formula>NOT(ISERROR(SEARCH("Glenn Gould",E2934)))</formula>
    </cfRule>
  </conditionalFormatting>
  <conditionalFormatting sqref="E2934:G2934">
    <cfRule type="containsText" dxfId="13940" priority="15057" operator="containsText" text="ECM">
      <formula>NOT(ISERROR(SEARCH("ECM",E2934)))</formula>
    </cfRule>
    <cfRule type="containsText" dxfId="13939" priority="15058" operator="containsText" text="Glenn Gould">
      <formula>NOT(ISERROR(SEARCH("Glenn Gould",E2934)))</formula>
    </cfRule>
  </conditionalFormatting>
  <conditionalFormatting sqref="E2934:G2934">
    <cfRule type="containsText" dxfId="13938" priority="15055" operator="containsText" text="ECM">
      <formula>NOT(ISERROR(SEARCH("ECM",E2934)))</formula>
    </cfRule>
    <cfRule type="containsText" dxfId="13937" priority="15056" operator="containsText" text="Glenn Gould">
      <formula>NOT(ISERROR(SEARCH("Glenn Gould",E2934)))</formula>
    </cfRule>
  </conditionalFormatting>
  <conditionalFormatting sqref="E2934:G2934">
    <cfRule type="containsText" dxfId="13936" priority="15053" operator="containsText" text="ECM">
      <formula>NOT(ISERROR(SEARCH("ECM",E2934)))</formula>
    </cfRule>
    <cfRule type="containsText" dxfId="13935" priority="15054" operator="containsText" text="Glenn Gould">
      <formula>NOT(ISERROR(SEARCH("Glenn Gould",E2934)))</formula>
    </cfRule>
  </conditionalFormatting>
  <conditionalFormatting sqref="E2934:G2934">
    <cfRule type="containsText" dxfId="13934" priority="15051" operator="containsText" text="ECM">
      <formula>NOT(ISERROR(SEARCH("ECM",E2934)))</formula>
    </cfRule>
    <cfRule type="containsText" dxfId="13933" priority="15052" operator="containsText" text="Glenn Gould">
      <formula>NOT(ISERROR(SEARCH("Glenn Gould",E2934)))</formula>
    </cfRule>
  </conditionalFormatting>
  <conditionalFormatting sqref="E2934:G2934">
    <cfRule type="containsText" dxfId="13932" priority="15049" operator="containsText" text="ECM">
      <formula>NOT(ISERROR(SEARCH("ECM",E2934)))</formula>
    </cfRule>
    <cfRule type="containsText" dxfId="13931" priority="15050" operator="containsText" text="Glenn Gould">
      <formula>NOT(ISERROR(SEARCH("Glenn Gould",E2934)))</formula>
    </cfRule>
  </conditionalFormatting>
  <conditionalFormatting sqref="E2934:G2934">
    <cfRule type="containsText" dxfId="13930" priority="15047" operator="containsText" text="ECM">
      <formula>NOT(ISERROR(SEARCH("ECM",E2934)))</formula>
    </cfRule>
    <cfRule type="containsText" dxfId="13929" priority="15048" operator="containsText" text="Glenn Gould">
      <formula>NOT(ISERROR(SEARCH("Glenn Gould",E2934)))</formula>
    </cfRule>
  </conditionalFormatting>
  <conditionalFormatting sqref="E2934:G2934">
    <cfRule type="containsText" dxfId="13928" priority="15045" operator="containsText" text="ECM">
      <formula>NOT(ISERROR(SEARCH("ECM",E2934)))</formula>
    </cfRule>
    <cfRule type="containsText" dxfId="13927" priority="15046" operator="containsText" text="Glenn Gould">
      <formula>NOT(ISERROR(SEARCH("Glenn Gould",E2934)))</formula>
    </cfRule>
  </conditionalFormatting>
  <conditionalFormatting sqref="E2934:G2934">
    <cfRule type="containsText" dxfId="13926" priority="15043" operator="containsText" text="ECM">
      <formula>NOT(ISERROR(SEARCH("ECM",E2934)))</formula>
    </cfRule>
    <cfRule type="containsText" dxfId="13925" priority="15044" operator="containsText" text="Glenn Gould">
      <formula>NOT(ISERROR(SEARCH("Glenn Gould",E2934)))</formula>
    </cfRule>
  </conditionalFormatting>
  <conditionalFormatting sqref="E2934:G2934">
    <cfRule type="containsText" dxfId="13924" priority="15041" operator="containsText" text="ECM">
      <formula>NOT(ISERROR(SEARCH("ECM",E2934)))</formula>
    </cfRule>
    <cfRule type="containsText" dxfId="13923" priority="15042" operator="containsText" text="Glenn Gould">
      <formula>NOT(ISERROR(SEARCH("Glenn Gould",E2934)))</formula>
    </cfRule>
  </conditionalFormatting>
  <conditionalFormatting sqref="H2935:K2936 I2937:J2937">
    <cfRule type="containsText" dxfId="13922" priority="15039" operator="containsText" text="ECM">
      <formula>NOT(ISERROR(SEARCH("ECM",H2935)))</formula>
    </cfRule>
    <cfRule type="containsText" dxfId="13921" priority="15040" operator="containsText" text="Glenn Gould">
      <formula>NOT(ISERROR(SEARCH("Glenn Gould",H2935)))</formula>
    </cfRule>
  </conditionalFormatting>
  <conditionalFormatting sqref="H2935:H2936">
    <cfRule type="containsText" dxfId="13920" priority="15037" operator="containsText" text="ECM">
      <formula>NOT(ISERROR(SEARCH("ECM",H2935)))</formula>
    </cfRule>
    <cfRule type="containsText" dxfId="13919" priority="15038" operator="containsText" text="Glenn Gould">
      <formula>NOT(ISERROR(SEARCH("Glenn Gould",H2935)))</formula>
    </cfRule>
  </conditionalFormatting>
  <conditionalFormatting sqref="H2935:H2936">
    <cfRule type="containsText" dxfId="13918" priority="15035" operator="containsText" text="ECM">
      <formula>NOT(ISERROR(SEARCH("ECM",H2935)))</formula>
    </cfRule>
    <cfRule type="containsText" dxfId="13917" priority="15036" operator="containsText" text="Glenn Gould">
      <formula>NOT(ISERROR(SEARCH("Glenn Gould",H2935)))</formula>
    </cfRule>
  </conditionalFormatting>
  <conditionalFormatting sqref="E2935:G2935">
    <cfRule type="containsText" dxfId="13916" priority="15033" operator="containsText" text="ECM">
      <formula>NOT(ISERROR(SEARCH("ECM",E2935)))</formula>
    </cfRule>
    <cfRule type="containsText" dxfId="13915" priority="15034" operator="containsText" text="Glenn Gould">
      <formula>NOT(ISERROR(SEARCH("Glenn Gould",E2935)))</formula>
    </cfRule>
  </conditionalFormatting>
  <conditionalFormatting sqref="E2935:G2935">
    <cfRule type="containsText" dxfId="13914" priority="15031" operator="containsText" text="ECM">
      <formula>NOT(ISERROR(SEARCH("ECM",E2935)))</formula>
    </cfRule>
    <cfRule type="containsText" dxfId="13913" priority="15032" operator="containsText" text="Glenn Gould">
      <formula>NOT(ISERROR(SEARCH("Glenn Gould",E2935)))</formula>
    </cfRule>
  </conditionalFormatting>
  <conditionalFormatting sqref="E2935:G2935">
    <cfRule type="containsText" dxfId="13912" priority="15029" operator="containsText" text="ECM">
      <formula>NOT(ISERROR(SEARCH("ECM",E2935)))</formula>
    </cfRule>
    <cfRule type="containsText" dxfId="13911" priority="15030" operator="containsText" text="Glenn Gould">
      <formula>NOT(ISERROR(SEARCH("Glenn Gould",E2935)))</formula>
    </cfRule>
  </conditionalFormatting>
  <conditionalFormatting sqref="E2935:G2935">
    <cfRule type="containsText" dxfId="13910" priority="15027" operator="containsText" text="ECM">
      <formula>NOT(ISERROR(SEARCH("ECM",E2935)))</formula>
    </cfRule>
    <cfRule type="containsText" dxfId="13909" priority="15028" operator="containsText" text="Glenn Gould">
      <formula>NOT(ISERROR(SEARCH("Glenn Gould",E2935)))</formula>
    </cfRule>
  </conditionalFormatting>
  <conditionalFormatting sqref="E2935:G2935">
    <cfRule type="containsText" dxfId="13908" priority="15025" operator="containsText" text="ECM">
      <formula>NOT(ISERROR(SEARCH("ECM",E2935)))</formula>
    </cfRule>
    <cfRule type="containsText" dxfId="13907" priority="15026" operator="containsText" text="Glenn Gould">
      <formula>NOT(ISERROR(SEARCH("Glenn Gould",E2935)))</formula>
    </cfRule>
  </conditionalFormatting>
  <conditionalFormatting sqref="E2935:G2935">
    <cfRule type="containsText" dxfId="13906" priority="15023" operator="containsText" text="ECM">
      <formula>NOT(ISERROR(SEARCH("ECM",E2935)))</formula>
    </cfRule>
    <cfRule type="containsText" dxfId="13905" priority="15024" operator="containsText" text="Glenn Gould">
      <formula>NOT(ISERROR(SEARCH("Glenn Gould",E2935)))</formula>
    </cfRule>
  </conditionalFormatting>
  <conditionalFormatting sqref="E2935:G2935">
    <cfRule type="containsText" dxfId="13904" priority="15021" operator="containsText" text="ECM">
      <formula>NOT(ISERROR(SEARCH("ECM",E2935)))</formula>
    </cfRule>
    <cfRule type="containsText" dxfId="13903" priority="15022" operator="containsText" text="Glenn Gould">
      <formula>NOT(ISERROR(SEARCH("Glenn Gould",E2935)))</formula>
    </cfRule>
  </conditionalFormatting>
  <conditionalFormatting sqref="E2935:G2935">
    <cfRule type="containsText" dxfId="13902" priority="15019" operator="containsText" text="ECM">
      <formula>NOT(ISERROR(SEARCH("ECM",E2935)))</formula>
    </cfRule>
    <cfRule type="containsText" dxfId="13901" priority="15020" operator="containsText" text="Glenn Gould">
      <formula>NOT(ISERROR(SEARCH("Glenn Gould",E2935)))</formula>
    </cfRule>
  </conditionalFormatting>
  <conditionalFormatting sqref="E2935:G2935">
    <cfRule type="containsText" dxfId="13900" priority="15017" operator="containsText" text="ECM">
      <formula>NOT(ISERROR(SEARCH("ECM",E2935)))</formula>
    </cfRule>
    <cfRule type="containsText" dxfId="13899" priority="15018" operator="containsText" text="Glenn Gould">
      <formula>NOT(ISERROR(SEARCH("Glenn Gould",E2935)))</formula>
    </cfRule>
  </conditionalFormatting>
  <conditionalFormatting sqref="E2935:G2935">
    <cfRule type="containsText" dxfId="13898" priority="15015" operator="containsText" text="ECM">
      <formula>NOT(ISERROR(SEARCH("ECM",E2935)))</formula>
    </cfRule>
    <cfRule type="containsText" dxfId="13897" priority="15016" operator="containsText" text="Glenn Gould">
      <formula>NOT(ISERROR(SEARCH("Glenn Gould",E2935)))</formula>
    </cfRule>
  </conditionalFormatting>
  <conditionalFormatting sqref="E2935:G2935">
    <cfRule type="containsText" dxfId="13896" priority="15013" operator="containsText" text="ECM">
      <formula>NOT(ISERROR(SEARCH("ECM",E2935)))</formula>
    </cfRule>
    <cfRule type="containsText" dxfId="13895" priority="15014" operator="containsText" text="Glenn Gould">
      <formula>NOT(ISERROR(SEARCH("Glenn Gould",E2935)))</formula>
    </cfRule>
  </conditionalFormatting>
  <conditionalFormatting sqref="E2935:G2935">
    <cfRule type="containsText" dxfId="13894" priority="15011" operator="containsText" text="ECM">
      <formula>NOT(ISERROR(SEARCH("ECM",E2935)))</formula>
    </cfRule>
    <cfRule type="containsText" dxfId="13893" priority="15012" operator="containsText" text="Glenn Gould">
      <formula>NOT(ISERROR(SEARCH("Glenn Gould",E2935)))</formula>
    </cfRule>
  </conditionalFormatting>
  <conditionalFormatting sqref="E2935:G2935">
    <cfRule type="containsText" dxfId="13892" priority="15009" operator="containsText" text="ECM">
      <formula>NOT(ISERROR(SEARCH("ECM",E2935)))</formula>
    </cfRule>
    <cfRule type="containsText" dxfId="13891" priority="15010" operator="containsText" text="Glenn Gould">
      <formula>NOT(ISERROR(SEARCH("Glenn Gould",E2935)))</formula>
    </cfRule>
  </conditionalFormatting>
  <conditionalFormatting sqref="E2935:G2935">
    <cfRule type="containsText" dxfId="13890" priority="15007" operator="containsText" text="ECM">
      <formula>NOT(ISERROR(SEARCH("ECM",E2935)))</formula>
    </cfRule>
    <cfRule type="containsText" dxfId="13889" priority="15008" operator="containsText" text="Glenn Gould">
      <formula>NOT(ISERROR(SEARCH("Glenn Gould",E2935)))</formula>
    </cfRule>
  </conditionalFormatting>
  <conditionalFormatting sqref="E2935:G2935">
    <cfRule type="containsText" dxfId="13888" priority="15005" operator="containsText" text="ECM">
      <formula>NOT(ISERROR(SEARCH("ECM",E2935)))</formula>
    </cfRule>
    <cfRule type="containsText" dxfId="13887" priority="15006" operator="containsText" text="Glenn Gould">
      <formula>NOT(ISERROR(SEARCH("Glenn Gould",E2935)))</formula>
    </cfRule>
  </conditionalFormatting>
  <conditionalFormatting sqref="E2935:G2935">
    <cfRule type="containsText" dxfId="13886" priority="15003" operator="containsText" text="ECM">
      <formula>NOT(ISERROR(SEARCH("ECM",E2935)))</formula>
    </cfRule>
    <cfRule type="containsText" dxfId="13885" priority="15004" operator="containsText" text="Glenn Gould">
      <formula>NOT(ISERROR(SEARCH("Glenn Gould",E2935)))</formula>
    </cfRule>
  </conditionalFormatting>
  <conditionalFormatting sqref="E2935:G2935">
    <cfRule type="containsText" dxfId="13884" priority="15001" operator="containsText" text="ECM">
      <formula>NOT(ISERROR(SEARCH("ECM",E2935)))</formula>
    </cfRule>
    <cfRule type="containsText" dxfId="13883" priority="15002" operator="containsText" text="Glenn Gould">
      <formula>NOT(ISERROR(SEARCH("Glenn Gould",E2935)))</formula>
    </cfRule>
  </conditionalFormatting>
  <conditionalFormatting sqref="E2935:G2935">
    <cfRule type="containsText" dxfId="13882" priority="14999" operator="containsText" text="ECM">
      <formula>NOT(ISERROR(SEARCH("ECM",E2935)))</formula>
    </cfRule>
    <cfRule type="containsText" dxfId="13881" priority="15000" operator="containsText" text="Glenn Gould">
      <formula>NOT(ISERROR(SEARCH("Glenn Gould",E2935)))</formula>
    </cfRule>
  </conditionalFormatting>
  <conditionalFormatting sqref="E2935:G2935">
    <cfRule type="containsText" dxfId="13880" priority="14997" operator="containsText" text="ECM">
      <formula>NOT(ISERROR(SEARCH("ECM",E2935)))</formula>
    </cfRule>
    <cfRule type="containsText" dxfId="13879" priority="14998" operator="containsText" text="Glenn Gould">
      <formula>NOT(ISERROR(SEARCH("Glenn Gould",E2935)))</formula>
    </cfRule>
  </conditionalFormatting>
  <conditionalFormatting sqref="E2935:G2935">
    <cfRule type="containsText" dxfId="13878" priority="14995" operator="containsText" text="ECM">
      <formula>NOT(ISERROR(SEARCH("ECM",E2935)))</formula>
    </cfRule>
    <cfRule type="containsText" dxfId="13877" priority="14996" operator="containsText" text="Glenn Gould">
      <formula>NOT(ISERROR(SEARCH("Glenn Gould",E2935)))</formula>
    </cfRule>
  </conditionalFormatting>
  <conditionalFormatting sqref="E2936:G2936">
    <cfRule type="containsText" dxfId="13876" priority="14991" operator="containsText" text="ECM">
      <formula>NOT(ISERROR(SEARCH("ECM",E2936)))</formula>
    </cfRule>
    <cfRule type="containsText" dxfId="13875" priority="14992" operator="containsText" text="Glenn Gould">
      <formula>NOT(ISERROR(SEARCH("Glenn Gould",E2936)))</formula>
    </cfRule>
  </conditionalFormatting>
  <conditionalFormatting sqref="E2936:G2936">
    <cfRule type="containsText" dxfId="13874" priority="14989" operator="containsText" text="ECM">
      <formula>NOT(ISERROR(SEARCH("ECM",E2936)))</formula>
    </cfRule>
    <cfRule type="containsText" dxfId="13873" priority="14990" operator="containsText" text="Glenn Gould">
      <formula>NOT(ISERROR(SEARCH("Glenn Gould",E2936)))</formula>
    </cfRule>
  </conditionalFormatting>
  <conditionalFormatting sqref="E2936:G2936">
    <cfRule type="containsText" dxfId="13872" priority="14987" operator="containsText" text="ECM">
      <formula>NOT(ISERROR(SEARCH("ECM",E2936)))</formula>
    </cfRule>
    <cfRule type="containsText" dxfId="13871" priority="14988" operator="containsText" text="Glenn Gould">
      <formula>NOT(ISERROR(SEARCH("Glenn Gould",E2936)))</formula>
    </cfRule>
  </conditionalFormatting>
  <conditionalFormatting sqref="E2936:G2936">
    <cfRule type="containsText" dxfId="13870" priority="14985" operator="containsText" text="ECM">
      <formula>NOT(ISERROR(SEARCH("ECM",E2936)))</formula>
    </cfRule>
    <cfRule type="containsText" dxfId="13869" priority="14986" operator="containsText" text="Glenn Gould">
      <formula>NOT(ISERROR(SEARCH("Glenn Gould",E2936)))</formula>
    </cfRule>
  </conditionalFormatting>
  <conditionalFormatting sqref="E2936:G2936">
    <cfRule type="containsText" dxfId="13868" priority="14983" operator="containsText" text="ECM">
      <formula>NOT(ISERROR(SEARCH("ECM",E2936)))</formula>
    </cfRule>
    <cfRule type="containsText" dxfId="13867" priority="14984" operator="containsText" text="Glenn Gould">
      <formula>NOT(ISERROR(SEARCH("Glenn Gould",E2936)))</formula>
    </cfRule>
  </conditionalFormatting>
  <conditionalFormatting sqref="E2936:G2936">
    <cfRule type="containsText" dxfId="13866" priority="14981" operator="containsText" text="ECM">
      <formula>NOT(ISERROR(SEARCH("ECM",E2936)))</formula>
    </cfRule>
    <cfRule type="containsText" dxfId="13865" priority="14982" operator="containsText" text="Glenn Gould">
      <formula>NOT(ISERROR(SEARCH("Glenn Gould",E2936)))</formula>
    </cfRule>
  </conditionalFormatting>
  <conditionalFormatting sqref="E2936:G2936">
    <cfRule type="containsText" dxfId="13864" priority="14979" operator="containsText" text="ECM">
      <formula>NOT(ISERROR(SEARCH("ECM",E2936)))</formula>
    </cfRule>
    <cfRule type="containsText" dxfId="13863" priority="14980" operator="containsText" text="Glenn Gould">
      <formula>NOT(ISERROR(SEARCH("Glenn Gould",E2936)))</formula>
    </cfRule>
  </conditionalFormatting>
  <conditionalFormatting sqref="E2936:G2936">
    <cfRule type="containsText" dxfId="13862" priority="14977" operator="containsText" text="ECM">
      <formula>NOT(ISERROR(SEARCH("ECM",E2936)))</formula>
    </cfRule>
    <cfRule type="containsText" dxfId="13861" priority="14978" operator="containsText" text="Glenn Gould">
      <formula>NOT(ISERROR(SEARCH("Glenn Gould",E2936)))</formula>
    </cfRule>
  </conditionalFormatting>
  <conditionalFormatting sqref="E2936:G2936">
    <cfRule type="containsText" dxfId="13860" priority="14975" operator="containsText" text="ECM">
      <formula>NOT(ISERROR(SEARCH("ECM",E2936)))</formula>
    </cfRule>
    <cfRule type="containsText" dxfId="13859" priority="14976" operator="containsText" text="Glenn Gould">
      <formula>NOT(ISERROR(SEARCH("Glenn Gould",E2936)))</formula>
    </cfRule>
  </conditionalFormatting>
  <conditionalFormatting sqref="E2936:G2936">
    <cfRule type="containsText" dxfId="13858" priority="14973" operator="containsText" text="ECM">
      <formula>NOT(ISERROR(SEARCH("ECM",E2936)))</formula>
    </cfRule>
    <cfRule type="containsText" dxfId="13857" priority="14974" operator="containsText" text="Glenn Gould">
      <formula>NOT(ISERROR(SEARCH("Glenn Gould",E2936)))</formula>
    </cfRule>
  </conditionalFormatting>
  <conditionalFormatting sqref="E2936:G2936">
    <cfRule type="containsText" dxfId="13856" priority="14971" operator="containsText" text="ECM">
      <formula>NOT(ISERROR(SEARCH("ECM",E2936)))</formula>
    </cfRule>
    <cfRule type="containsText" dxfId="13855" priority="14972" operator="containsText" text="Glenn Gould">
      <formula>NOT(ISERROR(SEARCH("Glenn Gould",E2936)))</formula>
    </cfRule>
  </conditionalFormatting>
  <conditionalFormatting sqref="E2936:G2936">
    <cfRule type="containsText" dxfId="13854" priority="14969" operator="containsText" text="ECM">
      <formula>NOT(ISERROR(SEARCH("ECM",E2936)))</formula>
    </cfRule>
    <cfRule type="containsText" dxfId="13853" priority="14970" operator="containsText" text="Glenn Gould">
      <formula>NOT(ISERROR(SEARCH("Glenn Gould",E2936)))</formula>
    </cfRule>
  </conditionalFormatting>
  <conditionalFormatting sqref="E2936:G2936">
    <cfRule type="containsText" dxfId="13852" priority="14967" operator="containsText" text="ECM">
      <formula>NOT(ISERROR(SEARCH("ECM",E2936)))</formula>
    </cfRule>
    <cfRule type="containsText" dxfId="13851" priority="14968" operator="containsText" text="Glenn Gould">
      <formula>NOT(ISERROR(SEARCH("Glenn Gould",E2936)))</formula>
    </cfRule>
  </conditionalFormatting>
  <conditionalFormatting sqref="E2936:G2936">
    <cfRule type="containsText" dxfId="13850" priority="14965" operator="containsText" text="ECM">
      <formula>NOT(ISERROR(SEARCH("ECM",E2936)))</formula>
    </cfRule>
    <cfRule type="containsText" dxfId="13849" priority="14966" operator="containsText" text="Glenn Gould">
      <formula>NOT(ISERROR(SEARCH("Glenn Gould",E2936)))</formula>
    </cfRule>
  </conditionalFormatting>
  <conditionalFormatting sqref="E2936:G2936">
    <cfRule type="containsText" dxfId="13848" priority="14963" operator="containsText" text="ECM">
      <formula>NOT(ISERROR(SEARCH("ECM",E2936)))</formula>
    </cfRule>
    <cfRule type="containsText" dxfId="13847" priority="14964" operator="containsText" text="Glenn Gould">
      <formula>NOT(ISERROR(SEARCH("Glenn Gould",E2936)))</formula>
    </cfRule>
  </conditionalFormatting>
  <conditionalFormatting sqref="E2936:G2936">
    <cfRule type="containsText" dxfId="13846" priority="14961" operator="containsText" text="ECM">
      <formula>NOT(ISERROR(SEARCH("ECM",E2936)))</formula>
    </cfRule>
    <cfRule type="containsText" dxfId="13845" priority="14962" operator="containsText" text="Glenn Gould">
      <formula>NOT(ISERROR(SEARCH("Glenn Gould",E2936)))</formula>
    </cfRule>
  </conditionalFormatting>
  <conditionalFormatting sqref="E2936:G2936">
    <cfRule type="containsText" dxfId="13844" priority="14959" operator="containsText" text="ECM">
      <formula>NOT(ISERROR(SEARCH("ECM",E2936)))</formula>
    </cfRule>
    <cfRule type="containsText" dxfId="13843" priority="14960" operator="containsText" text="Glenn Gould">
      <formula>NOT(ISERROR(SEARCH("Glenn Gould",E2936)))</formula>
    </cfRule>
  </conditionalFormatting>
  <conditionalFormatting sqref="E2936:G2936">
    <cfRule type="containsText" dxfId="13842" priority="14957" operator="containsText" text="ECM">
      <formula>NOT(ISERROR(SEARCH("ECM",E2936)))</formula>
    </cfRule>
    <cfRule type="containsText" dxfId="13841" priority="14958" operator="containsText" text="Glenn Gould">
      <formula>NOT(ISERROR(SEARCH("Glenn Gould",E2936)))</formula>
    </cfRule>
  </conditionalFormatting>
  <conditionalFormatting sqref="E2936:G2936">
    <cfRule type="containsText" dxfId="13840" priority="14955" operator="containsText" text="ECM">
      <formula>NOT(ISERROR(SEARCH("ECM",E2936)))</formula>
    </cfRule>
    <cfRule type="containsText" dxfId="13839" priority="14956" operator="containsText" text="Glenn Gould">
      <formula>NOT(ISERROR(SEARCH("Glenn Gould",E2936)))</formula>
    </cfRule>
  </conditionalFormatting>
  <conditionalFormatting sqref="E2936:G2936">
    <cfRule type="containsText" dxfId="13838" priority="14953" operator="containsText" text="ECM">
      <formula>NOT(ISERROR(SEARCH("ECM",E2936)))</formula>
    </cfRule>
    <cfRule type="containsText" dxfId="13837" priority="14954" operator="containsText" text="Glenn Gould">
      <formula>NOT(ISERROR(SEARCH("Glenn Gould",E2936)))</formula>
    </cfRule>
  </conditionalFormatting>
  <conditionalFormatting sqref="H2937">
    <cfRule type="containsText" dxfId="13836" priority="14951" operator="containsText" text="ECM">
      <formula>NOT(ISERROR(SEARCH("ECM",H2937)))</formula>
    </cfRule>
    <cfRule type="containsText" dxfId="13835" priority="14952" operator="containsText" text="Glenn Gould">
      <formula>NOT(ISERROR(SEARCH("Glenn Gould",H2937)))</formula>
    </cfRule>
  </conditionalFormatting>
  <conditionalFormatting sqref="H2937">
    <cfRule type="containsText" dxfId="13834" priority="14949" operator="containsText" text="ECM">
      <formula>NOT(ISERROR(SEARCH("ECM",H2937)))</formula>
    </cfRule>
    <cfRule type="containsText" dxfId="13833" priority="14950" operator="containsText" text="Glenn Gould">
      <formula>NOT(ISERROR(SEARCH("Glenn Gould",H2937)))</formula>
    </cfRule>
  </conditionalFormatting>
  <conditionalFormatting sqref="H2937">
    <cfRule type="containsText" dxfId="13832" priority="14947" operator="containsText" text="ECM">
      <formula>NOT(ISERROR(SEARCH("ECM",H2937)))</formula>
    </cfRule>
    <cfRule type="containsText" dxfId="13831" priority="14948" operator="containsText" text="Glenn Gould">
      <formula>NOT(ISERROR(SEARCH("Glenn Gould",H2937)))</formula>
    </cfRule>
  </conditionalFormatting>
  <conditionalFormatting sqref="H2937">
    <cfRule type="containsText" dxfId="13830" priority="14945" operator="containsText" text="ECM">
      <formula>NOT(ISERROR(SEARCH("ECM",H2937)))</formula>
    </cfRule>
    <cfRule type="containsText" dxfId="13829" priority="14946" operator="containsText" text="Glenn Gould">
      <formula>NOT(ISERROR(SEARCH("Glenn Gould",H2937)))</formula>
    </cfRule>
  </conditionalFormatting>
  <conditionalFormatting sqref="E2937:G2937">
    <cfRule type="containsText" dxfId="13828" priority="14941" operator="containsText" text="ECM">
      <formula>NOT(ISERROR(SEARCH("ECM",E2937)))</formula>
    </cfRule>
    <cfRule type="containsText" dxfId="13827" priority="14942" operator="containsText" text="Glenn Gould">
      <formula>NOT(ISERROR(SEARCH("Glenn Gould",E2937)))</formula>
    </cfRule>
  </conditionalFormatting>
  <conditionalFormatting sqref="E2937:G2937">
    <cfRule type="containsText" dxfId="13826" priority="14939" operator="containsText" text="ECM">
      <formula>NOT(ISERROR(SEARCH("ECM",E2937)))</formula>
    </cfRule>
    <cfRule type="containsText" dxfId="13825" priority="14940" operator="containsText" text="Glenn Gould">
      <formula>NOT(ISERROR(SEARCH("Glenn Gould",E2937)))</formula>
    </cfRule>
  </conditionalFormatting>
  <conditionalFormatting sqref="E2937:G2937">
    <cfRule type="containsText" dxfId="13824" priority="14937" operator="containsText" text="ECM">
      <formula>NOT(ISERROR(SEARCH("ECM",E2937)))</formula>
    </cfRule>
    <cfRule type="containsText" dxfId="13823" priority="14938" operator="containsText" text="Glenn Gould">
      <formula>NOT(ISERROR(SEARCH("Glenn Gould",E2937)))</formula>
    </cfRule>
  </conditionalFormatting>
  <conditionalFormatting sqref="E2937:G2937">
    <cfRule type="containsText" dxfId="13822" priority="14935" operator="containsText" text="ECM">
      <formula>NOT(ISERROR(SEARCH("ECM",E2937)))</formula>
    </cfRule>
    <cfRule type="containsText" dxfId="13821" priority="14936" operator="containsText" text="Glenn Gould">
      <formula>NOT(ISERROR(SEARCH("Glenn Gould",E2937)))</formula>
    </cfRule>
  </conditionalFormatting>
  <conditionalFormatting sqref="E2937:G2937">
    <cfRule type="containsText" dxfId="13820" priority="14933" operator="containsText" text="ECM">
      <formula>NOT(ISERROR(SEARCH("ECM",E2937)))</formula>
    </cfRule>
    <cfRule type="containsText" dxfId="13819" priority="14934" operator="containsText" text="Glenn Gould">
      <formula>NOT(ISERROR(SEARCH("Glenn Gould",E2937)))</formula>
    </cfRule>
  </conditionalFormatting>
  <conditionalFormatting sqref="E2937:G2937">
    <cfRule type="containsText" dxfId="13818" priority="14931" operator="containsText" text="ECM">
      <formula>NOT(ISERROR(SEARCH("ECM",E2937)))</formula>
    </cfRule>
    <cfRule type="containsText" dxfId="13817" priority="14932" operator="containsText" text="Glenn Gould">
      <formula>NOT(ISERROR(SEARCH("Glenn Gould",E2937)))</formula>
    </cfRule>
  </conditionalFormatting>
  <conditionalFormatting sqref="E2937:G2937">
    <cfRule type="containsText" dxfId="13816" priority="14929" operator="containsText" text="ECM">
      <formula>NOT(ISERROR(SEARCH("ECM",E2937)))</formula>
    </cfRule>
    <cfRule type="containsText" dxfId="13815" priority="14930" operator="containsText" text="Glenn Gould">
      <formula>NOT(ISERROR(SEARCH("Glenn Gould",E2937)))</formula>
    </cfRule>
  </conditionalFormatting>
  <conditionalFormatting sqref="E2937:G2937">
    <cfRule type="containsText" dxfId="13814" priority="14927" operator="containsText" text="ECM">
      <formula>NOT(ISERROR(SEARCH("ECM",E2937)))</formula>
    </cfRule>
    <cfRule type="containsText" dxfId="13813" priority="14928" operator="containsText" text="Glenn Gould">
      <formula>NOT(ISERROR(SEARCH("Glenn Gould",E2937)))</formula>
    </cfRule>
  </conditionalFormatting>
  <conditionalFormatting sqref="E2937:G2937">
    <cfRule type="containsText" dxfId="13812" priority="14925" operator="containsText" text="ECM">
      <formula>NOT(ISERROR(SEARCH("ECM",E2937)))</formula>
    </cfRule>
    <cfRule type="containsText" dxfId="13811" priority="14926" operator="containsText" text="Glenn Gould">
      <formula>NOT(ISERROR(SEARCH("Glenn Gould",E2937)))</formula>
    </cfRule>
  </conditionalFormatting>
  <conditionalFormatting sqref="E2937:G2937">
    <cfRule type="containsText" dxfId="13810" priority="14923" operator="containsText" text="ECM">
      <formula>NOT(ISERROR(SEARCH("ECM",E2937)))</formula>
    </cfRule>
    <cfRule type="containsText" dxfId="13809" priority="14924" operator="containsText" text="Glenn Gould">
      <formula>NOT(ISERROR(SEARCH("Glenn Gould",E2937)))</formula>
    </cfRule>
  </conditionalFormatting>
  <conditionalFormatting sqref="E2937:G2937">
    <cfRule type="containsText" dxfId="13808" priority="14921" operator="containsText" text="ECM">
      <formula>NOT(ISERROR(SEARCH("ECM",E2937)))</formula>
    </cfRule>
    <cfRule type="containsText" dxfId="13807" priority="14922" operator="containsText" text="Glenn Gould">
      <formula>NOT(ISERROR(SEARCH("Glenn Gould",E2937)))</formula>
    </cfRule>
  </conditionalFormatting>
  <conditionalFormatting sqref="E2937:G2937">
    <cfRule type="containsText" dxfId="13806" priority="14919" operator="containsText" text="ECM">
      <formula>NOT(ISERROR(SEARCH("ECM",E2937)))</formula>
    </cfRule>
    <cfRule type="containsText" dxfId="13805" priority="14920" operator="containsText" text="Glenn Gould">
      <formula>NOT(ISERROR(SEARCH("Glenn Gould",E2937)))</formula>
    </cfRule>
  </conditionalFormatting>
  <conditionalFormatting sqref="E2937:G2937">
    <cfRule type="containsText" dxfId="13804" priority="14917" operator="containsText" text="ECM">
      <formula>NOT(ISERROR(SEARCH("ECM",E2937)))</formula>
    </cfRule>
    <cfRule type="containsText" dxfId="13803" priority="14918" operator="containsText" text="Glenn Gould">
      <formula>NOT(ISERROR(SEARCH("Glenn Gould",E2937)))</formula>
    </cfRule>
  </conditionalFormatting>
  <conditionalFormatting sqref="E2937:G2937">
    <cfRule type="containsText" dxfId="13802" priority="14915" operator="containsText" text="ECM">
      <formula>NOT(ISERROR(SEARCH("ECM",E2937)))</formula>
    </cfRule>
    <cfRule type="containsText" dxfId="13801" priority="14916" operator="containsText" text="Glenn Gould">
      <formula>NOT(ISERROR(SEARCH("Glenn Gould",E2937)))</formula>
    </cfRule>
  </conditionalFormatting>
  <conditionalFormatting sqref="E2937:G2937">
    <cfRule type="containsText" dxfId="13800" priority="14913" operator="containsText" text="ECM">
      <formula>NOT(ISERROR(SEARCH("ECM",E2937)))</formula>
    </cfRule>
    <cfRule type="containsText" dxfId="13799" priority="14914" operator="containsText" text="Glenn Gould">
      <formula>NOT(ISERROR(SEARCH("Glenn Gould",E2937)))</formula>
    </cfRule>
  </conditionalFormatting>
  <conditionalFormatting sqref="E2937:G2937">
    <cfRule type="containsText" dxfId="13798" priority="14911" operator="containsText" text="ECM">
      <formula>NOT(ISERROR(SEARCH("ECM",E2937)))</formula>
    </cfRule>
    <cfRule type="containsText" dxfId="13797" priority="14912" operator="containsText" text="Glenn Gould">
      <formula>NOT(ISERROR(SEARCH("Glenn Gould",E2937)))</formula>
    </cfRule>
  </conditionalFormatting>
  <conditionalFormatting sqref="E2937:G2937">
    <cfRule type="containsText" dxfId="13796" priority="14909" operator="containsText" text="ECM">
      <formula>NOT(ISERROR(SEARCH("ECM",E2937)))</formula>
    </cfRule>
    <cfRule type="containsText" dxfId="13795" priority="14910" operator="containsText" text="Glenn Gould">
      <formula>NOT(ISERROR(SEARCH("Glenn Gould",E2937)))</formula>
    </cfRule>
  </conditionalFormatting>
  <conditionalFormatting sqref="E2937:G2937">
    <cfRule type="containsText" dxfId="13794" priority="14907" operator="containsText" text="ECM">
      <formula>NOT(ISERROR(SEARCH("ECM",E2937)))</formula>
    </cfRule>
    <cfRule type="containsText" dxfId="13793" priority="14908" operator="containsText" text="Glenn Gould">
      <formula>NOT(ISERROR(SEARCH("Glenn Gould",E2937)))</formula>
    </cfRule>
  </conditionalFormatting>
  <conditionalFormatting sqref="E2937:G2937">
    <cfRule type="containsText" dxfId="13792" priority="14905" operator="containsText" text="ECM">
      <formula>NOT(ISERROR(SEARCH("ECM",E2937)))</formula>
    </cfRule>
    <cfRule type="containsText" dxfId="13791" priority="14906" operator="containsText" text="Glenn Gould">
      <formula>NOT(ISERROR(SEARCH("Glenn Gould",E2937)))</formula>
    </cfRule>
  </conditionalFormatting>
  <conditionalFormatting sqref="E2937:G2937">
    <cfRule type="containsText" dxfId="13790" priority="14903" operator="containsText" text="ECM">
      <formula>NOT(ISERROR(SEARCH("ECM",E2937)))</formula>
    </cfRule>
    <cfRule type="containsText" dxfId="13789" priority="14904" operator="containsText" text="Glenn Gould">
      <formula>NOT(ISERROR(SEARCH("Glenn Gould",E2937)))</formula>
    </cfRule>
  </conditionalFormatting>
  <conditionalFormatting sqref="K2937:L2937 L2938:L2947">
    <cfRule type="containsText" dxfId="13788" priority="14901" operator="containsText" text="ECM">
      <formula>NOT(ISERROR(SEARCH("ECM",K2937)))</formula>
    </cfRule>
    <cfRule type="containsText" dxfId="13787" priority="14902" operator="containsText" text="Glenn Gould">
      <formula>NOT(ISERROR(SEARCH("Glenn Gould",K2937)))</formula>
    </cfRule>
  </conditionalFormatting>
  <conditionalFormatting sqref="K2937">
    <cfRule type="containsText" dxfId="13786" priority="14899" operator="containsText" text="ECM">
      <formula>NOT(ISERROR(SEARCH("ECM",K2937)))</formula>
    </cfRule>
    <cfRule type="containsText" dxfId="13785" priority="14900" operator="containsText" text="Glenn Gould">
      <formula>NOT(ISERROR(SEARCH("Glenn Gould",K2937)))</formula>
    </cfRule>
  </conditionalFormatting>
  <conditionalFormatting sqref="I2938:J2943 J2945:J2947">
    <cfRule type="containsText" dxfId="13784" priority="14897" operator="containsText" text="ECM">
      <formula>NOT(ISERROR(SEARCH("ECM",I2938)))</formula>
    </cfRule>
    <cfRule type="containsText" dxfId="13783" priority="14898" operator="containsText" text="Glenn Gould">
      <formula>NOT(ISERROR(SEARCH("Glenn Gould",I2938)))</formula>
    </cfRule>
  </conditionalFormatting>
  <conditionalFormatting sqref="I2938:J2943 J2945:J2947">
    <cfRule type="containsText" dxfId="13782" priority="14895" operator="containsText" text="ECM">
      <formula>NOT(ISERROR(SEARCH("ECM",I2938)))</formula>
    </cfRule>
    <cfRule type="containsText" dxfId="13781" priority="14896" operator="containsText" text="Glenn Gould">
      <formula>NOT(ISERROR(SEARCH("Glenn Gould",I2938)))</formula>
    </cfRule>
  </conditionalFormatting>
  <conditionalFormatting sqref="H2938:H2943">
    <cfRule type="containsText" dxfId="13780" priority="14893" operator="containsText" text="ECM">
      <formula>NOT(ISERROR(SEARCH("ECM",H2938)))</formula>
    </cfRule>
    <cfRule type="containsText" dxfId="13779" priority="14894" operator="containsText" text="Glenn Gould">
      <formula>NOT(ISERROR(SEARCH("Glenn Gould",H2938)))</formula>
    </cfRule>
  </conditionalFormatting>
  <conditionalFormatting sqref="H2938:H2943">
    <cfRule type="containsText" dxfId="13778" priority="14891" operator="containsText" text="ECM">
      <formula>NOT(ISERROR(SEARCH("ECM",H2938)))</formula>
    </cfRule>
    <cfRule type="containsText" dxfId="13777" priority="14892" operator="containsText" text="Glenn Gould">
      <formula>NOT(ISERROR(SEARCH("Glenn Gould",H2938)))</formula>
    </cfRule>
  </conditionalFormatting>
  <conditionalFormatting sqref="H2938:H2943">
    <cfRule type="containsText" dxfId="13776" priority="14889" operator="containsText" text="ECM">
      <formula>NOT(ISERROR(SEARCH("ECM",H2938)))</formula>
    </cfRule>
    <cfRule type="containsText" dxfId="13775" priority="14890" operator="containsText" text="Glenn Gould">
      <formula>NOT(ISERROR(SEARCH("Glenn Gould",H2938)))</formula>
    </cfRule>
  </conditionalFormatting>
  <conditionalFormatting sqref="H2938:H2943">
    <cfRule type="containsText" dxfId="13774" priority="14887" operator="containsText" text="ECM">
      <formula>NOT(ISERROR(SEARCH("ECM",H2938)))</formula>
    </cfRule>
    <cfRule type="containsText" dxfId="13773" priority="14888" operator="containsText" text="Glenn Gould">
      <formula>NOT(ISERROR(SEARCH("Glenn Gould",H2938)))</formula>
    </cfRule>
  </conditionalFormatting>
  <conditionalFormatting sqref="E2938:G2939 G2940">
    <cfRule type="containsText" dxfId="13772" priority="14883" operator="containsText" text="ECM">
      <formula>NOT(ISERROR(SEARCH("ECM",E2938)))</formula>
    </cfRule>
    <cfRule type="containsText" dxfId="13771" priority="14884" operator="containsText" text="Glenn Gould">
      <formula>NOT(ISERROR(SEARCH("Glenn Gould",E2938)))</formula>
    </cfRule>
  </conditionalFormatting>
  <conditionalFormatting sqref="E2938:G2939 G2940">
    <cfRule type="containsText" dxfId="13770" priority="14881" operator="containsText" text="ECM">
      <formula>NOT(ISERROR(SEARCH("ECM",E2938)))</formula>
    </cfRule>
    <cfRule type="containsText" dxfId="13769" priority="14882" operator="containsText" text="Glenn Gould">
      <formula>NOT(ISERROR(SEARCH("Glenn Gould",E2938)))</formula>
    </cfRule>
  </conditionalFormatting>
  <conditionalFormatting sqref="E2938:G2939 G2940">
    <cfRule type="containsText" dxfId="13768" priority="14879" operator="containsText" text="ECM">
      <formula>NOT(ISERROR(SEARCH("ECM",E2938)))</formula>
    </cfRule>
    <cfRule type="containsText" dxfId="13767" priority="14880" operator="containsText" text="Glenn Gould">
      <formula>NOT(ISERROR(SEARCH("Glenn Gould",E2938)))</formula>
    </cfRule>
  </conditionalFormatting>
  <conditionalFormatting sqref="E2938:G2939 G2940">
    <cfRule type="containsText" dxfId="13766" priority="14877" operator="containsText" text="ECM">
      <formula>NOT(ISERROR(SEARCH("ECM",E2938)))</formula>
    </cfRule>
    <cfRule type="containsText" dxfId="13765" priority="14878" operator="containsText" text="Glenn Gould">
      <formula>NOT(ISERROR(SEARCH("Glenn Gould",E2938)))</formula>
    </cfRule>
  </conditionalFormatting>
  <conditionalFormatting sqref="E2938:G2939 G2940">
    <cfRule type="containsText" dxfId="13764" priority="14875" operator="containsText" text="ECM">
      <formula>NOT(ISERROR(SEARCH("ECM",E2938)))</formula>
    </cfRule>
    <cfRule type="containsText" dxfId="13763" priority="14876" operator="containsText" text="Glenn Gould">
      <formula>NOT(ISERROR(SEARCH("Glenn Gould",E2938)))</formula>
    </cfRule>
  </conditionalFormatting>
  <conditionalFormatting sqref="E2938:G2939 G2940">
    <cfRule type="containsText" dxfId="13762" priority="14873" operator="containsText" text="ECM">
      <formula>NOT(ISERROR(SEARCH("ECM",E2938)))</formula>
    </cfRule>
    <cfRule type="containsText" dxfId="13761" priority="14874" operator="containsText" text="Glenn Gould">
      <formula>NOT(ISERROR(SEARCH("Glenn Gould",E2938)))</formula>
    </cfRule>
  </conditionalFormatting>
  <conditionalFormatting sqref="E2938:G2939 G2940">
    <cfRule type="containsText" dxfId="13760" priority="14871" operator="containsText" text="ECM">
      <formula>NOT(ISERROR(SEARCH("ECM",E2938)))</formula>
    </cfRule>
    <cfRule type="containsText" dxfId="13759" priority="14872" operator="containsText" text="Glenn Gould">
      <formula>NOT(ISERROR(SEARCH("Glenn Gould",E2938)))</formula>
    </cfRule>
  </conditionalFormatting>
  <conditionalFormatting sqref="E2938:G2939 G2940">
    <cfRule type="containsText" dxfId="13758" priority="14869" operator="containsText" text="ECM">
      <formula>NOT(ISERROR(SEARCH("ECM",E2938)))</formula>
    </cfRule>
    <cfRule type="containsText" dxfId="13757" priority="14870" operator="containsText" text="Glenn Gould">
      <formula>NOT(ISERROR(SEARCH("Glenn Gould",E2938)))</formula>
    </cfRule>
  </conditionalFormatting>
  <conditionalFormatting sqref="E2938:G2939 G2940">
    <cfRule type="containsText" dxfId="13756" priority="14867" operator="containsText" text="ECM">
      <formula>NOT(ISERROR(SEARCH("ECM",E2938)))</formula>
    </cfRule>
    <cfRule type="containsText" dxfId="13755" priority="14868" operator="containsText" text="Glenn Gould">
      <formula>NOT(ISERROR(SEARCH("Glenn Gould",E2938)))</formula>
    </cfRule>
  </conditionalFormatting>
  <conditionalFormatting sqref="E2938:G2939 G2940">
    <cfRule type="containsText" dxfId="13754" priority="14865" operator="containsText" text="ECM">
      <formula>NOT(ISERROR(SEARCH("ECM",E2938)))</formula>
    </cfRule>
    <cfRule type="containsText" dxfId="13753" priority="14866" operator="containsText" text="Glenn Gould">
      <formula>NOT(ISERROR(SEARCH("Glenn Gould",E2938)))</formula>
    </cfRule>
  </conditionalFormatting>
  <conditionalFormatting sqref="E2938:G2939 G2940">
    <cfRule type="containsText" dxfId="13752" priority="14863" operator="containsText" text="ECM">
      <formula>NOT(ISERROR(SEARCH("ECM",E2938)))</formula>
    </cfRule>
    <cfRule type="containsText" dxfId="13751" priority="14864" operator="containsText" text="Glenn Gould">
      <formula>NOT(ISERROR(SEARCH("Glenn Gould",E2938)))</formula>
    </cfRule>
  </conditionalFormatting>
  <conditionalFormatting sqref="E2938:G2939 G2940">
    <cfRule type="containsText" dxfId="13750" priority="14861" operator="containsText" text="ECM">
      <formula>NOT(ISERROR(SEARCH("ECM",E2938)))</formula>
    </cfRule>
    <cfRule type="containsText" dxfId="13749" priority="14862" operator="containsText" text="Glenn Gould">
      <formula>NOT(ISERROR(SEARCH("Glenn Gould",E2938)))</formula>
    </cfRule>
  </conditionalFormatting>
  <conditionalFormatting sqref="E2938:G2939 G2940">
    <cfRule type="containsText" dxfId="13748" priority="14859" operator="containsText" text="ECM">
      <formula>NOT(ISERROR(SEARCH("ECM",E2938)))</formula>
    </cfRule>
    <cfRule type="containsText" dxfId="13747" priority="14860" operator="containsText" text="Glenn Gould">
      <formula>NOT(ISERROR(SEARCH("Glenn Gould",E2938)))</formula>
    </cfRule>
  </conditionalFormatting>
  <conditionalFormatting sqref="E2938:G2939 G2940">
    <cfRule type="containsText" dxfId="13746" priority="14857" operator="containsText" text="ECM">
      <formula>NOT(ISERROR(SEARCH("ECM",E2938)))</formula>
    </cfRule>
    <cfRule type="containsText" dxfId="13745" priority="14858" operator="containsText" text="Glenn Gould">
      <formula>NOT(ISERROR(SEARCH("Glenn Gould",E2938)))</formula>
    </cfRule>
  </conditionalFormatting>
  <conditionalFormatting sqref="E2938:G2939 G2940">
    <cfRule type="containsText" dxfId="13744" priority="14855" operator="containsText" text="ECM">
      <formula>NOT(ISERROR(SEARCH("ECM",E2938)))</formula>
    </cfRule>
    <cfRule type="containsText" dxfId="13743" priority="14856" operator="containsText" text="Glenn Gould">
      <formula>NOT(ISERROR(SEARCH("Glenn Gould",E2938)))</formula>
    </cfRule>
  </conditionalFormatting>
  <conditionalFormatting sqref="E2938:G2939 G2940">
    <cfRule type="containsText" dxfId="13742" priority="14853" operator="containsText" text="ECM">
      <formula>NOT(ISERROR(SEARCH("ECM",E2938)))</formula>
    </cfRule>
    <cfRule type="containsText" dxfId="13741" priority="14854" operator="containsText" text="Glenn Gould">
      <formula>NOT(ISERROR(SEARCH("Glenn Gould",E2938)))</formula>
    </cfRule>
  </conditionalFormatting>
  <conditionalFormatting sqref="E2938:G2939 G2940">
    <cfRule type="containsText" dxfId="13740" priority="14851" operator="containsText" text="ECM">
      <formula>NOT(ISERROR(SEARCH("ECM",E2938)))</formula>
    </cfRule>
    <cfRule type="containsText" dxfId="13739" priority="14852" operator="containsText" text="Glenn Gould">
      <formula>NOT(ISERROR(SEARCH("Glenn Gould",E2938)))</formula>
    </cfRule>
  </conditionalFormatting>
  <conditionalFormatting sqref="E2938:G2939 G2940">
    <cfRule type="containsText" dxfId="13738" priority="14849" operator="containsText" text="ECM">
      <formula>NOT(ISERROR(SEARCH("ECM",E2938)))</formula>
    </cfRule>
    <cfRule type="containsText" dxfId="13737" priority="14850" operator="containsText" text="Glenn Gould">
      <formula>NOT(ISERROR(SEARCH("Glenn Gould",E2938)))</formula>
    </cfRule>
  </conditionalFormatting>
  <conditionalFormatting sqref="E2938:G2939 G2940">
    <cfRule type="containsText" dxfId="13736" priority="14847" operator="containsText" text="ECM">
      <formula>NOT(ISERROR(SEARCH("ECM",E2938)))</formula>
    </cfRule>
    <cfRule type="containsText" dxfId="13735" priority="14848" operator="containsText" text="Glenn Gould">
      <formula>NOT(ISERROR(SEARCH("Glenn Gould",E2938)))</formula>
    </cfRule>
  </conditionalFormatting>
  <conditionalFormatting sqref="E2938:G2939 G2940">
    <cfRule type="containsText" dxfId="13734" priority="14845" operator="containsText" text="ECM">
      <formula>NOT(ISERROR(SEARCH("ECM",E2938)))</formula>
    </cfRule>
    <cfRule type="containsText" dxfId="13733" priority="14846" operator="containsText" text="Glenn Gould">
      <formula>NOT(ISERROR(SEARCH("Glenn Gould",E2938)))</formula>
    </cfRule>
  </conditionalFormatting>
  <conditionalFormatting sqref="K2938:K2943 K2945:K2947">
    <cfRule type="containsText" dxfId="13732" priority="14843" operator="containsText" text="ECM">
      <formula>NOT(ISERROR(SEARCH("ECM",K2938)))</formula>
    </cfRule>
    <cfRule type="containsText" dxfId="13731" priority="14844" operator="containsText" text="Glenn Gould">
      <formula>NOT(ISERROR(SEARCH("Glenn Gould",K2938)))</formula>
    </cfRule>
  </conditionalFormatting>
  <conditionalFormatting sqref="K2938:K2943 K2945:K2947">
    <cfRule type="containsText" dxfId="13730" priority="14841" operator="containsText" text="ECM">
      <formula>NOT(ISERROR(SEARCH("ECM",K2938)))</formula>
    </cfRule>
    <cfRule type="containsText" dxfId="13729" priority="14842" operator="containsText" text="Glenn Gould">
      <formula>NOT(ISERROR(SEARCH("Glenn Gould",K2938)))</formula>
    </cfRule>
  </conditionalFormatting>
  <conditionalFormatting sqref="H2945:I2946">
    <cfRule type="containsText" dxfId="13728" priority="14839" operator="containsText" text="ECM">
      <formula>NOT(ISERROR(SEARCH("ECM",H2945)))</formula>
    </cfRule>
    <cfRule type="containsText" dxfId="13727" priority="14840" operator="containsText" text="Glenn Gould">
      <formula>NOT(ISERROR(SEARCH("Glenn Gould",H2945)))</formula>
    </cfRule>
  </conditionalFormatting>
  <conditionalFormatting sqref="I2944:J2944">
    <cfRule type="containsText" dxfId="13726" priority="14837" operator="containsText" text="ECM">
      <formula>NOT(ISERROR(SEARCH("ECM",I2944)))</formula>
    </cfRule>
    <cfRule type="containsText" dxfId="13725" priority="14838" operator="containsText" text="Glenn Gould">
      <formula>NOT(ISERROR(SEARCH("Glenn Gould",I2944)))</formula>
    </cfRule>
  </conditionalFormatting>
  <conditionalFormatting sqref="I2944:J2944">
    <cfRule type="containsText" dxfId="13724" priority="14835" operator="containsText" text="ECM">
      <formula>NOT(ISERROR(SEARCH("ECM",I2944)))</formula>
    </cfRule>
    <cfRule type="containsText" dxfId="13723" priority="14836" operator="containsText" text="Glenn Gould">
      <formula>NOT(ISERROR(SEARCH("Glenn Gould",I2944)))</formula>
    </cfRule>
  </conditionalFormatting>
  <conditionalFormatting sqref="H2944">
    <cfRule type="containsText" dxfId="13722" priority="14833" operator="containsText" text="ECM">
      <formula>NOT(ISERROR(SEARCH("ECM",H2944)))</formula>
    </cfRule>
    <cfRule type="containsText" dxfId="13721" priority="14834" operator="containsText" text="Glenn Gould">
      <formula>NOT(ISERROR(SEARCH("Glenn Gould",H2944)))</formula>
    </cfRule>
  </conditionalFormatting>
  <conditionalFormatting sqref="H2944">
    <cfRule type="containsText" dxfId="13720" priority="14831" operator="containsText" text="ECM">
      <formula>NOT(ISERROR(SEARCH("ECM",H2944)))</formula>
    </cfRule>
    <cfRule type="containsText" dxfId="13719" priority="14832" operator="containsText" text="Glenn Gould">
      <formula>NOT(ISERROR(SEARCH("Glenn Gould",H2944)))</formula>
    </cfRule>
  </conditionalFormatting>
  <conditionalFormatting sqref="H2944">
    <cfRule type="containsText" dxfId="13718" priority="14829" operator="containsText" text="ECM">
      <formula>NOT(ISERROR(SEARCH("ECM",H2944)))</formula>
    </cfRule>
    <cfRule type="containsText" dxfId="13717" priority="14830" operator="containsText" text="Glenn Gould">
      <formula>NOT(ISERROR(SEARCH("Glenn Gould",H2944)))</formula>
    </cfRule>
  </conditionalFormatting>
  <conditionalFormatting sqref="H2944">
    <cfRule type="containsText" dxfId="13716" priority="14827" operator="containsText" text="ECM">
      <formula>NOT(ISERROR(SEARCH("ECM",H2944)))</formula>
    </cfRule>
    <cfRule type="containsText" dxfId="13715" priority="14828" operator="containsText" text="Glenn Gould">
      <formula>NOT(ISERROR(SEARCH("Glenn Gould",H2944)))</formula>
    </cfRule>
  </conditionalFormatting>
  <conditionalFormatting sqref="K2944">
    <cfRule type="containsText" dxfId="13714" priority="14825" operator="containsText" text="ECM">
      <formula>NOT(ISERROR(SEARCH("ECM",K2944)))</formula>
    </cfRule>
    <cfRule type="containsText" dxfId="13713" priority="14826" operator="containsText" text="Glenn Gould">
      <formula>NOT(ISERROR(SEARCH("Glenn Gould",K2944)))</formula>
    </cfRule>
  </conditionalFormatting>
  <conditionalFormatting sqref="K2944">
    <cfRule type="containsText" dxfId="13712" priority="14823" operator="containsText" text="ECM">
      <formula>NOT(ISERROR(SEARCH("ECM",K2944)))</formula>
    </cfRule>
    <cfRule type="containsText" dxfId="13711" priority="14824" operator="containsText" text="Glenn Gould">
      <formula>NOT(ISERROR(SEARCH("Glenn Gould",K2944)))</formula>
    </cfRule>
  </conditionalFormatting>
  <conditionalFormatting sqref="E2940:F2940">
    <cfRule type="containsText" dxfId="13710" priority="14819" operator="containsText" text="ECM">
      <formula>NOT(ISERROR(SEARCH("ECM",E2940)))</formula>
    </cfRule>
    <cfRule type="containsText" dxfId="13709" priority="14820" operator="containsText" text="Glenn Gould">
      <formula>NOT(ISERROR(SEARCH("Glenn Gould",E2940)))</formula>
    </cfRule>
  </conditionalFormatting>
  <conditionalFormatting sqref="E2940:F2940">
    <cfRule type="containsText" dxfId="13708" priority="14817" operator="containsText" text="ECM">
      <formula>NOT(ISERROR(SEARCH("ECM",E2940)))</formula>
    </cfRule>
    <cfRule type="containsText" dxfId="13707" priority="14818" operator="containsText" text="Glenn Gould">
      <formula>NOT(ISERROR(SEARCH("Glenn Gould",E2940)))</formula>
    </cfRule>
  </conditionalFormatting>
  <conditionalFormatting sqref="E2940:F2940">
    <cfRule type="containsText" dxfId="13706" priority="14815" operator="containsText" text="ECM">
      <formula>NOT(ISERROR(SEARCH("ECM",E2940)))</formula>
    </cfRule>
    <cfRule type="containsText" dxfId="13705" priority="14816" operator="containsText" text="Glenn Gould">
      <formula>NOT(ISERROR(SEARCH("Glenn Gould",E2940)))</formula>
    </cfRule>
  </conditionalFormatting>
  <conditionalFormatting sqref="E2940:F2940">
    <cfRule type="containsText" dxfId="13704" priority="14813" operator="containsText" text="ECM">
      <formula>NOT(ISERROR(SEARCH("ECM",E2940)))</formula>
    </cfRule>
    <cfRule type="containsText" dxfId="13703" priority="14814" operator="containsText" text="Glenn Gould">
      <formula>NOT(ISERROR(SEARCH("Glenn Gould",E2940)))</formula>
    </cfRule>
  </conditionalFormatting>
  <conditionalFormatting sqref="E2940:F2940">
    <cfRule type="containsText" dxfId="13702" priority="14811" operator="containsText" text="ECM">
      <formula>NOT(ISERROR(SEARCH("ECM",E2940)))</formula>
    </cfRule>
    <cfRule type="containsText" dxfId="13701" priority="14812" operator="containsText" text="Glenn Gould">
      <formula>NOT(ISERROR(SEARCH("Glenn Gould",E2940)))</formula>
    </cfRule>
  </conditionalFormatting>
  <conditionalFormatting sqref="E2940:F2940">
    <cfRule type="containsText" dxfId="13700" priority="14809" operator="containsText" text="ECM">
      <formula>NOT(ISERROR(SEARCH("ECM",E2940)))</formula>
    </cfRule>
    <cfRule type="containsText" dxfId="13699" priority="14810" operator="containsText" text="Glenn Gould">
      <formula>NOT(ISERROR(SEARCH("Glenn Gould",E2940)))</formula>
    </cfRule>
  </conditionalFormatting>
  <conditionalFormatting sqref="E2940:F2940">
    <cfRule type="containsText" dxfId="13698" priority="14807" operator="containsText" text="ECM">
      <formula>NOT(ISERROR(SEARCH("ECM",E2940)))</formula>
    </cfRule>
    <cfRule type="containsText" dxfId="13697" priority="14808" operator="containsText" text="Glenn Gould">
      <formula>NOT(ISERROR(SEARCH("Glenn Gould",E2940)))</formula>
    </cfRule>
  </conditionalFormatting>
  <conditionalFormatting sqref="E2940:F2940">
    <cfRule type="containsText" dxfId="13696" priority="14805" operator="containsText" text="ECM">
      <formula>NOT(ISERROR(SEARCH("ECM",E2940)))</formula>
    </cfRule>
    <cfRule type="containsText" dxfId="13695" priority="14806" operator="containsText" text="Glenn Gould">
      <formula>NOT(ISERROR(SEARCH("Glenn Gould",E2940)))</formula>
    </cfRule>
  </conditionalFormatting>
  <conditionalFormatting sqref="E2940:F2940">
    <cfRule type="containsText" dxfId="13694" priority="14803" operator="containsText" text="ECM">
      <formula>NOT(ISERROR(SEARCH("ECM",E2940)))</formula>
    </cfRule>
    <cfRule type="containsText" dxfId="13693" priority="14804" operator="containsText" text="Glenn Gould">
      <formula>NOT(ISERROR(SEARCH("Glenn Gould",E2940)))</formula>
    </cfRule>
  </conditionalFormatting>
  <conditionalFormatting sqref="E2940:F2940">
    <cfRule type="containsText" dxfId="13692" priority="14801" operator="containsText" text="ECM">
      <formula>NOT(ISERROR(SEARCH("ECM",E2940)))</formula>
    </cfRule>
    <cfRule type="containsText" dxfId="13691" priority="14802" operator="containsText" text="Glenn Gould">
      <formula>NOT(ISERROR(SEARCH("Glenn Gould",E2940)))</formula>
    </cfRule>
  </conditionalFormatting>
  <conditionalFormatting sqref="E2940:F2940">
    <cfRule type="containsText" dxfId="13690" priority="14799" operator="containsText" text="ECM">
      <formula>NOT(ISERROR(SEARCH("ECM",E2940)))</formula>
    </cfRule>
    <cfRule type="containsText" dxfId="13689" priority="14800" operator="containsText" text="Glenn Gould">
      <formula>NOT(ISERROR(SEARCH("Glenn Gould",E2940)))</formula>
    </cfRule>
  </conditionalFormatting>
  <conditionalFormatting sqref="E2940:F2940">
    <cfRule type="containsText" dxfId="13688" priority="14797" operator="containsText" text="ECM">
      <formula>NOT(ISERROR(SEARCH("ECM",E2940)))</formula>
    </cfRule>
    <cfRule type="containsText" dxfId="13687" priority="14798" operator="containsText" text="Glenn Gould">
      <formula>NOT(ISERROR(SEARCH("Glenn Gould",E2940)))</formula>
    </cfRule>
  </conditionalFormatting>
  <conditionalFormatting sqref="E2940:F2940">
    <cfRule type="containsText" dxfId="13686" priority="14795" operator="containsText" text="ECM">
      <formula>NOT(ISERROR(SEARCH("ECM",E2940)))</formula>
    </cfRule>
    <cfRule type="containsText" dxfId="13685" priority="14796" operator="containsText" text="Glenn Gould">
      <formula>NOT(ISERROR(SEARCH("Glenn Gould",E2940)))</formula>
    </cfRule>
  </conditionalFormatting>
  <conditionalFormatting sqref="E2940:F2940">
    <cfRule type="containsText" dxfId="13684" priority="14793" operator="containsText" text="ECM">
      <formula>NOT(ISERROR(SEARCH("ECM",E2940)))</formula>
    </cfRule>
    <cfRule type="containsText" dxfId="13683" priority="14794" operator="containsText" text="Glenn Gould">
      <formula>NOT(ISERROR(SEARCH("Glenn Gould",E2940)))</formula>
    </cfRule>
  </conditionalFormatting>
  <conditionalFormatting sqref="E2940:F2940">
    <cfRule type="containsText" dxfId="13682" priority="14791" operator="containsText" text="ECM">
      <formula>NOT(ISERROR(SEARCH("ECM",E2940)))</formula>
    </cfRule>
    <cfRule type="containsText" dxfId="13681" priority="14792" operator="containsText" text="Glenn Gould">
      <formula>NOT(ISERROR(SEARCH("Glenn Gould",E2940)))</formula>
    </cfRule>
  </conditionalFormatting>
  <conditionalFormatting sqref="E2940:F2940">
    <cfRule type="containsText" dxfId="13680" priority="14789" operator="containsText" text="ECM">
      <formula>NOT(ISERROR(SEARCH("ECM",E2940)))</formula>
    </cfRule>
    <cfRule type="containsText" dxfId="13679" priority="14790" operator="containsText" text="Glenn Gould">
      <formula>NOT(ISERROR(SEARCH("Glenn Gould",E2940)))</formula>
    </cfRule>
  </conditionalFormatting>
  <conditionalFormatting sqref="E2940:F2940">
    <cfRule type="containsText" dxfId="13678" priority="14787" operator="containsText" text="ECM">
      <formula>NOT(ISERROR(SEARCH("ECM",E2940)))</formula>
    </cfRule>
    <cfRule type="containsText" dxfId="13677" priority="14788" operator="containsText" text="Glenn Gould">
      <formula>NOT(ISERROR(SEARCH("Glenn Gould",E2940)))</formula>
    </cfRule>
  </conditionalFormatting>
  <conditionalFormatting sqref="E2940:F2940">
    <cfRule type="containsText" dxfId="13676" priority="14785" operator="containsText" text="ECM">
      <formula>NOT(ISERROR(SEARCH("ECM",E2940)))</formula>
    </cfRule>
    <cfRule type="containsText" dxfId="13675" priority="14786" operator="containsText" text="Glenn Gould">
      <formula>NOT(ISERROR(SEARCH("Glenn Gould",E2940)))</formula>
    </cfRule>
  </conditionalFormatting>
  <conditionalFormatting sqref="E2940:F2940">
    <cfRule type="containsText" dxfId="13674" priority="14783" operator="containsText" text="ECM">
      <formula>NOT(ISERROR(SEARCH("ECM",E2940)))</formula>
    </cfRule>
    <cfRule type="containsText" dxfId="13673" priority="14784" operator="containsText" text="Glenn Gould">
      <formula>NOT(ISERROR(SEARCH("Glenn Gould",E2940)))</formula>
    </cfRule>
  </conditionalFormatting>
  <conditionalFormatting sqref="E2940:F2940">
    <cfRule type="containsText" dxfId="13672" priority="14781" operator="containsText" text="ECM">
      <formula>NOT(ISERROR(SEARCH("ECM",E2940)))</formula>
    </cfRule>
    <cfRule type="containsText" dxfId="13671" priority="14782" operator="containsText" text="Glenn Gould">
      <formula>NOT(ISERROR(SEARCH("Glenn Gould",E2940)))</formula>
    </cfRule>
  </conditionalFormatting>
  <conditionalFormatting sqref="G2941">
    <cfRule type="containsText" dxfId="13670" priority="14777" operator="containsText" text="ECM">
      <formula>NOT(ISERROR(SEARCH("ECM",G2941)))</formula>
    </cfRule>
    <cfRule type="containsText" dxfId="13669" priority="14778" operator="containsText" text="Glenn Gould">
      <formula>NOT(ISERROR(SEARCH("Glenn Gould",G2941)))</formula>
    </cfRule>
  </conditionalFormatting>
  <conditionalFormatting sqref="G2941">
    <cfRule type="containsText" dxfId="13668" priority="14775" operator="containsText" text="ECM">
      <formula>NOT(ISERROR(SEARCH("ECM",G2941)))</formula>
    </cfRule>
    <cfRule type="containsText" dxfId="13667" priority="14776" operator="containsText" text="Glenn Gould">
      <formula>NOT(ISERROR(SEARCH("Glenn Gould",G2941)))</formula>
    </cfRule>
  </conditionalFormatting>
  <conditionalFormatting sqref="G2941">
    <cfRule type="containsText" dxfId="13666" priority="14773" operator="containsText" text="ECM">
      <formula>NOT(ISERROR(SEARCH("ECM",G2941)))</formula>
    </cfRule>
    <cfRule type="containsText" dxfId="13665" priority="14774" operator="containsText" text="Glenn Gould">
      <formula>NOT(ISERROR(SEARCH("Glenn Gould",G2941)))</formula>
    </cfRule>
  </conditionalFormatting>
  <conditionalFormatting sqref="G2941">
    <cfRule type="containsText" dxfId="13664" priority="14771" operator="containsText" text="ECM">
      <formula>NOT(ISERROR(SEARCH("ECM",G2941)))</formula>
    </cfRule>
    <cfRule type="containsText" dxfId="13663" priority="14772" operator="containsText" text="Glenn Gould">
      <formula>NOT(ISERROR(SEARCH("Glenn Gould",G2941)))</formula>
    </cfRule>
  </conditionalFormatting>
  <conditionalFormatting sqref="G2941">
    <cfRule type="containsText" dxfId="13662" priority="14769" operator="containsText" text="ECM">
      <formula>NOT(ISERROR(SEARCH("ECM",G2941)))</formula>
    </cfRule>
    <cfRule type="containsText" dxfId="13661" priority="14770" operator="containsText" text="Glenn Gould">
      <formula>NOT(ISERROR(SEARCH("Glenn Gould",G2941)))</formula>
    </cfRule>
  </conditionalFormatting>
  <conditionalFormatting sqref="G2941">
    <cfRule type="containsText" dxfId="13660" priority="14767" operator="containsText" text="ECM">
      <formula>NOT(ISERROR(SEARCH("ECM",G2941)))</formula>
    </cfRule>
    <cfRule type="containsText" dxfId="13659" priority="14768" operator="containsText" text="Glenn Gould">
      <formula>NOT(ISERROR(SEARCH("Glenn Gould",G2941)))</formula>
    </cfRule>
  </conditionalFormatting>
  <conditionalFormatting sqref="G2941">
    <cfRule type="containsText" dxfId="13658" priority="14765" operator="containsText" text="ECM">
      <formula>NOT(ISERROR(SEARCH("ECM",G2941)))</formula>
    </cfRule>
    <cfRule type="containsText" dxfId="13657" priority="14766" operator="containsText" text="Glenn Gould">
      <formula>NOT(ISERROR(SEARCH("Glenn Gould",G2941)))</formula>
    </cfRule>
  </conditionalFormatting>
  <conditionalFormatting sqref="G2941">
    <cfRule type="containsText" dxfId="13656" priority="14763" operator="containsText" text="ECM">
      <formula>NOT(ISERROR(SEARCH("ECM",G2941)))</formula>
    </cfRule>
    <cfRule type="containsText" dxfId="13655" priority="14764" operator="containsText" text="Glenn Gould">
      <formula>NOT(ISERROR(SEARCH("Glenn Gould",G2941)))</formula>
    </cfRule>
  </conditionalFormatting>
  <conditionalFormatting sqref="G2941">
    <cfRule type="containsText" dxfId="13654" priority="14761" operator="containsText" text="ECM">
      <formula>NOT(ISERROR(SEARCH("ECM",G2941)))</formula>
    </cfRule>
    <cfRule type="containsText" dxfId="13653" priority="14762" operator="containsText" text="Glenn Gould">
      <formula>NOT(ISERROR(SEARCH("Glenn Gould",G2941)))</formula>
    </cfRule>
  </conditionalFormatting>
  <conditionalFormatting sqref="G2941">
    <cfRule type="containsText" dxfId="13652" priority="14759" operator="containsText" text="ECM">
      <formula>NOT(ISERROR(SEARCH("ECM",G2941)))</formula>
    </cfRule>
    <cfRule type="containsText" dxfId="13651" priority="14760" operator="containsText" text="Glenn Gould">
      <formula>NOT(ISERROR(SEARCH("Glenn Gould",G2941)))</formula>
    </cfRule>
  </conditionalFormatting>
  <conditionalFormatting sqref="G2941">
    <cfRule type="containsText" dxfId="13650" priority="14757" operator="containsText" text="ECM">
      <formula>NOT(ISERROR(SEARCH("ECM",G2941)))</formula>
    </cfRule>
    <cfRule type="containsText" dxfId="13649" priority="14758" operator="containsText" text="Glenn Gould">
      <formula>NOT(ISERROR(SEARCH("Glenn Gould",G2941)))</formula>
    </cfRule>
  </conditionalFormatting>
  <conditionalFormatting sqref="G2941">
    <cfRule type="containsText" dxfId="13648" priority="14755" operator="containsText" text="ECM">
      <formula>NOT(ISERROR(SEARCH("ECM",G2941)))</formula>
    </cfRule>
    <cfRule type="containsText" dxfId="13647" priority="14756" operator="containsText" text="Glenn Gould">
      <formula>NOT(ISERROR(SEARCH("Glenn Gould",G2941)))</formula>
    </cfRule>
  </conditionalFormatting>
  <conditionalFormatting sqref="G2941">
    <cfRule type="containsText" dxfId="13646" priority="14753" operator="containsText" text="ECM">
      <formula>NOT(ISERROR(SEARCH("ECM",G2941)))</formula>
    </cfRule>
    <cfRule type="containsText" dxfId="13645" priority="14754" operator="containsText" text="Glenn Gould">
      <formula>NOT(ISERROR(SEARCH("Glenn Gould",G2941)))</formula>
    </cfRule>
  </conditionalFormatting>
  <conditionalFormatting sqref="G2941">
    <cfRule type="containsText" dxfId="13644" priority="14751" operator="containsText" text="ECM">
      <formula>NOT(ISERROR(SEARCH("ECM",G2941)))</formula>
    </cfRule>
    <cfRule type="containsText" dxfId="13643" priority="14752" operator="containsText" text="Glenn Gould">
      <formula>NOT(ISERROR(SEARCH("Glenn Gould",G2941)))</formula>
    </cfRule>
  </conditionalFormatting>
  <conditionalFormatting sqref="G2941">
    <cfRule type="containsText" dxfId="13642" priority="14749" operator="containsText" text="ECM">
      <formula>NOT(ISERROR(SEARCH("ECM",G2941)))</formula>
    </cfRule>
    <cfRule type="containsText" dxfId="13641" priority="14750" operator="containsText" text="Glenn Gould">
      <formula>NOT(ISERROR(SEARCH("Glenn Gould",G2941)))</formula>
    </cfRule>
  </conditionalFormatting>
  <conditionalFormatting sqref="G2941">
    <cfRule type="containsText" dxfId="13640" priority="14747" operator="containsText" text="ECM">
      <formula>NOT(ISERROR(SEARCH("ECM",G2941)))</formula>
    </cfRule>
    <cfRule type="containsText" dxfId="13639" priority="14748" operator="containsText" text="Glenn Gould">
      <formula>NOT(ISERROR(SEARCH("Glenn Gould",G2941)))</formula>
    </cfRule>
  </conditionalFormatting>
  <conditionalFormatting sqref="G2941">
    <cfRule type="containsText" dxfId="13638" priority="14745" operator="containsText" text="ECM">
      <formula>NOT(ISERROR(SEARCH("ECM",G2941)))</formula>
    </cfRule>
    <cfRule type="containsText" dxfId="13637" priority="14746" operator="containsText" text="Glenn Gould">
      <formula>NOT(ISERROR(SEARCH("Glenn Gould",G2941)))</formula>
    </cfRule>
  </conditionalFormatting>
  <conditionalFormatting sqref="G2941">
    <cfRule type="containsText" dxfId="13636" priority="14743" operator="containsText" text="ECM">
      <formula>NOT(ISERROR(SEARCH("ECM",G2941)))</formula>
    </cfRule>
    <cfRule type="containsText" dxfId="13635" priority="14744" operator="containsText" text="Glenn Gould">
      <formula>NOT(ISERROR(SEARCH("Glenn Gould",G2941)))</formula>
    </cfRule>
  </conditionalFormatting>
  <conditionalFormatting sqref="G2941">
    <cfRule type="containsText" dxfId="13634" priority="14741" operator="containsText" text="ECM">
      <formula>NOT(ISERROR(SEARCH("ECM",G2941)))</formula>
    </cfRule>
    <cfRule type="containsText" dxfId="13633" priority="14742" operator="containsText" text="Glenn Gould">
      <formula>NOT(ISERROR(SEARCH("Glenn Gould",G2941)))</formula>
    </cfRule>
  </conditionalFormatting>
  <conditionalFormatting sqref="G2941">
    <cfRule type="containsText" dxfId="13632" priority="14739" operator="containsText" text="ECM">
      <formula>NOT(ISERROR(SEARCH("ECM",G2941)))</formula>
    </cfRule>
    <cfRule type="containsText" dxfId="13631" priority="14740" operator="containsText" text="Glenn Gould">
      <formula>NOT(ISERROR(SEARCH("Glenn Gould",G2941)))</formula>
    </cfRule>
  </conditionalFormatting>
  <conditionalFormatting sqref="E2941:F2941">
    <cfRule type="containsText" dxfId="13630" priority="14737" operator="containsText" text="ECM">
      <formula>NOT(ISERROR(SEARCH("ECM",E2941)))</formula>
    </cfRule>
    <cfRule type="containsText" dxfId="13629" priority="14738" operator="containsText" text="Glenn Gould">
      <formula>NOT(ISERROR(SEARCH("Glenn Gould",E2941)))</formula>
    </cfRule>
  </conditionalFormatting>
  <conditionalFormatting sqref="E2941:F2941">
    <cfRule type="containsText" dxfId="13628" priority="14735" operator="containsText" text="ECM">
      <formula>NOT(ISERROR(SEARCH("ECM",E2941)))</formula>
    </cfRule>
    <cfRule type="containsText" dxfId="13627" priority="14736" operator="containsText" text="Glenn Gould">
      <formula>NOT(ISERROR(SEARCH("Glenn Gould",E2941)))</formula>
    </cfRule>
  </conditionalFormatting>
  <conditionalFormatting sqref="E2941:F2941">
    <cfRule type="containsText" dxfId="13626" priority="14733" operator="containsText" text="ECM">
      <formula>NOT(ISERROR(SEARCH("ECM",E2941)))</formula>
    </cfRule>
    <cfRule type="containsText" dxfId="13625" priority="14734" operator="containsText" text="Glenn Gould">
      <formula>NOT(ISERROR(SEARCH("Glenn Gould",E2941)))</formula>
    </cfRule>
  </conditionalFormatting>
  <conditionalFormatting sqref="E2941:F2941">
    <cfRule type="containsText" dxfId="13624" priority="14731" operator="containsText" text="ECM">
      <formula>NOT(ISERROR(SEARCH("ECM",E2941)))</formula>
    </cfRule>
    <cfRule type="containsText" dxfId="13623" priority="14732" operator="containsText" text="Glenn Gould">
      <formula>NOT(ISERROR(SEARCH("Glenn Gould",E2941)))</formula>
    </cfRule>
  </conditionalFormatting>
  <conditionalFormatting sqref="E2941:F2941">
    <cfRule type="containsText" dxfId="13622" priority="14729" operator="containsText" text="ECM">
      <formula>NOT(ISERROR(SEARCH("ECM",E2941)))</formula>
    </cfRule>
    <cfRule type="containsText" dxfId="13621" priority="14730" operator="containsText" text="Glenn Gould">
      <formula>NOT(ISERROR(SEARCH("Glenn Gould",E2941)))</formula>
    </cfRule>
  </conditionalFormatting>
  <conditionalFormatting sqref="E2941:F2941">
    <cfRule type="containsText" dxfId="13620" priority="14727" operator="containsText" text="ECM">
      <formula>NOT(ISERROR(SEARCH("ECM",E2941)))</formula>
    </cfRule>
    <cfRule type="containsText" dxfId="13619" priority="14728" operator="containsText" text="Glenn Gould">
      <formula>NOT(ISERROR(SEARCH("Glenn Gould",E2941)))</formula>
    </cfRule>
  </conditionalFormatting>
  <conditionalFormatting sqref="E2941:F2941">
    <cfRule type="containsText" dxfId="13618" priority="14725" operator="containsText" text="ECM">
      <formula>NOT(ISERROR(SEARCH("ECM",E2941)))</formula>
    </cfRule>
    <cfRule type="containsText" dxfId="13617" priority="14726" operator="containsText" text="Glenn Gould">
      <formula>NOT(ISERROR(SEARCH("Glenn Gould",E2941)))</formula>
    </cfRule>
  </conditionalFormatting>
  <conditionalFormatting sqref="E2941:F2941">
    <cfRule type="containsText" dxfId="13616" priority="14723" operator="containsText" text="ECM">
      <formula>NOT(ISERROR(SEARCH("ECM",E2941)))</formula>
    </cfRule>
    <cfRule type="containsText" dxfId="13615" priority="14724" operator="containsText" text="Glenn Gould">
      <formula>NOT(ISERROR(SEARCH("Glenn Gould",E2941)))</formula>
    </cfRule>
  </conditionalFormatting>
  <conditionalFormatting sqref="E2941:F2941">
    <cfRule type="containsText" dxfId="13614" priority="14721" operator="containsText" text="ECM">
      <formula>NOT(ISERROR(SEARCH("ECM",E2941)))</formula>
    </cfRule>
    <cfRule type="containsText" dxfId="13613" priority="14722" operator="containsText" text="Glenn Gould">
      <formula>NOT(ISERROR(SEARCH("Glenn Gould",E2941)))</formula>
    </cfRule>
  </conditionalFormatting>
  <conditionalFormatting sqref="E2941:F2941">
    <cfRule type="containsText" dxfId="13612" priority="14719" operator="containsText" text="ECM">
      <formula>NOT(ISERROR(SEARCH("ECM",E2941)))</formula>
    </cfRule>
    <cfRule type="containsText" dxfId="13611" priority="14720" operator="containsText" text="Glenn Gould">
      <formula>NOT(ISERROR(SEARCH("Glenn Gould",E2941)))</formula>
    </cfRule>
  </conditionalFormatting>
  <conditionalFormatting sqref="E2941:F2941">
    <cfRule type="containsText" dxfId="13610" priority="14717" operator="containsText" text="ECM">
      <formula>NOT(ISERROR(SEARCH("ECM",E2941)))</formula>
    </cfRule>
    <cfRule type="containsText" dxfId="13609" priority="14718" operator="containsText" text="Glenn Gould">
      <formula>NOT(ISERROR(SEARCH("Glenn Gould",E2941)))</formula>
    </cfRule>
  </conditionalFormatting>
  <conditionalFormatting sqref="E2941:F2941">
    <cfRule type="containsText" dxfId="13608" priority="14715" operator="containsText" text="ECM">
      <formula>NOT(ISERROR(SEARCH("ECM",E2941)))</formula>
    </cfRule>
    <cfRule type="containsText" dxfId="13607" priority="14716" operator="containsText" text="Glenn Gould">
      <formula>NOT(ISERROR(SEARCH("Glenn Gould",E2941)))</formula>
    </cfRule>
  </conditionalFormatting>
  <conditionalFormatting sqref="E2941:F2941">
    <cfRule type="containsText" dxfId="13606" priority="14713" operator="containsText" text="ECM">
      <formula>NOT(ISERROR(SEARCH("ECM",E2941)))</formula>
    </cfRule>
    <cfRule type="containsText" dxfId="13605" priority="14714" operator="containsText" text="Glenn Gould">
      <formula>NOT(ISERROR(SEARCH("Glenn Gould",E2941)))</formula>
    </cfRule>
  </conditionalFormatting>
  <conditionalFormatting sqref="E2941:F2941">
    <cfRule type="containsText" dxfId="13604" priority="14711" operator="containsText" text="ECM">
      <formula>NOT(ISERROR(SEARCH("ECM",E2941)))</formula>
    </cfRule>
    <cfRule type="containsText" dxfId="13603" priority="14712" operator="containsText" text="Glenn Gould">
      <formula>NOT(ISERROR(SEARCH("Glenn Gould",E2941)))</formula>
    </cfRule>
  </conditionalFormatting>
  <conditionalFormatting sqref="E2941:F2941">
    <cfRule type="containsText" dxfId="13602" priority="14709" operator="containsText" text="ECM">
      <formula>NOT(ISERROR(SEARCH("ECM",E2941)))</formula>
    </cfRule>
    <cfRule type="containsText" dxfId="13601" priority="14710" operator="containsText" text="Glenn Gould">
      <formula>NOT(ISERROR(SEARCH("Glenn Gould",E2941)))</formula>
    </cfRule>
  </conditionalFormatting>
  <conditionalFormatting sqref="E2941:F2941">
    <cfRule type="containsText" dxfId="13600" priority="14707" operator="containsText" text="ECM">
      <formula>NOT(ISERROR(SEARCH("ECM",E2941)))</formula>
    </cfRule>
    <cfRule type="containsText" dxfId="13599" priority="14708" operator="containsText" text="Glenn Gould">
      <formula>NOT(ISERROR(SEARCH("Glenn Gould",E2941)))</formula>
    </cfRule>
  </conditionalFormatting>
  <conditionalFormatting sqref="E2941:F2941">
    <cfRule type="containsText" dxfId="13598" priority="14705" operator="containsText" text="ECM">
      <formula>NOT(ISERROR(SEARCH("ECM",E2941)))</formula>
    </cfRule>
    <cfRule type="containsText" dxfId="13597" priority="14706" operator="containsText" text="Glenn Gould">
      <formula>NOT(ISERROR(SEARCH("Glenn Gould",E2941)))</formula>
    </cfRule>
  </conditionalFormatting>
  <conditionalFormatting sqref="E2941:F2941">
    <cfRule type="containsText" dxfId="13596" priority="14703" operator="containsText" text="ECM">
      <formula>NOT(ISERROR(SEARCH("ECM",E2941)))</formula>
    </cfRule>
    <cfRule type="containsText" dxfId="13595" priority="14704" operator="containsText" text="Glenn Gould">
      <formula>NOT(ISERROR(SEARCH("Glenn Gould",E2941)))</formula>
    </cfRule>
  </conditionalFormatting>
  <conditionalFormatting sqref="E2941:F2941">
    <cfRule type="containsText" dxfId="13594" priority="14701" operator="containsText" text="ECM">
      <formula>NOT(ISERROR(SEARCH("ECM",E2941)))</formula>
    </cfRule>
    <cfRule type="containsText" dxfId="13593" priority="14702" operator="containsText" text="Glenn Gould">
      <formula>NOT(ISERROR(SEARCH("Glenn Gould",E2941)))</formula>
    </cfRule>
  </conditionalFormatting>
  <conditionalFormatting sqref="E2941:F2941">
    <cfRule type="containsText" dxfId="13592" priority="14699" operator="containsText" text="ECM">
      <formula>NOT(ISERROR(SEARCH("ECM",E2941)))</formula>
    </cfRule>
    <cfRule type="containsText" dxfId="13591" priority="14700" operator="containsText" text="Glenn Gould">
      <formula>NOT(ISERROR(SEARCH("Glenn Gould",E2941)))</formula>
    </cfRule>
  </conditionalFormatting>
  <conditionalFormatting sqref="G2942">
    <cfRule type="containsText" dxfId="13590" priority="14695" operator="containsText" text="ECM">
      <formula>NOT(ISERROR(SEARCH("ECM",G2942)))</formula>
    </cfRule>
    <cfRule type="containsText" dxfId="13589" priority="14696" operator="containsText" text="Glenn Gould">
      <formula>NOT(ISERROR(SEARCH("Glenn Gould",G2942)))</formula>
    </cfRule>
  </conditionalFormatting>
  <conditionalFormatting sqref="G2942">
    <cfRule type="containsText" dxfId="13588" priority="14693" operator="containsText" text="ECM">
      <formula>NOT(ISERROR(SEARCH("ECM",G2942)))</formula>
    </cfRule>
    <cfRule type="containsText" dxfId="13587" priority="14694" operator="containsText" text="Glenn Gould">
      <formula>NOT(ISERROR(SEARCH("Glenn Gould",G2942)))</formula>
    </cfRule>
  </conditionalFormatting>
  <conditionalFormatting sqref="G2942">
    <cfRule type="containsText" dxfId="13586" priority="14691" operator="containsText" text="ECM">
      <formula>NOT(ISERROR(SEARCH("ECM",G2942)))</formula>
    </cfRule>
    <cfRule type="containsText" dxfId="13585" priority="14692" operator="containsText" text="Glenn Gould">
      <formula>NOT(ISERROR(SEARCH("Glenn Gould",G2942)))</formula>
    </cfRule>
  </conditionalFormatting>
  <conditionalFormatting sqref="G2942">
    <cfRule type="containsText" dxfId="13584" priority="14689" operator="containsText" text="ECM">
      <formula>NOT(ISERROR(SEARCH("ECM",G2942)))</formula>
    </cfRule>
    <cfRule type="containsText" dxfId="13583" priority="14690" operator="containsText" text="Glenn Gould">
      <formula>NOT(ISERROR(SEARCH("Glenn Gould",G2942)))</formula>
    </cfRule>
  </conditionalFormatting>
  <conditionalFormatting sqref="G2942">
    <cfRule type="containsText" dxfId="13582" priority="14687" operator="containsText" text="ECM">
      <formula>NOT(ISERROR(SEARCH("ECM",G2942)))</formula>
    </cfRule>
    <cfRule type="containsText" dxfId="13581" priority="14688" operator="containsText" text="Glenn Gould">
      <formula>NOT(ISERROR(SEARCH("Glenn Gould",G2942)))</formula>
    </cfRule>
  </conditionalFormatting>
  <conditionalFormatting sqref="G2942">
    <cfRule type="containsText" dxfId="13580" priority="14685" operator="containsText" text="ECM">
      <formula>NOT(ISERROR(SEARCH("ECM",G2942)))</formula>
    </cfRule>
    <cfRule type="containsText" dxfId="13579" priority="14686" operator="containsText" text="Glenn Gould">
      <formula>NOT(ISERROR(SEARCH("Glenn Gould",G2942)))</formula>
    </cfRule>
  </conditionalFormatting>
  <conditionalFormatting sqref="G2942">
    <cfRule type="containsText" dxfId="13578" priority="14683" operator="containsText" text="ECM">
      <formula>NOT(ISERROR(SEARCH("ECM",G2942)))</formula>
    </cfRule>
    <cfRule type="containsText" dxfId="13577" priority="14684" operator="containsText" text="Glenn Gould">
      <formula>NOT(ISERROR(SEARCH("Glenn Gould",G2942)))</formula>
    </cfRule>
  </conditionalFormatting>
  <conditionalFormatting sqref="G2942">
    <cfRule type="containsText" dxfId="13576" priority="14681" operator="containsText" text="ECM">
      <formula>NOT(ISERROR(SEARCH("ECM",G2942)))</formula>
    </cfRule>
    <cfRule type="containsText" dxfId="13575" priority="14682" operator="containsText" text="Glenn Gould">
      <formula>NOT(ISERROR(SEARCH("Glenn Gould",G2942)))</formula>
    </cfRule>
  </conditionalFormatting>
  <conditionalFormatting sqref="G2942">
    <cfRule type="containsText" dxfId="13574" priority="14679" operator="containsText" text="ECM">
      <formula>NOT(ISERROR(SEARCH("ECM",G2942)))</formula>
    </cfRule>
    <cfRule type="containsText" dxfId="13573" priority="14680" operator="containsText" text="Glenn Gould">
      <formula>NOT(ISERROR(SEARCH("Glenn Gould",G2942)))</formula>
    </cfRule>
  </conditionalFormatting>
  <conditionalFormatting sqref="G2942">
    <cfRule type="containsText" dxfId="13572" priority="14677" operator="containsText" text="ECM">
      <formula>NOT(ISERROR(SEARCH("ECM",G2942)))</formula>
    </cfRule>
    <cfRule type="containsText" dxfId="13571" priority="14678" operator="containsText" text="Glenn Gould">
      <formula>NOT(ISERROR(SEARCH("Glenn Gould",G2942)))</formula>
    </cfRule>
  </conditionalFormatting>
  <conditionalFormatting sqref="G2942">
    <cfRule type="containsText" dxfId="13570" priority="14675" operator="containsText" text="ECM">
      <formula>NOT(ISERROR(SEARCH("ECM",G2942)))</formula>
    </cfRule>
    <cfRule type="containsText" dxfId="13569" priority="14676" operator="containsText" text="Glenn Gould">
      <formula>NOT(ISERROR(SEARCH("Glenn Gould",G2942)))</formula>
    </cfRule>
  </conditionalFormatting>
  <conditionalFormatting sqref="G2942">
    <cfRule type="containsText" dxfId="13568" priority="14673" operator="containsText" text="ECM">
      <formula>NOT(ISERROR(SEARCH("ECM",G2942)))</formula>
    </cfRule>
    <cfRule type="containsText" dxfId="13567" priority="14674" operator="containsText" text="Glenn Gould">
      <formula>NOT(ISERROR(SEARCH("Glenn Gould",G2942)))</formula>
    </cfRule>
  </conditionalFormatting>
  <conditionalFormatting sqref="G2942">
    <cfRule type="containsText" dxfId="13566" priority="14671" operator="containsText" text="ECM">
      <formula>NOT(ISERROR(SEARCH("ECM",G2942)))</formula>
    </cfRule>
    <cfRule type="containsText" dxfId="13565" priority="14672" operator="containsText" text="Glenn Gould">
      <formula>NOT(ISERROR(SEARCH("Glenn Gould",G2942)))</formula>
    </cfRule>
  </conditionalFormatting>
  <conditionalFormatting sqref="G2942">
    <cfRule type="containsText" dxfId="13564" priority="14669" operator="containsText" text="ECM">
      <formula>NOT(ISERROR(SEARCH("ECM",G2942)))</formula>
    </cfRule>
    <cfRule type="containsText" dxfId="13563" priority="14670" operator="containsText" text="Glenn Gould">
      <formula>NOT(ISERROR(SEARCH("Glenn Gould",G2942)))</formula>
    </cfRule>
  </conditionalFormatting>
  <conditionalFormatting sqref="G2942">
    <cfRule type="containsText" dxfId="13562" priority="14667" operator="containsText" text="ECM">
      <formula>NOT(ISERROR(SEARCH("ECM",G2942)))</formula>
    </cfRule>
    <cfRule type="containsText" dxfId="13561" priority="14668" operator="containsText" text="Glenn Gould">
      <formula>NOT(ISERROR(SEARCH("Glenn Gould",G2942)))</formula>
    </cfRule>
  </conditionalFormatting>
  <conditionalFormatting sqref="G2942">
    <cfRule type="containsText" dxfId="13560" priority="14665" operator="containsText" text="ECM">
      <formula>NOT(ISERROR(SEARCH("ECM",G2942)))</formula>
    </cfRule>
    <cfRule type="containsText" dxfId="13559" priority="14666" operator="containsText" text="Glenn Gould">
      <formula>NOT(ISERROR(SEARCH("Glenn Gould",G2942)))</formula>
    </cfRule>
  </conditionalFormatting>
  <conditionalFormatting sqref="G2942">
    <cfRule type="containsText" dxfId="13558" priority="14663" operator="containsText" text="ECM">
      <formula>NOT(ISERROR(SEARCH("ECM",G2942)))</formula>
    </cfRule>
    <cfRule type="containsText" dxfId="13557" priority="14664" operator="containsText" text="Glenn Gould">
      <formula>NOT(ISERROR(SEARCH("Glenn Gould",G2942)))</formula>
    </cfRule>
  </conditionalFormatting>
  <conditionalFormatting sqref="G2942">
    <cfRule type="containsText" dxfId="13556" priority="14661" operator="containsText" text="ECM">
      <formula>NOT(ISERROR(SEARCH("ECM",G2942)))</formula>
    </cfRule>
    <cfRule type="containsText" dxfId="13555" priority="14662" operator="containsText" text="Glenn Gould">
      <formula>NOT(ISERROR(SEARCH("Glenn Gould",G2942)))</formula>
    </cfRule>
  </conditionalFormatting>
  <conditionalFormatting sqref="G2942">
    <cfRule type="containsText" dxfId="13554" priority="14659" operator="containsText" text="ECM">
      <formula>NOT(ISERROR(SEARCH("ECM",G2942)))</formula>
    </cfRule>
    <cfRule type="containsText" dxfId="13553" priority="14660" operator="containsText" text="Glenn Gould">
      <formula>NOT(ISERROR(SEARCH("Glenn Gould",G2942)))</formula>
    </cfRule>
  </conditionalFormatting>
  <conditionalFormatting sqref="G2942">
    <cfRule type="containsText" dxfId="13552" priority="14657" operator="containsText" text="ECM">
      <formula>NOT(ISERROR(SEARCH("ECM",G2942)))</formula>
    </cfRule>
    <cfRule type="containsText" dxfId="13551" priority="14658" operator="containsText" text="Glenn Gould">
      <formula>NOT(ISERROR(SEARCH("Glenn Gould",G2942)))</formula>
    </cfRule>
  </conditionalFormatting>
  <conditionalFormatting sqref="E2942:F2942">
    <cfRule type="containsText" dxfId="13550" priority="14655" operator="containsText" text="ECM">
      <formula>NOT(ISERROR(SEARCH("ECM",E2942)))</formula>
    </cfRule>
    <cfRule type="containsText" dxfId="13549" priority="14656" operator="containsText" text="Glenn Gould">
      <formula>NOT(ISERROR(SEARCH("Glenn Gould",E2942)))</formula>
    </cfRule>
  </conditionalFormatting>
  <conditionalFormatting sqref="E2942:F2942">
    <cfRule type="containsText" dxfId="13548" priority="14653" operator="containsText" text="ECM">
      <formula>NOT(ISERROR(SEARCH("ECM",E2942)))</formula>
    </cfRule>
    <cfRule type="containsText" dxfId="13547" priority="14654" operator="containsText" text="Glenn Gould">
      <formula>NOT(ISERROR(SEARCH("Glenn Gould",E2942)))</formula>
    </cfRule>
  </conditionalFormatting>
  <conditionalFormatting sqref="E2942:F2942">
    <cfRule type="containsText" dxfId="13546" priority="14651" operator="containsText" text="ECM">
      <formula>NOT(ISERROR(SEARCH("ECM",E2942)))</formula>
    </cfRule>
    <cfRule type="containsText" dxfId="13545" priority="14652" operator="containsText" text="Glenn Gould">
      <formula>NOT(ISERROR(SEARCH("Glenn Gould",E2942)))</formula>
    </cfRule>
  </conditionalFormatting>
  <conditionalFormatting sqref="E2942:F2942">
    <cfRule type="containsText" dxfId="13544" priority="14649" operator="containsText" text="ECM">
      <formula>NOT(ISERROR(SEARCH("ECM",E2942)))</formula>
    </cfRule>
    <cfRule type="containsText" dxfId="13543" priority="14650" operator="containsText" text="Glenn Gould">
      <formula>NOT(ISERROR(SEARCH("Glenn Gould",E2942)))</formula>
    </cfRule>
  </conditionalFormatting>
  <conditionalFormatting sqref="E2942:F2942">
    <cfRule type="containsText" dxfId="13542" priority="14647" operator="containsText" text="ECM">
      <formula>NOT(ISERROR(SEARCH("ECM",E2942)))</formula>
    </cfRule>
    <cfRule type="containsText" dxfId="13541" priority="14648" operator="containsText" text="Glenn Gould">
      <formula>NOT(ISERROR(SEARCH("Glenn Gould",E2942)))</formula>
    </cfRule>
  </conditionalFormatting>
  <conditionalFormatting sqref="E2942:F2942">
    <cfRule type="containsText" dxfId="13540" priority="14645" operator="containsText" text="ECM">
      <formula>NOT(ISERROR(SEARCH("ECM",E2942)))</formula>
    </cfRule>
    <cfRule type="containsText" dxfId="13539" priority="14646" operator="containsText" text="Glenn Gould">
      <formula>NOT(ISERROR(SEARCH("Glenn Gould",E2942)))</formula>
    </cfRule>
  </conditionalFormatting>
  <conditionalFormatting sqref="E2942:F2942">
    <cfRule type="containsText" dxfId="13538" priority="14643" operator="containsText" text="ECM">
      <formula>NOT(ISERROR(SEARCH("ECM",E2942)))</formula>
    </cfRule>
    <cfRule type="containsText" dxfId="13537" priority="14644" operator="containsText" text="Glenn Gould">
      <formula>NOT(ISERROR(SEARCH("Glenn Gould",E2942)))</formula>
    </cfRule>
  </conditionalFormatting>
  <conditionalFormatting sqref="E2942:F2942">
    <cfRule type="containsText" dxfId="13536" priority="14641" operator="containsText" text="ECM">
      <formula>NOT(ISERROR(SEARCH("ECM",E2942)))</formula>
    </cfRule>
    <cfRule type="containsText" dxfId="13535" priority="14642" operator="containsText" text="Glenn Gould">
      <formula>NOT(ISERROR(SEARCH("Glenn Gould",E2942)))</formula>
    </cfRule>
  </conditionalFormatting>
  <conditionalFormatting sqref="E2942:F2942">
    <cfRule type="containsText" dxfId="13534" priority="14639" operator="containsText" text="ECM">
      <formula>NOT(ISERROR(SEARCH("ECM",E2942)))</formula>
    </cfRule>
    <cfRule type="containsText" dxfId="13533" priority="14640" operator="containsText" text="Glenn Gould">
      <formula>NOT(ISERROR(SEARCH("Glenn Gould",E2942)))</formula>
    </cfRule>
  </conditionalFormatting>
  <conditionalFormatting sqref="E2942:F2942">
    <cfRule type="containsText" dxfId="13532" priority="14637" operator="containsText" text="ECM">
      <formula>NOT(ISERROR(SEARCH("ECM",E2942)))</formula>
    </cfRule>
    <cfRule type="containsText" dxfId="13531" priority="14638" operator="containsText" text="Glenn Gould">
      <formula>NOT(ISERROR(SEARCH("Glenn Gould",E2942)))</formula>
    </cfRule>
  </conditionalFormatting>
  <conditionalFormatting sqref="E2942:F2942">
    <cfRule type="containsText" dxfId="13530" priority="14635" operator="containsText" text="ECM">
      <formula>NOT(ISERROR(SEARCH("ECM",E2942)))</formula>
    </cfRule>
    <cfRule type="containsText" dxfId="13529" priority="14636" operator="containsText" text="Glenn Gould">
      <formula>NOT(ISERROR(SEARCH("Glenn Gould",E2942)))</formula>
    </cfRule>
  </conditionalFormatting>
  <conditionalFormatting sqref="E2942:F2942">
    <cfRule type="containsText" dxfId="13528" priority="14633" operator="containsText" text="ECM">
      <formula>NOT(ISERROR(SEARCH("ECM",E2942)))</formula>
    </cfRule>
    <cfRule type="containsText" dxfId="13527" priority="14634" operator="containsText" text="Glenn Gould">
      <formula>NOT(ISERROR(SEARCH("Glenn Gould",E2942)))</formula>
    </cfRule>
  </conditionalFormatting>
  <conditionalFormatting sqref="E2942:F2942">
    <cfRule type="containsText" dxfId="13526" priority="14631" operator="containsText" text="ECM">
      <formula>NOT(ISERROR(SEARCH("ECM",E2942)))</formula>
    </cfRule>
    <cfRule type="containsText" dxfId="13525" priority="14632" operator="containsText" text="Glenn Gould">
      <formula>NOT(ISERROR(SEARCH("Glenn Gould",E2942)))</formula>
    </cfRule>
  </conditionalFormatting>
  <conditionalFormatting sqref="E2942:F2942">
    <cfRule type="containsText" dxfId="13524" priority="14629" operator="containsText" text="ECM">
      <formula>NOT(ISERROR(SEARCH("ECM",E2942)))</formula>
    </cfRule>
    <cfRule type="containsText" dxfId="13523" priority="14630" operator="containsText" text="Glenn Gould">
      <formula>NOT(ISERROR(SEARCH("Glenn Gould",E2942)))</formula>
    </cfRule>
  </conditionalFormatting>
  <conditionalFormatting sqref="E2942:F2942">
    <cfRule type="containsText" dxfId="13522" priority="14627" operator="containsText" text="ECM">
      <formula>NOT(ISERROR(SEARCH("ECM",E2942)))</formula>
    </cfRule>
    <cfRule type="containsText" dxfId="13521" priority="14628" operator="containsText" text="Glenn Gould">
      <formula>NOT(ISERROR(SEARCH("Glenn Gould",E2942)))</formula>
    </cfRule>
  </conditionalFormatting>
  <conditionalFormatting sqref="E2942:F2942">
    <cfRule type="containsText" dxfId="13520" priority="14625" operator="containsText" text="ECM">
      <formula>NOT(ISERROR(SEARCH("ECM",E2942)))</formula>
    </cfRule>
    <cfRule type="containsText" dxfId="13519" priority="14626" operator="containsText" text="Glenn Gould">
      <formula>NOT(ISERROR(SEARCH("Glenn Gould",E2942)))</formula>
    </cfRule>
  </conditionalFormatting>
  <conditionalFormatting sqref="E2942:F2942">
    <cfRule type="containsText" dxfId="13518" priority="14623" operator="containsText" text="ECM">
      <formula>NOT(ISERROR(SEARCH("ECM",E2942)))</formula>
    </cfRule>
    <cfRule type="containsText" dxfId="13517" priority="14624" operator="containsText" text="Glenn Gould">
      <formula>NOT(ISERROR(SEARCH("Glenn Gould",E2942)))</formula>
    </cfRule>
  </conditionalFormatting>
  <conditionalFormatting sqref="E2942:F2942">
    <cfRule type="containsText" dxfId="13516" priority="14621" operator="containsText" text="ECM">
      <formula>NOT(ISERROR(SEARCH("ECM",E2942)))</formula>
    </cfRule>
    <cfRule type="containsText" dxfId="13515" priority="14622" operator="containsText" text="Glenn Gould">
      <formula>NOT(ISERROR(SEARCH("Glenn Gould",E2942)))</formula>
    </cfRule>
  </conditionalFormatting>
  <conditionalFormatting sqref="E2942:F2942">
    <cfRule type="containsText" dxfId="13514" priority="14619" operator="containsText" text="ECM">
      <formula>NOT(ISERROR(SEARCH("ECM",E2942)))</formula>
    </cfRule>
    <cfRule type="containsText" dxfId="13513" priority="14620" operator="containsText" text="Glenn Gould">
      <formula>NOT(ISERROR(SEARCH("Glenn Gould",E2942)))</formula>
    </cfRule>
  </conditionalFormatting>
  <conditionalFormatting sqref="E2942:F2942">
    <cfRule type="containsText" dxfId="13512" priority="14617" operator="containsText" text="ECM">
      <formula>NOT(ISERROR(SEARCH("ECM",E2942)))</formula>
    </cfRule>
    <cfRule type="containsText" dxfId="13511" priority="14618" operator="containsText" text="Glenn Gould">
      <formula>NOT(ISERROR(SEARCH("Glenn Gould",E2942)))</formula>
    </cfRule>
  </conditionalFormatting>
  <conditionalFormatting sqref="A2960:A2979 B3040:B3064 A2985:A3064 B3075:B3081 A1:A2958 A3067:B3074 A3071:A3081 A3080:B3081 A3084:B3097 A3056:B3056 A3210:A1048576 B3210:B3218 A3209:B3209 A3126:A3208 A3099:B3124">
    <cfRule type="containsText" dxfId="13510" priority="14616" operator="containsText" text="Tallis Scholars">
      <formula>NOT(ISERROR(SEARCH("Tallis Scholars",A1)))</formula>
    </cfRule>
  </conditionalFormatting>
  <conditionalFormatting sqref="A2943">
    <cfRule type="containsText" dxfId="13509" priority="14614" operator="containsText" text="ECM">
      <formula>NOT(ISERROR(SEARCH("ECM",A2943)))</formula>
    </cfRule>
    <cfRule type="containsText" dxfId="13508" priority="14615" operator="containsText" text="Glenn Gould">
      <formula>NOT(ISERROR(SEARCH("Glenn Gould",A2943)))</formula>
    </cfRule>
  </conditionalFormatting>
  <conditionalFormatting sqref="H2943:I2943">
    <cfRule type="containsText" dxfId="13507" priority="14612" operator="containsText" text="ECM">
      <formula>NOT(ISERROR(SEARCH("ECM",H2943)))</formula>
    </cfRule>
    <cfRule type="containsText" dxfId="13506" priority="14613" operator="containsText" text="Glenn Gould">
      <formula>NOT(ISERROR(SEARCH("Glenn Gould",H2943)))</formula>
    </cfRule>
  </conditionalFormatting>
  <conditionalFormatting sqref="G2943">
    <cfRule type="containsText" dxfId="13505" priority="14608" operator="containsText" text="ECM">
      <formula>NOT(ISERROR(SEARCH("ECM",G2943)))</formula>
    </cfRule>
    <cfRule type="containsText" dxfId="13504" priority="14609" operator="containsText" text="Glenn Gould">
      <formula>NOT(ISERROR(SEARCH("Glenn Gould",G2943)))</formula>
    </cfRule>
  </conditionalFormatting>
  <conditionalFormatting sqref="G2943">
    <cfRule type="containsText" dxfId="13503" priority="14606" operator="containsText" text="ECM">
      <formula>NOT(ISERROR(SEARCH("ECM",G2943)))</formula>
    </cfRule>
    <cfRule type="containsText" dxfId="13502" priority="14607" operator="containsText" text="Glenn Gould">
      <formula>NOT(ISERROR(SEARCH("Glenn Gould",G2943)))</formula>
    </cfRule>
  </conditionalFormatting>
  <conditionalFormatting sqref="G2943">
    <cfRule type="containsText" dxfId="13501" priority="14604" operator="containsText" text="ECM">
      <formula>NOT(ISERROR(SEARCH("ECM",G2943)))</formula>
    </cfRule>
    <cfRule type="containsText" dxfId="13500" priority="14605" operator="containsText" text="Glenn Gould">
      <formula>NOT(ISERROR(SEARCH("Glenn Gould",G2943)))</formula>
    </cfRule>
  </conditionalFormatting>
  <conditionalFormatting sqref="G2943">
    <cfRule type="containsText" dxfId="13499" priority="14602" operator="containsText" text="ECM">
      <formula>NOT(ISERROR(SEARCH("ECM",G2943)))</formula>
    </cfRule>
    <cfRule type="containsText" dxfId="13498" priority="14603" operator="containsText" text="Glenn Gould">
      <formula>NOT(ISERROR(SEARCH("Glenn Gould",G2943)))</formula>
    </cfRule>
  </conditionalFormatting>
  <conditionalFormatting sqref="G2943">
    <cfRule type="containsText" dxfId="13497" priority="14600" operator="containsText" text="ECM">
      <formula>NOT(ISERROR(SEARCH("ECM",G2943)))</formula>
    </cfRule>
    <cfRule type="containsText" dxfId="13496" priority="14601" operator="containsText" text="Glenn Gould">
      <formula>NOT(ISERROR(SEARCH("Glenn Gould",G2943)))</formula>
    </cfRule>
  </conditionalFormatting>
  <conditionalFormatting sqref="G2943">
    <cfRule type="containsText" dxfId="13495" priority="14598" operator="containsText" text="ECM">
      <formula>NOT(ISERROR(SEARCH("ECM",G2943)))</formula>
    </cfRule>
    <cfRule type="containsText" dxfId="13494" priority="14599" operator="containsText" text="Glenn Gould">
      <formula>NOT(ISERROR(SEARCH("Glenn Gould",G2943)))</formula>
    </cfRule>
  </conditionalFormatting>
  <conditionalFormatting sqref="G2943">
    <cfRule type="containsText" dxfId="13493" priority="14596" operator="containsText" text="ECM">
      <formula>NOT(ISERROR(SEARCH("ECM",G2943)))</formula>
    </cfRule>
    <cfRule type="containsText" dxfId="13492" priority="14597" operator="containsText" text="Glenn Gould">
      <formula>NOT(ISERROR(SEARCH("Glenn Gould",G2943)))</formula>
    </cfRule>
  </conditionalFormatting>
  <conditionalFormatting sqref="G2943">
    <cfRule type="containsText" dxfId="13491" priority="14594" operator="containsText" text="ECM">
      <formula>NOT(ISERROR(SEARCH("ECM",G2943)))</formula>
    </cfRule>
    <cfRule type="containsText" dxfId="13490" priority="14595" operator="containsText" text="Glenn Gould">
      <formula>NOT(ISERROR(SEARCH("Glenn Gould",G2943)))</formula>
    </cfRule>
  </conditionalFormatting>
  <conditionalFormatting sqref="G2943">
    <cfRule type="containsText" dxfId="13489" priority="14592" operator="containsText" text="ECM">
      <formula>NOT(ISERROR(SEARCH("ECM",G2943)))</formula>
    </cfRule>
    <cfRule type="containsText" dxfId="13488" priority="14593" operator="containsText" text="Glenn Gould">
      <formula>NOT(ISERROR(SEARCH("Glenn Gould",G2943)))</formula>
    </cfRule>
  </conditionalFormatting>
  <conditionalFormatting sqref="G2943">
    <cfRule type="containsText" dxfId="13487" priority="14590" operator="containsText" text="ECM">
      <formula>NOT(ISERROR(SEARCH("ECM",G2943)))</formula>
    </cfRule>
    <cfRule type="containsText" dxfId="13486" priority="14591" operator="containsText" text="Glenn Gould">
      <formula>NOT(ISERROR(SEARCH("Glenn Gould",G2943)))</formula>
    </cfRule>
  </conditionalFormatting>
  <conditionalFormatting sqref="G2943">
    <cfRule type="containsText" dxfId="13485" priority="14588" operator="containsText" text="ECM">
      <formula>NOT(ISERROR(SEARCH("ECM",G2943)))</formula>
    </cfRule>
    <cfRule type="containsText" dxfId="13484" priority="14589" operator="containsText" text="Glenn Gould">
      <formula>NOT(ISERROR(SEARCH("Glenn Gould",G2943)))</formula>
    </cfRule>
  </conditionalFormatting>
  <conditionalFormatting sqref="G2943">
    <cfRule type="containsText" dxfId="13483" priority="14586" operator="containsText" text="ECM">
      <formula>NOT(ISERROR(SEARCH("ECM",G2943)))</formula>
    </cfRule>
    <cfRule type="containsText" dxfId="13482" priority="14587" operator="containsText" text="Glenn Gould">
      <formula>NOT(ISERROR(SEARCH("Glenn Gould",G2943)))</formula>
    </cfRule>
  </conditionalFormatting>
  <conditionalFormatting sqref="G2943">
    <cfRule type="containsText" dxfId="13481" priority="14584" operator="containsText" text="ECM">
      <formula>NOT(ISERROR(SEARCH("ECM",G2943)))</formula>
    </cfRule>
    <cfRule type="containsText" dxfId="13480" priority="14585" operator="containsText" text="Glenn Gould">
      <formula>NOT(ISERROR(SEARCH("Glenn Gould",G2943)))</formula>
    </cfRule>
  </conditionalFormatting>
  <conditionalFormatting sqref="G2943">
    <cfRule type="containsText" dxfId="13479" priority="14582" operator="containsText" text="ECM">
      <formula>NOT(ISERROR(SEARCH("ECM",G2943)))</formula>
    </cfRule>
    <cfRule type="containsText" dxfId="13478" priority="14583" operator="containsText" text="Glenn Gould">
      <formula>NOT(ISERROR(SEARCH("Glenn Gould",G2943)))</formula>
    </cfRule>
  </conditionalFormatting>
  <conditionalFormatting sqref="G2943">
    <cfRule type="containsText" dxfId="13477" priority="14580" operator="containsText" text="ECM">
      <formula>NOT(ISERROR(SEARCH("ECM",G2943)))</formula>
    </cfRule>
    <cfRule type="containsText" dxfId="13476" priority="14581" operator="containsText" text="Glenn Gould">
      <formula>NOT(ISERROR(SEARCH("Glenn Gould",G2943)))</formula>
    </cfRule>
  </conditionalFormatting>
  <conditionalFormatting sqref="G2943">
    <cfRule type="containsText" dxfId="13475" priority="14578" operator="containsText" text="ECM">
      <formula>NOT(ISERROR(SEARCH("ECM",G2943)))</formula>
    </cfRule>
    <cfRule type="containsText" dxfId="13474" priority="14579" operator="containsText" text="Glenn Gould">
      <formula>NOT(ISERROR(SEARCH("Glenn Gould",G2943)))</formula>
    </cfRule>
  </conditionalFormatting>
  <conditionalFormatting sqref="G2943">
    <cfRule type="containsText" dxfId="13473" priority="14576" operator="containsText" text="ECM">
      <formula>NOT(ISERROR(SEARCH("ECM",G2943)))</formula>
    </cfRule>
    <cfRule type="containsText" dxfId="13472" priority="14577" operator="containsText" text="Glenn Gould">
      <formula>NOT(ISERROR(SEARCH("Glenn Gould",G2943)))</formula>
    </cfRule>
  </conditionalFormatting>
  <conditionalFormatting sqref="G2943">
    <cfRule type="containsText" dxfId="13471" priority="14574" operator="containsText" text="ECM">
      <formula>NOT(ISERROR(SEARCH("ECM",G2943)))</formula>
    </cfRule>
    <cfRule type="containsText" dxfId="13470" priority="14575" operator="containsText" text="Glenn Gould">
      <formula>NOT(ISERROR(SEARCH("Glenn Gould",G2943)))</formula>
    </cfRule>
  </conditionalFormatting>
  <conditionalFormatting sqref="G2943">
    <cfRule type="containsText" dxfId="13469" priority="14572" operator="containsText" text="ECM">
      <formula>NOT(ISERROR(SEARCH("ECM",G2943)))</formula>
    </cfRule>
    <cfRule type="containsText" dxfId="13468" priority="14573" operator="containsText" text="Glenn Gould">
      <formula>NOT(ISERROR(SEARCH("Glenn Gould",G2943)))</formula>
    </cfRule>
  </conditionalFormatting>
  <conditionalFormatting sqref="G2943">
    <cfRule type="containsText" dxfId="13467" priority="14570" operator="containsText" text="ECM">
      <formula>NOT(ISERROR(SEARCH("ECM",G2943)))</formula>
    </cfRule>
    <cfRule type="containsText" dxfId="13466" priority="14571" operator="containsText" text="Glenn Gould">
      <formula>NOT(ISERROR(SEARCH("Glenn Gould",G2943)))</formula>
    </cfRule>
  </conditionalFormatting>
  <conditionalFormatting sqref="E2943:F2943">
    <cfRule type="containsText" dxfId="13465" priority="14568" operator="containsText" text="ECM">
      <formula>NOT(ISERROR(SEARCH("ECM",E2943)))</formula>
    </cfRule>
    <cfRule type="containsText" dxfId="13464" priority="14569" operator="containsText" text="Glenn Gould">
      <formula>NOT(ISERROR(SEARCH("Glenn Gould",E2943)))</formula>
    </cfRule>
  </conditionalFormatting>
  <conditionalFormatting sqref="E2943:F2943">
    <cfRule type="containsText" dxfId="13463" priority="14566" operator="containsText" text="ECM">
      <formula>NOT(ISERROR(SEARCH("ECM",E2943)))</formula>
    </cfRule>
    <cfRule type="containsText" dxfId="13462" priority="14567" operator="containsText" text="Glenn Gould">
      <formula>NOT(ISERROR(SEARCH("Glenn Gould",E2943)))</formula>
    </cfRule>
  </conditionalFormatting>
  <conditionalFormatting sqref="E2943:F2943">
    <cfRule type="containsText" dxfId="13461" priority="14564" operator="containsText" text="ECM">
      <formula>NOT(ISERROR(SEARCH("ECM",E2943)))</formula>
    </cfRule>
    <cfRule type="containsText" dxfId="13460" priority="14565" operator="containsText" text="Glenn Gould">
      <formula>NOT(ISERROR(SEARCH("Glenn Gould",E2943)))</formula>
    </cfRule>
  </conditionalFormatting>
  <conditionalFormatting sqref="E2943:F2943">
    <cfRule type="containsText" dxfId="13459" priority="14562" operator="containsText" text="ECM">
      <formula>NOT(ISERROR(SEARCH("ECM",E2943)))</formula>
    </cfRule>
    <cfRule type="containsText" dxfId="13458" priority="14563" operator="containsText" text="Glenn Gould">
      <formula>NOT(ISERROR(SEARCH("Glenn Gould",E2943)))</formula>
    </cfRule>
  </conditionalFormatting>
  <conditionalFormatting sqref="E2943:F2943">
    <cfRule type="containsText" dxfId="13457" priority="14560" operator="containsText" text="ECM">
      <formula>NOT(ISERROR(SEARCH("ECM",E2943)))</formula>
    </cfRule>
    <cfRule type="containsText" dxfId="13456" priority="14561" operator="containsText" text="Glenn Gould">
      <formula>NOT(ISERROR(SEARCH("Glenn Gould",E2943)))</formula>
    </cfRule>
  </conditionalFormatting>
  <conditionalFormatting sqref="E2943:F2943">
    <cfRule type="containsText" dxfId="13455" priority="14558" operator="containsText" text="ECM">
      <formula>NOT(ISERROR(SEARCH("ECM",E2943)))</formula>
    </cfRule>
    <cfRule type="containsText" dxfId="13454" priority="14559" operator="containsText" text="Glenn Gould">
      <formula>NOT(ISERROR(SEARCH("Glenn Gould",E2943)))</formula>
    </cfRule>
  </conditionalFormatting>
  <conditionalFormatting sqref="E2943:F2943">
    <cfRule type="containsText" dxfId="13453" priority="14556" operator="containsText" text="ECM">
      <formula>NOT(ISERROR(SEARCH("ECM",E2943)))</formula>
    </cfRule>
    <cfRule type="containsText" dxfId="13452" priority="14557" operator="containsText" text="Glenn Gould">
      <formula>NOT(ISERROR(SEARCH("Glenn Gould",E2943)))</formula>
    </cfRule>
  </conditionalFormatting>
  <conditionalFormatting sqref="E2943:F2943">
    <cfRule type="containsText" dxfId="13451" priority="14554" operator="containsText" text="ECM">
      <formula>NOT(ISERROR(SEARCH("ECM",E2943)))</formula>
    </cfRule>
    <cfRule type="containsText" dxfId="13450" priority="14555" operator="containsText" text="Glenn Gould">
      <formula>NOT(ISERROR(SEARCH("Glenn Gould",E2943)))</formula>
    </cfRule>
  </conditionalFormatting>
  <conditionalFormatting sqref="E2943:F2943">
    <cfRule type="containsText" dxfId="13449" priority="14552" operator="containsText" text="ECM">
      <formula>NOT(ISERROR(SEARCH("ECM",E2943)))</formula>
    </cfRule>
    <cfRule type="containsText" dxfId="13448" priority="14553" operator="containsText" text="Glenn Gould">
      <formula>NOT(ISERROR(SEARCH("Glenn Gould",E2943)))</formula>
    </cfRule>
  </conditionalFormatting>
  <conditionalFormatting sqref="E2943:F2943">
    <cfRule type="containsText" dxfId="13447" priority="14550" operator="containsText" text="ECM">
      <formula>NOT(ISERROR(SEARCH("ECM",E2943)))</formula>
    </cfRule>
    <cfRule type="containsText" dxfId="13446" priority="14551" operator="containsText" text="Glenn Gould">
      <formula>NOT(ISERROR(SEARCH("Glenn Gould",E2943)))</formula>
    </cfRule>
  </conditionalFormatting>
  <conditionalFormatting sqref="E2943:F2943">
    <cfRule type="containsText" dxfId="13445" priority="14548" operator="containsText" text="ECM">
      <formula>NOT(ISERROR(SEARCH("ECM",E2943)))</formula>
    </cfRule>
    <cfRule type="containsText" dxfId="13444" priority="14549" operator="containsText" text="Glenn Gould">
      <formula>NOT(ISERROR(SEARCH("Glenn Gould",E2943)))</formula>
    </cfRule>
  </conditionalFormatting>
  <conditionalFormatting sqref="E2943:F2943">
    <cfRule type="containsText" dxfId="13443" priority="14546" operator="containsText" text="ECM">
      <formula>NOT(ISERROR(SEARCH("ECM",E2943)))</formula>
    </cfRule>
    <cfRule type="containsText" dxfId="13442" priority="14547" operator="containsText" text="Glenn Gould">
      <formula>NOT(ISERROR(SEARCH("Glenn Gould",E2943)))</formula>
    </cfRule>
  </conditionalFormatting>
  <conditionalFormatting sqref="E2943:F2943">
    <cfRule type="containsText" dxfId="13441" priority="14544" operator="containsText" text="ECM">
      <formula>NOT(ISERROR(SEARCH("ECM",E2943)))</formula>
    </cfRule>
    <cfRule type="containsText" dxfId="13440" priority="14545" operator="containsText" text="Glenn Gould">
      <formula>NOT(ISERROR(SEARCH("Glenn Gould",E2943)))</formula>
    </cfRule>
  </conditionalFormatting>
  <conditionalFormatting sqref="E2943:F2943">
    <cfRule type="containsText" dxfId="13439" priority="14542" operator="containsText" text="ECM">
      <formula>NOT(ISERROR(SEARCH("ECM",E2943)))</formula>
    </cfRule>
    <cfRule type="containsText" dxfId="13438" priority="14543" operator="containsText" text="Glenn Gould">
      <formula>NOT(ISERROR(SEARCH("Glenn Gould",E2943)))</formula>
    </cfRule>
  </conditionalFormatting>
  <conditionalFormatting sqref="E2943:F2943">
    <cfRule type="containsText" dxfId="13437" priority="14540" operator="containsText" text="ECM">
      <formula>NOT(ISERROR(SEARCH("ECM",E2943)))</formula>
    </cfRule>
    <cfRule type="containsText" dxfId="13436" priority="14541" operator="containsText" text="Glenn Gould">
      <formula>NOT(ISERROR(SEARCH("Glenn Gould",E2943)))</formula>
    </cfRule>
  </conditionalFormatting>
  <conditionalFormatting sqref="E2943:F2943">
    <cfRule type="containsText" dxfId="13435" priority="14538" operator="containsText" text="ECM">
      <formula>NOT(ISERROR(SEARCH("ECM",E2943)))</formula>
    </cfRule>
    <cfRule type="containsText" dxfId="13434" priority="14539" operator="containsText" text="Glenn Gould">
      <formula>NOT(ISERROR(SEARCH("Glenn Gould",E2943)))</formula>
    </cfRule>
  </conditionalFormatting>
  <conditionalFormatting sqref="E2943:F2943">
    <cfRule type="containsText" dxfId="13433" priority="14536" operator="containsText" text="ECM">
      <formula>NOT(ISERROR(SEARCH("ECM",E2943)))</formula>
    </cfRule>
    <cfRule type="containsText" dxfId="13432" priority="14537" operator="containsText" text="Glenn Gould">
      <formula>NOT(ISERROR(SEARCH("Glenn Gould",E2943)))</formula>
    </cfRule>
  </conditionalFormatting>
  <conditionalFormatting sqref="E2943:F2943">
    <cfRule type="containsText" dxfId="13431" priority="14534" operator="containsText" text="ECM">
      <formula>NOT(ISERROR(SEARCH("ECM",E2943)))</formula>
    </cfRule>
    <cfRule type="containsText" dxfId="13430" priority="14535" operator="containsText" text="Glenn Gould">
      <formula>NOT(ISERROR(SEARCH("Glenn Gould",E2943)))</formula>
    </cfRule>
  </conditionalFormatting>
  <conditionalFormatting sqref="E2943:F2943">
    <cfRule type="containsText" dxfId="13429" priority="14532" operator="containsText" text="ECM">
      <formula>NOT(ISERROR(SEARCH("ECM",E2943)))</formula>
    </cfRule>
    <cfRule type="containsText" dxfId="13428" priority="14533" operator="containsText" text="Glenn Gould">
      <formula>NOT(ISERROR(SEARCH("Glenn Gould",E2943)))</formula>
    </cfRule>
  </conditionalFormatting>
  <conditionalFormatting sqref="E2943:F2943">
    <cfRule type="containsText" dxfId="13427" priority="14530" operator="containsText" text="ECM">
      <formula>NOT(ISERROR(SEARCH("ECM",E2943)))</formula>
    </cfRule>
    <cfRule type="containsText" dxfId="13426" priority="14531" operator="containsText" text="Glenn Gould">
      <formula>NOT(ISERROR(SEARCH("Glenn Gould",E2943)))</formula>
    </cfRule>
  </conditionalFormatting>
  <conditionalFormatting sqref="G2944">
    <cfRule type="containsText" dxfId="13425" priority="14526" operator="containsText" text="ECM">
      <formula>NOT(ISERROR(SEARCH("ECM",G2944)))</formula>
    </cfRule>
    <cfRule type="containsText" dxfId="13424" priority="14527" operator="containsText" text="Glenn Gould">
      <formula>NOT(ISERROR(SEARCH("Glenn Gould",G2944)))</formula>
    </cfRule>
  </conditionalFormatting>
  <conditionalFormatting sqref="G2944">
    <cfRule type="containsText" dxfId="13423" priority="14524" operator="containsText" text="ECM">
      <formula>NOT(ISERROR(SEARCH("ECM",G2944)))</formula>
    </cfRule>
    <cfRule type="containsText" dxfId="13422" priority="14525" operator="containsText" text="Glenn Gould">
      <formula>NOT(ISERROR(SEARCH("Glenn Gould",G2944)))</formula>
    </cfRule>
  </conditionalFormatting>
  <conditionalFormatting sqref="G2944">
    <cfRule type="containsText" dxfId="13421" priority="14522" operator="containsText" text="ECM">
      <formula>NOT(ISERROR(SEARCH("ECM",G2944)))</formula>
    </cfRule>
    <cfRule type="containsText" dxfId="13420" priority="14523" operator="containsText" text="Glenn Gould">
      <formula>NOT(ISERROR(SEARCH("Glenn Gould",G2944)))</formula>
    </cfRule>
  </conditionalFormatting>
  <conditionalFormatting sqref="G2944">
    <cfRule type="containsText" dxfId="13419" priority="14520" operator="containsText" text="ECM">
      <formula>NOT(ISERROR(SEARCH("ECM",G2944)))</formula>
    </cfRule>
    <cfRule type="containsText" dxfId="13418" priority="14521" operator="containsText" text="Glenn Gould">
      <formula>NOT(ISERROR(SEARCH("Glenn Gould",G2944)))</formula>
    </cfRule>
  </conditionalFormatting>
  <conditionalFormatting sqref="G2944">
    <cfRule type="containsText" dxfId="13417" priority="14518" operator="containsText" text="ECM">
      <formula>NOT(ISERROR(SEARCH("ECM",G2944)))</formula>
    </cfRule>
    <cfRule type="containsText" dxfId="13416" priority="14519" operator="containsText" text="Glenn Gould">
      <formula>NOT(ISERROR(SEARCH("Glenn Gould",G2944)))</formula>
    </cfRule>
  </conditionalFormatting>
  <conditionalFormatting sqref="G2944">
    <cfRule type="containsText" dxfId="13415" priority="14516" operator="containsText" text="ECM">
      <formula>NOT(ISERROR(SEARCH("ECM",G2944)))</formula>
    </cfRule>
    <cfRule type="containsText" dxfId="13414" priority="14517" operator="containsText" text="Glenn Gould">
      <formula>NOT(ISERROR(SEARCH("Glenn Gould",G2944)))</formula>
    </cfRule>
  </conditionalFormatting>
  <conditionalFormatting sqref="G2944">
    <cfRule type="containsText" dxfId="13413" priority="14514" operator="containsText" text="ECM">
      <formula>NOT(ISERROR(SEARCH("ECM",G2944)))</formula>
    </cfRule>
    <cfRule type="containsText" dxfId="13412" priority="14515" operator="containsText" text="Glenn Gould">
      <formula>NOT(ISERROR(SEARCH("Glenn Gould",G2944)))</formula>
    </cfRule>
  </conditionalFormatting>
  <conditionalFormatting sqref="G2944">
    <cfRule type="containsText" dxfId="13411" priority="14512" operator="containsText" text="ECM">
      <formula>NOT(ISERROR(SEARCH("ECM",G2944)))</formula>
    </cfRule>
    <cfRule type="containsText" dxfId="13410" priority="14513" operator="containsText" text="Glenn Gould">
      <formula>NOT(ISERROR(SEARCH("Glenn Gould",G2944)))</formula>
    </cfRule>
  </conditionalFormatting>
  <conditionalFormatting sqref="G2944">
    <cfRule type="containsText" dxfId="13409" priority="14510" operator="containsText" text="ECM">
      <formula>NOT(ISERROR(SEARCH("ECM",G2944)))</formula>
    </cfRule>
    <cfRule type="containsText" dxfId="13408" priority="14511" operator="containsText" text="Glenn Gould">
      <formula>NOT(ISERROR(SEARCH("Glenn Gould",G2944)))</formula>
    </cfRule>
  </conditionalFormatting>
  <conditionalFormatting sqref="G2944">
    <cfRule type="containsText" dxfId="13407" priority="14508" operator="containsText" text="ECM">
      <formula>NOT(ISERROR(SEARCH("ECM",G2944)))</formula>
    </cfRule>
    <cfRule type="containsText" dxfId="13406" priority="14509" operator="containsText" text="Glenn Gould">
      <formula>NOT(ISERROR(SEARCH("Glenn Gould",G2944)))</formula>
    </cfRule>
  </conditionalFormatting>
  <conditionalFormatting sqref="G2944">
    <cfRule type="containsText" dxfId="13405" priority="14506" operator="containsText" text="ECM">
      <formula>NOT(ISERROR(SEARCH("ECM",G2944)))</formula>
    </cfRule>
    <cfRule type="containsText" dxfId="13404" priority="14507" operator="containsText" text="Glenn Gould">
      <formula>NOT(ISERROR(SEARCH("Glenn Gould",G2944)))</formula>
    </cfRule>
  </conditionalFormatting>
  <conditionalFormatting sqref="G2944">
    <cfRule type="containsText" dxfId="13403" priority="14504" operator="containsText" text="ECM">
      <formula>NOT(ISERROR(SEARCH("ECM",G2944)))</formula>
    </cfRule>
    <cfRule type="containsText" dxfId="13402" priority="14505" operator="containsText" text="Glenn Gould">
      <formula>NOT(ISERROR(SEARCH("Glenn Gould",G2944)))</formula>
    </cfRule>
  </conditionalFormatting>
  <conditionalFormatting sqref="G2944">
    <cfRule type="containsText" dxfId="13401" priority="14502" operator="containsText" text="ECM">
      <formula>NOT(ISERROR(SEARCH("ECM",G2944)))</formula>
    </cfRule>
    <cfRule type="containsText" dxfId="13400" priority="14503" operator="containsText" text="Glenn Gould">
      <formula>NOT(ISERROR(SEARCH("Glenn Gould",G2944)))</formula>
    </cfRule>
  </conditionalFormatting>
  <conditionalFormatting sqref="G2944">
    <cfRule type="containsText" dxfId="13399" priority="14500" operator="containsText" text="ECM">
      <formula>NOT(ISERROR(SEARCH("ECM",G2944)))</formula>
    </cfRule>
    <cfRule type="containsText" dxfId="13398" priority="14501" operator="containsText" text="Glenn Gould">
      <formula>NOT(ISERROR(SEARCH("Glenn Gould",G2944)))</formula>
    </cfRule>
  </conditionalFormatting>
  <conditionalFormatting sqref="G2944">
    <cfRule type="containsText" dxfId="13397" priority="14498" operator="containsText" text="ECM">
      <formula>NOT(ISERROR(SEARCH("ECM",G2944)))</formula>
    </cfRule>
    <cfRule type="containsText" dxfId="13396" priority="14499" operator="containsText" text="Glenn Gould">
      <formula>NOT(ISERROR(SEARCH("Glenn Gould",G2944)))</formula>
    </cfRule>
  </conditionalFormatting>
  <conditionalFormatting sqref="G2944">
    <cfRule type="containsText" dxfId="13395" priority="14496" operator="containsText" text="ECM">
      <formula>NOT(ISERROR(SEARCH("ECM",G2944)))</formula>
    </cfRule>
    <cfRule type="containsText" dxfId="13394" priority="14497" operator="containsText" text="Glenn Gould">
      <formula>NOT(ISERROR(SEARCH("Glenn Gould",G2944)))</formula>
    </cfRule>
  </conditionalFormatting>
  <conditionalFormatting sqref="G2944">
    <cfRule type="containsText" dxfId="13393" priority="14494" operator="containsText" text="ECM">
      <formula>NOT(ISERROR(SEARCH("ECM",G2944)))</formula>
    </cfRule>
    <cfRule type="containsText" dxfId="13392" priority="14495" operator="containsText" text="Glenn Gould">
      <formula>NOT(ISERROR(SEARCH("Glenn Gould",G2944)))</formula>
    </cfRule>
  </conditionalFormatting>
  <conditionalFormatting sqref="G2944">
    <cfRule type="containsText" dxfId="13391" priority="14492" operator="containsText" text="ECM">
      <formula>NOT(ISERROR(SEARCH("ECM",G2944)))</formula>
    </cfRule>
    <cfRule type="containsText" dxfId="13390" priority="14493" operator="containsText" text="Glenn Gould">
      <formula>NOT(ISERROR(SEARCH("Glenn Gould",G2944)))</formula>
    </cfRule>
  </conditionalFormatting>
  <conditionalFormatting sqref="G2944">
    <cfRule type="containsText" dxfId="13389" priority="14490" operator="containsText" text="ECM">
      <formula>NOT(ISERROR(SEARCH("ECM",G2944)))</formula>
    </cfRule>
    <cfRule type="containsText" dxfId="13388" priority="14491" operator="containsText" text="Glenn Gould">
      <formula>NOT(ISERROR(SEARCH("Glenn Gould",G2944)))</formula>
    </cfRule>
  </conditionalFormatting>
  <conditionalFormatting sqref="G2944">
    <cfRule type="containsText" dxfId="13387" priority="14488" operator="containsText" text="ECM">
      <formula>NOT(ISERROR(SEARCH("ECM",G2944)))</formula>
    </cfRule>
    <cfRule type="containsText" dxfId="13386" priority="14489" operator="containsText" text="Glenn Gould">
      <formula>NOT(ISERROR(SEARCH("Glenn Gould",G2944)))</formula>
    </cfRule>
  </conditionalFormatting>
  <conditionalFormatting sqref="E2944:F2944">
    <cfRule type="containsText" dxfId="13385" priority="14486" operator="containsText" text="ECM">
      <formula>NOT(ISERROR(SEARCH("ECM",E2944)))</formula>
    </cfRule>
    <cfRule type="containsText" dxfId="13384" priority="14487" operator="containsText" text="Glenn Gould">
      <formula>NOT(ISERROR(SEARCH("Glenn Gould",E2944)))</formula>
    </cfRule>
  </conditionalFormatting>
  <conditionalFormatting sqref="E2944:F2944">
    <cfRule type="containsText" dxfId="13383" priority="14484" operator="containsText" text="ECM">
      <formula>NOT(ISERROR(SEARCH("ECM",E2944)))</formula>
    </cfRule>
    <cfRule type="containsText" dxfId="13382" priority="14485" operator="containsText" text="Glenn Gould">
      <formula>NOT(ISERROR(SEARCH("Glenn Gould",E2944)))</formula>
    </cfRule>
  </conditionalFormatting>
  <conditionalFormatting sqref="E2944:F2944">
    <cfRule type="containsText" dxfId="13381" priority="14482" operator="containsText" text="ECM">
      <formula>NOT(ISERROR(SEARCH("ECM",E2944)))</formula>
    </cfRule>
    <cfRule type="containsText" dxfId="13380" priority="14483" operator="containsText" text="Glenn Gould">
      <formula>NOT(ISERROR(SEARCH("Glenn Gould",E2944)))</formula>
    </cfRule>
  </conditionalFormatting>
  <conditionalFormatting sqref="E2944:F2944">
    <cfRule type="containsText" dxfId="13379" priority="14480" operator="containsText" text="ECM">
      <formula>NOT(ISERROR(SEARCH("ECM",E2944)))</formula>
    </cfRule>
    <cfRule type="containsText" dxfId="13378" priority="14481" operator="containsText" text="Glenn Gould">
      <formula>NOT(ISERROR(SEARCH("Glenn Gould",E2944)))</formula>
    </cfRule>
  </conditionalFormatting>
  <conditionalFormatting sqref="E2944:F2944">
    <cfRule type="containsText" dxfId="13377" priority="14478" operator="containsText" text="ECM">
      <formula>NOT(ISERROR(SEARCH("ECM",E2944)))</formula>
    </cfRule>
    <cfRule type="containsText" dxfId="13376" priority="14479" operator="containsText" text="Glenn Gould">
      <formula>NOT(ISERROR(SEARCH("Glenn Gould",E2944)))</formula>
    </cfRule>
  </conditionalFormatting>
  <conditionalFormatting sqref="E2944:F2944">
    <cfRule type="containsText" dxfId="13375" priority="14476" operator="containsText" text="ECM">
      <formula>NOT(ISERROR(SEARCH("ECM",E2944)))</formula>
    </cfRule>
    <cfRule type="containsText" dxfId="13374" priority="14477" operator="containsText" text="Glenn Gould">
      <formula>NOT(ISERROR(SEARCH("Glenn Gould",E2944)))</formula>
    </cfRule>
  </conditionalFormatting>
  <conditionalFormatting sqref="E2944:F2944">
    <cfRule type="containsText" dxfId="13373" priority="14474" operator="containsText" text="ECM">
      <formula>NOT(ISERROR(SEARCH("ECM",E2944)))</formula>
    </cfRule>
    <cfRule type="containsText" dxfId="13372" priority="14475" operator="containsText" text="Glenn Gould">
      <formula>NOT(ISERROR(SEARCH("Glenn Gould",E2944)))</formula>
    </cfRule>
  </conditionalFormatting>
  <conditionalFormatting sqref="E2944:F2944">
    <cfRule type="containsText" dxfId="13371" priority="14472" operator="containsText" text="ECM">
      <formula>NOT(ISERROR(SEARCH("ECM",E2944)))</formula>
    </cfRule>
    <cfRule type="containsText" dxfId="13370" priority="14473" operator="containsText" text="Glenn Gould">
      <formula>NOT(ISERROR(SEARCH("Glenn Gould",E2944)))</formula>
    </cfRule>
  </conditionalFormatting>
  <conditionalFormatting sqref="E2944:F2944">
    <cfRule type="containsText" dxfId="13369" priority="14470" operator="containsText" text="ECM">
      <formula>NOT(ISERROR(SEARCH("ECM",E2944)))</formula>
    </cfRule>
    <cfRule type="containsText" dxfId="13368" priority="14471" operator="containsText" text="Glenn Gould">
      <formula>NOT(ISERROR(SEARCH("Glenn Gould",E2944)))</formula>
    </cfRule>
  </conditionalFormatting>
  <conditionalFormatting sqref="E2944:F2944">
    <cfRule type="containsText" dxfId="13367" priority="14468" operator="containsText" text="ECM">
      <formula>NOT(ISERROR(SEARCH("ECM",E2944)))</formula>
    </cfRule>
    <cfRule type="containsText" dxfId="13366" priority="14469" operator="containsText" text="Glenn Gould">
      <formula>NOT(ISERROR(SEARCH("Glenn Gould",E2944)))</formula>
    </cfRule>
  </conditionalFormatting>
  <conditionalFormatting sqref="E2944:F2944">
    <cfRule type="containsText" dxfId="13365" priority="14466" operator="containsText" text="ECM">
      <formula>NOT(ISERROR(SEARCH("ECM",E2944)))</formula>
    </cfRule>
    <cfRule type="containsText" dxfId="13364" priority="14467" operator="containsText" text="Glenn Gould">
      <formula>NOT(ISERROR(SEARCH("Glenn Gould",E2944)))</formula>
    </cfRule>
  </conditionalFormatting>
  <conditionalFormatting sqref="E2944:F2944">
    <cfRule type="containsText" dxfId="13363" priority="14464" operator="containsText" text="ECM">
      <formula>NOT(ISERROR(SEARCH("ECM",E2944)))</formula>
    </cfRule>
    <cfRule type="containsText" dxfId="13362" priority="14465" operator="containsText" text="Glenn Gould">
      <formula>NOT(ISERROR(SEARCH("Glenn Gould",E2944)))</formula>
    </cfRule>
  </conditionalFormatting>
  <conditionalFormatting sqref="E2944:F2944">
    <cfRule type="containsText" dxfId="13361" priority="14462" operator="containsText" text="ECM">
      <formula>NOT(ISERROR(SEARCH("ECM",E2944)))</formula>
    </cfRule>
    <cfRule type="containsText" dxfId="13360" priority="14463" operator="containsText" text="Glenn Gould">
      <formula>NOT(ISERROR(SEARCH("Glenn Gould",E2944)))</formula>
    </cfRule>
  </conditionalFormatting>
  <conditionalFormatting sqref="E2944:F2944">
    <cfRule type="containsText" dxfId="13359" priority="14460" operator="containsText" text="ECM">
      <formula>NOT(ISERROR(SEARCH("ECM",E2944)))</formula>
    </cfRule>
    <cfRule type="containsText" dxfId="13358" priority="14461" operator="containsText" text="Glenn Gould">
      <formula>NOT(ISERROR(SEARCH("Glenn Gould",E2944)))</formula>
    </cfRule>
  </conditionalFormatting>
  <conditionalFormatting sqref="E2944:F2944">
    <cfRule type="containsText" dxfId="13357" priority="14458" operator="containsText" text="ECM">
      <formula>NOT(ISERROR(SEARCH("ECM",E2944)))</formula>
    </cfRule>
    <cfRule type="containsText" dxfId="13356" priority="14459" operator="containsText" text="Glenn Gould">
      <formula>NOT(ISERROR(SEARCH("Glenn Gould",E2944)))</formula>
    </cfRule>
  </conditionalFormatting>
  <conditionalFormatting sqref="E2944:F2944">
    <cfRule type="containsText" dxfId="13355" priority="14456" operator="containsText" text="ECM">
      <formula>NOT(ISERROR(SEARCH("ECM",E2944)))</formula>
    </cfRule>
    <cfRule type="containsText" dxfId="13354" priority="14457" operator="containsText" text="Glenn Gould">
      <formula>NOT(ISERROR(SEARCH("Glenn Gould",E2944)))</formula>
    </cfRule>
  </conditionalFormatting>
  <conditionalFormatting sqref="E2944:F2944">
    <cfRule type="containsText" dxfId="13353" priority="14454" operator="containsText" text="ECM">
      <formula>NOT(ISERROR(SEARCH("ECM",E2944)))</formula>
    </cfRule>
    <cfRule type="containsText" dxfId="13352" priority="14455" operator="containsText" text="Glenn Gould">
      <formula>NOT(ISERROR(SEARCH("Glenn Gould",E2944)))</formula>
    </cfRule>
  </conditionalFormatting>
  <conditionalFormatting sqref="E2944:F2944">
    <cfRule type="containsText" dxfId="13351" priority="14452" operator="containsText" text="ECM">
      <formula>NOT(ISERROR(SEARCH("ECM",E2944)))</formula>
    </cfRule>
    <cfRule type="containsText" dxfId="13350" priority="14453" operator="containsText" text="Glenn Gould">
      <formula>NOT(ISERROR(SEARCH("Glenn Gould",E2944)))</formula>
    </cfRule>
  </conditionalFormatting>
  <conditionalFormatting sqref="E2944:F2944">
    <cfRule type="containsText" dxfId="13349" priority="14450" operator="containsText" text="ECM">
      <formula>NOT(ISERROR(SEARCH("ECM",E2944)))</formula>
    </cfRule>
    <cfRule type="containsText" dxfId="13348" priority="14451" operator="containsText" text="Glenn Gould">
      <formula>NOT(ISERROR(SEARCH("Glenn Gould",E2944)))</formula>
    </cfRule>
  </conditionalFormatting>
  <conditionalFormatting sqref="E2944:F2944">
    <cfRule type="containsText" dxfId="13347" priority="14448" operator="containsText" text="ECM">
      <formula>NOT(ISERROR(SEARCH("ECM",E2944)))</formula>
    </cfRule>
    <cfRule type="containsText" dxfId="13346" priority="14449" operator="containsText" text="Glenn Gould">
      <formula>NOT(ISERROR(SEARCH("Glenn Gould",E2944)))</formula>
    </cfRule>
  </conditionalFormatting>
  <conditionalFormatting sqref="G2945:G2946">
    <cfRule type="containsText" dxfId="13345" priority="14444" operator="containsText" text="ECM">
      <formula>NOT(ISERROR(SEARCH("ECM",G2945)))</formula>
    </cfRule>
    <cfRule type="containsText" dxfId="13344" priority="14445" operator="containsText" text="Glenn Gould">
      <formula>NOT(ISERROR(SEARCH("Glenn Gould",G2945)))</formula>
    </cfRule>
  </conditionalFormatting>
  <conditionalFormatting sqref="G2945:G2946">
    <cfRule type="containsText" dxfId="13343" priority="14442" operator="containsText" text="ECM">
      <formula>NOT(ISERROR(SEARCH("ECM",G2945)))</formula>
    </cfRule>
    <cfRule type="containsText" dxfId="13342" priority="14443" operator="containsText" text="Glenn Gould">
      <formula>NOT(ISERROR(SEARCH("Glenn Gould",G2945)))</formula>
    </cfRule>
  </conditionalFormatting>
  <conditionalFormatting sqref="G2945:G2946">
    <cfRule type="containsText" dxfId="13341" priority="14440" operator="containsText" text="ECM">
      <formula>NOT(ISERROR(SEARCH("ECM",G2945)))</formula>
    </cfRule>
    <cfRule type="containsText" dxfId="13340" priority="14441" operator="containsText" text="Glenn Gould">
      <formula>NOT(ISERROR(SEARCH("Glenn Gould",G2945)))</formula>
    </cfRule>
  </conditionalFormatting>
  <conditionalFormatting sqref="G2945:G2946">
    <cfRule type="containsText" dxfId="13339" priority="14438" operator="containsText" text="ECM">
      <formula>NOT(ISERROR(SEARCH("ECM",G2945)))</formula>
    </cfRule>
    <cfRule type="containsText" dxfId="13338" priority="14439" operator="containsText" text="Glenn Gould">
      <formula>NOT(ISERROR(SEARCH("Glenn Gould",G2945)))</formula>
    </cfRule>
  </conditionalFormatting>
  <conditionalFormatting sqref="G2945:G2946">
    <cfRule type="containsText" dxfId="13337" priority="14436" operator="containsText" text="ECM">
      <formula>NOT(ISERROR(SEARCH("ECM",G2945)))</formula>
    </cfRule>
    <cfRule type="containsText" dxfId="13336" priority="14437" operator="containsText" text="Glenn Gould">
      <formula>NOT(ISERROR(SEARCH("Glenn Gould",G2945)))</formula>
    </cfRule>
  </conditionalFormatting>
  <conditionalFormatting sqref="G2945:G2946">
    <cfRule type="containsText" dxfId="13335" priority="14434" operator="containsText" text="ECM">
      <formula>NOT(ISERROR(SEARCH("ECM",G2945)))</formula>
    </cfRule>
    <cfRule type="containsText" dxfId="13334" priority="14435" operator="containsText" text="Glenn Gould">
      <formula>NOT(ISERROR(SEARCH("Glenn Gould",G2945)))</formula>
    </cfRule>
  </conditionalFormatting>
  <conditionalFormatting sqref="G2945:G2946">
    <cfRule type="containsText" dxfId="13333" priority="14432" operator="containsText" text="ECM">
      <formula>NOT(ISERROR(SEARCH("ECM",G2945)))</formula>
    </cfRule>
    <cfRule type="containsText" dxfId="13332" priority="14433" operator="containsText" text="Glenn Gould">
      <formula>NOT(ISERROR(SEARCH("Glenn Gould",G2945)))</formula>
    </cfRule>
  </conditionalFormatting>
  <conditionalFormatting sqref="G2945:G2946">
    <cfRule type="containsText" dxfId="13331" priority="14430" operator="containsText" text="ECM">
      <formula>NOT(ISERROR(SEARCH("ECM",G2945)))</formula>
    </cfRule>
    <cfRule type="containsText" dxfId="13330" priority="14431" operator="containsText" text="Glenn Gould">
      <formula>NOT(ISERROR(SEARCH("Glenn Gould",G2945)))</formula>
    </cfRule>
  </conditionalFormatting>
  <conditionalFormatting sqref="G2945:G2946">
    <cfRule type="containsText" dxfId="13329" priority="14428" operator="containsText" text="ECM">
      <formula>NOT(ISERROR(SEARCH("ECM",G2945)))</formula>
    </cfRule>
    <cfRule type="containsText" dxfId="13328" priority="14429" operator="containsText" text="Glenn Gould">
      <formula>NOT(ISERROR(SEARCH("Glenn Gould",G2945)))</formula>
    </cfRule>
  </conditionalFormatting>
  <conditionalFormatting sqref="G2945:G2946">
    <cfRule type="containsText" dxfId="13327" priority="14426" operator="containsText" text="ECM">
      <formula>NOT(ISERROR(SEARCH("ECM",G2945)))</formula>
    </cfRule>
    <cfRule type="containsText" dxfId="13326" priority="14427" operator="containsText" text="Glenn Gould">
      <formula>NOT(ISERROR(SEARCH("Glenn Gould",G2945)))</formula>
    </cfRule>
  </conditionalFormatting>
  <conditionalFormatting sqref="G2945:G2946">
    <cfRule type="containsText" dxfId="13325" priority="14424" operator="containsText" text="ECM">
      <formula>NOT(ISERROR(SEARCH("ECM",G2945)))</formula>
    </cfRule>
    <cfRule type="containsText" dxfId="13324" priority="14425" operator="containsText" text="Glenn Gould">
      <formula>NOT(ISERROR(SEARCH("Glenn Gould",G2945)))</formula>
    </cfRule>
  </conditionalFormatting>
  <conditionalFormatting sqref="G2945:G2946">
    <cfRule type="containsText" dxfId="13323" priority="14422" operator="containsText" text="ECM">
      <formula>NOT(ISERROR(SEARCH("ECM",G2945)))</formula>
    </cfRule>
    <cfRule type="containsText" dxfId="13322" priority="14423" operator="containsText" text="Glenn Gould">
      <formula>NOT(ISERROR(SEARCH("Glenn Gould",G2945)))</formula>
    </cfRule>
  </conditionalFormatting>
  <conditionalFormatting sqref="G2945:G2946">
    <cfRule type="containsText" dxfId="13321" priority="14420" operator="containsText" text="ECM">
      <formula>NOT(ISERROR(SEARCH("ECM",G2945)))</formula>
    </cfRule>
    <cfRule type="containsText" dxfId="13320" priority="14421" operator="containsText" text="Glenn Gould">
      <formula>NOT(ISERROR(SEARCH("Glenn Gould",G2945)))</formula>
    </cfRule>
  </conditionalFormatting>
  <conditionalFormatting sqref="G2945:G2946">
    <cfRule type="containsText" dxfId="13319" priority="14418" operator="containsText" text="ECM">
      <formula>NOT(ISERROR(SEARCH("ECM",G2945)))</formula>
    </cfRule>
    <cfRule type="containsText" dxfId="13318" priority="14419" operator="containsText" text="Glenn Gould">
      <formula>NOT(ISERROR(SEARCH("Glenn Gould",G2945)))</formula>
    </cfRule>
  </conditionalFormatting>
  <conditionalFormatting sqref="G2945:G2946">
    <cfRule type="containsText" dxfId="13317" priority="14416" operator="containsText" text="ECM">
      <formula>NOT(ISERROR(SEARCH("ECM",G2945)))</formula>
    </cfRule>
    <cfRule type="containsText" dxfId="13316" priority="14417" operator="containsText" text="Glenn Gould">
      <formula>NOT(ISERROR(SEARCH("Glenn Gould",G2945)))</formula>
    </cfRule>
  </conditionalFormatting>
  <conditionalFormatting sqref="G2945:G2946">
    <cfRule type="containsText" dxfId="13315" priority="14414" operator="containsText" text="ECM">
      <formula>NOT(ISERROR(SEARCH("ECM",G2945)))</formula>
    </cfRule>
    <cfRule type="containsText" dxfId="13314" priority="14415" operator="containsText" text="Glenn Gould">
      <formula>NOT(ISERROR(SEARCH("Glenn Gould",G2945)))</formula>
    </cfRule>
  </conditionalFormatting>
  <conditionalFormatting sqref="G2945:G2946">
    <cfRule type="containsText" dxfId="13313" priority="14412" operator="containsText" text="ECM">
      <formula>NOT(ISERROR(SEARCH("ECM",G2945)))</formula>
    </cfRule>
    <cfRule type="containsText" dxfId="13312" priority="14413" operator="containsText" text="Glenn Gould">
      <formula>NOT(ISERROR(SEARCH("Glenn Gould",G2945)))</formula>
    </cfRule>
  </conditionalFormatting>
  <conditionalFormatting sqref="G2945:G2946">
    <cfRule type="containsText" dxfId="13311" priority="14410" operator="containsText" text="ECM">
      <formula>NOT(ISERROR(SEARCH("ECM",G2945)))</formula>
    </cfRule>
    <cfRule type="containsText" dxfId="13310" priority="14411" operator="containsText" text="Glenn Gould">
      <formula>NOT(ISERROR(SEARCH("Glenn Gould",G2945)))</formula>
    </cfRule>
  </conditionalFormatting>
  <conditionalFormatting sqref="G2945:G2946">
    <cfRule type="containsText" dxfId="13309" priority="14408" operator="containsText" text="ECM">
      <formula>NOT(ISERROR(SEARCH("ECM",G2945)))</formula>
    </cfRule>
    <cfRule type="containsText" dxfId="13308" priority="14409" operator="containsText" text="Glenn Gould">
      <formula>NOT(ISERROR(SEARCH("Glenn Gould",G2945)))</formula>
    </cfRule>
  </conditionalFormatting>
  <conditionalFormatting sqref="G2945:G2946">
    <cfRule type="containsText" dxfId="13307" priority="14406" operator="containsText" text="ECM">
      <formula>NOT(ISERROR(SEARCH("ECM",G2945)))</formula>
    </cfRule>
    <cfRule type="containsText" dxfId="13306" priority="14407" operator="containsText" text="Glenn Gould">
      <formula>NOT(ISERROR(SEARCH("Glenn Gould",G2945)))</formula>
    </cfRule>
  </conditionalFormatting>
  <conditionalFormatting sqref="E2945:F2946">
    <cfRule type="containsText" dxfId="13305" priority="14404" operator="containsText" text="ECM">
      <formula>NOT(ISERROR(SEARCH("ECM",E2945)))</formula>
    </cfRule>
    <cfRule type="containsText" dxfId="13304" priority="14405" operator="containsText" text="Glenn Gould">
      <formula>NOT(ISERROR(SEARCH("Glenn Gould",E2945)))</formula>
    </cfRule>
  </conditionalFormatting>
  <conditionalFormatting sqref="E2945:F2946">
    <cfRule type="containsText" dxfId="13303" priority="14402" operator="containsText" text="ECM">
      <formula>NOT(ISERROR(SEARCH("ECM",E2945)))</formula>
    </cfRule>
    <cfRule type="containsText" dxfId="13302" priority="14403" operator="containsText" text="Glenn Gould">
      <formula>NOT(ISERROR(SEARCH("Glenn Gould",E2945)))</formula>
    </cfRule>
  </conditionalFormatting>
  <conditionalFormatting sqref="E2945:F2946">
    <cfRule type="containsText" dxfId="13301" priority="14400" operator="containsText" text="ECM">
      <formula>NOT(ISERROR(SEARCH("ECM",E2945)))</formula>
    </cfRule>
    <cfRule type="containsText" dxfId="13300" priority="14401" operator="containsText" text="Glenn Gould">
      <formula>NOT(ISERROR(SEARCH("Glenn Gould",E2945)))</formula>
    </cfRule>
  </conditionalFormatting>
  <conditionalFormatting sqref="E2945:F2946">
    <cfRule type="containsText" dxfId="13299" priority="14398" operator="containsText" text="ECM">
      <formula>NOT(ISERROR(SEARCH("ECM",E2945)))</formula>
    </cfRule>
    <cfRule type="containsText" dxfId="13298" priority="14399" operator="containsText" text="Glenn Gould">
      <formula>NOT(ISERROR(SEARCH("Glenn Gould",E2945)))</formula>
    </cfRule>
  </conditionalFormatting>
  <conditionalFormatting sqref="E2945:F2946">
    <cfRule type="containsText" dxfId="13297" priority="14396" operator="containsText" text="ECM">
      <formula>NOT(ISERROR(SEARCH("ECM",E2945)))</formula>
    </cfRule>
    <cfRule type="containsText" dxfId="13296" priority="14397" operator="containsText" text="Glenn Gould">
      <formula>NOT(ISERROR(SEARCH("Glenn Gould",E2945)))</formula>
    </cfRule>
  </conditionalFormatting>
  <conditionalFormatting sqref="E2945:F2946">
    <cfRule type="containsText" dxfId="13295" priority="14394" operator="containsText" text="ECM">
      <formula>NOT(ISERROR(SEARCH("ECM",E2945)))</formula>
    </cfRule>
    <cfRule type="containsText" dxfId="13294" priority="14395" operator="containsText" text="Glenn Gould">
      <formula>NOT(ISERROR(SEARCH("Glenn Gould",E2945)))</formula>
    </cfRule>
  </conditionalFormatting>
  <conditionalFormatting sqref="E2945:F2946">
    <cfRule type="containsText" dxfId="13293" priority="14392" operator="containsText" text="ECM">
      <formula>NOT(ISERROR(SEARCH("ECM",E2945)))</formula>
    </cfRule>
    <cfRule type="containsText" dxfId="13292" priority="14393" operator="containsText" text="Glenn Gould">
      <formula>NOT(ISERROR(SEARCH("Glenn Gould",E2945)))</formula>
    </cfRule>
  </conditionalFormatting>
  <conditionalFormatting sqref="E2945:F2946">
    <cfRule type="containsText" dxfId="13291" priority="14390" operator="containsText" text="ECM">
      <formula>NOT(ISERROR(SEARCH("ECM",E2945)))</formula>
    </cfRule>
    <cfRule type="containsText" dxfId="13290" priority="14391" operator="containsText" text="Glenn Gould">
      <formula>NOT(ISERROR(SEARCH("Glenn Gould",E2945)))</formula>
    </cfRule>
  </conditionalFormatting>
  <conditionalFormatting sqref="E2945:F2946">
    <cfRule type="containsText" dxfId="13289" priority="14388" operator="containsText" text="ECM">
      <formula>NOT(ISERROR(SEARCH("ECM",E2945)))</formula>
    </cfRule>
    <cfRule type="containsText" dxfId="13288" priority="14389" operator="containsText" text="Glenn Gould">
      <formula>NOT(ISERROR(SEARCH("Glenn Gould",E2945)))</formula>
    </cfRule>
  </conditionalFormatting>
  <conditionalFormatting sqref="E2945:F2946">
    <cfRule type="containsText" dxfId="13287" priority="14386" operator="containsText" text="ECM">
      <formula>NOT(ISERROR(SEARCH("ECM",E2945)))</formula>
    </cfRule>
    <cfRule type="containsText" dxfId="13286" priority="14387" operator="containsText" text="Glenn Gould">
      <formula>NOT(ISERROR(SEARCH("Glenn Gould",E2945)))</formula>
    </cfRule>
  </conditionalFormatting>
  <conditionalFormatting sqref="E2945:F2946">
    <cfRule type="containsText" dxfId="13285" priority="14384" operator="containsText" text="ECM">
      <formula>NOT(ISERROR(SEARCH("ECM",E2945)))</formula>
    </cfRule>
    <cfRule type="containsText" dxfId="13284" priority="14385" operator="containsText" text="Glenn Gould">
      <formula>NOT(ISERROR(SEARCH("Glenn Gould",E2945)))</formula>
    </cfRule>
  </conditionalFormatting>
  <conditionalFormatting sqref="E2945:F2946">
    <cfRule type="containsText" dxfId="13283" priority="14382" operator="containsText" text="ECM">
      <formula>NOT(ISERROR(SEARCH("ECM",E2945)))</formula>
    </cfRule>
    <cfRule type="containsText" dxfId="13282" priority="14383" operator="containsText" text="Glenn Gould">
      <formula>NOT(ISERROR(SEARCH("Glenn Gould",E2945)))</formula>
    </cfRule>
  </conditionalFormatting>
  <conditionalFormatting sqref="E2945:F2946">
    <cfRule type="containsText" dxfId="13281" priority="14380" operator="containsText" text="ECM">
      <formula>NOT(ISERROR(SEARCH("ECM",E2945)))</formula>
    </cfRule>
    <cfRule type="containsText" dxfId="13280" priority="14381" operator="containsText" text="Glenn Gould">
      <formula>NOT(ISERROR(SEARCH("Glenn Gould",E2945)))</formula>
    </cfRule>
  </conditionalFormatting>
  <conditionalFormatting sqref="E2945:F2946">
    <cfRule type="containsText" dxfId="13279" priority="14378" operator="containsText" text="ECM">
      <formula>NOT(ISERROR(SEARCH("ECM",E2945)))</formula>
    </cfRule>
    <cfRule type="containsText" dxfId="13278" priority="14379" operator="containsText" text="Glenn Gould">
      <formula>NOT(ISERROR(SEARCH("Glenn Gould",E2945)))</formula>
    </cfRule>
  </conditionalFormatting>
  <conditionalFormatting sqref="E2945:F2946">
    <cfRule type="containsText" dxfId="13277" priority="14376" operator="containsText" text="ECM">
      <formula>NOT(ISERROR(SEARCH("ECM",E2945)))</formula>
    </cfRule>
    <cfRule type="containsText" dxfId="13276" priority="14377" operator="containsText" text="Glenn Gould">
      <formula>NOT(ISERROR(SEARCH("Glenn Gould",E2945)))</formula>
    </cfRule>
  </conditionalFormatting>
  <conditionalFormatting sqref="E2945:F2946">
    <cfRule type="containsText" dxfId="13275" priority="14374" operator="containsText" text="ECM">
      <formula>NOT(ISERROR(SEARCH("ECM",E2945)))</formula>
    </cfRule>
    <cfRule type="containsText" dxfId="13274" priority="14375" operator="containsText" text="Glenn Gould">
      <formula>NOT(ISERROR(SEARCH("Glenn Gould",E2945)))</formula>
    </cfRule>
  </conditionalFormatting>
  <conditionalFormatting sqref="E2945:F2946">
    <cfRule type="containsText" dxfId="13273" priority="14372" operator="containsText" text="ECM">
      <formula>NOT(ISERROR(SEARCH("ECM",E2945)))</formula>
    </cfRule>
    <cfRule type="containsText" dxfId="13272" priority="14373" operator="containsText" text="Glenn Gould">
      <formula>NOT(ISERROR(SEARCH("Glenn Gould",E2945)))</formula>
    </cfRule>
  </conditionalFormatting>
  <conditionalFormatting sqref="E2945:F2946">
    <cfRule type="containsText" dxfId="13271" priority="14370" operator="containsText" text="ECM">
      <formula>NOT(ISERROR(SEARCH("ECM",E2945)))</formula>
    </cfRule>
    <cfRule type="containsText" dxfId="13270" priority="14371" operator="containsText" text="Glenn Gould">
      <formula>NOT(ISERROR(SEARCH("Glenn Gould",E2945)))</formula>
    </cfRule>
  </conditionalFormatting>
  <conditionalFormatting sqref="E2945:F2946">
    <cfRule type="containsText" dxfId="13269" priority="14368" operator="containsText" text="ECM">
      <formula>NOT(ISERROR(SEARCH("ECM",E2945)))</formula>
    </cfRule>
    <cfRule type="containsText" dxfId="13268" priority="14369" operator="containsText" text="Glenn Gould">
      <formula>NOT(ISERROR(SEARCH("Glenn Gould",E2945)))</formula>
    </cfRule>
  </conditionalFormatting>
  <conditionalFormatting sqref="E2945:F2946">
    <cfRule type="containsText" dxfId="13267" priority="14366" operator="containsText" text="ECM">
      <formula>NOT(ISERROR(SEARCH("ECM",E2945)))</formula>
    </cfRule>
    <cfRule type="containsText" dxfId="13266" priority="14367" operator="containsText" text="Glenn Gould">
      <formula>NOT(ISERROR(SEARCH("Glenn Gould",E2945)))</formula>
    </cfRule>
  </conditionalFormatting>
  <conditionalFormatting sqref="G2946">
    <cfRule type="containsText" dxfId="13265" priority="14362" operator="containsText" text="ECM">
      <formula>NOT(ISERROR(SEARCH("ECM",G2946)))</formula>
    </cfRule>
    <cfRule type="containsText" dxfId="13264" priority="14363" operator="containsText" text="Glenn Gould">
      <formula>NOT(ISERROR(SEARCH("Glenn Gould",G2946)))</formula>
    </cfRule>
  </conditionalFormatting>
  <conditionalFormatting sqref="G2946">
    <cfRule type="containsText" dxfId="13263" priority="14360" operator="containsText" text="ECM">
      <formula>NOT(ISERROR(SEARCH("ECM",G2946)))</formula>
    </cfRule>
    <cfRule type="containsText" dxfId="13262" priority="14361" operator="containsText" text="Glenn Gould">
      <formula>NOT(ISERROR(SEARCH("Glenn Gould",G2946)))</formula>
    </cfRule>
  </conditionalFormatting>
  <conditionalFormatting sqref="G2946">
    <cfRule type="containsText" dxfId="13261" priority="14358" operator="containsText" text="ECM">
      <formula>NOT(ISERROR(SEARCH("ECM",G2946)))</formula>
    </cfRule>
    <cfRule type="containsText" dxfId="13260" priority="14359" operator="containsText" text="Glenn Gould">
      <formula>NOT(ISERROR(SEARCH("Glenn Gould",G2946)))</formula>
    </cfRule>
  </conditionalFormatting>
  <conditionalFormatting sqref="G2946">
    <cfRule type="containsText" dxfId="13259" priority="14356" operator="containsText" text="ECM">
      <formula>NOT(ISERROR(SEARCH("ECM",G2946)))</formula>
    </cfRule>
    <cfRule type="containsText" dxfId="13258" priority="14357" operator="containsText" text="Glenn Gould">
      <formula>NOT(ISERROR(SEARCH("Glenn Gould",G2946)))</formula>
    </cfRule>
  </conditionalFormatting>
  <conditionalFormatting sqref="G2946">
    <cfRule type="containsText" dxfId="13257" priority="14354" operator="containsText" text="ECM">
      <formula>NOT(ISERROR(SEARCH("ECM",G2946)))</formula>
    </cfRule>
    <cfRule type="containsText" dxfId="13256" priority="14355" operator="containsText" text="Glenn Gould">
      <formula>NOT(ISERROR(SEARCH("Glenn Gould",G2946)))</formula>
    </cfRule>
  </conditionalFormatting>
  <conditionalFormatting sqref="G2946">
    <cfRule type="containsText" dxfId="13255" priority="14352" operator="containsText" text="ECM">
      <formula>NOT(ISERROR(SEARCH("ECM",G2946)))</formula>
    </cfRule>
    <cfRule type="containsText" dxfId="13254" priority="14353" operator="containsText" text="Glenn Gould">
      <formula>NOT(ISERROR(SEARCH("Glenn Gould",G2946)))</formula>
    </cfRule>
  </conditionalFormatting>
  <conditionalFormatting sqref="G2946">
    <cfRule type="containsText" dxfId="13253" priority="14350" operator="containsText" text="ECM">
      <formula>NOT(ISERROR(SEARCH("ECM",G2946)))</formula>
    </cfRule>
    <cfRule type="containsText" dxfId="13252" priority="14351" operator="containsText" text="Glenn Gould">
      <formula>NOT(ISERROR(SEARCH("Glenn Gould",G2946)))</formula>
    </cfRule>
  </conditionalFormatting>
  <conditionalFormatting sqref="G2946">
    <cfRule type="containsText" dxfId="13251" priority="14348" operator="containsText" text="ECM">
      <formula>NOT(ISERROR(SEARCH("ECM",G2946)))</formula>
    </cfRule>
    <cfRule type="containsText" dxfId="13250" priority="14349" operator="containsText" text="Glenn Gould">
      <formula>NOT(ISERROR(SEARCH("Glenn Gould",G2946)))</formula>
    </cfRule>
  </conditionalFormatting>
  <conditionalFormatting sqref="G2946">
    <cfRule type="containsText" dxfId="13249" priority="14346" operator="containsText" text="ECM">
      <formula>NOT(ISERROR(SEARCH("ECM",G2946)))</formula>
    </cfRule>
    <cfRule type="containsText" dxfId="13248" priority="14347" operator="containsText" text="Glenn Gould">
      <formula>NOT(ISERROR(SEARCH("Glenn Gould",G2946)))</formula>
    </cfRule>
  </conditionalFormatting>
  <conditionalFormatting sqref="G2946">
    <cfRule type="containsText" dxfId="13247" priority="14344" operator="containsText" text="ECM">
      <formula>NOT(ISERROR(SEARCH("ECM",G2946)))</formula>
    </cfRule>
    <cfRule type="containsText" dxfId="13246" priority="14345" operator="containsText" text="Glenn Gould">
      <formula>NOT(ISERROR(SEARCH("Glenn Gould",G2946)))</formula>
    </cfRule>
  </conditionalFormatting>
  <conditionalFormatting sqref="G2946">
    <cfRule type="containsText" dxfId="13245" priority="14342" operator="containsText" text="ECM">
      <formula>NOT(ISERROR(SEARCH("ECM",G2946)))</formula>
    </cfRule>
    <cfRule type="containsText" dxfId="13244" priority="14343" operator="containsText" text="Glenn Gould">
      <formula>NOT(ISERROR(SEARCH("Glenn Gould",G2946)))</formula>
    </cfRule>
  </conditionalFormatting>
  <conditionalFormatting sqref="G2946">
    <cfRule type="containsText" dxfId="13243" priority="14340" operator="containsText" text="ECM">
      <formula>NOT(ISERROR(SEARCH("ECM",G2946)))</formula>
    </cfRule>
    <cfRule type="containsText" dxfId="13242" priority="14341" operator="containsText" text="Glenn Gould">
      <formula>NOT(ISERROR(SEARCH("Glenn Gould",G2946)))</formula>
    </cfRule>
  </conditionalFormatting>
  <conditionalFormatting sqref="G2946">
    <cfRule type="containsText" dxfId="13241" priority="14338" operator="containsText" text="ECM">
      <formula>NOT(ISERROR(SEARCH("ECM",G2946)))</formula>
    </cfRule>
    <cfRule type="containsText" dxfId="13240" priority="14339" operator="containsText" text="Glenn Gould">
      <formula>NOT(ISERROR(SEARCH("Glenn Gould",G2946)))</formula>
    </cfRule>
  </conditionalFormatting>
  <conditionalFormatting sqref="G2946">
    <cfRule type="containsText" dxfId="13239" priority="14336" operator="containsText" text="ECM">
      <formula>NOT(ISERROR(SEARCH("ECM",G2946)))</formula>
    </cfRule>
    <cfRule type="containsText" dxfId="13238" priority="14337" operator="containsText" text="Glenn Gould">
      <formula>NOT(ISERROR(SEARCH("Glenn Gould",G2946)))</formula>
    </cfRule>
  </conditionalFormatting>
  <conditionalFormatting sqref="G2946">
    <cfRule type="containsText" dxfId="13237" priority="14334" operator="containsText" text="ECM">
      <formula>NOT(ISERROR(SEARCH("ECM",G2946)))</formula>
    </cfRule>
    <cfRule type="containsText" dxfId="13236" priority="14335" operator="containsText" text="Glenn Gould">
      <formula>NOT(ISERROR(SEARCH("Glenn Gould",G2946)))</formula>
    </cfRule>
  </conditionalFormatting>
  <conditionalFormatting sqref="G2946">
    <cfRule type="containsText" dxfId="13235" priority="14332" operator="containsText" text="ECM">
      <formula>NOT(ISERROR(SEARCH("ECM",G2946)))</formula>
    </cfRule>
    <cfRule type="containsText" dxfId="13234" priority="14333" operator="containsText" text="Glenn Gould">
      <formula>NOT(ISERROR(SEARCH("Glenn Gould",G2946)))</formula>
    </cfRule>
  </conditionalFormatting>
  <conditionalFormatting sqref="G2946">
    <cfRule type="containsText" dxfId="13233" priority="14330" operator="containsText" text="ECM">
      <formula>NOT(ISERROR(SEARCH("ECM",G2946)))</formula>
    </cfRule>
    <cfRule type="containsText" dxfId="13232" priority="14331" operator="containsText" text="Glenn Gould">
      <formula>NOT(ISERROR(SEARCH("Glenn Gould",G2946)))</formula>
    </cfRule>
  </conditionalFormatting>
  <conditionalFormatting sqref="G2946">
    <cfRule type="containsText" dxfId="13231" priority="14328" operator="containsText" text="ECM">
      <formula>NOT(ISERROR(SEARCH("ECM",G2946)))</formula>
    </cfRule>
    <cfRule type="containsText" dxfId="13230" priority="14329" operator="containsText" text="Glenn Gould">
      <formula>NOT(ISERROR(SEARCH("Glenn Gould",G2946)))</formula>
    </cfRule>
  </conditionalFormatting>
  <conditionalFormatting sqref="G2946">
    <cfRule type="containsText" dxfId="13229" priority="14326" operator="containsText" text="ECM">
      <formula>NOT(ISERROR(SEARCH("ECM",G2946)))</formula>
    </cfRule>
    <cfRule type="containsText" dxfId="13228" priority="14327" operator="containsText" text="Glenn Gould">
      <formula>NOT(ISERROR(SEARCH("Glenn Gould",G2946)))</formula>
    </cfRule>
  </conditionalFormatting>
  <conditionalFormatting sqref="G2946">
    <cfRule type="containsText" dxfId="13227" priority="14324" operator="containsText" text="ECM">
      <formula>NOT(ISERROR(SEARCH("ECM",G2946)))</formula>
    </cfRule>
    <cfRule type="containsText" dxfId="13226" priority="14325" operator="containsText" text="Glenn Gould">
      <formula>NOT(ISERROR(SEARCH("Glenn Gould",G2946)))</formula>
    </cfRule>
  </conditionalFormatting>
  <conditionalFormatting sqref="E2946:F2946">
    <cfRule type="containsText" dxfId="13225" priority="14322" operator="containsText" text="ECM">
      <formula>NOT(ISERROR(SEARCH("ECM",E2946)))</formula>
    </cfRule>
    <cfRule type="containsText" dxfId="13224" priority="14323" operator="containsText" text="Glenn Gould">
      <formula>NOT(ISERROR(SEARCH("Glenn Gould",E2946)))</formula>
    </cfRule>
  </conditionalFormatting>
  <conditionalFormatting sqref="E2946:F2946">
    <cfRule type="containsText" dxfId="13223" priority="14320" operator="containsText" text="ECM">
      <formula>NOT(ISERROR(SEARCH("ECM",E2946)))</formula>
    </cfRule>
    <cfRule type="containsText" dxfId="13222" priority="14321" operator="containsText" text="Glenn Gould">
      <formula>NOT(ISERROR(SEARCH("Glenn Gould",E2946)))</formula>
    </cfRule>
  </conditionalFormatting>
  <conditionalFormatting sqref="E2946:F2946">
    <cfRule type="containsText" dxfId="13221" priority="14318" operator="containsText" text="ECM">
      <formula>NOT(ISERROR(SEARCH("ECM",E2946)))</formula>
    </cfRule>
    <cfRule type="containsText" dxfId="13220" priority="14319" operator="containsText" text="Glenn Gould">
      <formula>NOT(ISERROR(SEARCH("Glenn Gould",E2946)))</formula>
    </cfRule>
  </conditionalFormatting>
  <conditionalFormatting sqref="E2946:F2946">
    <cfRule type="containsText" dxfId="13219" priority="14316" operator="containsText" text="ECM">
      <formula>NOT(ISERROR(SEARCH("ECM",E2946)))</formula>
    </cfRule>
    <cfRule type="containsText" dxfId="13218" priority="14317" operator="containsText" text="Glenn Gould">
      <formula>NOT(ISERROR(SEARCH("Glenn Gould",E2946)))</formula>
    </cfRule>
  </conditionalFormatting>
  <conditionalFormatting sqref="E2946:F2946">
    <cfRule type="containsText" dxfId="13217" priority="14314" operator="containsText" text="ECM">
      <formula>NOT(ISERROR(SEARCH("ECM",E2946)))</formula>
    </cfRule>
    <cfRule type="containsText" dxfId="13216" priority="14315" operator="containsText" text="Glenn Gould">
      <formula>NOT(ISERROR(SEARCH("Glenn Gould",E2946)))</formula>
    </cfRule>
  </conditionalFormatting>
  <conditionalFormatting sqref="E2946:F2946">
    <cfRule type="containsText" dxfId="13215" priority="14312" operator="containsText" text="ECM">
      <formula>NOT(ISERROR(SEARCH("ECM",E2946)))</formula>
    </cfRule>
    <cfRule type="containsText" dxfId="13214" priority="14313" operator="containsText" text="Glenn Gould">
      <formula>NOT(ISERROR(SEARCH("Glenn Gould",E2946)))</formula>
    </cfRule>
  </conditionalFormatting>
  <conditionalFormatting sqref="E2946:F2946">
    <cfRule type="containsText" dxfId="13213" priority="14310" operator="containsText" text="ECM">
      <formula>NOT(ISERROR(SEARCH("ECM",E2946)))</formula>
    </cfRule>
    <cfRule type="containsText" dxfId="13212" priority="14311" operator="containsText" text="Glenn Gould">
      <formula>NOT(ISERROR(SEARCH("Glenn Gould",E2946)))</formula>
    </cfRule>
  </conditionalFormatting>
  <conditionalFormatting sqref="E2946:F2946">
    <cfRule type="containsText" dxfId="13211" priority="14308" operator="containsText" text="ECM">
      <formula>NOT(ISERROR(SEARCH("ECM",E2946)))</formula>
    </cfRule>
    <cfRule type="containsText" dxfId="13210" priority="14309" operator="containsText" text="Glenn Gould">
      <formula>NOT(ISERROR(SEARCH("Glenn Gould",E2946)))</formula>
    </cfRule>
  </conditionalFormatting>
  <conditionalFormatting sqref="E2946:F2946">
    <cfRule type="containsText" dxfId="13209" priority="14306" operator="containsText" text="ECM">
      <formula>NOT(ISERROR(SEARCH("ECM",E2946)))</formula>
    </cfRule>
    <cfRule type="containsText" dxfId="13208" priority="14307" operator="containsText" text="Glenn Gould">
      <formula>NOT(ISERROR(SEARCH("Glenn Gould",E2946)))</formula>
    </cfRule>
  </conditionalFormatting>
  <conditionalFormatting sqref="E2946:F2946">
    <cfRule type="containsText" dxfId="13207" priority="14304" operator="containsText" text="ECM">
      <formula>NOT(ISERROR(SEARCH("ECM",E2946)))</formula>
    </cfRule>
    <cfRule type="containsText" dxfId="13206" priority="14305" operator="containsText" text="Glenn Gould">
      <formula>NOT(ISERROR(SEARCH("Glenn Gould",E2946)))</formula>
    </cfRule>
  </conditionalFormatting>
  <conditionalFormatting sqref="E2946:F2946">
    <cfRule type="containsText" dxfId="13205" priority="14302" operator="containsText" text="ECM">
      <formula>NOT(ISERROR(SEARCH("ECM",E2946)))</formula>
    </cfRule>
    <cfRule type="containsText" dxfId="13204" priority="14303" operator="containsText" text="Glenn Gould">
      <formula>NOT(ISERROR(SEARCH("Glenn Gould",E2946)))</formula>
    </cfRule>
  </conditionalFormatting>
  <conditionalFormatting sqref="E2946:F2946">
    <cfRule type="containsText" dxfId="13203" priority="14300" operator="containsText" text="ECM">
      <formula>NOT(ISERROR(SEARCH("ECM",E2946)))</formula>
    </cfRule>
    <cfRule type="containsText" dxfId="13202" priority="14301" operator="containsText" text="Glenn Gould">
      <formula>NOT(ISERROR(SEARCH("Glenn Gould",E2946)))</formula>
    </cfRule>
  </conditionalFormatting>
  <conditionalFormatting sqref="E2946:F2946">
    <cfRule type="containsText" dxfId="13201" priority="14298" operator="containsText" text="ECM">
      <formula>NOT(ISERROR(SEARCH("ECM",E2946)))</formula>
    </cfRule>
    <cfRule type="containsText" dxfId="13200" priority="14299" operator="containsText" text="Glenn Gould">
      <formula>NOT(ISERROR(SEARCH("Glenn Gould",E2946)))</formula>
    </cfRule>
  </conditionalFormatting>
  <conditionalFormatting sqref="E2946:F2946">
    <cfRule type="containsText" dxfId="13199" priority="14296" operator="containsText" text="ECM">
      <formula>NOT(ISERROR(SEARCH("ECM",E2946)))</formula>
    </cfRule>
    <cfRule type="containsText" dxfId="13198" priority="14297" operator="containsText" text="Glenn Gould">
      <formula>NOT(ISERROR(SEARCH("Glenn Gould",E2946)))</formula>
    </cfRule>
  </conditionalFormatting>
  <conditionalFormatting sqref="E2946:F2946">
    <cfRule type="containsText" dxfId="13197" priority="14294" operator="containsText" text="ECM">
      <formula>NOT(ISERROR(SEARCH("ECM",E2946)))</formula>
    </cfRule>
    <cfRule type="containsText" dxfId="13196" priority="14295" operator="containsText" text="Glenn Gould">
      <formula>NOT(ISERROR(SEARCH("Glenn Gould",E2946)))</formula>
    </cfRule>
  </conditionalFormatting>
  <conditionalFormatting sqref="E2946:F2946">
    <cfRule type="containsText" dxfId="13195" priority="14292" operator="containsText" text="ECM">
      <formula>NOT(ISERROR(SEARCH("ECM",E2946)))</formula>
    </cfRule>
    <cfRule type="containsText" dxfId="13194" priority="14293" operator="containsText" text="Glenn Gould">
      <formula>NOT(ISERROR(SEARCH("Glenn Gould",E2946)))</formula>
    </cfRule>
  </conditionalFormatting>
  <conditionalFormatting sqref="E2946:F2946">
    <cfRule type="containsText" dxfId="13193" priority="14290" operator="containsText" text="ECM">
      <formula>NOT(ISERROR(SEARCH("ECM",E2946)))</formula>
    </cfRule>
    <cfRule type="containsText" dxfId="13192" priority="14291" operator="containsText" text="Glenn Gould">
      <formula>NOT(ISERROR(SEARCH("Glenn Gould",E2946)))</formula>
    </cfRule>
  </conditionalFormatting>
  <conditionalFormatting sqref="E2946:F2946">
    <cfRule type="containsText" dxfId="13191" priority="14288" operator="containsText" text="ECM">
      <formula>NOT(ISERROR(SEARCH("ECM",E2946)))</formula>
    </cfRule>
    <cfRule type="containsText" dxfId="13190" priority="14289" operator="containsText" text="Glenn Gould">
      <formula>NOT(ISERROR(SEARCH("Glenn Gould",E2946)))</formula>
    </cfRule>
  </conditionalFormatting>
  <conditionalFormatting sqref="E2946:F2946">
    <cfRule type="containsText" dxfId="13189" priority="14286" operator="containsText" text="ECM">
      <formula>NOT(ISERROR(SEARCH("ECM",E2946)))</formula>
    </cfRule>
    <cfRule type="containsText" dxfId="13188" priority="14287" operator="containsText" text="Glenn Gould">
      <formula>NOT(ISERROR(SEARCH("Glenn Gould",E2946)))</formula>
    </cfRule>
  </conditionalFormatting>
  <conditionalFormatting sqref="E2946:F2946">
    <cfRule type="containsText" dxfId="13187" priority="14284" operator="containsText" text="ECM">
      <formula>NOT(ISERROR(SEARCH("ECM",E2946)))</formula>
    </cfRule>
    <cfRule type="containsText" dxfId="13186" priority="14285" operator="containsText" text="Glenn Gould">
      <formula>NOT(ISERROR(SEARCH("Glenn Gould",E2946)))</formula>
    </cfRule>
  </conditionalFormatting>
  <conditionalFormatting sqref="H2947:I2947">
    <cfRule type="containsText" dxfId="13185" priority="14282" operator="containsText" text="ECM">
      <formula>NOT(ISERROR(SEARCH("ECM",H2947)))</formula>
    </cfRule>
    <cfRule type="containsText" dxfId="13184" priority="14283" operator="containsText" text="Glenn Gould">
      <formula>NOT(ISERROR(SEARCH("Glenn Gould",H2947)))</formula>
    </cfRule>
  </conditionalFormatting>
  <conditionalFormatting sqref="H2947:I2947">
    <cfRule type="containsText" dxfId="13183" priority="14280" operator="containsText" text="ECM">
      <formula>NOT(ISERROR(SEARCH("ECM",H2947)))</formula>
    </cfRule>
    <cfRule type="containsText" dxfId="13182" priority="14281" operator="containsText" text="Glenn Gould">
      <formula>NOT(ISERROR(SEARCH("Glenn Gould",H2947)))</formula>
    </cfRule>
  </conditionalFormatting>
  <conditionalFormatting sqref="H2947:I2947">
    <cfRule type="containsText" dxfId="13181" priority="14278" operator="containsText" text="ECM">
      <formula>NOT(ISERROR(SEARCH("ECM",H2947)))</formula>
    </cfRule>
    <cfRule type="containsText" dxfId="13180" priority="14279" operator="containsText" text="Glenn Gould">
      <formula>NOT(ISERROR(SEARCH("Glenn Gould",H2947)))</formula>
    </cfRule>
  </conditionalFormatting>
  <conditionalFormatting sqref="G2947">
    <cfRule type="containsText" dxfId="13179" priority="14274" operator="containsText" text="ECM">
      <formula>NOT(ISERROR(SEARCH("ECM",G2947)))</formula>
    </cfRule>
    <cfRule type="containsText" dxfId="13178" priority="14275" operator="containsText" text="Glenn Gould">
      <formula>NOT(ISERROR(SEARCH("Glenn Gould",G2947)))</formula>
    </cfRule>
  </conditionalFormatting>
  <conditionalFormatting sqref="G2947">
    <cfRule type="containsText" dxfId="13177" priority="14272" operator="containsText" text="ECM">
      <formula>NOT(ISERROR(SEARCH("ECM",G2947)))</formula>
    </cfRule>
    <cfRule type="containsText" dxfId="13176" priority="14273" operator="containsText" text="Glenn Gould">
      <formula>NOT(ISERROR(SEARCH("Glenn Gould",G2947)))</formula>
    </cfRule>
  </conditionalFormatting>
  <conditionalFormatting sqref="G2947">
    <cfRule type="containsText" dxfId="13175" priority="14270" operator="containsText" text="ECM">
      <formula>NOT(ISERROR(SEARCH("ECM",G2947)))</formula>
    </cfRule>
    <cfRule type="containsText" dxfId="13174" priority="14271" operator="containsText" text="Glenn Gould">
      <formula>NOT(ISERROR(SEARCH("Glenn Gould",G2947)))</formula>
    </cfRule>
  </conditionalFormatting>
  <conditionalFormatting sqref="G2947">
    <cfRule type="containsText" dxfId="13173" priority="14268" operator="containsText" text="ECM">
      <formula>NOT(ISERROR(SEARCH("ECM",G2947)))</formula>
    </cfRule>
    <cfRule type="containsText" dxfId="13172" priority="14269" operator="containsText" text="Glenn Gould">
      <formula>NOT(ISERROR(SEARCH("Glenn Gould",G2947)))</formula>
    </cfRule>
  </conditionalFormatting>
  <conditionalFormatting sqref="G2947">
    <cfRule type="containsText" dxfId="13171" priority="14266" operator="containsText" text="ECM">
      <formula>NOT(ISERROR(SEARCH("ECM",G2947)))</formula>
    </cfRule>
    <cfRule type="containsText" dxfId="13170" priority="14267" operator="containsText" text="Glenn Gould">
      <formula>NOT(ISERROR(SEARCH("Glenn Gould",G2947)))</formula>
    </cfRule>
  </conditionalFormatting>
  <conditionalFormatting sqref="G2947">
    <cfRule type="containsText" dxfId="13169" priority="14264" operator="containsText" text="ECM">
      <formula>NOT(ISERROR(SEARCH("ECM",G2947)))</formula>
    </cfRule>
    <cfRule type="containsText" dxfId="13168" priority="14265" operator="containsText" text="Glenn Gould">
      <formula>NOT(ISERROR(SEARCH("Glenn Gould",G2947)))</formula>
    </cfRule>
  </conditionalFormatting>
  <conditionalFormatting sqref="G2947">
    <cfRule type="containsText" dxfId="13167" priority="14262" operator="containsText" text="ECM">
      <formula>NOT(ISERROR(SEARCH("ECM",G2947)))</formula>
    </cfRule>
    <cfRule type="containsText" dxfId="13166" priority="14263" operator="containsText" text="Glenn Gould">
      <formula>NOT(ISERROR(SEARCH("Glenn Gould",G2947)))</formula>
    </cfRule>
  </conditionalFormatting>
  <conditionalFormatting sqref="G2947">
    <cfRule type="containsText" dxfId="13165" priority="14260" operator="containsText" text="ECM">
      <formula>NOT(ISERROR(SEARCH("ECM",G2947)))</formula>
    </cfRule>
    <cfRule type="containsText" dxfId="13164" priority="14261" operator="containsText" text="Glenn Gould">
      <formula>NOT(ISERROR(SEARCH("Glenn Gould",G2947)))</formula>
    </cfRule>
  </conditionalFormatting>
  <conditionalFormatting sqref="G2947">
    <cfRule type="containsText" dxfId="13163" priority="14258" operator="containsText" text="ECM">
      <formula>NOT(ISERROR(SEARCH("ECM",G2947)))</formula>
    </cfRule>
    <cfRule type="containsText" dxfId="13162" priority="14259" operator="containsText" text="Glenn Gould">
      <formula>NOT(ISERROR(SEARCH("Glenn Gould",G2947)))</formula>
    </cfRule>
  </conditionalFormatting>
  <conditionalFormatting sqref="G2947">
    <cfRule type="containsText" dxfId="13161" priority="14256" operator="containsText" text="ECM">
      <formula>NOT(ISERROR(SEARCH("ECM",G2947)))</formula>
    </cfRule>
    <cfRule type="containsText" dxfId="13160" priority="14257" operator="containsText" text="Glenn Gould">
      <formula>NOT(ISERROR(SEARCH("Glenn Gould",G2947)))</formula>
    </cfRule>
  </conditionalFormatting>
  <conditionalFormatting sqref="G2947">
    <cfRule type="containsText" dxfId="13159" priority="14254" operator="containsText" text="ECM">
      <formula>NOT(ISERROR(SEARCH("ECM",G2947)))</formula>
    </cfRule>
    <cfRule type="containsText" dxfId="13158" priority="14255" operator="containsText" text="Glenn Gould">
      <formula>NOT(ISERROR(SEARCH("Glenn Gould",G2947)))</formula>
    </cfRule>
  </conditionalFormatting>
  <conditionalFormatting sqref="G2947">
    <cfRule type="containsText" dxfId="13157" priority="14252" operator="containsText" text="ECM">
      <formula>NOT(ISERROR(SEARCH("ECM",G2947)))</formula>
    </cfRule>
    <cfRule type="containsText" dxfId="13156" priority="14253" operator="containsText" text="Glenn Gould">
      <formula>NOT(ISERROR(SEARCH("Glenn Gould",G2947)))</formula>
    </cfRule>
  </conditionalFormatting>
  <conditionalFormatting sqref="G2947">
    <cfRule type="containsText" dxfId="13155" priority="14250" operator="containsText" text="ECM">
      <formula>NOT(ISERROR(SEARCH("ECM",G2947)))</formula>
    </cfRule>
    <cfRule type="containsText" dxfId="13154" priority="14251" operator="containsText" text="Glenn Gould">
      <formula>NOT(ISERROR(SEARCH("Glenn Gould",G2947)))</formula>
    </cfRule>
  </conditionalFormatting>
  <conditionalFormatting sqref="G2947">
    <cfRule type="containsText" dxfId="13153" priority="14248" operator="containsText" text="ECM">
      <formula>NOT(ISERROR(SEARCH("ECM",G2947)))</formula>
    </cfRule>
    <cfRule type="containsText" dxfId="13152" priority="14249" operator="containsText" text="Glenn Gould">
      <formula>NOT(ISERROR(SEARCH("Glenn Gould",G2947)))</formula>
    </cfRule>
  </conditionalFormatting>
  <conditionalFormatting sqref="G2947">
    <cfRule type="containsText" dxfId="13151" priority="14246" operator="containsText" text="ECM">
      <formula>NOT(ISERROR(SEARCH("ECM",G2947)))</formula>
    </cfRule>
    <cfRule type="containsText" dxfId="13150" priority="14247" operator="containsText" text="Glenn Gould">
      <formula>NOT(ISERROR(SEARCH("Glenn Gould",G2947)))</formula>
    </cfRule>
  </conditionalFormatting>
  <conditionalFormatting sqref="G2947">
    <cfRule type="containsText" dxfId="13149" priority="14244" operator="containsText" text="ECM">
      <formula>NOT(ISERROR(SEARCH("ECM",G2947)))</formula>
    </cfRule>
    <cfRule type="containsText" dxfId="13148" priority="14245" operator="containsText" text="Glenn Gould">
      <formula>NOT(ISERROR(SEARCH("Glenn Gould",G2947)))</formula>
    </cfRule>
  </conditionalFormatting>
  <conditionalFormatting sqref="G2947">
    <cfRule type="containsText" dxfId="13147" priority="14242" operator="containsText" text="ECM">
      <formula>NOT(ISERROR(SEARCH("ECM",G2947)))</formula>
    </cfRule>
    <cfRule type="containsText" dxfId="13146" priority="14243" operator="containsText" text="Glenn Gould">
      <formula>NOT(ISERROR(SEARCH("Glenn Gould",G2947)))</formula>
    </cfRule>
  </conditionalFormatting>
  <conditionalFormatting sqref="G2947">
    <cfRule type="containsText" dxfId="13145" priority="14240" operator="containsText" text="ECM">
      <formula>NOT(ISERROR(SEARCH("ECM",G2947)))</formula>
    </cfRule>
    <cfRule type="containsText" dxfId="13144" priority="14241" operator="containsText" text="Glenn Gould">
      <formula>NOT(ISERROR(SEARCH("Glenn Gould",G2947)))</formula>
    </cfRule>
  </conditionalFormatting>
  <conditionalFormatting sqref="G2947">
    <cfRule type="containsText" dxfId="13143" priority="14238" operator="containsText" text="ECM">
      <formula>NOT(ISERROR(SEARCH("ECM",G2947)))</formula>
    </cfRule>
    <cfRule type="containsText" dxfId="13142" priority="14239" operator="containsText" text="Glenn Gould">
      <formula>NOT(ISERROR(SEARCH("Glenn Gould",G2947)))</formula>
    </cfRule>
  </conditionalFormatting>
  <conditionalFormatting sqref="G2947">
    <cfRule type="containsText" dxfId="13141" priority="14236" operator="containsText" text="ECM">
      <formula>NOT(ISERROR(SEARCH("ECM",G2947)))</formula>
    </cfRule>
    <cfRule type="containsText" dxfId="13140" priority="14237" operator="containsText" text="Glenn Gould">
      <formula>NOT(ISERROR(SEARCH("Glenn Gould",G2947)))</formula>
    </cfRule>
  </conditionalFormatting>
  <conditionalFormatting sqref="E2947:F2947">
    <cfRule type="containsText" dxfId="13139" priority="14234" operator="containsText" text="ECM">
      <formula>NOT(ISERROR(SEARCH("ECM",E2947)))</formula>
    </cfRule>
    <cfRule type="containsText" dxfId="13138" priority="14235" operator="containsText" text="Glenn Gould">
      <formula>NOT(ISERROR(SEARCH("Glenn Gould",E2947)))</formula>
    </cfRule>
  </conditionalFormatting>
  <conditionalFormatting sqref="E2947:F2947">
    <cfRule type="containsText" dxfId="13137" priority="14232" operator="containsText" text="ECM">
      <formula>NOT(ISERROR(SEARCH("ECM",E2947)))</formula>
    </cfRule>
    <cfRule type="containsText" dxfId="13136" priority="14233" operator="containsText" text="Glenn Gould">
      <formula>NOT(ISERROR(SEARCH("Glenn Gould",E2947)))</formula>
    </cfRule>
  </conditionalFormatting>
  <conditionalFormatting sqref="E2947:F2947">
    <cfRule type="containsText" dxfId="13135" priority="14230" operator="containsText" text="ECM">
      <formula>NOT(ISERROR(SEARCH("ECM",E2947)))</formula>
    </cfRule>
    <cfRule type="containsText" dxfId="13134" priority="14231" operator="containsText" text="Glenn Gould">
      <formula>NOT(ISERROR(SEARCH("Glenn Gould",E2947)))</formula>
    </cfRule>
  </conditionalFormatting>
  <conditionalFormatting sqref="E2947:F2947">
    <cfRule type="containsText" dxfId="13133" priority="14228" operator="containsText" text="ECM">
      <formula>NOT(ISERROR(SEARCH("ECM",E2947)))</formula>
    </cfRule>
    <cfRule type="containsText" dxfId="13132" priority="14229" operator="containsText" text="Glenn Gould">
      <formula>NOT(ISERROR(SEARCH("Glenn Gould",E2947)))</formula>
    </cfRule>
  </conditionalFormatting>
  <conditionalFormatting sqref="E2947:F2947">
    <cfRule type="containsText" dxfId="13131" priority="14226" operator="containsText" text="ECM">
      <formula>NOT(ISERROR(SEARCH("ECM",E2947)))</formula>
    </cfRule>
    <cfRule type="containsText" dxfId="13130" priority="14227" operator="containsText" text="Glenn Gould">
      <formula>NOT(ISERROR(SEARCH("Glenn Gould",E2947)))</formula>
    </cfRule>
  </conditionalFormatting>
  <conditionalFormatting sqref="E2947:F2947">
    <cfRule type="containsText" dxfId="13129" priority="14224" operator="containsText" text="ECM">
      <formula>NOT(ISERROR(SEARCH("ECM",E2947)))</formula>
    </cfRule>
    <cfRule type="containsText" dxfId="13128" priority="14225" operator="containsText" text="Glenn Gould">
      <formula>NOT(ISERROR(SEARCH("Glenn Gould",E2947)))</formula>
    </cfRule>
  </conditionalFormatting>
  <conditionalFormatting sqref="E2947:F2947">
    <cfRule type="containsText" dxfId="13127" priority="14222" operator="containsText" text="ECM">
      <formula>NOT(ISERROR(SEARCH("ECM",E2947)))</formula>
    </cfRule>
    <cfRule type="containsText" dxfId="13126" priority="14223" operator="containsText" text="Glenn Gould">
      <formula>NOT(ISERROR(SEARCH("Glenn Gould",E2947)))</formula>
    </cfRule>
  </conditionalFormatting>
  <conditionalFormatting sqref="E2947:F2947">
    <cfRule type="containsText" dxfId="13125" priority="14220" operator="containsText" text="ECM">
      <formula>NOT(ISERROR(SEARCH("ECM",E2947)))</formula>
    </cfRule>
    <cfRule type="containsText" dxfId="13124" priority="14221" operator="containsText" text="Glenn Gould">
      <formula>NOT(ISERROR(SEARCH("Glenn Gould",E2947)))</formula>
    </cfRule>
  </conditionalFormatting>
  <conditionalFormatting sqref="E2947:F2947">
    <cfRule type="containsText" dxfId="13123" priority="14218" operator="containsText" text="ECM">
      <formula>NOT(ISERROR(SEARCH("ECM",E2947)))</formula>
    </cfRule>
    <cfRule type="containsText" dxfId="13122" priority="14219" operator="containsText" text="Glenn Gould">
      <formula>NOT(ISERROR(SEARCH("Glenn Gould",E2947)))</formula>
    </cfRule>
  </conditionalFormatting>
  <conditionalFormatting sqref="E2947:F2947">
    <cfRule type="containsText" dxfId="13121" priority="14216" operator="containsText" text="ECM">
      <formula>NOT(ISERROR(SEARCH("ECM",E2947)))</formula>
    </cfRule>
    <cfRule type="containsText" dxfId="13120" priority="14217" operator="containsText" text="Glenn Gould">
      <formula>NOT(ISERROR(SEARCH("Glenn Gould",E2947)))</formula>
    </cfRule>
  </conditionalFormatting>
  <conditionalFormatting sqref="E2947:F2947">
    <cfRule type="containsText" dxfId="13119" priority="14214" operator="containsText" text="ECM">
      <formula>NOT(ISERROR(SEARCH("ECM",E2947)))</formula>
    </cfRule>
    <cfRule type="containsText" dxfId="13118" priority="14215" operator="containsText" text="Glenn Gould">
      <formula>NOT(ISERROR(SEARCH("Glenn Gould",E2947)))</formula>
    </cfRule>
  </conditionalFormatting>
  <conditionalFormatting sqref="E2947:F2947">
    <cfRule type="containsText" dxfId="13117" priority="14212" operator="containsText" text="ECM">
      <formula>NOT(ISERROR(SEARCH("ECM",E2947)))</formula>
    </cfRule>
    <cfRule type="containsText" dxfId="13116" priority="14213" operator="containsText" text="Glenn Gould">
      <formula>NOT(ISERROR(SEARCH("Glenn Gould",E2947)))</formula>
    </cfRule>
  </conditionalFormatting>
  <conditionalFormatting sqref="E2947:F2947">
    <cfRule type="containsText" dxfId="13115" priority="14210" operator="containsText" text="ECM">
      <formula>NOT(ISERROR(SEARCH("ECM",E2947)))</formula>
    </cfRule>
    <cfRule type="containsText" dxfId="13114" priority="14211" operator="containsText" text="Glenn Gould">
      <formula>NOT(ISERROR(SEARCH("Glenn Gould",E2947)))</formula>
    </cfRule>
  </conditionalFormatting>
  <conditionalFormatting sqref="E2947:F2947">
    <cfRule type="containsText" dxfId="13113" priority="14208" operator="containsText" text="ECM">
      <formula>NOT(ISERROR(SEARCH("ECM",E2947)))</formula>
    </cfRule>
    <cfRule type="containsText" dxfId="13112" priority="14209" operator="containsText" text="Glenn Gould">
      <formula>NOT(ISERROR(SEARCH("Glenn Gould",E2947)))</formula>
    </cfRule>
  </conditionalFormatting>
  <conditionalFormatting sqref="E2947:F2947">
    <cfRule type="containsText" dxfId="13111" priority="14206" operator="containsText" text="ECM">
      <formula>NOT(ISERROR(SEARCH("ECM",E2947)))</formula>
    </cfRule>
    <cfRule type="containsText" dxfId="13110" priority="14207" operator="containsText" text="Glenn Gould">
      <formula>NOT(ISERROR(SEARCH("Glenn Gould",E2947)))</formula>
    </cfRule>
  </conditionalFormatting>
  <conditionalFormatting sqref="E2947:F2947">
    <cfRule type="containsText" dxfId="13109" priority="14204" operator="containsText" text="ECM">
      <formula>NOT(ISERROR(SEARCH("ECM",E2947)))</formula>
    </cfRule>
    <cfRule type="containsText" dxfId="13108" priority="14205" operator="containsText" text="Glenn Gould">
      <formula>NOT(ISERROR(SEARCH("Glenn Gould",E2947)))</formula>
    </cfRule>
  </conditionalFormatting>
  <conditionalFormatting sqref="E2947:F2947">
    <cfRule type="containsText" dxfId="13107" priority="14202" operator="containsText" text="ECM">
      <formula>NOT(ISERROR(SEARCH("ECM",E2947)))</formula>
    </cfRule>
    <cfRule type="containsText" dxfId="13106" priority="14203" operator="containsText" text="Glenn Gould">
      <formula>NOT(ISERROR(SEARCH("Glenn Gould",E2947)))</formula>
    </cfRule>
  </conditionalFormatting>
  <conditionalFormatting sqref="E2947:F2947">
    <cfRule type="containsText" dxfId="13105" priority="14200" operator="containsText" text="ECM">
      <formula>NOT(ISERROR(SEARCH("ECM",E2947)))</formula>
    </cfRule>
    <cfRule type="containsText" dxfId="13104" priority="14201" operator="containsText" text="Glenn Gould">
      <formula>NOT(ISERROR(SEARCH("Glenn Gould",E2947)))</formula>
    </cfRule>
  </conditionalFormatting>
  <conditionalFormatting sqref="E2947:F2947">
    <cfRule type="containsText" dxfId="13103" priority="14198" operator="containsText" text="ECM">
      <formula>NOT(ISERROR(SEARCH("ECM",E2947)))</formula>
    </cfRule>
    <cfRule type="containsText" dxfId="13102" priority="14199" operator="containsText" text="Glenn Gould">
      <formula>NOT(ISERROR(SEARCH("Glenn Gould",E2947)))</formula>
    </cfRule>
  </conditionalFormatting>
  <conditionalFormatting sqref="E2947:F2947">
    <cfRule type="containsText" dxfId="13101" priority="14196" operator="containsText" text="ECM">
      <formula>NOT(ISERROR(SEARCH("ECM",E2947)))</formula>
    </cfRule>
    <cfRule type="containsText" dxfId="13100" priority="14197" operator="containsText" text="Glenn Gould">
      <formula>NOT(ISERROR(SEARCH("Glenn Gould",E2947)))</formula>
    </cfRule>
  </conditionalFormatting>
  <conditionalFormatting sqref="G2947">
    <cfRule type="containsText" dxfId="13099" priority="14192" operator="containsText" text="ECM">
      <formula>NOT(ISERROR(SEARCH("ECM",G2947)))</formula>
    </cfRule>
    <cfRule type="containsText" dxfId="13098" priority="14193" operator="containsText" text="Glenn Gould">
      <formula>NOT(ISERROR(SEARCH("Glenn Gould",G2947)))</formula>
    </cfRule>
  </conditionalFormatting>
  <conditionalFormatting sqref="G2947">
    <cfRule type="containsText" dxfId="13097" priority="14190" operator="containsText" text="ECM">
      <formula>NOT(ISERROR(SEARCH("ECM",G2947)))</formula>
    </cfRule>
    <cfRule type="containsText" dxfId="13096" priority="14191" operator="containsText" text="Glenn Gould">
      <formula>NOT(ISERROR(SEARCH("Glenn Gould",G2947)))</formula>
    </cfRule>
  </conditionalFormatting>
  <conditionalFormatting sqref="G2947">
    <cfRule type="containsText" dxfId="13095" priority="14188" operator="containsText" text="ECM">
      <formula>NOT(ISERROR(SEARCH("ECM",G2947)))</formula>
    </cfRule>
    <cfRule type="containsText" dxfId="13094" priority="14189" operator="containsText" text="Glenn Gould">
      <formula>NOT(ISERROR(SEARCH("Glenn Gould",G2947)))</formula>
    </cfRule>
  </conditionalFormatting>
  <conditionalFormatting sqref="G2947">
    <cfRule type="containsText" dxfId="13093" priority="14186" operator="containsText" text="ECM">
      <formula>NOT(ISERROR(SEARCH("ECM",G2947)))</formula>
    </cfRule>
    <cfRule type="containsText" dxfId="13092" priority="14187" operator="containsText" text="Glenn Gould">
      <formula>NOT(ISERROR(SEARCH("Glenn Gould",G2947)))</formula>
    </cfRule>
  </conditionalFormatting>
  <conditionalFormatting sqref="G2947">
    <cfRule type="containsText" dxfId="13091" priority="14184" operator="containsText" text="ECM">
      <formula>NOT(ISERROR(SEARCH("ECM",G2947)))</formula>
    </cfRule>
    <cfRule type="containsText" dxfId="13090" priority="14185" operator="containsText" text="Glenn Gould">
      <formula>NOT(ISERROR(SEARCH("Glenn Gould",G2947)))</formula>
    </cfRule>
  </conditionalFormatting>
  <conditionalFormatting sqref="G2947">
    <cfRule type="containsText" dxfId="13089" priority="14182" operator="containsText" text="ECM">
      <formula>NOT(ISERROR(SEARCH("ECM",G2947)))</formula>
    </cfRule>
    <cfRule type="containsText" dxfId="13088" priority="14183" operator="containsText" text="Glenn Gould">
      <formula>NOT(ISERROR(SEARCH("Glenn Gould",G2947)))</formula>
    </cfRule>
  </conditionalFormatting>
  <conditionalFormatting sqref="G2947">
    <cfRule type="containsText" dxfId="13087" priority="14180" operator="containsText" text="ECM">
      <formula>NOT(ISERROR(SEARCH("ECM",G2947)))</formula>
    </cfRule>
    <cfRule type="containsText" dxfId="13086" priority="14181" operator="containsText" text="Glenn Gould">
      <formula>NOT(ISERROR(SEARCH("Glenn Gould",G2947)))</formula>
    </cfRule>
  </conditionalFormatting>
  <conditionalFormatting sqref="G2947">
    <cfRule type="containsText" dxfId="13085" priority="14178" operator="containsText" text="ECM">
      <formula>NOT(ISERROR(SEARCH("ECM",G2947)))</formula>
    </cfRule>
    <cfRule type="containsText" dxfId="13084" priority="14179" operator="containsText" text="Glenn Gould">
      <formula>NOT(ISERROR(SEARCH("Glenn Gould",G2947)))</formula>
    </cfRule>
  </conditionalFormatting>
  <conditionalFormatting sqref="G2947">
    <cfRule type="containsText" dxfId="13083" priority="14176" operator="containsText" text="ECM">
      <formula>NOT(ISERROR(SEARCH("ECM",G2947)))</formula>
    </cfRule>
    <cfRule type="containsText" dxfId="13082" priority="14177" operator="containsText" text="Glenn Gould">
      <formula>NOT(ISERROR(SEARCH("Glenn Gould",G2947)))</formula>
    </cfRule>
  </conditionalFormatting>
  <conditionalFormatting sqref="G2947">
    <cfRule type="containsText" dxfId="13081" priority="14174" operator="containsText" text="ECM">
      <formula>NOT(ISERROR(SEARCH("ECM",G2947)))</formula>
    </cfRule>
    <cfRule type="containsText" dxfId="13080" priority="14175" operator="containsText" text="Glenn Gould">
      <formula>NOT(ISERROR(SEARCH("Glenn Gould",G2947)))</formula>
    </cfRule>
  </conditionalFormatting>
  <conditionalFormatting sqref="G2947">
    <cfRule type="containsText" dxfId="13079" priority="14172" operator="containsText" text="ECM">
      <formula>NOT(ISERROR(SEARCH("ECM",G2947)))</formula>
    </cfRule>
    <cfRule type="containsText" dxfId="13078" priority="14173" operator="containsText" text="Glenn Gould">
      <formula>NOT(ISERROR(SEARCH("Glenn Gould",G2947)))</formula>
    </cfRule>
  </conditionalFormatting>
  <conditionalFormatting sqref="G2947">
    <cfRule type="containsText" dxfId="13077" priority="14170" operator="containsText" text="ECM">
      <formula>NOT(ISERROR(SEARCH("ECM",G2947)))</formula>
    </cfRule>
    <cfRule type="containsText" dxfId="13076" priority="14171" operator="containsText" text="Glenn Gould">
      <formula>NOT(ISERROR(SEARCH("Glenn Gould",G2947)))</formula>
    </cfRule>
  </conditionalFormatting>
  <conditionalFormatting sqref="G2947">
    <cfRule type="containsText" dxfId="13075" priority="14168" operator="containsText" text="ECM">
      <formula>NOT(ISERROR(SEARCH("ECM",G2947)))</formula>
    </cfRule>
    <cfRule type="containsText" dxfId="13074" priority="14169" operator="containsText" text="Glenn Gould">
      <formula>NOT(ISERROR(SEARCH("Glenn Gould",G2947)))</formula>
    </cfRule>
  </conditionalFormatting>
  <conditionalFormatting sqref="G2947">
    <cfRule type="containsText" dxfId="13073" priority="14166" operator="containsText" text="ECM">
      <formula>NOT(ISERROR(SEARCH("ECM",G2947)))</formula>
    </cfRule>
    <cfRule type="containsText" dxfId="13072" priority="14167" operator="containsText" text="Glenn Gould">
      <formula>NOT(ISERROR(SEARCH("Glenn Gould",G2947)))</formula>
    </cfRule>
  </conditionalFormatting>
  <conditionalFormatting sqref="G2947">
    <cfRule type="containsText" dxfId="13071" priority="14164" operator="containsText" text="ECM">
      <formula>NOT(ISERROR(SEARCH("ECM",G2947)))</formula>
    </cfRule>
    <cfRule type="containsText" dxfId="13070" priority="14165" operator="containsText" text="Glenn Gould">
      <formula>NOT(ISERROR(SEARCH("Glenn Gould",G2947)))</formula>
    </cfRule>
  </conditionalFormatting>
  <conditionalFormatting sqref="G2947">
    <cfRule type="containsText" dxfId="13069" priority="14162" operator="containsText" text="ECM">
      <formula>NOT(ISERROR(SEARCH("ECM",G2947)))</formula>
    </cfRule>
    <cfRule type="containsText" dxfId="13068" priority="14163" operator="containsText" text="Glenn Gould">
      <formula>NOT(ISERROR(SEARCH("Glenn Gould",G2947)))</formula>
    </cfRule>
  </conditionalFormatting>
  <conditionalFormatting sqref="G2947">
    <cfRule type="containsText" dxfId="13067" priority="14160" operator="containsText" text="ECM">
      <formula>NOT(ISERROR(SEARCH("ECM",G2947)))</formula>
    </cfRule>
    <cfRule type="containsText" dxfId="13066" priority="14161" operator="containsText" text="Glenn Gould">
      <formula>NOT(ISERROR(SEARCH("Glenn Gould",G2947)))</formula>
    </cfRule>
  </conditionalFormatting>
  <conditionalFormatting sqref="G2947">
    <cfRule type="containsText" dxfId="13065" priority="14158" operator="containsText" text="ECM">
      <formula>NOT(ISERROR(SEARCH("ECM",G2947)))</formula>
    </cfRule>
    <cfRule type="containsText" dxfId="13064" priority="14159" operator="containsText" text="Glenn Gould">
      <formula>NOT(ISERROR(SEARCH("Glenn Gould",G2947)))</formula>
    </cfRule>
  </conditionalFormatting>
  <conditionalFormatting sqref="G2947">
    <cfRule type="containsText" dxfId="13063" priority="14156" operator="containsText" text="ECM">
      <formula>NOT(ISERROR(SEARCH("ECM",G2947)))</formula>
    </cfRule>
    <cfRule type="containsText" dxfId="13062" priority="14157" operator="containsText" text="Glenn Gould">
      <formula>NOT(ISERROR(SEARCH("Glenn Gould",G2947)))</formula>
    </cfRule>
  </conditionalFormatting>
  <conditionalFormatting sqref="G2947">
    <cfRule type="containsText" dxfId="13061" priority="14154" operator="containsText" text="ECM">
      <formula>NOT(ISERROR(SEARCH("ECM",G2947)))</formula>
    </cfRule>
    <cfRule type="containsText" dxfId="13060" priority="14155" operator="containsText" text="Glenn Gould">
      <formula>NOT(ISERROR(SEARCH("Glenn Gould",G2947)))</formula>
    </cfRule>
  </conditionalFormatting>
  <conditionalFormatting sqref="E2947:F2947">
    <cfRule type="containsText" dxfId="13059" priority="14152" operator="containsText" text="ECM">
      <formula>NOT(ISERROR(SEARCH("ECM",E2947)))</formula>
    </cfRule>
    <cfRule type="containsText" dxfId="13058" priority="14153" operator="containsText" text="Glenn Gould">
      <formula>NOT(ISERROR(SEARCH("Glenn Gould",E2947)))</formula>
    </cfRule>
  </conditionalFormatting>
  <conditionalFormatting sqref="E2947:F2947">
    <cfRule type="containsText" dxfId="13057" priority="14150" operator="containsText" text="ECM">
      <formula>NOT(ISERROR(SEARCH("ECM",E2947)))</formula>
    </cfRule>
    <cfRule type="containsText" dxfId="13056" priority="14151" operator="containsText" text="Glenn Gould">
      <formula>NOT(ISERROR(SEARCH("Glenn Gould",E2947)))</formula>
    </cfRule>
  </conditionalFormatting>
  <conditionalFormatting sqref="E2947:F2947">
    <cfRule type="containsText" dxfId="13055" priority="14148" operator="containsText" text="ECM">
      <formula>NOT(ISERROR(SEARCH("ECM",E2947)))</formula>
    </cfRule>
    <cfRule type="containsText" dxfId="13054" priority="14149" operator="containsText" text="Glenn Gould">
      <formula>NOT(ISERROR(SEARCH("Glenn Gould",E2947)))</formula>
    </cfRule>
  </conditionalFormatting>
  <conditionalFormatting sqref="E2947:F2947">
    <cfRule type="containsText" dxfId="13053" priority="14146" operator="containsText" text="ECM">
      <formula>NOT(ISERROR(SEARCH("ECM",E2947)))</formula>
    </cfRule>
    <cfRule type="containsText" dxfId="13052" priority="14147" operator="containsText" text="Glenn Gould">
      <formula>NOT(ISERROR(SEARCH("Glenn Gould",E2947)))</formula>
    </cfRule>
  </conditionalFormatting>
  <conditionalFormatting sqref="E2947:F2947">
    <cfRule type="containsText" dxfId="13051" priority="14144" operator="containsText" text="ECM">
      <formula>NOT(ISERROR(SEARCH("ECM",E2947)))</formula>
    </cfRule>
    <cfRule type="containsText" dxfId="13050" priority="14145" operator="containsText" text="Glenn Gould">
      <formula>NOT(ISERROR(SEARCH("Glenn Gould",E2947)))</formula>
    </cfRule>
  </conditionalFormatting>
  <conditionalFormatting sqref="E2947:F2947">
    <cfRule type="containsText" dxfId="13049" priority="14142" operator="containsText" text="ECM">
      <formula>NOT(ISERROR(SEARCH("ECM",E2947)))</formula>
    </cfRule>
    <cfRule type="containsText" dxfId="13048" priority="14143" operator="containsText" text="Glenn Gould">
      <formula>NOT(ISERROR(SEARCH("Glenn Gould",E2947)))</formula>
    </cfRule>
  </conditionalFormatting>
  <conditionalFormatting sqref="E2947:F2947">
    <cfRule type="containsText" dxfId="13047" priority="14140" operator="containsText" text="ECM">
      <formula>NOT(ISERROR(SEARCH("ECM",E2947)))</formula>
    </cfRule>
    <cfRule type="containsText" dxfId="13046" priority="14141" operator="containsText" text="Glenn Gould">
      <formula>NOT(ISERROR(SEARCH("Glenn Gould",E2947)))</formula>
    </cfRule>
  </conditionalFormatting>
  <conditionalFormatting sqref="E2947:F2947">
    <cfRule type="containsText" dxfId="13045" priority="14138" operator="containsText" text="ECM">
      <formula>NOT(ISERROR(SEARCH("ECM",E2947)))</formula>
    </cfRule>
    <cfRule type="containsText" dxfId="13044" priority="14139" operator="containsText" text="Glenn Gould">
      <formula>NOT(ISERROR(SEARCH("Glenn Gould",E2947)))</formula>
    </cfRule>
  </conditionalFormatting>
  <conditionalFormatting sqref="E2947:F2947">
    <cfRule type="containsText" dxfId="13043" priority="14136" operator="containsText" text="ECM">
      <formula>NOT(ISERROR(SEARCH("ECM",E2947)))</formula>
    </cfRule>
    <cfRule type="containsText" dxfId="13042" priority="14137" operator="containsText" text="Glenn Gould">
      <formula>NOT(ISERROR(SEARCH("Glenn Gould",E2947)))</formula>
    </cfRule>
  </conditionalFormatting>
  <conditionalFormatting sqref="E2947:F2947">
    <cfRule type="containsText" dxfId="13041" priority="14134" operator="containsText" text="ECM">
      <formula>NOT(ISERROR(SEARCH("ECM",E2947)))</formula>
    </cfRule>
    <cfRule type="containsText" dxfId="13040" priority="14135" operator="containsText" text="Glenn Gould">
      <formula>NOT(ISERROR(SEARCH("Glenn Gould",E2947)))</formula>
    </cfRule>
  </conditionalFormatting>
  <conditionalFormatting sqref="E2947:F2947">
    <cfRule type="containsText" dxfId="13039" priority="14132" operator="containsText" text="ECM">
      <formula>NOT(ISERROR(SEARCH("ECM",E2947)))</formula>
    </cfRule>
    <cfRule type="containsText" dxfId="13038" priority="14133" operator="containsText" text="Glenn Gould">
      <formula>NOT(ISERROR(SEARCH("Glenn Gould",E2947)))</formula>
    </cfRule>
  </conditionalFormatting>
  <conditionalFormatting sqref="E2947:F2947">
    <cfRule type="containsText" dxfId="13037" priority="14130" operator="containsText" text="ECM">
      <formula>NOT(ISERROR(SEARCH("ECM",E2947)))</formula>
    </cfRule>
    <cfRule type="containsText" dxfId="13036" priority="14131" operator="containsText" text="Glenn Gould">
      <formula>NOT(ISERROR(SEARCH("Glenn Gould",E2947)))</formula>
    </cfRule>
  </conditionalFormatting>
  <conditionalFormatting sqref="E2947:F2947">
    <cfRule type="containsText" dxfId="13035" priority="14128" operator="containsText" text="ECM">
      <formula>NOT(ISERROR(SEARCH("ECM",E2947)))</formula>
    </cfRule>
    <cfRule type="containsText" dxfId="13034" priority="14129" operator="containsText" text="Glenn Gould">
      <formula>NOT(ISERROR(SEARCH("Glenn Gould",E2947)))</formula>
    </cfRule>
  </conditionalFormatting>
  <conditionalFormatting sqref="E2947:F2947">
    <cfRule type="containsText" dxfId="13033" priority="14126" operator="containsText" text="ECM">
      <formula>NOT(ISERROR(SEARCH("ECM",E2947)))</formula>
    </cfRule>
    <cfRule type="containsText" dxfId="13032" priority="14127" operator="containsText" text="Glenn Gould">
      <formula>NOT(ISERROR(SEARCH("Glenn Gould",E2947)))</formula>
    </cfRule>
  </conditionalFormatting>
  <conditionalFormatting sqref="E2947:F2947">
    <cfRule type="containsText" dxfId="13031" priority="14124" operator="containsText" text="ECM">
      <formula>NOT(ISERROR(SEARCH("ECM",E2947)))</formula>
    </cfRule>
    <cfRule type="containsText" dxfId="13030" priority="14125" operator="containsText" text="Glenn Gould">
      <formula>NOT(ISERROR(SEARCH("Glenn Gould",E2947)))</formula>
    </cfRule>
  </conditionalFormatting>
  <conditionalFormatting sqref="E2947:F2947">
    <cfRule type="containsText" dxfId="13029" priority="14122" operator="containsText" text="ECM">
      <formula>NOT(ISERROR(SEARCH("ECM",E2947)))</formula>
    </cfRule>
    <cfRule type="containsText" dxfId="13028" priority="14123" operator="containsText" text="Glenn Gould">
      <formula>NOT(ISERROR(SEARCH("Glenn Gould",E2947)))</formula>
    </cfRule>
  </conditionalFormatting>
  <conditionalFormatting sqref="E2947:F2947">
    <cfRule type="containsText" dxfId="13027" priority="14120" operator="containsText" text="ECM">
      <formula>NOT(ISERROR(SEARCH("ECM",E2947)))</formula>
    </cfRule>
    <cfRule type="containsText" dxfId="13026" priority="14121" operator="containsText" text="Glenn Gould">
      <formula>NOT(ISERROR(SEARCH("Glenn Gould",E2947)))</formula>
    </cfRule>
  </conditionalFormatting>
  <conditionalFormatting sqref="E2947:F2947">
    <cfRule type="containsText" dxfId="13025" priority="14118" operator="containsText" text="ECM">
      <formula>NOT(ISERROR(SEARCH("ECM",E2947)))</formula>
    </cfRule>
    <cfRule type="containsText" dxfId="13024" priority="14119" operator="containsText" text="Glenn Gould">
      <formula>NOT(ISERROR(SEARCH("Glenn Gould",E2947)))</formula>
    </cfRule>
  </conditionalFormatting>
  <conditionalFormatting sqref="E2947:F2947">
    <cfRule type="containsText" dxfId="13023" priority="14116" operator="containsText" text="ECM">
      <formula>NOT(ISERROR(SEARCH("ECM",E2947)))</formula>
    </cfRule>
    <cfRule type="containsText" dxfId="13022" priority="14117" operator="containsText" text="Glenn Gould">
      <formula>NOT(ISERROR(SEARCH("Glenn Gould",E2947)))</formula>
    </cfRule>
  </conditionalFormatting>
  <conditionalFormatting sqref="E2947:F2947">
    <cfRule type="containsText" dxfId="13021" priority="14114" operator="containsText" text="ECM">
      <formula>NOT(ISERROR(SEARCH("ECM",E2947)))</formula>
    </cfRule>
    <cfRule type="containsText" dxfId="13020" priority="14115" operator="containsText" text="Glenn Gould">
      <formula>NOT(ISERROR(SEARCH("Glenn Gould",E2947)))</formula>
    </cfRule>
  </conditionalFormatting>
  <conditionalFormatting sqref="J2948:L2951">
    <cfRule type="containsText" dxfId="13019" priority="14112" operator="containsText" text="ECM">
      <formula>NOT(ISERROR(SEARCH("ECM",J2948)))</formula>
    </cfRule>
    <cfRule type="containsText" dxfId="13018" priority="14113" operator="containsText" text="Glenn Gould">
      <formula>NOT(ISERROR(SEARCH("Glenn Gould",J2948)))</formula>
    </cfRule>
  </conditionalFormatting>
  <conditionalFormatting sqref="J2948:J2951">
    <cfRule type="containsText" dxfId="13017" priority="14110" operator="containsText" text="ECM">
      <formula>NOT(ISERROR(SEARCH("ECM",J2948)))</formula>
    </cfRule>
    <cfRule type="containsText" dxfId="13016" priority="14111" operator="containsText" text="Glenn Gould">
      <formula>NOT(ISERROR(SEARCH("Glenn Gould",J2948)))</formula>
    </cfRule>
  </conditionalFormatting>
  <conditionalFormatting sqref="L2948:L2951">
    <cfRule type="containsText" dxfId="13015" priority="14108" operator="containsText" text="ECM">
      <formula>NOT(ISERROR(SEARCH("ECM",L2948)))</formula>
    </cfRule>
    <cfRule type="containsText" dxfId="13014" priority="14109" operator="containsText" text="Glenn Gould">
      <formula>NOT(ISERROR(SEARCH("Glenn Gould",L2948)))</formula>
    </cfRule>
  </conditionalFormatting>
  <conditionalFormatting sqref="J2948:J2951">
    <cfRule type="containsText" dxfId="13013" priority="14106" operator="containsText" text="ECM">
      <formula>NOT(ISERROR(SEARCH("ECM",J2948)))</formula>
    </cfRule>
    <cfRule type="containsText" dxfId="13012" priority="14107" operator="containsText" text="Glenn Gould">
      <formula>NOT(ISERROR(SEARCH("Glenn Gould",J2948)))</formula>
    </cfRule>
  </conditionalFormatting>
  <conditionalFormatting sqref="J2948:J2951">
    <cfRule type="containsText" dxfId="13011" priority="14104" operator="containsText" text="ECM">
      <formula>NOT(ISERROR(SEARCH("ECM",J2948)))</formula>
    </cfRule>
    <cfRule type="containsText" dxfId="13010" priority="14105" operator="containsText" text="Glenn Gould">
      <formula>NOT(ISERROR(SEARCH("Glenn Gould",J2948)))</formula>
    </cfRule>
  </conditionalFormatting>
  <conditionalFormatting sqref="K2948:K2951">
    <cfRule type="containsText" dxfId="13009" priority="14102" operator="containsText" text="ECM">
      <formula>NOT(ISERROR(SEARCH("ECM",K2948)))</formula>
    </cfRule>
    <cfRule type="containsText" dxfId="13008" priority="14103" operator="containsText" text="Glenn Gould">
      <formula>NOT(ISERROR(SEARCH("Glenn Gould",K2948)))</formula>
    </cfRule>
  </conditionalFormatting>
  <conditionalFormatting sqref="K2948:K2951">
    <cfRule type="containsText" dxfId="13007" priority="14100" operator="containsText" text="ECM">
      <formula>NOT(ISERROR(SEARCH("ECM",K2948)))</formula>
    </cfRule>
    <cfRule type="containsText" dxfId="13006" priority="14101" operator="containsText" text="Glenn Gould">
      <formula>NOT(ISERROR(SEARCH("Glenn Gould",K2948)))</formula>
    </cfRule>
  </conditionalFormatting>
  <conditionalFormatting sqref="H2948:I2951">
    <cfRule type="containsText" dxfId="13005" priority="14098" operator="containsText" text="ECM">
      <formula>NOT(ISERROR(SEARCH("ECM",H2948)))</formula>
    </cfRule>
    <cfRule type="containsText" dxfId="13004" priority="14099" operator="containsText" text="Glenn Gould">
      <formula>NOT(ISERROR(SEARCH("Glenn Gould",H2948)))</formula>
    </cfRule>
  </conditionalFormatting>
  <conditionalFormatting sqref="H2948:I2951">
    <cfRule type="containsText" dxfId="13003" priority="14096" operator="containsText" text="ECM">
      <formula>NOT(ISERROR(SEARCH("ECM",H2948)))</formula>
    </cfRule>
    <cfRule type="containsText" dxfId="13002" priority="14097" operator="containsText" text="Glenn Gould">
      <formula>NOT(ISERROR(SEARCH("Glenn Gould",H2948)))</formula>
    </cfRule>
  </conditionalFormatting>
  <conditionalFormatting sqref="H2948:I2951">
    <cfRule type="containsText" dxfId="13001" priority="14094" operator="containsText" text="ECM">
      <formula>NOT(ISERROR(SEARCH("ECM",H2948)))</formula>
    </cfRule>
    <cfRule type="containsText" dxfId="13000" priority="14095" operator="containsText" text="Glenn Gould">
      <formula>NOT(ISERROR(SEARCH("Glenn Gould",H2948)))</formula>
    </cfRule>
  </conditionalFormatting>
  <conditionalFormatting sqref="G2948:G2949">
    <cfRule type="containsText" dxfId="12999" priority="14092" operator="containsText" text="ECM">
      <formula>NOT(ISERROR(SEARCH("ECM",G2948)))</formula>
    </cfRule>
    <cfRule type="containsText" dxfId="12998" priority="14093" operator="containsText" text="Glenn Gould">
      <formula>NOT(ISERROR(SEARCH("Glenn Gould",G2948)))</formula>
    </cfRule>
  </conditionalFormatting>
  <conditionalFormatting sqref="G2948:G2949">
    <cfRule type="containsText" dxfId="12997" priority="14090" operator="containsText" text="ECM">
      <formula>NOT(ISERROR(SEARCH("ECM",G2948)))</formula>
    </cfRule>
    <cfRule type="containsText" dxfId="12996" priority="14091" operator="containsText" text="Glenn Gould">
      <formula>NOT(ISERROR(SEARCH("Glenn Gould",G2948)))</formula>
    </cfRule>
  </conditionalFormatting>
  <conditionalFormatting sqref="G2948:G2949">
    <cfRule type="containsText" dxfId="12995" priority="14088" operator="containsText" text="ECM">
      <formula>NOT(ISERROR(SEARCH("ECM",G2948)))</formula>
    </cfRule>
    <cfRule type="containsText" dxfId="12994" priority="14089" operator="containsText" text="Glenn Gould">
      <formula>NOT(ISERROR(SEARCH("Glenn Gould",G2948)))</formula>
    </cfRule>
  </conditionalFormatting>
  <conditionalFormatting sqref="G2948:G2949">
    <cfRule type="containsText" dxfId="12993" priority="14086" operator="containsText" text="ECM">
      <formula>NOT(ISERROR(SEARCH("ECM",G2948)))</formula>
    </cfRule>
    <cfRule type="containsText" dxfId="12992" priority="14087" operator="containsText" text="Glenn Gould">
      <formula>NOT(ISERROR(SEARCH("Glenn Gould",G2948)))</formula>
    </cfRule>
  </conditionalFormatting>
  <conditionalFormatting sqref="G2948:G2949">
    <cfRule type="containsText" dxfId="12991" priority="14084" operator="containsText" text="ECM">
      <formula>NOT(ISERROR(SEARCH("ECM",G2948)))</formula>
    </cfRule>
    <cfRule type="containsText" dxfId="12990" priority="14085" operator="containsText" text="Glenn Gould">
      <formula>NOT(ISERROR(SEARCH("Glenn Gould",G2948)))</formula>
    </cfRule>
  </conditionalFormatting>
  <conditionalFormatting sqref="G2948:G2949">
    <cfRule type="containsText" dxfId="12989" priority="14082" operator="containsText" text="ECM">
      <formula>NOT(ISERROR(SEARCH("ECM",G2948)))</formula>
    </cfRule>
    <cfRule type="containsText" dxfId="12988" priority="14083" operator="containsText" text="Glenn Gould">
      <formula>NOT(ISERROR(SEARCH("Glenn Gould",G2948)))</formula>
    </cfRule>
  </conditionalFormatting>
  <conditionalFormatting sqref="G2948:G2949">
    <cfRule type="containsText" dxfId="12987" priority="14080" operator="containsText" text="ECM">
      <formula>NOT(ISERROR(SEARCH("ECM",G2948)))</formula>
    </cfRule>
    <cfRule type="containsText" dxfId="12986" priority="14081" operator="containsText" text="Glenn Gould">
      <formula>NOT(ISERROR(SEARCH("Glenn Gould",G2948)))</formula>
    </cfRule>
  </conditionalFormatting>
  <conditionalFormatting sqref="G2948:G2949">
    <cfRule type="containsText" dxfId="12985" priority="14078" operator="containsText" text="ECM">
      <formula>NOT(ISERROR(SEARCH("ECM",G2948)))</formula>
    </cfRule>
    <cfRule type="containsText" dxfId="12984" priority="14079" operator="containsText" text="Glenn Gould">
      <formula>NOT(ISERROR(SEARCH("Glenn Gould",G2948)))</formula>
    </cfRule>
  </conditionalFormatting>
  <conditionalFormatting sqref="G2948:G2949">
    <cfRule type="containsText" dxfId="12983" priority="14076" operator="containsText" text="ECM">
      <formula>NOT(ISERROR(SEARCH("ECM",G2948)))</formula>
    </cfRule>
    <cfRule type="containsText" dxfId="12982" priority="14077" operator="containsText" text="Glenn Gould">
      <formula>NOT(ISERROR(SEARCH("Glenn Gould",G2948)))</formula>
    </cfRule>
  </conditionalFormatting>
  <conditionalFormatting sqref="G2948:G2949">
    <cfRule type="containsText" dxfId="12981" priority="14074" operator="containsText" text="ECM">
      <formula>NOT(ISERROR(SEARCH("ECM",G2948)))</formula>
    </cfRule>
    <cfRule type="containsText" dxfId="12980" priority="14075" operator="containsText" text="Glenn Gould">
      <formula>NOT(ISERROR(SEARCH("Glenn Gould",G2948)))</formula>
    </cfRule>
  </conditionalFormatting>
  <conditionalFormatting sqref="G2948:G2949">
    <cfRule type="containsText" dxfId="12979" priority="14072" operator="containsText" text="ECM">
      <formula>NOT(ISERROR(SEARCH("ECM",G2948)))</formula>
    </cfRule>
    <cfRule type="containsText" dxfId="12978" priority="14073" operator="containsText" text="Glenn Gould">
      <formula>NOT(ISERROR(SEARCH("Glenn Gould",G2948)))</formula>
    </cfRule>
  </conditionalFormatting>
  <conditionalFormatting sqref="G2948:G2949">
    <cfRule type="containsText" dxfId="12977" priority="14070" operator="containsText" text="ECM">
      <formula>NOT(ISERROR(SEARCH("ECM",G2948)))</formula>
    </cfRule>
    <cfRule type="containsText" dxfId="12976" priority="14071" operator="containsText" text="Glenn Gould">
      <formula>NOT(ISERROR(SEARCH("Glenn Gould",G2948)))</formula>
    </cfRule>
  </conditionalFormatting>
  <conditionalFormatting sqref="G2948:G2949">
    <cfRule type="containsText" dxfId="12975" priority="14068" operator="containsText" text="ECM">
      <formula>NOT(ISERROR(SEARCH("ECM",G2948)))</formula>
    </cfRule>
    <cfRule type="containsText" dxfId="12974" priority="14069" operator="containsText" text="Glenn Gould">
      <formula>NOT(ISERROR(SEARCH("Glenn Gould",G2948)))</formula>
    </cfRule>
  </conditionalFormatting>
  <conditionalFormatting sqref="G2948:G2949">
    <cfRule type="containsText" dxfId="12973" priority="14066" operator="containsText" text="ECM">
      <formula>NOT(ISERROR(SEARCH("ECM",G2948)))</formula>
    </cfRule>
    <cfRule type="containsText" dxfId="12972" priority="14067" operator="containsText" text="Glenn Gould">
      <formula>NOT(ISERROR(SEARCH("Glenn Gould",G2948)))</formula>
    </cfRule>
  </conditionalFormatting>
  <conditionalFormatting sqref="G2948:G2949">
    <cfRule type="containsText" dxfId="12971" priority="14064" operator="containsText" text="ECM">
      <formula>NOT(ISERROR(SEARCH("ECM",G2948)))</formula>
    </cfRule>
    <cfRule type="containsText" dxfId="12970" priority="14065" operator="containsText" text="Glenn Gould">
      <formula>NOT(ISERROR(SEARCH("Glenn Gould",G2948)))</formula>
    </cfRule>
  </conditionalFormatting>
  <conditionalFormatting sqref="G2948:G2949">
    <cfRule type="containsText" dxfId="12969" priority="14062" operator="containsText" text="ECM">
      <formula>NOT(ISERROR(SEARCH("ECM",G2948)))</formula>
    </cfRule>
    <cfRule type="containsText" dxfId="12968" priority="14063" operator="containsText" text="Glenn Gould">
      <formula>NOT(ISERROR(SEARCH("Glenn Gould",G2948)))</formula>
    </cfRule>
  </conditionalFormatting>
  <conditionalFormatting sqref="G2948:G2949">
    <cfRule type="containsText" dxfId="12967" priority="14060" operator="containsText" text="ECM">
      <formula>NOT(ISERROR(SEARCH("ECM",G2948)))</formula>
    </cfRule>
    <cfRule type="containsText" dxfId="12966" priority="14061" operator="containsText" text="Glenn Gould">
      <formula>NOT(ISERROR(SEARCH("Glenn Gould",G2948)))</formula>
    </cfRule>
  </conditionalFormatting>
  <conditionalFormatting sqref="G2948:G2949">
    <cfRule type="containsText" dxfId="12965" priority="14058" operator="containsText" text="ECM">
      <formula>NOT(ISERROR(SEARCH("ECM",G2948)))</formula>
    </cfRule>
    <cfRule type="containsText" dxfId="12964" priority="14059" operator="containsText" text="Glenn Gould">
      <formula>NOT(ISERROR(SEARCH("Glenn Gould",G2948)))</formula>
    </cfRule>
  </conditionalFormatting>
  <conditionalFormatting sqref="G2948:G2949">
    <cfRule type="containsText" dxfId="12963" priority="14056" operator="containsText" text="ECM">
      <formula>NOT(ISERROR(SEARCH("ECM",G2948)))</formula>
    </cfRule>
    <cfRule type="containsText" dxfId="12962" priority="14057" operator="containsText" text="Glenn Gould">
      <formula>NOT(ISERROR(SEARCH("Glenn Gould",G2948)))</formula>
    </cfRule>
  </conditionalFormatting>
  <conditionalFormatting sqref="G2948:G2949">
    <cfRule type="containsText" dxfId="12961" priority="14054" operator="containsText" text="ECM">
      <formula>NOT(ISERROR(SEARCH("ECM",G2948)))</formula>
    </cfRule>
    <cfRule type="containsText" dxfId="12960" priority="14055" operator="containsText" text="Glenn Gould">
      <formula>NOT(ISERROR(SEARCH("Glenn Gould",G2948)))</formula>
    </cfRule>
  </conditionalFormatting>
  <conditionalFormatting sqref="E2948:F2948">
    <cfRule type="containsText" dxfId="12959" priority="14052" operator="containsText" text="ECM">
      <formula>NOT(ISERROR(SEARCH("ECM",E2948)))</formula>
    </cfRule>
    <cfRule type="containsText" dxfId="12958" priority="14053" operator="containsText" text="Glenn Gould">
      <formula>NOT(ISERROR(SEARCH("Glenn Gould",E2948)))</formula>
    </cfRule>
  </conditionalFormatting>
  <conditionalFormatting sqref="E2948:F2948">
    <cfRule type="containsText" dxfId="12957" priority="14050" operator="containsText" text="ECM">
      <formula>NOT(ISERROR(SEARCH("ECM",E2948)))</formula>
    </cfRule>
    <cfRule type="containsText" dxfId="12956" priority="14051" operator="containsText" text="Glenn Gould">
      <formula>NOT(ISERROR(SEARCH("Glenn Gould",E2948)))</formula>
    </cfRule>
  </conditionalFormatting>
  <conditionalFormatting sqref="E2948:F2948">
    <cfRule type="containsText" dxfId="12955" priority="14048" operator="containsText" text="ECM">
      <formula>NOT(ISERROR(SEARCH("ECM",E2948)))</formula>
    </cfRule>
    <cfRule type="containsText" dxfId="12954" priority="14049" operator="containsText" text="Glenn Gould">
      <formula>NOT(ISERROR(SEARCH("Glenn Gould",E2948)))</formula>
    </cfRule>
  </conditionalFormatting>
  <conditionalFormatting sqref="E2948:F2948">
    <cfRule type="containsText" dxfId="12953" priority="14046" operator="containsText" text="ECM">
      <formula>NOT(ISERROR(SEARCH("ECM",E2948)))</formula>
    </cfRule>
    <cfRule type="containsText" dxfId="12952" priority="14047" operator="containsText" text="Glenn Gould">
      <formula>NOT(ISERROR(SEARCH("Glenn Gould",E2948)))</formula>
    </cfRule>
  </conditionalFormatting>
  <conditionalFormatting sqref="E2948:F2948">
    <cfRule type="containsText" dxfId="12951" priority="14044" operator="containsText" text="ECM">
      <formula>NOT(ISERROR(SEARCH("ECM",E2948)))</formula>
    </cfRule>
    <cfRule type="containsText" dxfId="12950" priority="14045" operator="containsText" text="Glenn Gould">
      <formula>NOT(ISERROR(SEARCH("Glenn Gould",E2948)))</formula>
    </cfRule>
  </conditionalFormatting>
  <conditionalFormatting sqref="E2948:F2948">
    <cfRule type="containsText" dxfId="12949" priority="14042" operator="containsText" text="ECM">
      <formula>NOT(ISERROR(SEARCH("ECM",E2948)))</formula>
    </cfRule>
    <cfRule type="containsText" dxfId="12948" priority="14043" operator="containsText" text="Glenn Gould">
      <formula>NOT(ISERROR(SEARCH("Glenn Gould",E2948)))</formula>
    </cfRule>
  </conditionalFormatting>
  <conditionalFormatting sqref="E2948:F2948">
    <cfRule type="containsText" dxfId="12947" priority="14040" operator="containsText" text="ECM">
      <formula>NOT(ISERROR(SEARCH("ECM",E2948)))</formula>
    </cfRule>
    <cfRule type="containsText" dxfId="12946" priority="14041" operator="containsText" text="Glenn Gould">
      <formula>NOT(ISERROR(SEARCH("Glenn Gould",E2948)))</formula>
    </cfRule>
  </conditionalFormatting>
  <conditionalFormatting sqref="E2948:F2948">
    <cfRule type="containsText" dxfId="12945" priority="14038" operator="containsText" text="ECM">
      <formula>NOT(ISERROR(SEARCH("ECM",E2948)))</formula>
    </cfRule>
    <cfRule type="containsText" dxfId="12944" priority="14039" operator="containsText" text="Glenn Gould">
      <formula>NOT(ISERROR(SEARCH("Glenn Gould",E2948)))</formula>
    </cfRule>
  </conditionalFormatting>
  <conditionalFormatting sqref="E2948:F2948">
    <cfRule type="containsText" dxfId="12943" priority="14036" operator="containsText" text="ECM">
      <formula>NOT(ISERROR(SEARCH("ECM",E2948)))</formula>
    </cfRule>
    <cfRule type="containsText" dxfId="12942" priority="14037" operator="containsText" text="Glenn Gould">
      <formula>NOT(ISERROR(SEARCH("Glenn Gould",E2948)))</formula>
    </cfRule>
  </conditionalFormatting>
  <conditionalFormatting sqref="E2948:F2948">
    <cfRule type="containsText" dxfId="12941" priority="14034" operator="containsText" text="ECM">
      <formula>NOT(ISERROR(SEARCH("ECM",E2948)))</formula>
    </cfRule>
    <cfRule type="containsText" dxfId="12940" priority="14035" operator="containsText" text="Glenn Gould">
      <formula>NOT(ISERROR(SEARCH("Glenn Gould",E2948)))</formula>
    </cfRule>
  </conditionalFormatting>
  <conditionalFormatting sqref="E2948:F2948">
    <cfRule type="containsText" dxfId="12939" priority="14032" operator="containsText" text="ECM">
      <formula>NOT(ISERROR(SEARCH("ECM",E2948)))</formula>
    </cfRule>
    <cfRule type="containsText" dxfId="12938" priority="14033" operator="containsText" text="Glenn Gould">
      <formula>NOT(ISERROR(SEARCH("Glenn Gould",E2948)))</formula>
    </cfRule>
  </conditionalFormatting>
  <conditionalFormatting sqref="E2948:F2948">
    <cfRule type="containsText" dxfId="12937" priority="14030" operator="containsText" text="ECM">
      <formula>NOT(ISERROR(SEARCH("ECM",E2948)))</formula>
    </cfRule>
    <cfRule type="containsText" dxfId="12936" priority="14031" operator="containsText" text="Glenn Gould">
      <formula>NOT(ISERROR(SEARCH("Glenn Gould",E2948)))</formula>
    </cfRule>
  </conditionalFormatting>
  <conditionalFormatting sqref="E2948:F2948">
    <cfRule type="containsText" dxfId="12935" priority="14028" operator="containsText" text="ECM">
      <formula>NOT(ISERROR(SEARCH("ECM",E2948)))</formula>
    </cfRule>
    <cfRule type="containsText" dxfId="12934" priority="14029" operator="containsText" text="Glenn Gould">
      <formula>NOT(ISERROR(SEARCH("Glenn Gould",E2948)))</formula>
    </cfRule>
  </conditionalFormatting>
  <conditionalFormatting sqref="E2948:F2948">
    <cfRule type="containsText" dxfId="12933" priority="14026" operator="containsText" text="ECM">
      <formula>NOT(ISERROR(SEARCH("ECM",E2948)))</formula>
    </cfRule>
    <cfRule type="containsText" dxfId="12932" priority="14027" operator="containsText" text="Glenn Gould">
      <formula>NOT(ISERROR(SEARCH("Glenn Gould",E2948)))</formula>
    </cfRule>
  </conditionalFormatting>
  <conditionalFormatting sqref="E2948:F2948">
    <cfRule type="containsText" dxfId="12931" priority="14024" operator="containsText" text="ECM">
      <formula>NOT(ISERROR(SEARCH("ECM",E2948)))</formula>
    </cfRule>
    <cfRule type="containsText" dxfId="12930" priority="14025" operator="containsText" text="Glenn Gould">
      <formula>NOT(ISERROR(SEARCH("Glenn Gould",E2948)))</formula>
    </cfRule>
  </conditionalFormatting>
  <conditionalFormatting sqref="E2948:F2948">
    <cfRule type="containsText" dxfId="12929" priority="14022" operator="containsText" text="ECM">
      <formula>NOT(ISERROR(SEARCH("ECM",E2948)))</formula>
    </cfRule>
    <cfRule type="containsText" dxfId="12928" priority="14023" operator="containsText" text="Glenn Gould">
      <formula>NOT(ISERROR(SEARCH("Glenn Gould",E2948)))</formula>
    </cfRule>
  </conditionalFormatting>
  <conditionalFormatting sqref="E2948:F2948">
    <cfRule type="containsText" dxfId="12927" priority="14020" operator="containsText" text="ECM">
      <formula>NOT(ISERROR(SEARCH("ECM",E2948)))</formula>
    </cfRule>
    <cfRule type="containsText" dxfId="12926" priority="14021" operator="containsText" text="Glenn Gould">
      <formula>NOT(ISERROR(SEARCH("Glenn Gould",E2948)))</formula>
    </cfRule>
  </conditionalFormatting>
  <conditionalFormatting sqref="E2948:F2948">
    <cfRule type="containsText" dxfId="12925" priority="14018" operator="containsText" text="ECM">
      <formula>NOT(ISERROR(SEARCH("ECM",E2948)))</formula>
    </cfRule>
    <cfRule type="containsText" dxfId="12924" priority="14019" operator="containsText" text="Glenn Gould">
      <formula>NOT(ISERROR(SEARCH("Glenn Gould",E2948)))</formula>
    </cfRule>
  </conditionalFormatting>
  <conditionalFormatting sqref="E2948:F2948">
    <cfRule type="containsText" dxfId="12923" priority="14016" operator="containsText" text="ECM">
      <formula>NOT(ISERROR(SEARCH("ECM",E2948)))</formula>
    </cfRule>
    <cfRule type="containsText" dxfId="12922" priority="14017" operator="containsText" text="Glenn Gould">
      <formula>NOT(ISERROR(SEARCH("Glenn Gould",E2948)))</formula>
    </cfRule>
  </conditionalFormatting>
  <conditionalFormatting sqref="E2948:F2948">
    <cfRule type="containsText" dxfId="12921" priority="14014" operator="containsText" text="ECM">
      <formula>NOT(ISERROR(SEARCH("ECM",E2948)))</formula>
    </cfRule>
    <cfRule type="containsText" dxfId="12920" priority="14015" operator="containsText" text="Glenn Gould">
      <formula>NOT(ISERROR(SEARCH("Glenn Gould",E2948)))</formula>
    </cfRule>
  </conditionalFormatting>
  <conditionalFormatting sqref="G2948:G2949">
    <cfRule type="containsText" dxfId="12919" priority="14012" operator="containsText" text="ECM">
      <formula>NOT(ISERROR(SEARCH("ECM",G2948)))</formula>
    </cfRule>
    <cfRule type="containsText" dxfId="12918" priority="14013" operator="containsText" text="Glenn Gould">
      <formula>NOT(ISERROR(SEARCH("Glenn Gould",G2948)))</formula>
    </cfRule>
  </conditionalFormatting>
  <conditionalFormatting sqref="G2948:G2949">
    <cfRule type="containsText" dxfId="12917" priority="14010" operator="containsText" text="ECM">
      <formula>NOT(ISERROR(SEARCH("ECM",G2948)))</formula>
    </cfRule>
    <cfRule type="containsText" dxfId="12916" priority="14011" operator="containsText" text="Glenn Gould">
      <formula>NOT(ISERROR(SEARCH("Glenn Gould",G2948)))</formula>
    </cfRule>
  </conditionalFormatting>
  <conditionalFormatting sqref="G2948:G2949">
    <cfRule type="containsText" dxfId="12915" priority="14008" operator="containsText" text="ECM">
      <formula>NOT(ISERROR(SEARCH("ECM",G2948)))</formula>
    </cfRule>
    <cfRule type="containsText" dxfId="12914" priority="14009" operator="containsText" text="Glenn Gould">
      <formula>NOT(ISERROR(SEARCH("Glenn Gould",G2948)))</formula>
    </cfRule>
  </conditionalFormatting>
  <conditionalFormatting sqref="G2948:G2949">
    <cfRule type="containsText" dxfId="12913" priority="14006" operator="containsText" text="ECM">
      <formula>NOT(ISERROR(SEARCH("ECM",G2948)))</formula>
    </cfRule>
    <cfRule type="containsText" dxfId="12912" priority="14007" operator="containsText" text="Glenn Gould">
      <formula>NOT(ISERROR(SEARCH("Glenn Gould",G2948)))</formula>
    </cfRule>
  </conditionalFormatting>
  <conditionalFormatting sqref="G2948:G2949">
    <cfRule type="containsText" dxfId="12911" priority="14004" operator="containsText" text="ECM">
      <formula>NOT(ISERROR(SEARCH("ECM",G2948)))</formula>
    </cfRule>
    <cfRule type="containsText" dxfId="12910" priority="14005" operator="containsText" text="Glenn Gould">
      <formula>NOT(ISERROR(SEARCH("Glenn Gould",G2948)))</formula>
    </cfRule>
  </conditionalFormatting>
  <conditionalFormatting sqref="G2948:G2949">
    <cfRule type="containsText" dxfId="12909" priority="14002" operator="containsText" text="ECM">
      <formula>NOT(ISERROR(SEARCH("ECM",G2948)))</formula>
    </cfRule>
    <cfRule type="containsText" dxfId="12908" priority="14003" operator="containsText" text="Glenn Gould">
      <formula>NOT(ISERROR(SEARCH("Glenn Gould",G2948)))</formula>
    </cfRule>
  </conditionalFormatting>
  <conditionalFormatting sqref="G2948:G2949">
    <cfRule type="containsText" dxfId="12907" priority="14000" operator="containsText" text="ECM">
      <formula>NOT(ISERROR(SEARCH("ECM",G2948)))</formula>
    </cfRule>
    <cfRule type="containsText" dxfId="12906" priority="14001" operator="containsText" text="Glenn Gould">
      <formula>NOT(ISERROR(SEARCH("Glenn Gould",G2948)))</formula>
    </cfRule>
  </conditionalFormatting>
  <conditionalFormatting sqref="G2948:G2949">
    <cfRule type="containsText" dxfId="12905" priority="13998" operator="containsText" text="ECM">
      <formula>NOT(ISERROR(SEARCH("ECM",G2948)))</formula>
    </cfRule>
    <cfRule type="containsText" dxfId="12904" priority="13999" operator="containsText" text="Glenn Gould">
      <formula>NOT(ISERROR(SEARCH("Glenn Gould",G2948)))</formula>
    </cfRule>
  </conditionalFormatting>
  <conditionalFormatting sqref="G2948:G2949">
    <cfRule type="containsText" dxfId="12903" priority="13996" operator="containsText" text="ECM">
      <formula>NOT(ISERROR(SEARCH("ECM",G2948)))</formula>
    </cfRule>
    <cfRule type="containsText" dxfId="12902" priority="13997" operator="containsText" text="Glenn Gould">
      <formula>NOT(ISERROR(SEARCH("Glenn Gould",G2948)))</formula>
    </cfRule>
  </conditionalFormatting>
  <conditionalFormatting sqref="G2948:G2949">
    <cfRule type="containsText" dxfId="12901" priority="13994" operator="containsText" text="ECM">
      <formula>NOT(ISERROR(SEARCH("ECM",G2948)))</formula>
    </cfRule>
    <cfRule type="containsText" dxfId="12900" priority="13995" operator="containsText" text="Glenn Gould">
      <formula>NOT(ISERROR(SEARCH("Glenn Gould",G2948)))</formula>
    </cfRule>
  </conditionalFormatting>
  <conditionalFormatting sqref="G2948:G2949">
    <cfRule type="containsText" dxfId="12899" priority="13992" operator="containsText" text="ECM">
      <formula>NOT(ISERROR(SEARCH("ECM",G2948)))</formula>
    </cfRule>
    <cfRule type="containsText" dxfId="12898" priority="13993" operator="containsText" text="Glenn Gould">
      <formula>NOT(ISERROR(SEARCH("Glenn Gould",G2948)))</formula>
    </cfRule>
  </conditionalFormatting>
  <conditionalFormatting sqref="G2948:G2949">
    <cfRule type="containsText" dxfId="12897" priority="13990" operator="containsText" text="ECM">
      <formula>NOT(ISERROR(SEARCH("ECM",G2948)))</formula>
    </cfRule>
    <cfRule type="containsText" dxfId="12896" priority="13991" operator="containsText" text="Glenn Gould">
      <formula>NOT(ISERROR(SEARCH("Glenn Gould",G2948)))</formula>
    </cfRule>
  </conditionalFormatting>
  <conditionalFormatting sqref="G2948:G2949">
    <cfRule type="containsText" dxfId="12895" priority="13988" operator="containsText" text="ECM">
      <formula>NOT(ISERROR(SEARCH("ECM",G2948)))</formula>
    </cfRule>
    <cfRule type="containsText" dxfId="12894" priority="13989" operator="containsText" text="Glenn Gould">
      <formula>NOT(ISERROR(SEARCH("Glenn Gould",G2948)))</formula>
    </cfRule>
  </conditionalFormatting>
  <conditionalFormatting sqref="G2948:G2949">
    <cfRule type="containsText" dxfId="12893" priority="13986" operator="containsText" text="ECM">
      <formula>NOT(ISERROR(SEARCH("ECM",G2948)))</formula>
    </cfRule>
    <cfRule type="containsText" dxfId="12892" priority="13987" operator="containsText" text="Glenn Gould">
      <formula>NOT(ISERROR(SEARCH("Glenn Gould",G2948)))</formula>
    </cfRule>
  </conditionalFormatting>
  <conditionalFormatting sqref="G2948:G2949">
    <cfRule type="containsText" dxfId="12891" priority="13984" operator="containsText" text="ECM">
      <formula>NOT(ISERROR(SEARCH("ECM",G2948)))</formula>
    </cfRule>
    <cfRule type="containsText" dxfId="12890" priority="13985" operator="containsText" text="Glenn Gould">
      <formula>NOT(ISERROR(SEARCH("Glenn Gould",G2948)))</formula>
    </cfRule>
  </conditionalFormatting>
  <conditionalFormatting sqref="G2948:G2949">
    <cfRule type="containsText" dxfId="12889" priority="13982" operator="containsText" text="ECM">
      <formula>NOT(ISERROR(SEARCH("ECM",G2948)))</formula>
    </cfRule>
    <cfRule type="containsText" dxfId="12888" priority="13983" operator="containsText" text="Glenn Gould">
      <formula>NOT(ISERROR(SEARCH("Glenn Gould",G2948)))</formula>
    </cfRule>
  </conditionalFormatting>
  <conditionalFormatting sqref="G2948:G2949">
    <cfRule type="containsText" dxfId="12887" priority="13980" operator="containsText" text="ECM">
      <formula>NOT(ISERROR(SEARCH("ECM",G2948)))</formula>
    </cfRule>
    <cfRule type="containsText" dxfId="12886" priority="13981" operator="containsText" text="Glenn Gould">
      <formula>NOT(ISERROR(SEARCH("Glenn Gould",G2948)))</formula>
    </cfRule>
  </conditionalFormatting>
  <conditionalFormatting sqref="G2948:G2949">
    <cfRule type="containsText" dxfId="12885" priority="13978" operator="containsText" text="ECM">
      <formula>NOT(ISERROR(SEARCH("ECM",G2948)))</formula>
    </cfRule>
    <cfRule type="containsText" dxfId="12884" priority="13979" operator="containsText" text="Glenn Gould">
      <formula>NOT(ISERROR(SEARCH("Glenn Gould",G2948)))</formula>
    </cfRule>
  </conditionalFormatting>
  <conditionalFormatting sqref="G2948:G2949">
    <cfRule type="containsText" dxfId="12883" priority="13976" operator="containsText" text="ECM">
      <formula>NOT(ISERROR(SEARCH("ECM",G2948)))</formula>
    </cfRule>
    <cfRule type="containsText" dxfId="12882" priority="13977" operator="containsText" text="Glenn Gould">
      <formula>NOT(ISERROR(SEARCH("Glenn Gould",G2948)))</formula>
    </cfRule>
  </conditionalFormatting>
  <conditionalFormatting sqref="G2948:G2949">
    <cfRule type="containsText" dxfId="12881" priority="13974" operator="containsText" text="ECM">
      <formula>NOT(ISERROR(SEARCH("ECM",G2948)))</formula>
    </cfRule>
    <cfRule type="containsText" dxfId="12880" priority="13975" operator="containsText" text="Glenn Gould">
      <formula>NOT(ISERROR(SEARCH("Glenn Gould",G2948)))</formula>
    </cfRule>
  </conditionalFormatting>
  <conditionalFormatting sqref="E2948:F2948">
    <cfRule type="containsText" dxfId="12879" priority="13972" operator="containsText" text="ECM">
      <formula>NOT(ISERROR(SEARCH("ECM",E2948)))</formula>
    </cfRule>
    <cfRule type="containsText" dxfId="12878" priority="13973" operator="containsText" text="Glenn Gould">
      <formula>NOT(ISERROR(SEARCH("Glenn Gould",E2948)))</formula>
    </cfRule>
  </conditionalFormatting>
  <conditionalFormatting sqref="E2948:F2948">
    <cfRule type="containsText" dxfId="12877" priority="13970" operator="containsText" text="ECM">
      <formula>NOT(ISERROR(SEARCH("ECM",E2948)))</formula>
    </cfRule>
    <cfRule type="containsText" dxfId="12876" priority="13971" operator="containsText" text="Glenn Gould">
      <formula>NOT(ISERROR(SEARCH("Glenn Gould",E2948)))</formula>
    </cfRule>
  </conditionalFormatting>
  <conditionalFormatting sqref="E2948:F2948">
    <cfRule type="containsText" dxfId="12875" priority="13968" operator="containsText" text="ECM">
      <formula>NOT(ISERROR(SEARCH("ECM",E2948)))</formula>
    </cfRule>
    <cfRule type="containsText" dxfId="12874" priority="13969" operator="containsText" text="Glenn Gould">
      <formula>NOT(ISERROR(SEARCH("Glenn Gould",E2948)))</formula>
    </cfRule>
  </conditionalFormatting>
  <conditionalFormatting sqref="E2948:F2948">
    <cfRule type="containsText" dxfId="12873" priority="13966" operator="containsText" text="ECM">
      <formula>NOT(ISERROR(SEARCH("ECM",E2948)))</formula>
    </cfRule>
    <cfRule type="containsText" dxfId="12872" priority="13967" operator="containsText" text="Glenn Gould">
      <formula>NOT(ISERROR(SEARCH("Glenn Gould",E2948)))</formula>
    </cfRule>
  </conditionalFormatting>
  <conditionalFormatting sqref="E2948:F2948">
    <cfRule type="containsText" dxfId="12871" priority="13964" operator="containsText" text="ECM">
      <formula>NOT(ISERROR(SEARCH("ECM",E2948)))</formula>
    </cfRule>
    <cfRule type="containsText" dxfId="12870" priority="13965" operator="containsText" text="Glenn Gould">
      <formula>NOT(ISERROR(SEARCH("Glenn Gould",E2948)))</formula>
    </cfRule>
  </conditionalFormatting>
  <conditionalFormatting sqref="E2948:F2948">
    <cfRule type="containsText" dxfId="12869" priority="13962" operator="containsText" text="ECM">
      <formula>NOT(ISERROR(SEARCH("ECM",E2948)))</formula>
    </cfRule>
    <cfRule type="containsText" dxfId="12868" priority="13963" operator="containsText" text="Glenn Gould">
      <formula>NOT(ISERROR(SEARCH("Glenn Gould",E2948)))</formula>
    </cfRule>
  </conditionalFormatting>
  <conditionalFormatting sqref="E2948:F2948">
    <cfRule type="containsText" dxfId="12867" priority="13960" operator="containsText" text="ECM">
      <formula>NOT(ISERROR(SEARCH("ECM",E2948)))</formula>
    </cfRule>
    <cfRule type="containsText" dxfId="12866" priority="13961" operator="containsText" text="Glenn Gould">
      <formula>NOT(ISERROR(SEARCH("Glenn Gould",E2948)))</formula>
    </cfRule>
  </conditionalFormatting>
  <conditionalFormatting sqref="E2948:F2948">
    <cfRule type="containsText" dxfId="12865" priority="13958" operator="containsText" text="ECM">
      <formula>NOT(ISERROR(SEARCH("ECM",E2948)))</formula>
    </cfRule>
    <cfRule type="containsText" dxfId="12864" priority="13959" operator="containsText" text="Glenn Gould">
      <formula>NOT(ISERROR(SEARCH("Glenn Gould",E2948)))</formula>
    </cfRule>
  </conditionalFormatting>
  <conditionalFormatting sqref="E2948:F2948">
    <cfRule type="containsText" dxfId="12863" priority="13956" operator="containsText" text="ECM">
      <formula>NOT(ISERROR(SEARCH("ECM",E2948)))</formula>
    </cfRule>
    <cfRule type="containsText" dxfId="12862" priority="13957" operator="containsText" text="Glenn Gould">
      <formula>NOT(ISERROR(SEARCH("Glenn Gould",E2948)))</formula>
    </cfRule>
  </conditionalFormatting>
  <conditionalFormatting sqref="E2948:F2948">
    <cfRule type="containsText" dxfId="12861" priority="13954" operator="containsText" text="ECM">
      <formula>NOT(ISERROR(SEARCH("ECM",E2948)))</formula>
    </cfRule>
    <cfRule type="containsText" dxfId="12860" priority="13955" operator="containsText" text="Glenn Gould">
      <formula>NOT(ISERROR(SEARCH("Glenn Gould",E2948)))</formula>
    </cfRule>
  </conditionalFormatting>
  <conditionalFormatting sqref="E2948:F2948">
    <cfRule type="containsText" dxfId="12859" priority="13952" operator="containsText" text="ECM">
      <formula>NOT(ISERROR(SEARCH("ECM",E2948)))</formula>
    </cfRule>
    <cfRule type="containsText" dxfId="12858" priority="13953" operator="containsText" text="Glenn Gould">
      <formula>NOT(ISERROR(SEARCH("Glenn Gould",E2948)))</formula>
    </cfRule>
  </conditionalFormatting>
  <conditionalFormatting sqref="E2948:F2948">
    <cfRule type="containsText" dxfId="12857" priority="13950" operator="containsText" text="ECM">
      <formula>NOT(ISERROR(SEARCH("ECM",E2948)))</formula>
    </cfRule>
    <cfRule type="containsText" dxfId="12856" priority="13951" operator="containsText" text="Glenn Gould">
      <formula>NOT(ISERROR(SEARCH("Glenn Gould",E2948)))</formula>
    </cfRule>
  </conditionalFormatting>
  <conditionalFormatting sqref="E2948:F2948">
    <cfRule type="containsText" dxfId="12855" priority="13948" operator="containsText" text="ECM">
      <formula>NOT(ISERROR(SEARCH("ECM",E2948)))</formula>
    </cfRule>
    <cfRule type="containsText" dxfId="12854" priority="13949" operator="containsText" text="Glenn Gould">
      <formula>NOT(ISERROR(SEARCH("Glenn Gould",E2948)))</formula>
    </cfRule>
  </conditionalFormatting>
  <conditionalFormatting sqref="E2948:F2948">
    <cfRule type="containsText" dxfId="12853" priority="13946" operator="containsText" text="ECM">
      <formula>NOT(ISERROR(SEARCH("ECM",E2948)))</formula>
    </cfRule>
    <cfRule type="containsText" dxfId="12852" priority="13947" operator="containsText" text="Glenn Gould">
      <formula>NOT(ISERROR(SEARCH("Glenn Gould",E2948)))</formula>
    </cfRule>
  </conditionalFormatting>
  <conditionalFormatting sqref="E2948:F2948">
    <cfRule type="containsText" dxfId="12851" priority="13944" operator="containsText" text="ECM">
      <formula>NOT(ISERROR(SEARCH("ECM",E2948)))</formula>
    </cfRule>
    <cfRule type="containsText" dxfId="12850" priority="13945" operator="containsText" text="Glenn Gould">
      <formula>NOT(ISERROR(SEARCH("Glenn Gould",E2948)))</formula>
    </cfRule>
  </conditionalFormatting>
  <conditionalFormatting sqref="E2948:F2948">
    <cfRule type="containsText" dxfId="12849" priority="13942" operator="containsText" text="ECM">
      <formula>NOT(ISERROR(SEARCH("ECM",E2948)))</formula>
    </cfRule>
    <cfRule type="containsText" dxfId="12848" priority="13943" operator="containsText" text="Glenn Gould">
      <formula>NOT(ISERROR(SEARCH("Glenn Gould",E2948)))</formula>
    </cfRule>
  </conditionalFormatting>
  <conditionalFormatting sqref="E2948:F2948">
    <cfRule type="containsText" dxfId="12847" priority="13940" operator="containsText" text="ECM">
      <formula>NOT(ISERROR(SEARCH("ECM",E2948)))</formula>
    </cfRule>
    <cfRule type="containsText" dxfId="12846" priority="13941" operator="containsText" text="Glenn Gould">
      <formula>NOT(ISERROR(SEARCH("Glenn Gould",E2948)))</formula>
    </cfRule>
  </conditionalFormatting>
  <conditionalFormatting sqref="E2948:F2948">
    <cfRule type="containsText" dxfId="12845" priority="13938" operator="containsText" text="ECM">
      <formula>NOT(ISERROR(SEARCH("ECM",E2948)))</formula>
    </cfRule>
    <cfRule type="containsText" dxfId="12844" priority="13939" operator="containsText" text="Glenn Gould">
      <formula>NOT(ISERROR(SEARCH("Glenn Gould",E2948)))</formula>
    </cfRule>
  </conditionalFormatting>
  <conditionalFormatting sqref="E2948:F2948">
    <cfRule type="containsText" dxfId="12843" priority="13936" operator="containsText" text="ECM">
      <formula>NOT(ISERROR(SEARCH("ECM",E2948)))</formula>
    </cfRule>
    <cfRule type="containsText" dxfId="12842" priority="13937" operator="containsText" text="Glenn Gould">
      <formula>NOT(ISERROR(SEARCH("Glenn Gould",E2948)))</formula>
    </cfRule>
  </conditionalFormatting>
  <conditionalFormatting sqref="E2948:F2948">
    <cfRule type="containsText" dxfId="12841" priority="13934" operator="containsText" text="ECM">
      <formula>NOT(ISERROR(SEARCH("ECM",E2948)))</formula>
    </cfRule>
    <cfRule type="containsText" dxfId="12840" priority="13935" operator="containsText" text="Glenn Gould">
      <formula>NOT(ISERROR(SEARCH("Glenn Gould",E2948)))</formula>
    </cfRule>
  </conditionalFormatting>
  <conditionalFormatting sqref="E2949:F2949">
    <cfRule type="containsText" dxfId="12839" priority="13930" operator="containsText" text="ECM">
      <formula>NOT(ISERROR(SEARCH("ECM",E2949)))</formula>
    </cfRule>
    <cfRule type="containsText" dxfId="12838" priority="13931" operator="containsText" text="Glenn Gould">
      <formula>NOT(ISERROR(SEARCH("Glenn Gould",E2949)))</formula>
    </cfRule>
  </conditionalFormatting>
  <conditionalFormatting sqref="E2949:F2949">
    <cfRule type="containsText" dxfId="12837" priority="13928" operator="containsText" text="ECM">
      <formula>NOT(ISERROR(SEARCH("ECM",E2949)))</formula>
    </cfRule>
    <cfRule type="containsText" dxfId="12836" priority="13929" operator="containsText" text="Glenn Gould">
      <formula>NOT(ISERROR(SEARCH("Glenn Gould",E2949)))</formula>
    </cfRule>
  </conditionalFormatting>
  <conditionalFormatting sqref="E2949:F2949">
    <cfRule type="containsText" dxfId="12835" priority="13926" operator="containsText" text="ECM">
      <formula>NOT(ISERROR(SEARCH("ECM",E2949)))</formula>
    </cfRule>
    <cfRule type="containsText" dxfId="12834" priority="13927" operator="containsText" text="Glenn Gould">
      <formula>NOT(ISERROR(SEARCH("Glenn Gould",E2949)))</formula>
    </cfRule>
  </conditionalFormatting>
  <conditionalFormatting sqref="E2949:F2949">
    <cfRule type="containsText" dxfId="12833" priority="13924" operator="containsText" text="ECM">
      <formula>NOT(ISERROR(SEARCH("ECM",E2949)))</formula>
    </cfRule>
    <cfRule type="containsText" dxfId="12832" priority="13925" operator="containsText" text="Glenn Gould">
      <formula>NOT(ISERROR(SEARCH("Glenn Gould",E2949)))</formula>
    </cfRule>
  </conditionalFormatting>
  <conditionalFormatting sqref="E2949:F2949">
    <cfRule type="containsText" dxfId="12831" priority="13922" operator="containsText" text="ECM">
      <formula>NOT(ISERROR(SEARCH("ECM",E2949)))</formula>
    </cfRule>
    <cfRule type="containsText" dxfId="12830" priority="13923" operator="containsText" text="Glenn Gould">
      <formula>NOT(ISERROR(SEARCH("Glenn Gould",E2949)))</formula>
    </cfRule>
  </conditionalFormatting>
  <conditionalFormatting sqref="E2949:F2949">
    <cfRule type="containsText" dxfId="12829" priority="13920" operator="containsText" text="ECM">
      <formula>NOT(ISERROR(SEARCH("ECM",E2949)))</formula>
    </cfRule>
    <cfRule type="containsText" dxfId="12828" priority="13921" operator="containsText" text="Glenn Gould">
      <formula>NOT(ISERROR(SEARCH("Glenn Gould",E2949)))</formula>
    </cfRule>
  </conditionalFormatting>
  <conditionalFormatting sqref="E2949:F2949">
    <cfRule type="containsText" dxfId="12827" priority="13918" operator="containsText" text="ECM">
      <formula>NOT(ISERROR(SEARCH("ECM",E2949)))</formula>
    </cfRule>
    <cfRule type="containsText" dxfId="12826" priority="13919" operator="containsText" text="Glenn Gould">
      <formula>NOT(ISERROR(SEARCH("Glenn Gould",E2949)))</formula>
    </cfRule>
  </conditionalFormatting>
  <conditionalFormatting sqref="E2949:F2949">
    <cfRule type="containsText" dxfId="12825" priority="13916" operator="containsText" text="ECM">
      <formula>NOT(ISERROR(SEARCH("ECM",E2949)))</formula>
    </cfRule>
    <cfRule type="containsText" dxfId="12824" priority="13917" operator="containsText" text="Glenn Gould">
      <formula>NOT(ISERROR(SEARCH("Glenn Gould",E2949)))</formula>
    </cfRule>
  </conditionalFormatting>
  <conditionalFormatting sqref="E2949:F2949">
    <cfRule type="containsText" dxfId="12823" priority="13914" operator="containsText" text="ECM">
      <formula>NOT(ISERROR(SEARCH("ECM",E2949)))</formula>
    </cfRule>
    <cfRule type="containsText" dxfId="12822" priority="13915" operator="containsText" text="Glenn Gould">
      <formula>NOT(ISERROR(SEARCH("Glenn Gould",E2949)))</formula>
    </cfRule>
  </conditionalFormatting>
  <conditionalFormatting sqref="E2949:F2949">
    <cfRule type="containsText" dxfId="12821" priority="13912" operator="containsText" text="ECM">
      <formula>NOT(ISERROR(SEARCH("ECM",E2949)))</formula>
    </cfRule>
    <cfRule type="containsText" dxfId="12820" priority="13913" operator="containsText" text="Glenn Gould">
      <formula>NOT(ISERROR(SEARCH("Glenn Gould",E2949)))</formula>
    </cfRule>
  </conditionalFormatting>
  <conditionalFormatting sqref="E2949:F2949">
    <cfRule type="containsText" dxfId="12819" priority="13910" operator="containsText" text="ECM">
      <formula>NOT(ISERROR(SEARCH("ECM",E2949)))</formula>
    </cfRule>
    <cfRule type="containsText" dxfId="12818" priority="13911" operator="containsText" text="Glenn Gould">
      <formula>NOT(ISERROR(SEARCH("Glenn Gould",E2949)))</formula>
    </cfRule>
  </conditionalFormatting>
  <conditionalFormatting sqref="E2949:F2949">
    <cfRule type="containsText" dxfId="12817" priority="13908" operator="containsText" text="ECM">
      <formula>NOT(ISERROR(SEARCH("ECM",E2949)))</formula>
    </cfRule>
    <cfRule type="containsText" dxfId="12816" priority="13909" operator="containsText" text="Glenn Gould">
      <formula>NOT(ISERROR(SEARCH("Glenn Gould",E2949)))</formula>
    </cfRule>
  </conditionalFormatting>
  <conditionalFormatting sqref="E2949:F2949">
    <cfRule type="containsText" dxfId="12815" priority="13906" operator="containsText" text="ECM">
      <formula>NOT(ISERROR(SEARCH("ECM",E2949)))</formula>
    </cfRule>
    <cfRule type="containsText" dxfId="12814" priority="13907" operator="containsText" text="Glenn Gould">
      <formula>NOT(ISERROR(SEARCH("Glenn Gould",E2949)))</formula>
    </cfRule>
  </conditionalFormatting>
  <conditionalFormatting sqref="E2949:F2949">
    <cfRule type="containsText" dxfId="12813" priority="13904" operator="containsText" text="ECM">
      <formula>NOT(ISERROR(SEARCH("ECM",E2949)))</formula>
    </cfRule>
    <cfRule type="containsText" dxfId="12812" priority="13905" operator="containsText" text="Glenn Gould">
      <formula>NOT(ISERROR(SEARCH("Glenn Gould",E2949)))</formula>
    </cfRule>
  </conditionalFormatting>
  <conditionalFormatting sqref="E2949:F2949">
    <cfRule type="containsText" dxfId="12811" priority="13902" operator="containsText" text="ECM">
      <formula>NOT(ISERROR(SEARCH("ECM",E2949)))</formula>
    </cfRule>
    <cfRule type="containsText" dxfId="12810" priority="13903" operator="containsText" text="Glenn Gould">
      <formula>NOT(ISERROR(SEARCH("Glenn Gould",E2949)))</formula>
    </cfRule>
  </conditionalFormatting>
  <conditionalFormatting sqref="E2949:F2949">
    <cfRule type="containsText" dxfId="12809" priority="13900" operator="containsText" text="ECM">
      <formula>NOT(ISERROR(SEARCH("ECM",E2949)))</formula>
    </cfRule>
    <cfRule type="containsText" dxfId="12808" priority="13901" operator="containsText" text="Glenn Gould">
      <formula>NOT(ISERROR(SEARCH("Glenn Gould",E2949)))</formula>
    </cfRule>
  </conditionalFormatting>
  <conditionalFormatting sqref="E2949:F2949">
    <cfRule type="containsText" dxfId="12807" priority="13898" operator="containsText" text="ECM">
      <formula>NOT(ISERROR(SEARCH("ECM",E2949)))</formula>
    </cfRule>
    <cfRule type="containsText" dxfId="12806" priority="13899" operator="containsText" text="Glenn Gould">
      <formula>NOT(ISERROR(SEARCH("Glenn Gould",E2949)))</formula>
    </cfRule>
  </conditionalFormatting>
  <conditionalFormatting sqref="E2949:F2949">
    <cfRule type="containsText" dxfId="12805" priority="13896" operator="containsText" text="ECM">
      <formula>NOT(ISERROR(SEARCH("ECM",E2949)))</formula>
    </cfRule>
    <cfRule type="containsText" dxfId="12804" priority="13897" operator="containsText" text="Glenn Gould">
      <formula>NOT(ISERROR(SEARCH("Glenn Gould",E2949)))</formula>
    </cfRule>
  </conditionalFormatting>
  <conditionalFormatting sqref="E2949:F2949">
    <cfRule type="containsText" dxfId="12803" priority="13894" operator="containsText" text="ECM">
      <formula>NOT(ISERROR(SEARCH("ECM",E2949)))</formula>
    </cfRule>
    <cfRule type="containsText" dxfId="12802" priority="13895" operator="containsText" text="Glenn Gould">
      <formula>NOT(ISERROR(SEARCH("Glenn Gould",E2949)))</formula>
    </cfRule>
  </conditionalFormatting>
  <conditionalFormatting sqref="E2949:F2949">
    <cfRule type="containsText" dxfId="12801" priority="13892" operator="containsText" text="ECM">
      <formula>NOT(ISERROR(SEARCH("ECM",E2949)))</formula>
    </cfRule>
    <cfRule type="containsText" dxfId="12800" priority="13893" operator="containsText" text="Glenn Gould">
      <formula>NOT(ISERROR(SEARCH("Glenn Gould",E2949)))</formula>
    </cfRule>
  </conditionalFormatting>
  <conditionalFormatting sqref="E2949:F2949">
    <cfRule type="containsText" dxfId="12799" priority="13890" operator="containsText" text="ECM">
      <formula>NOT(ISERROR(SEARCH("ECM",E2949)))</formula>
    </cfRule>
    <cfRule type="containsText" dxfId="12798" priority="13891" operator="containsText" text="Glenn Gould">
      <formula>NOT(ISERROR(SEARCH("Glenn Gould",E2949)))</formula>
    </cfRule>
  </conditionalFormatting>
  <conditionalFormatting sqref="E2949:F2949">
    <cfRule type="containsText" dxfId="12797" priority="13888" operator="containsText" text="ECM">
      <formula>NOT(ISERROR(SEARCH("ECM",E2949)))</formula>
    </cfRule>
    <cfRule type="containsText" dxfId="12796" priority="13889" operator="containsText" text="Glenn Gould">
      <formula>NOT(ISERROR(SEARCH("Glenn Gould",E2949)))</formula>
    </cfRule>
  </conditionalFormatting>
  <conditionalFormatting sqref="E2949:F2949">
    <cfRule type="containsText" dxfId="12795" priority="13886" operator="containsText" text="ECM">
      <formula>NOT(ISERROR(SEARCH("ECM",E2949)))</formula>
    </cfRule>
    <cfRule type="containsText" dxfId="12794" priority="13887" operator="containsText" text="Glenn Gould">
      <formula>NOT(ISERROR(SEARCH("Glenn Gould",E2949)))</formula>
    </cfRule>
  </conditionalFormatting>
  <conditionalFormatting sqref="E2949:F2949">
    <cfRule type="containsText" dxfId="12793" priority="13884" operator="containsText" text="ECM">
      <formula>NOT(ISERROR(SEARCH("ECM",E2949)))</formula>
    </cfRule>
    <cfRule type="containsText" dxfId="12792" priority="13885" operator="containsText" text="Glenn Gould">
      <formula>NOT(ISERROR(SEARCH("Glenn Gould",E2949)))</formula>
    </cfRule>
  </conditionalFormatting>
  <conditionalFormatting sqref="E2949:F2949">
    <cfRule type="containsText" dxfId="12791" priority="13882" operator="containsText" text="ECM">
      <formula>NOT(ISERROR(SEARCH("ECM",E2949)))</formula>
    </cfRule>
    <cfRule type="containsText" dxfId="12790" priority="13883" operator="containsText" text="Glenn Gould">
      <formula>NOT(ISERROR(SEARCH("Glenn Gould",E2949)))</formula>
    </cfRule>
  </conditionalFormatting>
  <conditionalFormatting sqref="E2949:F2949">
    <cfRule type="containsText" dxfId="12789" priority="13880" operator="containsText" text="ECM">
      <formula>NOT(ISERROR(SEARCH("ECM",E2949)))</formula>
    </cfRule>
    <cfRule type="containsText" dxfId="12788" priority="13881" operator="containsText" text="Glenn Gould">
      <formula>NOT(ISERROR(SEARCH("Glenn Gould",E2949)))</formula>
    </cfRule>
  </conditionalFormatting>
  <conditionalFormatting sqref="E2949:F2949">
    <cfRule type="containsText" dxfId="12787" priority="13878" operator="containsText" text="ECM">
      <formula>NOT(ISERROR(SEARCH("ECM",E2949)))</formula>
    </cfRule>
    <cfRule type="containsText" dxfId="12786" priority="13879" operator="containsText" text="Glenn Gould">
      <formula>NOT(ISERROR(SEARCH("Glenn Gould",E2949)))</formula>
    </cfRule>
  </conditionalFormatting>
  <conditionalFormatting sqref="E2949:F2949">
    <cfRule type="containsText" dxfId="12785" priority="13876" operator="containsText" text="ECM">
      <formula>NOT(ISERROR(SEARCH("ECM",E2949)))</formula>
    </cfRule>
    <cfRule type="containsText" dxfId="12784" priority="13877" operator="containsText" text="Glenn Gould">
      <formula>NOT(ISERROR(SEARCH("Glenn Gould",E2949)))</formula>
    </cfRule>
  </conditionalFormatting>
  <conditionalFormatting sqref="E2949:F2949">
    <cfRule type="containsText" dxfId="12783" priority="13874" operator="containsText" text="ECM">
      <formula>NOT(ISERROR(SEARCH("ECM",E2949)))</formula>
    </cfRule>
    <cfRule type="containsText" dxfId="12782" priority="13875" operator="containsText" text="Glenn Gould">
      <formula>NOT(ISERROR(SEARCH("Glenn Gould",E2949)))</formula>
    </cfRule>
  </conditionalFormatting>
  <conditionalFormatting sqref="E2949:F2949">
    <cfRule type="containsText" dxfId="12781" priority="13872" operator="containsText" text="ECM">
      <formula>NOT(ISERROR(SEARCH("ECM",E2949)))</formula>
    </cfRule>
    <cfRule type="containsText" dxfId="12780" priority="13873" operator="containsText" text="Glenn Gould">
      <formula>NOT(ISERROR(SEARCH("Glenn Gould",E2949)))</formula>
    </cfRule>
  </conditionalFormatting>
  <conditionalFormatting sqref="E2949:F2949">
    <cfRule type="containsText" dxfId="12779" priority="13870" operator="containsText" text="ECM">
      <formula>NOT(ISERROR(SEARCH("ECM",E2949)))</formula>
    </cfRule>
    <cfRule type="containsText" dxfId="12778" priority="13871" operator="containsText" text="Glenn Gould">
      <formula>NOT(ISERROR(SEARCH("Glenn Gould",E2949)))</formula>
    </cfRule>
  </conditionalFormatting>
  <conditionalFormatting sqref="E2949:F2949">
    <cfRule type="containsText" dxfId="12777" priority="13868" operator="containsText" text="ECM">
      <formula>NOT(ISERROR(SEARCH("ECM",E2949)))</formula>
    </cfRule>
    <cfRule type="containsText" dxfId="12776" priority="13869" operator="containsText" text="Glenn Gould">
      <formula>NOT(ISERROR(SEARCH("Glenn Gould",E2949)))</formula>
    </cfRule>
  </conditionalFormatting>
  <conditionalFormatting sqref="E2949:F2949">
    <cfRule type="containsText" dxfId="12775" priority="13866" operator="containsText" text="ECM">
      <formula>NOT(ISERROR(SEARCH("ECM",E2949)))</formula>
    </cfRule>
    <cfRule type="containsText" dxfId="12774" priority="13867" operator="containsText" text="Glenn Gould">
      <formula>NOT(ISERROR(SEARCH("Glenn Gould",E2949)))</formula>
    </cfRule>
  </conditionalFormatting>
  <conditionalFormatting sqref="E2949:F2949">
    <cfRule type="containsText" dxfId="12773" priority="13864" operator="containsText" text="ECM">
      <formula>NOT(ISERROR(SEARCH("ECM",E2949)))</formula>
    </cfRule>
    <cfRule type="containsText" dxfId="12772" priority="13865" operator="containsText" text="Glenn Gould">
      <formula>NOT(ISERROR(SEARCH("Glenn Gould",E2949)))</formula>
    </cfRule>
  </conditionalFormatting>
  <conditionalFormatting sqref="E2949:F2949">
    <cfRule type="containsText" dxfId="12771" priority="13862" operator="containsText" text="ECM">
      <formula>NOT(ISERROR(SEARCH("ECM",E2949)))</formula>
    </cfRule>
    <cfRule type="containsText" dxfId="12770" priority="13863" operator="containsText" text="Glenn Gould">
      <formula>NOT(ISERROR(SEARCH("Glenn Gould",E2949)))</formula>
    </cfRule>
  </conditionalFormatting>
  <conditionalFormatting sqref="E2949:F2949">
    <cfRule type="containsText" dxfId="12769" priority="13860" operator="containsText" text="ECM">
      <formula>NOT(ISERROR(SEARCH("ECM",E2949)))</formula>
    </cfRule>
    <cfRule type="containsText" dxfId="12768" priority="13861" operator="containsText" text="Glenn Gould">
      <formula>NOT(ISERROR(SEARCH("Glenn Gould",E2949)))</formula>
    </cfRule>
  </conditionalFormatting>
  <conditionalFormatting sqref="E2949:F2949">
    <cfRule type="containsText" dxfId="12767" priority="13858" operator="containsText" text="ECM">
      <formula>NOT(ISERROR(SEARCH("ECM",E2949)))</formula>
    </cfRule>
    <cfRule type="containsText" dxfId="12766" priority="13859" operator="containsText" text="Glenn Gould">
      <formula>NOT(ISERROR(SEARCH("Glenn Gould",E2949)))</formula>
    </cfRule>
  </conditionalFormatting>
  <conditionalFormatting sqref="E2949:F2949">
    <cfRule type="containsText" dxfId="12765" priority="13856" operator="containsText" text="ECM">
      <formula>NOT(ISERROR(SEARCH("ECM",E2949)))</formula>
    </cfRule>
    <cfRule type="containsText" dxfId="12764" priority="13857" operator="containsText" text="Glenn Gould">
      <formula>NOT(ISERROR(SEARCH("Glenn Gould",E2949)))</formula>
    </cfRule>
  </conditionalFormatting>
  <conditionalFormatting sqref="E2949:F2949">
    <cfRule type="containsText" dxfId="12763" priority="13854" operator="containsText" text="ECM">
      <formula>NOT(ISERROR(SEARCH("ECM",E2949)))</formula>
    </cfRule>
    <cfRule type="containsText" dxfId="12762" priority="13855" operator="containsText" text="Glenn Gould">
      <formula>NOT(ISERROR(SEARCH("Glenn Gould",E2949)))</formula>
    </cfRule>
  </conditionalFormatting>
  <conditionalFormatting sqref="E2949:F2949">
    <cfRule type="containsText" dxfId="12761" priority="13852" operator="containsText" text="ECM">
      <formula>NOT(ISERROR(SEARCH("ECM",E2949)))</formula>
    </cfRule>
    <cfRule type="containsText" dxfId="12760" priority="13853" operator="containsText" text="Glenn Gould">
      <formula>NOT(ISERROR(SEARCH("Glenn Gould",E2949)))</formula>
    </cfRule>
  </conditionalFormatting>
  <conditionalFormatting sqref="G2950">
    <cfRule type="containsText" dxfId="12759" priority="13848" operator="containsText" text="ECM">
      <formula>NOT(ISERROR(SEARCH("ECM",G2950)))</formula>
    </cfRule>
    <cfRule type="containsText" dxfId="12758" priority="13849" operator="containsText" text="Glenn Gould">
      <formula>NOT(ISERROR(SEARCH("Glenn Gould",G2950)))</formula>
    </cfRule>
  </conditionalFormatting>
  <conditionalFormatting sqref="G2950">
    <cfRule type="containsText" dxfId="12757" priority="13846" operator="containsText" text="ECM">
      <formula>NOT(ISERROR(SEARCH("ECM",G2950)))</formula>
    </cfRule>
    <cfRule type="containsText" dxfId="12756" priority="13847" operator="containsText" text="Glenn Gould">
      <formula>NOT(ISERROR(SEARCH("Glenn Gould",G2950)))</formula>
    </cfRule>
  </conditionalFormatting>
  <conditionalFormatting sqref="G2950">
    <cfRule type="containsText" dxfId="12755" priority="13844" operator="containsText" text="ECM">
      <formula>NOT(ISERROR(SEARCH("ECM",G2950)))</formula>
    </cfRule>
    <cfRule type="containsText" dxfId="12754" priority="13845" operator="containsText" text="Glenn Gould">
      <formula>NOT(ISERROR(SEARCH("Glenn Gould",G2950)))</formula>
    </cfRule>
  </conditionalFormatting>
  <conditionalFormatting sqref="G2950">
    <cfRule type="containsText" dxfId="12753" priority="13842" operator="containsText" text="ECM">
      <formula>NOT(ISERROR(SEARCH("ECM",G2950)))</formula>
    </cfRule>
    <cfRule type="containsText" dxfId="12752" priority="13843" operator="containsText" text="Glenn Gould">
      <formula>NOT(ISERROR(SEARCH("Glenn Gould",G2950)))</formula>
    </cfRule>
  </conditionalFormatting>
  <conditionalFormatting sqref="G2950">
    <cfRule type="containsText" dxfId="12751" priority="13840" operator="containsText" text="ECM">
      <formula>NOT(ISERROR(SEARCH("ECM",G2950)))</formula>
    </cfRule>
    <cfRule type="containsText" dxfId="12750" priority="13841" operator="containsText" text="Glenn Gould">
      <formula>NOT(ISERROR(SEARCH("Glenn Gould",G2950)))</formula>
    </cfRule>
  </conditionalFormatting>
  <conditionalFormatting sqref="G2950">
    <cfRule type="containsText" dxfId="12749" priority="13838" operator="containsText" text="ECM">
      <formula>NOT(ISERROR(SEARCH("ECM",G2950)))</formula>
    </cfRule>
    <cfRule type="containsText" dxfId="12748" priority="13839" operator="containsText" text="Glenn Gould">
      <formula>NOT(ISERROR(SEARCH("Glenn Gould",G2950)))</formula>
    </cfRule>
  </conditionalFormatting>
  <conditionalFormatting sqref="G2950">
    <cfRule type="containsText" dxfId="12747" priority="13836" operator="containsText" text="ECM">
      <formula>NOT(ISERROR(SEARCH("ECM",G2950)))</formula>
    </cfRule>
    <cfRule type="containsText" dxfId="12746" priority="13837" operator="containsText" text="Glenn Gould">
      <formula>NOT(ISERROR(SEARCH("Glenn Gould",G2950)))</formula>
    </cfRule>
  </conditionalFormatting>
  <conditionalFormatting sqref="G2950">
    <cfRule type="containsText" dxfId="12745" priority="13834" operator="containsText" text="ECM">
      <formula>NOT(ISERROR(SEARCH("ECM",G2950)))</formula>
    </cfRule>
    <cfRule type="containsText" dxfId="12744" priority="13835" operator="containsText" text="Glenn Gould">
      <formula>NOT(ISERROR(SEARCH("Glenn Gould",G2950)))</formula>
    </cfRule>
  </conditionalFormatting>
  <conditionalFormatting sqref="G2950">
    <cfRule type="containsText" dxfId="12743" priority="13832" operator="containsText" text="ECM">
      <formula>NOT(ISERROR(SEARCH("ECM",G2950)))</formula>
    </cfRule>
    <cfRule type="containsText" dxfId="12742" priority="13833" operator="containsText" text="Glenn Gould">
      <formula>NOT(ISERROR(SEARCH("Glenn Gould",G2950)))</formula>
    </cfRule>
  </conditionalFormatting>
  <conditionalFormatting sqref="G2950">
    <cfRule type="containsText" dxfId="12741" priority="13830" operator="containsText" text="ECM">
      <formula>NOT(ISERROR(SEARCH("ECM",G2950)))</formula>
    </cfRule>
    <cfRule type="containsText" dxfId="12740" priority="13831" operator="containsText" text="Glenn Gould">
      <formula>NOT(ISERROR(SEARCH("Glenn Gould",G2950)))</formula>
    </cfRule>
  </conditionalFormatting>
  <conditionalFormatting sqref="G2950">
    <cfRule type="containsText" dxfId="12739" priority="13828" operator="containsText" text="ECM">
      <formula>NOT(ISERROR(SEARCH("ECM",G2950)))</formula>
    </cfRule>
    <cfRule type="containsText" dxfId="12738" priority="13829" operator="containsText" text="Glenn Gould">
      <formula>NOT(ISERROR(SEARCH("Glenn Gould",G2950)))</formula>
    </cfRule>
  </conditionalFormatting>
  <conditionalFormatting sqref="G2950">
    <cfRule type="containsText" dxfId="12737" priority="13826" operator="containsText" text="ECM">
      <formula>NOT(ISERROR(SEARCH("ECM",G2950)))</formula>
    </cfRule>
    <cfRule type="containsText" dxfId="12736" priority="13827" operator="containsText" text="Glenn Gould">
      <formula>NOT(ISERROR(SEARCH("Glenn Gould",G2950)))</formula>
    </cfRule>
  </conditionalFormatting>
  <conditionalFormatting sqref="G2950">
    <cfRule type="containsText" dxfId="12735" priority="13824" operator="containsText" text="ECM">
      <formula>NOT(ISERROR(SEARCH("ECM",G2950)))</formula>
    </cfRule>
    <cfRule type="containsText" dxfId="12734" priority="13825" operator="containsText" text="Glenn Gould">
      <formula>NOT(ISERROR(SEARCH("Glenn Gould",G2950)))</formula>
    </cfRule>
  </conditionalFormatting>
  <conditionalFormatting sqref="G2950">
    <cfRule type="containsText" dxfId="12733" priority="13822" operator="containsText" text="ECM">
      <formula>NOT(ISERROR(SEARCH("ECM",G2950)))</formula>
    </cfRule>
    <cfRule type="containsText" dxfId="12732" priority="13823" operator="containsText" text="Glenn Gould">
      <formula>NOT(ISERROR(SEARCH("Glenn Gould",G2950)))</formula>
    </cfRule>
  </conditionalFormatting>
  <conditionalFormatting sqref="G2950">
    <cfRule type="containsText" dxfId="12731" priority="13820" operator="containsText" text="ECM">
      <formula>NOT(ISERROR(SEARCH("ECM",G2950)))</formula>
    </cfRule>
    <cfRule type="containsText" dxfId="12730" priority="13821" operator="containsText" text="Glenn Gould">
      <formula>NOT(ISERROR(SEARCH("Glenn Gould",G2950)))</formula>
    </cfRule>
  </conditionalFormatting>
  <conditionalFormatting sqref="G2950">
    <cfRule type="containsText" dxfId="12729" priority="13818" operator="containsText" text="ECM">
      <formula>NOT(ISERROR(SEARCH("ECM",G2950)))</formula>
    </cfRule>
    <cfRule type="containsText" dxfId="12728" priority="13819" operator="containsText" text="Glenn Gould">
      <formula>NOT(ISERROR(SEARCH("Glenn Gould",G2950)))</formula>
    </cfRule>
  </conditionalFormatting>
  <conditionalFormatting sqref="G2950">
    <cfRule type="containsText" dxfId="12727" priority="13816" operator="containsText" text="ECM">
      <formula>NOT(ISERROR(SEARCH("ECM",G2950)))</formula>
    </cfRule>
    <cfRule type="containsText" dxfId="12726" priority="13817" operator="containsText" text="Glenn Gould">
      <formula>NOT(ISERROR(SEARCH("Glenn Gould",G2950)))</formula>
    </cfRule>
  </conditionalFormatting>
  <conditionalFormatting sqref="G2950">
    <cfRule type="containsText" dxfId="12725" priority="13814" operator="containsText" text="ECM">
      <formula>NOT(ISERROR(SEARCH("ECM",G2950)))</formula>
    </cfRule>
    <cfRule type="containsText" dxfId="12724" priority="13815" operator="containsText" text="Glenn Gould">
      <formula>NOT(ISERROR(SEARCH("Glenn Gould",G2950)))</formula>
    </cfRule>
  </conditionalFormatting>
  <conditionalFormatting sqref="G2950">
    <cfRule type="containsText" dxfId="12723" priority="13812" operator="containsText" text="ECM">
      <formula>NOT(ISERROR(SEARCH("ECM",G2950)))</formula>
    </cfRule>
    <cfRule type="containsText" dxfId="12722" priority="13813" operator="containsText" text="Glenn Gould">
      <formula>NOT(ISERROR(SEARCH("Glenn Gould",G2950)))</formula>
    </cfRule>
  </conditionalFormatting>
  <conditionalFormatting sqref="G2950">
    <cfRule type="containsText" dxfId="12721" priority="13810" operator="containsText" text="ECM">
      <formula>NOT(ISERROR(SEARCH("ECM",G2950)))</formula>
    </cfRule>
    <cfRule type="containsText" dxfId="12720" priority="13811" operator="containsText" text="Glenn Gould">
      <formula>NOT(ISERROR(SEARCH("Glenn Gould",G2950)))</formula>
    </cfRule>
  </conditionalFormatting>
  <conditionalFormatting sqref="G2950">
    <cfRule type="containsText" dxfId="12719" priority="13808" operator="containsText" text="ECM">
      <formula>NOT(ISERROR(SEARCH("ECM",G2950)))</formula>
    </cfRule>
    <cfRule type="containsText" dxfId="12718" priority="13809" operator="containsText" text="Glenn Gould">
      <formula>NOT(ISERROR(SEARCH("Glenn Gould",G2950)))</formula>
    </cfRule>
  </conditionalFormatting>
  <conditionalFormatting sqref="G2950">
    <cfRule type="containsText" dxfId="12717" priority="13806" operator="containsText" text="ECM">
      <formula>NOT(ISERROR(SEARCH("ECM",G2950)))</formula>
    </cfRule>
    <cfRule type="containsText" dxfId="12716" priority="13807" operator="containsText" text="Glenn Gould">
      <formula>NOT(ISERROR(SEARCH("Glenn Gould",G2950)))</formula>
    </cfRule>
  </conditionalFormatting>
  <conditionalFormatting sqref="G2950">
    <cfRule type="containsText" dxfId="12715" priority="13804" operator="containsText" text="ECM">
      <formula>NOT(ISERROR(SEARCH("ECM",G2950)))</formula>
    </cfRule>
    <cfRule type="containsText" dxfId="12714" priority="13805" operator="containsText" text="Glenn Gould">
      <formula>NOT(ISERROR(SEARCH("Glenn Gould",G2950)))</formula>
    </cfRule>
  </conditionalFormatting>
  <conditionalFormatting sqref="G2950">
    <cfRule type="containsText" dxfId="12713" priority="13802" operator="containsText" text="ECM">
      <formula>NOT(ISERROR(SEARCH("ECM",G2950)))</formula>
    </cfRule>
    <cfRule type="containsText" dxfId="12712" priority="13803" operator="containsText" text="Glenn Gould">
      <formula>NOT(ISERROR(SEARCH("Glenn Gould",G2950)))</formula>
    </cfRule>
  </conditionalFormatting>
  <conditionalFormatting sqref="G2950">
    <cfRule type="containsText" dxfId="12711" priority="13800" operator="containsText" text="ECM">
      <formula>NOT(ISERROR(SEARCH("ECM",G2950)))</formula>
    </cfRule>
    <cfRule type="containsText" dxfId="12710" priority="13801" operator="containsText" text="Glenn Gould">
      <formula>NOT(ISERROR(SEARCH("Glenn Gould",G2950)))</formula>
    </cfRule>
  </conditionalFormatting>
  <conditionalFormatting sqref="G2950">
    <cfRule type="containsText" dxfId="12709" priority="13798" operator="containsText" text="ECM">
      <formula>NOT(ISERROR(SEARCH("ECM",G2950)))</formula>
    </cfRule>
    <cfRule type="containsText" dxfId="12708" priority="13799" operator="containsText" text="Glenn Gould">
      <formula>NOT(ISERROR(SEARCH("Glenn Gould",G2950)))</formula>
    </cfRule>
  </conditionalFormatting>
  <conditionalFormatting sqref="G2950">
    <cfRule type="containsText" dxfId="12707" priority="13796" operator="containsText" text="ECM">
      <formula>NOT(ISERROR(SEARCH("ECM",G2950)))</formula>
    </cfRule>
    <cfRule type="containsText" dxfId="12706" priority="13797" operator="containsText" text="Glenn Gould">
      <formula>NOT(ISERROR(SEARCH("Glenn Gould",G2950)))</formula>
    </cfRule>
  </conditionalFormatting>
  <conditionalFormatting sqref="G2950">
    <cfRule type="containsText" dxfId="12705" priority="13794" operator="containsText" text="ECM">
      <formula>NOT(ISERROR(SEARCH("ECM",G2950)))</formula>
    </cfRule>
    <cfRule type="containsText" dxfId="12704" priority="13795" operator="containsText" text="Glenn Gould">
      <formula>NOT(ISERROR(SEARCH("Glenn Gould",G2950)))</formula>
    </cfRule>
  </conditionalFormatting>
  <conditionalFormatting sqref="G2950">
    <cfRule type="containsText" dxfId="12703" priority="13792" operator="containsText" text="ECM">
      <formula>NOT(ISERROR(SEARCH("ECM",G2950)))</formula>
    </cfRule>
    <cfRule type="containsText" dxfId="12702" priority="13793" operator="containsText" text="Glenn Gould">
      <formula>NOT(ISERROR(SEARCH("Glenn Gould",G2950)))</formula>
    </cfRule>
  </conditionalFormatting>
  <conditionalFormatting sqref="G2950">
    <cfRule type="containsText" dxfId="12701" priority="13790" operator="containsText" text="ECM">
      <formula>NOT(ISERROR(SEARCH("ECM",G2950)))</formula>
    </cfRule>
    <cfRule type="containsText" dxfId="12700" priority="13791" operator="containsText" text="Glenn Gould">
      <formula>NOT(ISERROR(SEARCH("Glenn Gould",G2950)))</formula>
    </cfRule>
  </conditionalFormatting>
  <conditionalFormatting sqref="G2950">
    <cfRule type="containsText" dxfId="12699" priority="13788" operator="containsText" text="ECM">
      <formula>NOT(ISERROR(SEARCH("ECM",G2950)))</formula>
    </cfRule>
    <cfRule type="containsText" dxfId="12698" priority="13789" operator="containsText" text="Glenn Gould">
      <formula>NOT(ISERROR(SEARCH("Glenn Gould",G2950)))</formula>
    </cfRule>
  </conditionalFormatting>
  <conditionalFormatting sqref="G2950">
    <cfRule type="containsText" dxfId="12697" priority="13786" operator="containsText" text="ECM">
      <formula>NOT(ISERROR(SEARCH("ECM",G2950)))</formula>
    </cfRule>
    <cfRule type="containsText" dxfId="12696" priority="13787" operator="containsText" text="Glenn Gould">
      <formula>NOT(ISERROR(SEARCH("Glenn Gould",G2950)))</formula>
    </cfRule>
  </conditionalFormatting>
  <conditionalFormatting sqref="G2950">
    <cfRule type="containsText" dxfId="12695" priority="13784" operator="containsText" text="ECM">
      <formula>NOT(ISERROR(SEARCH("ECM",G2950)))</formula>
    </cfRule>
    <cfRule type="containsText" dxfId="12694" priority="13785" operator="containsText" text="Glenn Gould">
      <formula>NOT(ISERROR(SEARCH("Glenn Gould",G2950)))</formula>
    </cfRule>
  </conditionalFormatting>
  <conditionalFormatting sqref="G2950">
    <cfRule type="containsText" dxfId="12693" priority="13782" operator="containsText" text="ECM">
      <formula>NOT(ISERROR(SEARCH("ECM",G2950)))</formula>
    </cfRule>
    <cfRule type="containsText" dxfId="12692" priority="13783" operator="containsText" text="Glenn Gould">
      <formula>NOT(ISERROR(SEARCH("Glenn Gould",G2950)))</formula>
    </cfRule>
  </conditionalFormatting>
  <conditionalFormatting sqref="G2950">
    <cfRule type="containsText" dxfId="12691" priority="13780" operator="containsText" text="ECM">
      <formula>NOT(ISERROR(SEARCH("ECM",G2950)))</formula>
    </cfRule>
    <cfRule type="containsText" dxfId="12690" priority="13781" operator="containsText" text="Glenn Gould">
      <formula>NOT(ISERROR(SEARCH("Glenn Gould",G2950)))</formula>
    </cfRule>
  </conditionalFormatting>
  <conditionalFormatting sqref="G2950">
    <cfRule type="containsText" dxfId="12689" priority="13778" operator="containsText" text="ECM">
      <formula>NOT(ISERROR(SEARCH("ECM",G2950)))</formula>
    </cfRule>
    <cfRule type="containsText" dxfId="12688" priority="13779" operator="containsText" text="Glenn Gould">
      <formula>NOT(ISERROR(SEARCH("Glenn Gould",G2950)))</formula>
    </cfRule>
  </conditionalFormatting>
  <conditionalFormatting sqref="G2950">
    <cfRule type="containsText" dxfId="12687" priority="13776" operator="containsText" text="ECM">
      <formula>NOT(ISERROR(SEARCH("ECM",G2950)))</formula>
    </cfRule>
    <cfRule type="containsText" dxfId="12686" priority="13777" operator="containsText" text="Glenn Gould">
      <formula>NOT(ISERROR(SEARCH("Glenn Gould",G2950)))</formula>
    </cfRule>
  </conditionalFormatting>
  <conditionalFormatting sqref="G2950">
    <cfRule type="containsText" dxfId="12685" priority="13774" operator="containsText" text="ECM">
      <formula>NOT(ISERROR(SEARCH("ECM",G2950)))</formula>
    </cfRule>
    <cfRule type="containsText" dxfId="12684" priority="13775" operator="containsText" text="Glenn Gould">
      <formula>NOT(ISERROR(SEARCH("Glenn Gould",G2950)))</formula>
    </cfRule>
  </conditionalFormatting>
  <conditionalFormatting sqref="G2950">
    <cfRule type="containsText" dxfId="12683" priority="13772" operator="containsText" text="ECM">
      <formula>NOT(ISERROR(SEARCH("ECM",G2950)))</formula>
    </cfRule>
    <cfRule type="containsText" dxfId="12682" priority="13773" operator="containsText" text="Glenn Gould">
      <formula>NOT(ISERROR(SEARCH("Glenn Gould",G2950)))</formula>
    </cfRule>
  </conditionalFormatting>
  <conditionalFormatting sqref="G2950">
    <cfRule type="containsText" dxfId="12681" priority="13770" operator="containsText" text="ECM">
      <formula>NOT(ISERROR(SEARCH("ECM",G2950)))</formula>
    </cfRule>
    <cfRule type="containsText" dxfId="12680" priority="13771" operator="containsText" text="Glenn Gould">
      <formula>NOT(ISERROR(SEARCH("Glenn Gould",G2950)))</formula>
    </cfRule>
  </conditionalFormatting>
  <conditionalFormatting sqref="E2950:F2950">
    <cfRule type="containsText" dxfId="12679" priority="13768" operator="containsText" text="ECM">
      <formula>NOT(ISERROR(SEARCH("ECM",E2950)))</formula>
    </cfRule>
    <cfRule type="containsText" dxfId="12678" priority="13769" operator="containsText" text="Glenn Gould">
      <formula>NOT(ISERROR(SEARCH("Glenn Gould",E2950)))</formula>
    </cfRule>
  </conditionalFormatting>
  <conditionalFormatting sqref="E2950:F2950">
    <cfRule type="containsText" dxfId="12677" priority="13766" operator="containsText" text="ECM">
      <formula>NOT(ISERROR(SEARCH("ECM",E2950)))</formula>
    </cfRule>
    <cfRule type="containsText" dxfId="12676" priority="13767" operator="containsText" text="Glenn Gould">
      <formula>NOT(ISERROR(SEARCH("Glenn Gould",E2950)))</formula>
    </cfRule>
  </conditionalFormatting>
  <conditionalFormatting sqref="E2950:F2950">
    <cfRule type="containsText" dxfId="12675" priority="13764" operator="containsText" text="ECM">
      <formula>NOT(ISERROR(SEARCH("ECM",E2950)))</formula>
    </cfRule>
    <cfRule type="containsText" dxfId="12674" priority="13765" operator="containsText" text="Glenn Gould">
      <formula>NOT(ISERROR(SEARCH("Glenn Gould",E2950)))</formula>
    </cfRule>
  </conditionalFormatting>
  <conditionalFormatting sqref="E2950:F2950">
    <cfRule type="containsText" dxfId="12673" priority="13762" operator="containsText" text="ECM">
      <formula>NOT(ISERROR(SEARCH("ECM",E2950)))</formula>
    </cfRule>
    <cfRule type="containsText" dxfId="12672" priority="13763" operator="containsText" text="Glenn Gould">
      <formula>NOT(ISERROR(SEARCH("Glenn Gould",E2950)))</formula>
    </cfRule>
  </conditionalFormatting>
  <conditionalFormatting sqref="E2950:F2950">
    <cfRule type="containsText" dxfId="12671" priority="13760" operator="containsText" text="ECM">
      <formula>NOT(ISERROR(SEARCH("ECM",E2950)))</formula>
    </cfRule>
    <cfRule type="containsText" dxfId="12670" priority="13761" operator="containsText" text="Glenn Gould">
      <formula>NOT(ISERROR(SEARCH("Glenn Gould",E2950)))</formula>
    </cfRule>
  </conditionalFormatting>
  <conditionalFormatting sqref="E2950:F2950">
    <cfRule type="containsText" dxfId="12669" priority="13758" operator="containsText" text="ECM">
      <formula>NOT(ISERROR(SEARCH("ECM",E2950)))</formula>
    </cfRule>
    <cfRule type="containsText" dxfId="12668" priority="13759" operator="containsText" text="Glenn Gould">
      <formula>NOT(ISERROR(SEARCH("Glenn Gould",E2950)))</formula>
    </cfRule>
  </conditionalFormatting>
  <conditionalFormatting sqref="E2950:F2950">
    <cfRule type="containsText" dxfId="12667" priority="13756" operator="containsText" text="ECM">
      <formula>NOT(ISERROR(SEARCH("ECM",E2950)))</formula>
    </cfRule>
    <cfRule type="containsText" dxfId="12666" priority="13757" operator="containsText" text="Glenn Gould">
      <formula>NOT(ISERROR(SEARCH("Glenn Gould",E2950)))</formula>
    </cfRule>
  </conditionalFormatting>
  <conditionalFormatting sqref="E2950:F2950">
    <cfRule type="containsText" dxfId="12665" priority="13754" operator="containsText" text="ECM">
      <formula>NOT(ISERROR(SEARCH("ECM",E2950)))</formula>
    </cfRule>
    <cfRule type="containsText" dxfId="12664" priority="13755" operator="containsText" text="Glenn Gould">
      <formula>NOT(ISERROR(SEARCH("Glenn Gould",E2950)))</formula>
    </cfRule>
  </conditionalFormatting>
  <conditionalFormatting sqref="E2950:F2950">
    <cfRule type="containsText" dxfId="12663" priority="13752" operator="containsText" text="ECM">
      <formula>NOT(ISERROR(SEARCH("ECM",E2950)))</formula>
    </cfRule>
    <cfRule type="containsText" dxfId="12662" priority="13753" operator="containsText" text="Glenn Gould">
      <formula>NOT(ISERROR(SEARCH("Glenn Gould",E2950)))</formula>
    </cfRule>
  </conditionalFormatting>
  <conditionalFormatting sqref="E2950:F2950">
    <cfRule type="containsText" dxfId="12661" priority="13750" operator="containsText" text="ECM">
      <formula>NOT(ISERROR(SEARCH("ECM",E2950)))</formula>
    </cfRule>
    <cfRule type="containsText" dxfId="12660" priority="13751" operator="containsText" text="Glenn Gould">
      <formula>NOT(ISERROR(SEARCH("Glenn Gould",E2950)))</formula>
    </cfRule>
  </conditionalFormatting>
  <conditionalFormatting sqref="E2950:F2950">
    <cfRule type="containsText" dxfId="12659" priority="13748" operator="containsText" text="ECM">
      <formula>NOT(ISERROR(SEARCH("ECM",E2950)))</formula>
    </cfRule>
    <cfRule type="containsText" dxfId="12658" priority="13749" operator="containsText" text="Glenn Gould">
      <formula>NOT(ISERROR(SEARCH("Glenn Gould",E2950)))</formula>
    </cfRule>
  </conditionalFormatting>
  <conditionalFormatting sqref="E2950:F2950">
    <cfRule type="containsText" dxfId="12657" priority="13746" operator="containsText" text="ECM">
      <formula>NOT(ISERROR(SEARCH("ECM",E2950)))</formula>
    </cfRule>
    <cfRule type="containsText" dxfId="12656" priority="13747" operator="containsText" text="Glenn Gould">
      <formula>NOT(ISERROR(SEARCH("Glenn Gould",E2950)))</formula>
    </cfRule>
  </conditionalFormatting>
  <conditionalFormatting sqref="E2950:F2950">
    <cfRule type="containsText" dxfId="12655" priority="13744" operator="containsText" text="ECM">
      <formula>NOT(ISERROR(SEARCH("ECM",E2950)))</formula>
    </cfRule>
    <cfRule type="containsText" dxfId="12654" priority="13745" operator="containsText" text="Glenn Gould">
      <formula>NOT(ISERROR(SEARCH("Glenn Gould",E2950)))</formula>
    </cfRule>
  </conditionalFormatting>
  <conditionalFormatting sqref="E2950:F2950">
    <cfRule type="containsText" dxfId="12653" priority="13742" operator="containsText" text="ECM">
      <formula>NOT(ISERROR(SEARCH("ECM",E2950)))</formula>
    </cfRule>
    <cfRule type="containsText" dxfId="12652" priority="13743" operator="containsText" text="Glenn Gould">
      <formula>NOT(ISERROR(SEARCH("Glenn Gould",E2950)))</formula>
    </cfRule>
  </conditionalFormatting>
  <conditionalFormatting sqref="E2950:F2950">
    <cfRule type="containsText" dxfId="12651" priority="13740" operator="containsText" text="ECM">
      <formula>NOT(ISERROR(SEARCH("ECM",E2950)))</formula>
    </cfRule>
    <cfRule type="containsText" dxfId="12650" priority="13741" operator="containsText" text="Glenn Gould">
      <formula>NOT(ISERROR(SEARCH("Glenn Gould",E2950)))</formula>
    </cfRule>
  </conditionalFormatting>
  <conditionalFormatting sqref="E2950:F2950">
    <cfRule type="containsText" dxfId="12649" priority="13738" operator="containsText" text="ECM">
      <formula>NOT(ISERROR(SEARCH("ECM",E2950)))</formula>
    </cfRule>
    <cfRule type="containsText" dxfId="12648" priority="13739" operator="containsText" text="Glenn Gould">
      <formula>NOT(ISERROR(SEARCH("Glenn Gould",E2950)))</formula>
    </cfRule>
  </conditionalFormatting>
  <conditionalFormatting sqref="E2950:F2950">
    <cfRule type="containsText" dxfId="12647" priority="13736" operator="containsText" text="ECM">
      <formula>NOT(ISERROR(SEARCH("ECM",E2950)))</formula>
    </cfRule>
    <cfRule type="containsText" dxfId="12646" priority="13737" operator="containsText" text="Glenn Gould">
      <formula>NOT(ISERROR(SEARCH("Glenn Gould",E2950)))</formula>
    </cfRule>
  </conditionalFormatting>
  <conditionalFormatting sqref="E2950:F2950">
    <cfRule type="containsText" dxfId="12645" priority="13734" operator="containsText" text="ECM">
      <formula>NOT(ISERROR(SEARCH("ECM",E2950)))</formula>
    </cfRule>
    <cfRule type="containsText" dxfId="12644" priority="13735" operator="containsText" text="Glenn Gould">
      <formula>NOT(ISERROR(SEARCH("Glenn Gould",E2950)))</formula>
    </cfRule>
  </conditionalFormatting>
  <conditionalFormatting sqref="E2950:F2950">
    <cfRule type="containsText" dxfId="12643" priority="13732" operator="containsText" text="ECM">
      <formula>NOT(ISERROR(SEARCH("ECM",E2950)))</formula>
    </cfRule>
    <cfRule type="containsText" dxfId="12642" priority="13733" operator="containsText" text="Glenn Gould">
      <formula>NOT(ISERROR(SEARCH("Glenn Gould",E2950)))</formula>
    </cfRule>
  </conditionalFormatting>
  <conditionalFormatting sqref="E2950:F2950">
    <cfRule type="containsText" dxfId="12641" priority="13730" operator="containsText" text="ECM">
      <formula>NOT(ISERROR(SEARCH("ECM",E2950)))</formula>
    </cfRule>
    <cfRule type="containsText" dxfId="12640" priority="13731" operator="containsText" text="Glenn Gould">
      <formula>NOT(ISERROR(SEARCH("Glenn Gould",E2950)))</formula>
    </cfRule>
  </conditionalFormatting>
  <conditionalFormatting sqref="E2950:F2950">
    <cfRule type="containsText" dxfId="12639" priority="13728" operator="containsText" text="ECM">
      <formula>NOT(ISERROR(SEARCH("ECM",E2950)))</formula>
    </cfRule>
    <cfRule type="containsText" dxfId="12638" priority="13729" operator="containsText" text="Glenn Gould">
      <formula>NOT(ISERROR(SEARCH("Glenn Gould",E2950)))</formula>
    </cfRule>
  </conditionalFormatting>
  <conditionalFormatting sqref="E2950:F2950">
    <cfRule type="containsText" dxfId="12637" priority="13726" operator="containsText" text="ECM">
      <formula>NOT(ISERROR(SEARCH("ECM",E2950)))</formula>
    </cfRule>
    <cfRule type="containsText" dxfId="12636" priority="13727" operator="containsText" text="Glenn Gould">
      <formula>NOT(ISERROR(SEARCH("Glenn Gould",E2950)))</formula>
    </cfRule>
  </conditionalFormatting>
  <conditionalFormatting sqref="E2950:F2950">
    <cfRule type="containsText" dxfId="12635" priority="13724" operator="containsText" text="ECM">
      <formula>NOT(ISERROR(SEARCH("ECM",E2950)))</formula>
    </cfRule>
    <cfRule type="containsText" dxfId="12634" priority="13725" operator="containsText" text="Glenn Gould">
      <formula>NOT(ISERROR(SEARCH("Glenn Gould",E2950)))</formula>
    </cfRule>
  </conditionalFormatting>
  <conditionalFormatting sqref="E2950:F2950">
    <cfRule type="containsText" dxfId="12633" priority="13722" operator="containsText" text="ECM">
      <formula>NOT(ISERROR(SEARCH("ECM",E2950)))</formula>
    </cfRule>
    <cfRule type="containsText" dxfId="12632" priority="13723" operator="containsText" text="Glenn Gould">
      <formula>NOT(ISERROR(SEARCH("Glenn Gould",E2950)))</formula>
    </cfRule>
  </conditionalFormatting>
  <conditionalFormatting sqref="E2950:F2950">
    <cfRule type="containsText" dxfId="12631" priority="13720" operator="containsText" text="ECM">
      <formula>NOT(ISERROR(SEARCH("ECM",E2950)))</formula>
    </cfRule>
    <cfRule type="containsText" dxfId="12630" priority="13721" operator="containsText" text="Glenn Gould">
      <formula>NOT(ISERROR(SEARCH("Glenn Gould",E2950)))</formula>
    </cfRule>
  </conditionalFormatting>
  <conditionalFormatting sqref="E2950:F2950">
    <cfRule type="containsText" dxfId="12629" priority="13718" operator="containsText" text="ECM">
      <formula>NOT(ISERROR(SEARCH("ECM",E2950)))</formula>
    </cfRule>
    <cfRule type="containsText" dxfId="12628" priority="13719" operator="containsText" text="Glenn Gould">
      <formula>NOT(ISERROR(SEARCH("Glenn Gould",E2950)))</formula>
    </cfRule>
  </conditionalFormatting>
  <conditionalFormatting sqref="E2950:F2950">
    <cfRule type="containsText" dxfId="12627" priority="13716" operator="containsText" text="ECM">
      <formula>NOT(ISERROR(SEARCH("ECM",E2950)))</formula>
    </cfRule>
    <cfRule type="containsText" dxfId="12626" priority="13717" operator="containsText" text="Glenn Gould">
      <formula>NOT(ISERROR(SEARCH("Glenn Gould",E2950)))</formula>
    </cfRule>
  </conditionalFormatting>
  <conditionalFormatting sqref="E2950:F2950">
    <cfRule type="containsText" dxfId="12625" priority="13714" operator="containsText" text="ECM">
      <formula>NOT(ISERROR(SEARCH("ECM",E2950)))</formula>
    </cfRule>
    <cfRule type="containsText" dxfId="12624" priority="13715" operator="containsText" text="Glenn Gould">
      <formula>NOT(ISERROR(SEARCH("Glenn Gould",E2950)))</formula>
    </cfRule>
  </conditionalFormatting>
  <conditionalFormatting sqref="E2950:F2950">
    <cfRule type="containsText" dxfId="12623" priority="13712" operator="containsText" text="ECM">
      <formula>NOT(ISERROR(SEARCH("ECM",E2950)))</formula>
    </cfRule>
    <cfRule type="containsText" dxfId="12622" priority="13713" operator="containsText" text="Glenn Gould">
      <formula>NOT(ISERROR(SEARCH("Glenn Gould",E2950)))</formula>
    </cfRule>
  </conditionalFormatting>
  <conditionalFormatting sqref="E2950:F2950">
    <cfRule type="containsText" dxfId="12621" priority="13710" operator="containsText" text="ECM">
      <formula>NOT(ISERROR(SEARCH("ECM",E2950)))</formula>
    </cfRule>
    <cfRule type="containsText" dxfId="12620" priority="13711" operator="containsText" text="Glenn Gould">
      <formula>NOT(ISERROR(SEARCH("Glenn Gould",E2950)))</formula>
    </cfRule>
  </conditionalFormatting>
  <conditionalFormatting sqref="E2950:F2950">
    <cfRule type="containsText" dxfId="12619" priority="13708" operator="containsText" text="ECM">
      <formula>NOT(ISERROR(SEARCH("ECM",E2950)))</formula>
    </cfRule>
    <cfRule type="containsText" dxfId="12618" priority="13709" operator="containsText" text="Glenn Gould">
      <formula>NOT(ISERROR(SEARCH("Glenn Gould",E2950)))</formula>
    </cfRule>
  </conditionalFormatting>
  <conditionalFormatting sqref="E2950:F2950">
    <cfRule type="containsText" dxfId="12617" priority="13706" operator="containsText" text="ECM">
      <formula>NOT(ISERROR(SEARCH("ECM",E2950)))</formula>
    </cfRule>
    <cfRule type="containsText" dxfId="12616" priority="13707" operator="containsText" text="Glenn Gould">
      <formula>NOT(ISERROR(SEARCH("Glenn Gould",E2950)))</formula>
    </cfRule>
  </conditionalFormatting>
  <conditionalFormatting sqref="E2950:F2950">
    <cfRule type="containsText" dxfId="12615" priority="13704" operator="containsText" text="ECM">
      <formula>NOT(ISERROR(SEARCH("ECM",E2950)))</formula>
    </cfRule>
    <cfRule type="containsText" dxfId="12614" priority="13705" operator="containsText" text="Glenn Gould">
      <formula>NOT(ISERROR(SEARCH("Glenn Gould",E2950)))</formula>
    </cfRule>
  </conditionalFormatting>
  <conditionalFormatting sqref="E2950:F2950">
    <cfRule type="containsText" dxfId="12613" priority="13702" operator="containsText" text="ECM">
      <formula>NOT(ISERROR(SEARCH("ECM",E2950)))</formula>
    </cfRule>
    <cfRule type="containsText" dxfId="12612" priority="13703" operator="containsText" text="Glenn Gould">
      <formula>NOT(ISERROR(SEARCH("Glenn Gould",E2950)))</formula>
    </cfRule>
  </conditionalFormatting>
  <conditionalFormatting sqref="E2950:F2950">
    <cfRule type="containsText" dxfId="12611" priority="13700" operator="containsText" text="ECM">
      <formula>NOT(ISERROR(SEARCH("ECM",E2950)))</formula>
    </cfRule>
    <cfRule type="containsText" dxfId="12610" priority="13701" operator="containsText" text="Glenn Gould">
      <formula>NOT(ISERROR(SEARCH("Glenn Gould",E2950)))</formula>
    </cfRule>
  </conditionalFormatting>
  <conditionalFormatting sqref="E2950:F2950">
    <cfRule type="containsText" dxfId="12609" priority="13698" operator="containsText" text="ECM">
      <formula>NOT(ISERROR(SEARCH("ECM",E2950)))</formula>
    </cfRule>
    <cfRule type="containsText" dxfId="12608" priority="13699" operator="containsText" text="Glenn Gould">
      <formula>NOT(ISERROR(SEARCH("Glenn Gould",E2950)))</formula>
    </cfRule>
  </conditionalFormatting>
  <conditionalFormatting sqref="E2950:F2950">
    <cfRule type="containsText" dxfId="12607" priority="13696" operator="containsText" text="ECM">
      <formula>NOT(ISERROR(SEARCH("ECM",E2950)))</formula>
    </cfRule>
    <cfRule type="containsText" dxfId="12606" priority="13697" operator="containsText" text="Glenn Gould">
      <formula>NOT(ISERROR(SEARCH("Glenn Gould",E2950)))</formula>
    </cfRule>
  </conditionalFormatting>
  <conditionalFormatting sqref="E2950:F2950">
    <cfRule type="containsText" dxfId="12605" priority="13694" operator="containsText" text="ECM">
      <formula>NOT(ISERROR(SEARCH("ECM",E2950)))</formula>
    </cfRule>
    <cfRule type="containsText" dxfId="12604" priority="13695" operator="containsText" text="Glenn Gould">
      <formula>NOT(ISERROR(SEARCH("Glenn Gould",E2950)))</formula>
    </cfRule>
  </conditionalFormatting>
  <conditionalFormatting sqref="E2950:F2950">
    <cfRule type="containsText" dxfId="12603" priority="13692" operator="containsText" text="ECM">
      <formula>NOT(ISERROR(SEARCH("ECM",E2950)))</formula>
    </cfRule>
    <cfRule type="containsText" dxfId="12602" priority="13693" operator="containsText" text="Glenn Gould">
      <formula>NOT(ISERROR(SEARCH("Glenn Gould",E2950)))</formula>
    </cfRule>
  </conditionalFormatting>
  <conditionalFormatting sqref="E2950:F2950">
    <cfRule type="containsText" dxfId="12601" priority="13690" operator="containsText" text="ECM">
      <formula>NOT(ISERROR(SEARCH("ECM",E2950)))</formula>
    </cfRule>
    <cfRule type="containsText" dxfId="12600" priority="13691" operator="containsText" text="Glenn Gould">
      <formula>NOT(ISERROR(SEARCH("Glenn Gould",E2950)))</formula>
    </cfRule>
  </conditionalFormatting>
  <conditionalFormatting sqref="G2951:G2955">
    <cfRule type="containsText" dxfId="12599" priority="13686" operator="containsText" text="ECM">
      <formula>NOT(ISERROR(SEARCH("ECM",G2951)))</formula>
    </cfRule>
    <cfRule type="containsText" dxfId="12598" priority="13687" operator="containsText" text="Glenn Gould">
      <formula>NOT(ISERROR(SEARCH("Glenn Gould",G2951)))</formula>
    </cfRule>
  </conditionalFormatting>
  <conditionalFormatting sqref="G2951:G2955">
    <cfRule type="containsText" dxfId="12597" priority="13684" operator="containsText" text="ECM">
      <formula>NOT(ISERROR(SEARCH("ECM",G2951)))</formula>
    </cfRule>
    <cfRule type="containsText" dxfId="12596" priority="13685" operator="containsText" text="Glenn Gould">
      <formula>NOT(ISERROR(SEARCH("Glenn Gould",G2951)))</formula>
    </cfRule>
  </conditionalFormatting>
  <conditionalFormatting sqref="G2951:G2955">
    <cfRule type="containsText" dxfId="12595" priority="13682" operator="containsText" text="ECM">
      <formula>NOT(ISERROR(SEARCH("ECM",G2951)))</formula>
    </cfRule>
    <cfRule type="containsText" dxfId="12594" priority="13683" operator="containsText" text="Glenn Gould">
      <formula>NOT(ISERROR(SEARCH("Glenn Gould",G2951)))</formula>
    </cfRule>
  </conditionalFormatting>
  <conditionalFormatting sqref="G2951:G2955">
    <cfRule type="containsText" dxfId="12593" priority="13680" operator="containsText" text="ECM">
      <formula>NOT(ISERROR(SEARCH("ECM",G2951)))</formula>
    </cfRule>
    <cfRule type="containsText" dxfId="12592" priority="13681" operator="containsText" text="Glenn Gould">
      <formula>NOT(ISERROR(SEARCH("Glenn Gould",G2951)))</formula>
    </cfRule>
  </conditionalFormatting>
  <conditionalFormatting sqref="G2951:G2955">
    <cfRule type="containsText" dxfId="12591" priority="13678" operator="containsText" text="ECM">
      <formula>NOT(ISERROR(SEARCH("ECM",G2951)))</formula>
    </cfRule>
    <cfRule type="containsText" dxfId="12590" priority="13679" operator="containsText" text="Glenn Gould">
      <formula>NOT(ISERROR(SEARCH("Glenn Gould",G2951)))</formula>
    </cfRule>
  </conditionalFormatting>
  <conditionalFormatting sqref="G2951:G2955">
    <cfRule type="containsText" dxfId="12589" priority="13676" operator="containsText" text="ECM">
      <formula>NOT(ISERROR(SEARCH("ECM",G2951)))</formula>
    </cfRule>
    <cfRule type="containsText" dxfId="12588" priority="13677" operator="containsText" text="Glenn Gould">
      <formula>NOT(ISERROR(SEARCH("Glenn Gould",G2951)))</formula>
    </cfRule>
  </conditionalFormatting>
  <conditionalFormatting sqref="G2951:G2955">
    <cfRule type="containsText" dxfId="12587" priority="13674" operator="containsText" text="ECM">
      <formula>NOT(ISERROR(SEARCH("ECM",G2951)))</formula>
    </cfRule>
    <cfRule type="containsText" dxfId="12586" priority="13675" operator="containsText" text="Glenn Gould">
      <formula>NOT(ISERROR(SEARCH("Glenn Gould",G2951)))</formula>
    </cfRule>
  </conditionalFormatting>
  <conditionalFormatting sqref="G2951:G2955">
    <cfRule type="containsText" dxfId="12585" priority="13672" operator="containsText" text="ECM">
      <formula>NOT(ISERROR(SEARCH("ECM",G2951)))</formula>
    </cfRule>
    <cfRule type="containsText" dxfId="12584" priority="13673" operator="containsText" text="Glenn Gould">
      <formula>NOT(ISERROR(SEARCH("Glenn Gould",G2951)))</formula>
    </cfRule>
  </conditionalFormatting>
  <conditionalFormatting sqref="G2951:G2955">
    <cfRule type="containsText" dxfId="12583" priority="13670" operator="containsText" text="ECM">
      <formula>NOT(ISERROR(SEARCH("ECM",G2951)))</formula>
    </cfRule>
    <cfRule type="containsText" dxfId="12582" priority="13671" operator="containsText" text="Glenn Gould">
      <formula>NOT(ISERROR(SEARCH("Glenn Gould",G2951)))</formula>
    </cfRule>
  </conditionalFormatting>
  <conditionalFormatting sqref="G2951:G2955">
    <cfRule type="containsText" dxfId="12581" priority="13668" operator="containsText" text="ECM">
      <formula>NOT(ISERROR(SEARCH("ECM",G2951)))</formula>
    </cfRule>
    <cfRule type="containsText" dxfId="12580" priority="13669" operator="containsText" text="Glenn Gould">
      <formula>NOT(ISERROR(SEARCH("Glenn Gould",G2951)))</formula>
    </cfRule>
  </conditionalFormatting>
  <conditionalFormatting sqref="G2951:G2955">
    <cfRule type="containsText" dxfId="12579" priority="13666" operator="containsText" text="ECM">
      <formula>NOT(ISERROR(SEARCH("ECM",G2951)))</formula>
    </cfRule>
    <cfRule type="containsText" dxfId="12578" priority="13667" operator="containsText" text="Glenn Gould">
      <formula>NOT(ISERROR(SEARCH("Glenn Gould",G2951)))</formula>
    </cfRule>
  </conditionalFormatting>
  <conditionalFormatting sqref="G2951:G2955">
    <cfRule type="containsText" dxfId="12577" priority="13664" operator="containsText" text="ECM">
      <formula>NOT(ISERROR(SEARCH("ECM",G2951)))</formula>
    </cfRule>
    <cfRule type="containsText" dxfId="12576" priority="13665" operator="containsText" text="Glenn Gould">
      <formula>NOT(ISERROR(SEARCH("Glenn Gould",G2951)))</formula>
    </cfRule>
  </conditionalFormatting>
  <conditionalFormatting sqref="G2951:G2955">
    <cfRule type="containsText" dxfId="12575" priority="13662" operator="containsText" text="ECM">
      <formula>NOT(ISERROR(SEARCH("ECM",G2951)))</formula>
    </cfRule>
    <cfRule type="containsText" dxfId="12574" priority="13663" operator="containsText" text="Glenn Gould">
      <formula>NOT(ISERROR(SEARCH("Glenn Gould",G2951)))</formula>
    </cfRule>
  </conditionalFormatting>
  <conditionalFormatting sqref="G2951:G2955">
    <cfRule type="containsText" dxfId="12573" priority="13660" operator="containsText" text="ECM">
      <formula>NOT(ISERROR(SEARCH("ECM",G2951)))</formula>
    </cfRule>
    <cfRule type="containsText" dxfId="12572" priority="13661" operator="containsText" text="Glenn Gould">
      <formula>NOT(ISERROR(SEARCH("Glenn Gould",G2951)))</formula>
    </cfRule>
  </conditionalFormatting>
  <conditionalFormatting sqref="G2951:G2955">
    <cfRule type="containsText" dxfId="12571" priority="13658" operator="containsText" text="ECM">
      <formula>NOT(ISERROR(SEARCH("ECM",G2951)))</formula>
    </cfRule>
    <cfRule type="containsText" dxfId="12570" priority="13659" operator="containsText" text="Glenn Gould">
      <formula>NOT(ISERROR(SEARCH("Glenn Gould",G2951)))</formula>
    </cfRule>
  </conditionalFormatting>
  <conditionalFormatting sqref="G2951:G2955">
    <cfRule type="containsText" dxfId="12569" priority="13656" operator="containsText" text="ECM">
      <formula>NOT(ISERROR(SEARCH("ECM",G2951)))</formula>
    </cfRule>
    <cfRule type="containsText" dxfId="12568" priority="13657" operator="containsText" text="Glenn Gould">
      <formula>NOT(ISERROR(SEARCH("Glenn Gould",G2951)))</formula>
    </cfRule>
  </conditionalFormatting>
  <conditionalFormatting sqref="G2951:G2955">
    <cfRule type="containsText" dxfId="12567" priority="13654" operator="containsText" text="ECM">
      <formula>NOT(ISERROR(SEARCH("ECM",G2951)))</formula>
    </cfRule>
    <cfRule type="containsText" dxfId="12566" priority="13655" operator="containsText" text="Glenn Gould">
      <formula>NOT(ISERROR(SEARCH("Glenn Gould",G2951)))</formula>
    </cfRule>
  </conditionalFormatting>
  <conditionalFormatting sqref="G2951:G2955">
    <cfRule type="containsText" dxfId="12565" priority="13652" operator="containsText" text="ECM">
      <formula>NOT(ISERROR(SEARCH("ECM",G2951)))</formula>
    </cfRule>
    <cfRule type="containsText" dxfId="12564" priority="13653" operator="containsText" text="Glenn Gould">
      <formula>NOT(ISERROR(SEARCH("Glenn Gould",G2951)))</formula>
    </cfRule>
  </conditionalFormatting>
  <conditionalFormatting sqref="G2951:G2955">
    <cfRule type="containsText" dxfId="12563" priority="13650" operator="containsText" text="ECM">
      <formula>NOT(ISERROR(SEARCH("ECM",G2951)))</formula>
    </cfRule>
    <cfRule type="containsText" dxfId="12562" priority="13651" operator="containsText" text="Glenn Gould">
      <formula>NOT(ISERROR(SEARCH("Glenn Gould",G2951)))</formula>
    </cfRule>
  </conditionalFormatting>
  <conditionalFormatting sqref="G2951:G2955">
    <cfRule type="containsText" dxfId="12561" priority="13648" operator="containsText" text="ECM">
      <formula>NOT(ISERROR(SEARCH("ECM",G2951)))</formula>
    </cfRule>
    <cfRule type="containsText" dxfId="12560" priority="13649" operator="containsText" text="Glenn Gould">
      <formula>NOT(ISERROR(SEARCH("Glenn Gould",G2951)))</formula>
    </cfRule>
  </conditionalFormatting>
  <conditionalFormatting sqref="G2951:G2955">
    <cfRule type="containsText" dxfId="12559" priority="13646" operator="containsText" text="ECM">
      <formula>NOT(ISERROR(SEARCH("ECM",G2951)))</formula>
    </cfRule>
    <cfRule type="containsText" dxfId="12558" priority="13647" operator="containsText" text="Glenn Gould">
      <formula>NOT(ISERROR(SEARCH("Glenn Gould",G2951)))</formula>
    </cfRule>
  </conditionalFormatting>
  <conditionalFormatting sqref="G2951:G2955">
    <cfRule type="containsText" dxfId="12557" priority="13644" operator="containsText" text="ECM">
      <formula>NOT(ISERROR(SEARCH("ECM",G2951)))</formula>
    </cfRule>
    <cfRule type="containsText" dxfId="12556" priority="13645" operator="containsText" text="Glenn Gould">
      <formula>NOT(ISERROR(SEARCH("Glenn Gould",G2951)))</formula>
    </cfRule>
  </conditionalFormatting>
  <conditionalFormatting sqref="G2951:G2955">
    <cfRule type="containsText" dxfId="12555" priority="13642" operator="containsText" text="ECM">
      <formula>NOT(ISERROR(SEARCH("ECM",G2951)))</formula>
    </cfRule>
    <cfRule type="containsText" dxfId="12554" priority="13643" operator="containsText" text="Glenn Gould">
      <formula>NOT(ISERROR(SEARCH("Glenn Gould",G2951)))</formula>
    </cfRule>
  </conditionalFormatting>
  <conditionalFormatting sqref="G2951:G2955">
    <cfRule type="containsText" dxfId="12553" priority="13640" operator="containsText" text="ECM">
      <formula>NOT(ISERROR(SEARCH("ECM",G2951)))</formula>
    </cfRule>
    <cfRule type="containsText" dxfId="12552" priority="13641" operator="containsText" text="Glenn Gould">
      <formula>NOT(ISERROR(SEARCH("Glenn Gould",G2951)))</formula>
    </cfRule>
  </conditionalFormatting>
  <conditionalFormatting sqref="G2951:G2955">
    <cfRule type="containsText" dxfId="12551" priority="13638" operator="containsText" text="ECM">
      <formula>NOT(ISERROR(SEARCH("ECM",G2951)))</formula>
    </cfRule>
    <cfRule type="containsText" dxfId="12550" priority="13639" operator="containsText" text="Glenn Gould">
      <formula>NOT(ISERROR(SEARCH("Glenn Gould",G2951)))</formula>
    </cfRule>
  </conditionalFormatting>
  <conditionalFormatting sqref="G2951:G2955">
    <cfRule type="containsText" dxfId="12549" priority="13636" operator="containsText" text="ECM">
      <formula>NOT(ISERROR(SEARCH("ECM",G2951)))</formula>
    </cfRule>
    <cfRule type="containsText" dxfId="12548" priority="13637" operator="containsText" text="Glenn Gould">
      <formula>NOT(ISERROR(SEARCH("Glenn Gould",G2951)))</formula>
    </cfRule>
  </conditionalFormatting>
  <conditionalFormatting sqref="G2951:G2955">
    <cfRule type="containsText" dxfId="12547" priority="13634" operator="containsText" text="ECM">
      <formula>NOT(ISERROR(SEARCH("ECM",G2951)))</formula>
    </cfRule>
    <cfRule type="containsText" dxfId="12546" priority="13635" operator="containsText" text="Glenn Gould">
      <formula>NOT(ISERROR(SEARCH("Glenn Gould",G2951)))</formula>
    </cfRule>
  </conditionalFormatting>
  <conditionalFormatting sqref="G2951:G2955">
    <cfRule type="containsText" dxfId="12545" priority="13632" operator="containsText" text="ECM">
      <formula>NOT(ISERROR(SEARCH("ECM",G2951)))</formula>
    </cfRule>
    <cfRule type="containsText" dxfId="12544" priority="13633" operator="containsText" text="Glenn Gould">
      <formula>NOT(ISERROR(SEARCH("Glenn Gould",G2951)))</formula>
    </cfRule>
  </conditionalFormatting>
  <conditionalFormatting sqref="G2951:G2955">
    <cfRule type="containsText" dxfId="12543" priority="13630" operator="containsText" text="ECM">
      <formula>NOT(ISERROR(SEARCH("ECM",G2951)))</formula>
    </cfRule>
    <cfRule type="containsText" dxfId="12542" priority="13631" operator="containsText" text="Glenn Gould">
      <formula>NOT(ISERROR(SEARCH("Glenn Gould",G2951)))</formula>
    </cfRule>
  </conditionalFormatting>
  <conditionalFormatting sqref="G2951:G2955">
    <cfRule type="containsText" dxfId="12541" priority="13628" operator="containsText" text="ECM">
      <formula>NOT(ISERROR(SEARCH("ECM",G2951)))</formula>
    </cfRule>
    <cfRule type="containsText" dxfId="12540" priority="13629" operator="containsText" text="Glenn Gould">
      <formula>NOT(ISERROR(SEARCH("Glenn Gould",G2951)))</formula>
    </cfRule>
  </conditionalFormatting>
  <conditionalFormatting sqref="G2951:G2955">
    <cfRule type="containsText" dxfId="12539" priority="13626" operator="containsText" text="ECM">
      <formula>NOT(ISERROR(SEARCH("ECM",G2951)))</formula>
    </cfRule>
    <cfRule type="containsText" dxfId="12538" priority="13627" operator="containsText" text="Glenn Gould">
      <formula>NOT(ISERROR(SEARCH("Glenn Gould",G2951)))</formula>
    </cfRule>
  </conditionalFormatting>
  <conditionalFormatting sqref="G2951:G2955">
    <cfRule type="containsText" dxfId="12537" priority="13624" operator="containsText" text="ECM">
      <formula>NOT(ISERROR(SEARCH("ECM",G2951)))</formula>
    </cfRule>
    <cfRule type="containsText" dxfId="12536" priority="13625" operator="containsText" text="Glenn Gould">
      <formula>NOT(ISERROR(SEARCH("Glenn Gould",G2951)))</formula>
    </cfRule>
  </conditionalFormatting>
  <conditionalFormatting sqref="G2951:G2955">
    <cfRule type="containsText" dxfId="12535" priority="13622" operator="containsText" text="ECM">
      <formula>NOT(ISERROR(SEARCH("ECM",G2951)))</formula>
    </cfRule>
    <cfRule type="containsText" dxfId="12534" priority="13623" operator="containsText" text="Glenn Gould">
      <formula>NOT(ISERROR(SEARCH("Glenn Gould",G2951)))</formula>
    </cfRule>
  </conditionalFormatting>
  <conditionalFormatting sqref="G2951:G2955">
    <cfRule type="containsText" dxfId="12533" priority="13620" operator="containsText" text="ECM">
      <formula>NOT(ISERROR(SEARCH("ECM",G2951)))</formula>
    </cfRule>
    <cfRule type="containsText" dxfId="12532" priority="13621" operator="containsText" text="Glenn Gould">
      <formula>NOT(ISERROR(SEARCH("Glenn Gould",G2951)))</formula>
    </cfRule>
  </conditionalFormatting>
  <conditionalFormatting sqref="G2951:G2955">
    <cfRule type="containsText" dxfId="12531" priority="13618" operator="containsText" text="ECM">
      <formula>NOT(ISERROR(SEARCH("ECM",G2951)))</formula>
    </cfRule>
    <cfRule type="containsText" dxfId="12530" priority="13619" operator="containsText" text="Glenn Gould">
      <formula>NOT(ISERROR(SEARCH("Glenn Gould",G2951)))</formula>
    </cfRule>
  </conditionalFormatting>
  <conditionalFormatting sqref="G2951:G2955">
    <cfRule type="containsText" dxfId="12529" priority="13616" operator="containsText" text="ECM">
      <formula>NOT(ISERROR(SEARCH("ECM",G2951)))</formula>
    </cfRule>
    <cfRule type="containsText" dxfId="12528" priority="13617" operator="containsText" text="Glenn Gould">
      <formula>NOT(ISERROR(SEARCH("Glenn Gould",G2951)))</formula>
    </cfRule>
  </conditionalFormatting>
  <conditionalFormatting sqref="G2951:G2955">
    <cfRule type="containsText" dxfId="12527" priority="13614" operator="containsText" text="ECM">
      <formula>NOT(ISERROR(SEARCH("ECM",G2951)))</formula>
    </cfRule>
    <cfRule type="containsText" dxfId="12526" priority="13615" operator="containsText" text="Glenn Gould">
      <formula>NOT(ISERROR(SEARCH("Glenn Gould",G2951)))</formula>
    </cfRule>
  </conditionalFormatting>
  <conditionalFormatting sqref="G2951:G2955">
    <cfRule type="containsText" dxfId="12525" priority="13612" operator="containsText" text="ECM">
      <formula>NOT(ISERROR(SEARCH("ECM",G2951)))</formula>
    </cfRule>
    <cfRule type="containsText" dxfId="12524" priority="13613" operator="containsText" text="Glenn Gould">
      <formula>NOT(ISERROR(SEARCH("Glenn Gould",G2951)))</formula>
    </cfRule>
  </conditionalFormatting>
  <conditionalFormatting sqref="G2951:G2955">
    <cfRule type="containsText" dxfId="12523" priority="13610" operator="containsText" text="ECM">
      <formula>NOT(ISERROR(SEARCH("ECM",G2951)))</formula>
    </cfRule>
    <cfRule type="containsText" dxfId="12522" priority="13611" operator="containsText" text="Glenn Gould">
      <formula>NOT(ISERROR(SEARCH("Glenn Gould",G2951)))</formula>
    </cfRule>
  </conditionalFormatting>
  <conditionalFormatting sqref="G2951:G2955">
    <cfRule type="containsText" dxfId="12521" priority="13608" operator="containsText" text="ECM">
      <formula>NOT(ISERROR(SEARCH("ECM",G2951)))</formula>
    </cfRule>
    <cfRule type="containsText" dxfId="12520" priority="13609" operator="containsText" text="Glenn Gould">
      <formula>NOT(ISERROR(SEARCH("Glenn Gould",G2951)))</formula>
    </cfRule>
  </conditionalFormatting>
  <conditionalFormatting sqref="E2951:F2955">
    <cfRule type="containsText" dxfId="12519" priority="13606" operator="containsText" text="ECM">
      <formula>NOT(ISERROR(SEARCH("ECM",E2951)))</formula>
    </cfRule>
    <cfRule type="containsText" dxfId="12518" priority="13607" operator="containsText" text="Glenn Gould">
      <formula>NOT(ISERROR(SEARCH("Glenn Gould",E2951)))</formula>
    </cfRule>
  </conditionalFormatting>
  <conditionalFormatting sqref="E2951:F2955">
    <cfRule type="containsText" dxfId="12517" priority="13604" operator="containsText" text="ECM">
      <formula>NOT(ISERROR(SEARCH("ECM",E2951)))</formula>
    </cfRule>
    <cfRule type="containsText" dxfId="12516" priority="13605" operator="containsText" text="Glenn Gould">
      <formula>NOT(ISERROR(SEARCH("Glenn Gould",E2951)))</formula>
    </cfRule>
  </conditionalFormatting>
  <conditionalFormatting sqref="E2951:F2955">
    <cfRule type="containsText" dxfId="12515" priority="13602" operator="containsText" text="ECM">
      <formula>NOT(ISERROR(SEARCH("ECM",E2951)))</formula>
    </cfRule>
    <cfRule type="containsText" dxfId="12514" priority="13603" operator="containsText" text="Glenn Gould">
      <formula>NOT(ISERROR(SEARCH("Glenn Gould",E2951)))</formula>
    </cfRule>
  </conditionalFormatting>
  <conditionalFormatting sqref="E2951:F2955">
    <cfRule type="containsText" dxfId="12513" priority="13600" operator="containsText" text="ECM">
      <formula>NOT(ISERROR(SEARCH("ECM",E2951)))</formula>
    </cfRule>
    <cfRule type="containsText" dxfId="12512" priority="13601" operator="containsText" text="Glenn Gould">
      <formula>NOT(ISERROR(SEARCH("Glenn Gould",E2951)))</formula>
    </cfRule>
  </conditionalFormatting>
  <conditionalFormatting sqref="E2951:F2955">
    <cfRule type="containsText" dxfId="12511" priority="13598" operator="containsText" text="ECM">
      <formula>NOT(ISERROR(SEARCH("ECM",E2951)))</formula>
    </cfRule>
    <cfRule type="containsText" dxfId="12510" priority="13599" operator="containsText" text="Glenn Gould">
      <formula>NOT(ISERROR(SEARCH("Glenn Gould",E2951)))</formula>
    </cfRule>
  </conditionalFormatting>
  <conditionalFormatting sqref="E2951:F2955">
    <cfRule type="containsText" dxfId="12509" priority="13596" operator="containsText" text="ECM">
      <formula>NOT(ISERROR(SEARCH("ECM",E2951)))</formula>
    </cfRule>
    <cfRule type="containsText" dxfId="12508" priority="13597" operator="containsText" text="Glenn Gould">
      <formula>NOT(ISERROR(SEARCH("Glenn Gould",E2951)))</formula>
    </cfRule>
  </conditionalFormatting>
  <conditionalFormatting sqref="E2951:F2955">
    <cfRule type="containsText" dxfId="12507" priority="13594" operator="containsText" text="ECM">
      <formula>NOT(ISERROR(SEARCH("ECM",E2951)))</formula>
    </cfRule>
    <cfRule type="containsText" dxfId="12506" priority="13595" operator="containsText" text="Glenn Gould">
      <formula>NOT(ISERROR(SEARCH("Glenn Gould",E2951)))</formula>
    </cfRule>
  </conditionalFormatting>
  <conditionalFormatting sqref="E2951:F2955">
    <cfRule type="containsText" dxfId="12505" priority="13592" operator="containsText" text="ECM">
      <formula>NOT(ISERROR(SEARCH("ECM",E2951)))</formula>
    </cfRule>
    <cfRule type="containsText" dxfId="12504" priority="13593" operator="containsText" text="Glenn Gould">
      <formula>NOT(ISERROR(SEARCH("Glenn Gould",E2951)))</formula>
    </cfRule>
  </conditionalFormatting>
  <conditionalFormatting sqref="E2951:F2955">
    <cfRule type="containsText" dxfId="12503" priority="13590" operator="containsText" text="ECM">
      <formula>NOT(ISERROR(SEARCH("ECM",E2951)))</formula>
    </cfRule>
    <cfRule type="containsText" dxfId="12502" priority="13591" operator="containsText" text="Glenn Gould">
      <formula>NOT(ISERROR(SEARCH("Glenn Gould",E2951)))</formula>
    </cfRule>
  </conditionalFormatting>
  <conditionalFormatting sqref="E2951:F2955">
    <cfRule type="containsText" dxfId="12501" priority="13588" operator="containsText" text="ECM">
      <formula>NOT(ISERROR(SEARCH("ECM",E2951)))</formula>
    </cfRule>
    <cfRule type="containsText" dxfId="12500" priority="13589" operator="containsText" text="Glenn Gould">
      <formula>NOT(ISERROR(SEARCH("Glenn Gould",E2951)))</formula>
    </cfRule>
  </conditionalFormatting>
  <conditionalFormatting sqref="E2951:F2955">
    <cfRule type="containsText" dxfId="12499" priority="13586" operator="containsText" text="ECM">
      <formula>NOT(ISERROR(SEARCH("ECM",E2951)))</formula>
    </cfRule>
    <cfRule type="containsText" dxfId="12498" priority="13587" operator="containsText" text="Glenn Gould">
      <formula>NOT(ISERROR(SEARCH("Glenn Gould",E2951)))</formula>
    </cfRule>
  </conditionalFormatting>
  <conditionalFormatting sqref="E2951:F2955">
    <cfRule type="containsText" dxfId="12497" priority="13584" operator="containsText" text="ECM">
      <formula>NOT(ISERROR(SEARCH("ECM",E2951)))</formula>
    </cfRule>
    <cfRule type="containsText" dxfId="12496" priority="13585" operator="containsText" text="Glenn Gould">
      <formula>NOT(ISERROR(SEARCH("Glenn Gould",E2951)))</formula>
    </cfRule>
  </conditionalFormatting>
  <conditionalFormatting sqref="E2951:F2955">
    <cfRule type="containsText" dxfId="12495" priority="13582" operator="containsText" text="ECM">
      <formula>NOT(ISERROR(SEARCH("ECM",E2951)))</formula>
    </cfRule>
    <cfRule type="containsText" dxfId="12494" priority="13583" operator="containsText" text="Glenn Gould">
      <formula>NOT(ISERROR(SEARCH("Glenn Gould",E2951)))</formula>
    </cfRule>
  </conditionalFormatting>
  <conditionalFormatting sqref="E2951:F2955">
    <cfRule type="containsText" dxfId="12493" priority="13580" operator="containsText" text="ECM">
      <formula>NOT(ISERROR(SEARCH("ECM",E2951)))</formula>
    </cfRule>
    <cfRule type="containsText" dxfId="12492" priority="13581" operator="containsText" text="Glenn Gould">
      <formula>NOT(ISERROR(SEARCH("Glenn Gould",E2951)))</formula>
    </cfRule>
  </conditionalFormatting>
  <conditionalFormatting sqref="E2951:F2955">
    <cfRule type="containsText" dxfId="12491" priority="13578" operator="containsText" text="ECM">
      <formula>NOT(ISERROR(SEARCH("ECM",E2951)))</formula>
    </cfRule>
    <cfRule type="containsText" dxfId="12490" priority="13579" operator="containsText" text="Glenn Gould">
      <formula>NOT(ISERROR(SEARCH("Glenn Gould",E2951)))</formula>
    </cfRule>
  </conditionalFormatting>
  <conditionalFormatting sqref="E2951:F2955">
    <cfRule type="containsText" dxfId="12489" priority="13576" operator="containsText" text="ECM">
      <formula>NOT(ISERROR(SEARCH("ECM",E2951)))</formula>
    </cfRule>
    <cfRule type="containsText" dxfId="12488" priority="13577" operator="containsText" text="Glenn Gould">
      <formula>NOT(ISERROR(SEARCH("Glenn Gould",E2951)))</formula>
    </cfRule>
  </conditionalFormatting>
  <conditionalFormatting sqref="E2951:F2955">
    <cfRule type="containsText" dxfId="12487" priority="13574" operator="containsText" text="ECM">
      <formula>NOT(ISERROR(SEARCH("ECM",E2951)))</formula>
    </cfRule>
    <cfRule type="containsText" dxfId="12486" priority="13575" operator="containsText" text="Glenn Gould">
      <formula>NOT(ISERROR(SEARCH("Glenn Gould",E2951)))</formula>
    </cfRule>
  </conditionalFormatting>
  <conditionalFormatting sqref="E2951:F2955">
    <cfRule type="containsText" dxfId="12485" priority="13572" operator="containsText" text="ECM">
      <formula>NOT(ISERROR(SEARCH("ECM",E2951)))</formula>
    </cfRule>
    <cfRule type="containsText" dxfId="12484" priority="13573" operator="containsText" text="Glenn Gould">
      <formula>NOT(ISERROR(SEARCH("Glenn Gould",E2951)))</formula>
    </cfRule>
  </conditionalFormatting>
  <conditionalFormatting sqref="E2951:F2955">
    <cfRule type="containsText" dxfId="12483" priority="13570" operator="containsText" text="ECM">
      <formula>NOT(ISERROR(SEARCH("ECM",E2951)))</formula>
    </cfRule>
    <cfRule type="containsText" dxfId="12482" priority="13571" operator="containsText" text="Glenn Gould">
      <formula>NOT(ISERROR(SEARCH("Glenn Gould",E2951)))</formula>
    </cfRule>
  </conditionalFormatting>
  <conditionalFormatting sqref="E2951:F2955">
    <cfRule type="containsText" dxfId="12481" priority="13568" operator="containsText" text="ECM">
      <formula>NOT(ISERROR(SEARCH("ECM",E2951)))</formula>
    </cfRule>
    <cfRule type="containsText" dxfId="12480" priority="13569" operator="containsText" text="Glenn Gould">
      <formula>NOT(ISERROR(SEARCH("Glenn Gould",E2951)))</formula>
    </cfRule>
  </conditionalFormatting>
  <conditionalFormatting sqref="E2951:F2955">
    <cfRule type="containsText" dxfId="12479" priority="13566" operator="containsText" text="ECM">
      <formula>NOT(ISERROR(SEARCH("ECM",E2951)))</formula>
    </cfRule>
    <cfRule type="containsText" dxfId="12478" priority="13567" operator="containsText" text="Glenn Gould">
      <formula>NOT(ISERROR(SEARCH("Glenn Gould",E2951)))</formula>
    </cfRule>
  </conditionalFormatting>
  <conditionalFormatting sqref="E2951:F2955">
    <cfRule type="containsText" dxfId="12477" priority="13564" operator="containsText" text="ECM">
      <formula>NOT(ISERROR(SEARCH("ECM",E2951)))</formula>
    </cfRule>
    <cfRule type="containsText" dxfId="12476" priority="13565" operator="containsText" text="Glenn Gould">
      <formula>NOT(ISERROR(SEARCH("Glenn Gould",E2951)))</formula>
    </cfRule>
  </conditionalFormatting>
  <conditionalFormatting sqref="E2951:F2955">
    <cfRule type="containsText" dxfId="12475" priority="13562" operator="containsText" text="ECM">
      <formula>NOT(ISERROR(SEARCH("ECM",E2951)))</formula>
    </cfRule>
    <cfRule type="containsText" dxfId="12474" priority="13563" operator="containsText" text="Glenn Gould">
      <formula>NOT(ISERROR(SEARCH("Glenn Gould",E2951)))</formula>
    </cfRule>
  </conditionalFormatting>
  <conditionalFormatting sqref="E2951:F2955">
    <cfRule type="containsText" dxfId="12473" priority="13560" operator="containsText" text="ECM">
      <formula>NOT(ISERROR(SEARCH("ECM",E2951)))</formula>
    </cfRule>
    <cfRule type="containsText" dxfId="12472" priority="13561" operator="containsText" text="Glenn Gould">
      <formula>NOT(ISERROR(SEARCH("Glenn Gould",E2951)))</formula>
    </cfRule>
  </conditionalFormatting>
  <conditionalFormatting sqref="E2951:F2955">
    <cfRule type="containsText" dxfId="12471" priority="13558" operator="containsText" text="ECM">
      <formula>NOT(ISERROR(SEARCH("ECM",E2951)))</formula>
    </cfRule>
    <cfRule type="containsText" dxfId="12470" priority="13559" operator="containsText" text="Glenn Gould">
      <formula>NOT(ISERROR(SEARCH("Glenn Gould",E2951)))</formula>
    </cfRule>
  </conditionalFormatting>
  <conditionalFormatting sqref="E2951:F2955">
    <cfRule type="containsText" dxfId="12469" priority="13556" operator="containsText" text="ECM">
      <formula>NOT(ISERROR(SEARCH("ECM",E2951)))</formula>
    </cfRule>
    <cfRule type="containsText" dxfId="12468" priority="13557" operator="containsText" text="Glenn Gould">
      <formula>NOT(ISERROR(SEARCH("Glenn Gould",E2951)))</formula>
    </cfRule>
  </conditionalFormatting>
  <conditionalFormatting sqref="E2951:F2955">
    <cfRule type="containsText" dxfId="12467" priority="13554" operator="containsText" text="ECM">
      <formula>NOT(ISERROR(SEARCH("ECM",E2951)))</formula>
    </cfRule>
    <cfRule type="containsText" dxfId="12466" priority="13555" operator="containsText" text="Glenn Gould">
      <formula>NOT(ISERROR(SEARCH("Glenn Gould",E2951)))</formula>
    </cfRule>
  </conditionalFormatting>
  <conditionalFormatting sqref="E2951:F2955">
    <cfRule type="containsText" dxfId="12465" priority="13552" operator="containsText" text="ECM">
      <formula>NOT(ISERROR(SEARCH("ECM",E2951)))</formula>
    </cfRule>
    <cfRule type="containsText" dxfId="12464" priority="13553" operator="containsText" text="Glenn Gould">
      <formula>NOT(ISERROR(SEARCH("Glenn Gould",E2951)))</formula>
    </cfRule>
  </conditionalFormatting>
  <conditionalFormatting sqref="E2951:F2955">
    <cfRule type="containsText" dxfId="12463" priority="13550" operator="containsText" text="ECM">
      <formula>NOT(ISERROR(SEARCH("ECM",E2951)))</formula>
    </cfRule>
    <cfRule type="containsText" dxfId="12462" priority="13551" operator="containsText" text="Glenn Gould">
      <formula>NOT(ISERROR(SEARCH("Glenn Gould",E2951)))</formula>
    </cfRule>
  </conditionalFormatting>
  <conditionalFormatting sqref="E2951:F2955">
    <cfRule type="containsText" dxfId="12461" priority="13548" operator="containsText" text="ECM">
      <formula>NOT(ISERROR(SEARCH("ECM",E2951)))</formula>
    </cfRule>
    <cfRule type="containsText" dxfId="12460" priority="13549" operator="containsText" text="Glenn Gould">
      <formula>NOT(ISERROR(SEARCH("Glenn Gould",E2951)))</formula>
    </cfRule>
  </conditionalFormatting>
  <conditionalFormatting sqref="E2951:F2955">
    <cfRule type="containsText" dxfId="12459" priority="13546" operator="containsText" text="ECM">
      <formula>NOT(ISERROR(SEARCH("ECM",E2951)))</formula>
    </cfRule>
    <cfRule type="containsText" dxfId="12458" priority="13547" operator="containsText" text="Glenn Gould">
      <formula>NOT(ISERROR(SEARCH("Glenn Gould",E2951)))</formula>
    </cfRule>
  </conditionalFormatting>
  <conditionalFormatting sqref="E2951:F2955">
    <cfRule type="containsText" dxfId="12457" priority="13544" operator="containsText" text="ECM">
      <formula>NOT(ISERROR(SEARCH("ECM",E2951)))</formula>
    </cfRule>
    <cfRule type="containsText" dxfId="12456" priority="13545" operator="containsText" text="Glenn Gould">
      <formula>NOT(ISERROR(SEARCH("Glenn Gould",E2951)))</formula>
    </cfRule>
  </conditionalFormatting>
  <conditionalFormatting sqref="E2951:F2955">
    <cfRule type="containsText" dxfId="12455" priority="13542" operator="containsText" text="ECM">
      <formula>NOT(ISERROR(SEARCH("ECM",E2951)))</formula>
    </cfRule>
    <cfRule type="containsText" dxfId="12454" priority="13543" operator="containsText" text="Glenn Gould">
      <formula>NOT(ISERROR(SEARCH("Glenn Gould",E2951)))</formula>
    </cfRule>
  </conditionalFormatting>
  <conditionalFormatting sqref="E2951:F2955">
    <cfRule type="containsText" dxfId="12453" priority="13540" operator="containsText" text="ECM">
      <formula>NOT(ISERROR(SEARCH("ECM",E2951)))</formula>
    </cfRule>
    <cfRule type="containsText" dxfId="12452" priority="13541" operator="containsText" text="Glenn Gould">
      <formula>NOT(ISERROR(SEARCH("Glenn Gould",E2951)))</formula>
    </cfRule>
  </conditionalFormatting>
  <conditionalFormatting sqref="E2951:F2955">
    <cfRule type="containsText" dxfId="12451" priority="13538" operator="containsText" text="ECM">
      <formula>NOT(ISERROR(SEARCH("ECM",E2951)))</formula>
    </cfRule>
    <cfRule type="containsText" dxfId="12450" priority="13539" operator="containsText" text="Glenn Gould">
      <formula>NOT(ISERROR(SEARCH("Glenn Gould",E2951)))</formula>
    </cfRule>
  </conditionalFormatting>
  <conditionalFormatting sqref="E2951:F2955">
    <cfRule type="containsText" dxfId="12449" priority="13536" operator="containsText" text="ECM">
      <formula>NOT(ISERROR(SEARCH("ECM",E2951)))</formula>
    </cfRule>
    <cfRule type="containsText" dxfId="12448" priority="13537" operator="containsText" text="Glenn Gould">
      <formula>NOT(ISERROR(SEARCH("Glenn Gould",E2951)))</formula>
    </cfRule>
  </conditionalFormatting>
  <conditionalFormatting sqref="E2951:F2955">
    <cfRule type="containsText" dxfId="12447" priority="13534" operator="containsText" text="ECM">
      <formula>NOT(ISERROR(SEARCH("ECM",E2951)))</formula>
    </cfRule>
    <cfRule type="containsText" dxfId="12446" priority="13535" operator="containsText" text="Glenn Gould">
      <formula>NOT(ISERROR(SEARCH("Glenn Gould",E2951)))</formula>
    </cfRule>
  </conditionalFormatting>
  <conditionalFormatting sqref="E2951:F2955">
    <cfRule type="containsText" dxfId="12445" priority="13532" operator="containsText" text="ECM">
      <formula>NOT(ISERROR(SEARCH("ECM",E2951)))</formula>
    </cfRule>
    <cfRule type="containsText" dxfId="12444" priority="13533" operator="containsText" text="Glenn Gould">
      <formula>NOT(ISERROR(SEARCH("Glenn Gould",E2951)))</formula>
    </cfRule>
  </conditionalFormatting>
  <conditionalFormatting sqref="E2951:F2955">
    <cfRule type="containsText" dxfId="12443" priority="13530" operator="containsText" text="ECM">
      <formula>NOT(ISERROR(SEARCH("ECM",E2951)))</formula>
    </cfRule>
    <cfRule type="containsText" dxfId="12442" priority="13531" operator="containsText" text="Glenn Gould">
      <formula>NOT(ISERROR(SEARCH("Glenn Gould",E2951)))</formula>
    </cfRule>
  </conditionalFormatting>
  <conditionalFormatting sqref="E2951:F2955">
    <cfRule type="containsText" dxfId="12441" priority="13528" operator="containsText" text="ECM">
      <formula>NOT(ISERROR(SEARCH("ECM",E2951)))</formula>
    </cfRule>
    <cfRule type="containsText" dxfId="12440" priority="13529" operator="containsText" text="Glenn Gould">
      <formula>NOT(ISERROR(SEARCH("Glenn Gould",E2951)))</formula>
    </cfRule>
  </conditionalFormatting>
  <conditionalFormatting sqref="H2956:K2956 J2957:K2958 J2977:K2977">
    <cfRule type="containsText" dxfId="12439" priority="13526" operator="containsText" text="ECM">
      <formula>NOT(ISERROR(SEARCH("ECM",H2956)))</formula>
    </cfRule>
    <cfRule type="containsText" dxfId="12438" priority="13527" operator="containsText" text="Glenn Gould">
      <formula>NOT(ISERROR(SEARCH("Glenn Gould",H2956)))</formula>
    </cfRule>
  </conditionalFormatting>
  <conditionalFormatting sqref="K2956:K2958 K2977">
    <cfRule type="containsText" dxfId="12437" priority="13524" operator="containsText" text="ECM">
      <formula>NOT(ISERROR(SEARCH("ECM",K2956)))</formula>
    </cfRule>
    <cfRule type="containsText" dxfId="12436" priority="13525" operator="containsText" text="Glenn Gould">
      <formula>NOT(ISERROR(SEARCH("Glenn Gould",K2956)))</formula>
    </cfRule>
  </conditionalFormatting>
  <conditionalFormatting sqref="H2956">
    <cfRule type="containsText" dxfId="12435" priority="13522" operator="containsText" text="ECM">
      <formula>NOT(ISERROR(SEARCH("ECM",H2956)))</formula>
    </cfRule>
    <cfRule type="containsText" dxfId="12434" priority="13523" operator="containsText" text="Glenn Gould">
      <formula>NOT(ISERROR(SEARCH("Glenn Gould",H2956)))</formula>
    </cfRule>
  </conditionalFormatting>
  <conditionalFormatting sqref="H2956:K2956 J2957:K2958 J2977:K2977">
    <cfRule type="containsText" dxfId="12433" priority="13520" operator="containsText" text="ECM">
      <formula>NOT(ISERROR(SEARCH("ECM",H2956)))</formula>
    </cfRule>
    <cfRule type="containsText" dxfId="12432" priority="13521" operator="containsText" text="Glenn Gould">
      <formula>NOT(ISERROR(SEARCH("Glenn Gould",H2956)))</formula>
    </cfRule>
  </conditionalFormatting>
  <conditionalFormatting sqref="H2956:K2956 J2957:K2958 J2977:K2977">
    <cfRule type="containsText" dxfId="12431" priority="13518" operator="containsText" text="ECM">
      <formula>NOT(ISERROR(SEARCH("ECM",H2956)))</formula>
    </cfRule>
    <cfRule type="containsText" dxfId="12430" priority="13519" operator="containsText" text="Glenn Gould">
      <formula>NOT(ISERROR(SEARCH("Glenn Gould",H2956)))</formula>
    </cfRule>
  </conditionalFormatting>
  <conditionalFormatting sqref="E2956:G2956">
    <cfRule type="containsText" dxfId="12429" priority="13516" operator="containsText" text="ECM">
      <formula>NOT(ISERROR(SEARCH("ECM",E2956)))</formula>
    </cfRule>
    <cfRule type="containsText" dxfId="12428" priority="13517" operator="containsText" text="Glenn Gould">
      <formula>NOT(ISERROR(SEARCH("Glenn Gould",E2956)))</formula>
    </cfRule>
  </conditionalFormatting>
  <conditionalFormatting sqref="E2956:G2956">
    <cfRule type="containsText" dxfId="12427" priority="13514" operator="containsText" text="ECM">
      <formula>NOT(ISERROR(SEARCH("ECM",E2956)))</formula>
    </cfRule>
    <cfRule type="containsText" dxfId="12426" priority="13515" operator="containsText" text="Glenn Gould">
      <formula>NOT(ISERROR(SEARCH("Glenn Gould",E2956)))</formula>
    </cfRule>
  </conditionalFormatting>
  <conditionalFormatting sqref="E2956:G2956">
    <cfRule type="containsText" dxfId="12425" priority="13512" operator="containsText" text="ECM">
      <formula>NOT(ISERROR(SEARCH("ECM",E2956)))</formula>
    </cfRule>
    <cfRule type="containsText" dxfId="12424" priority="13513" operator="containsText" text="Glenn Gould">
      <formula>NOT(ISERROR(SEARCH("Glenn Gould",E2956)))</formula>
    </cfRule>
  </conditionalFormatting>
  <conditionalFormatting sqref="E2956:G2956">
    <cfRule type="containsText" dxfId="12423" priority="13510" operator="containsText" text="ECM">
      <formula>NOT(ISERROR(SEARCH("ECM",E2956)))</formula>
    </cfRule>
    <cfRule type="containsText" dxfId="12422" priority="13511" operator="containsText" text="Glenn Gould">
      <formula>NOT(ISERROR(SEARCH("Glenn Gould",E2956)))</formula>
    </cfRule>
  </conditionalFormatting>
  <conditionalFormatting sqref="E2956:G2956">
    <cfRule type="containsText" dxfId="12421" priority="13508" operator="containsText" text="ECM">
      <formula>NOT(ISERROR(SEARCH("ECM",E2956)))</formula>
    </cfRule>
    <cfRule type="containsText" dxfId="12420" priority="13509" operator="containsText" text="Glenn Gould">
      <formula>NOT(ISERROR(SEARCH("Glenn Gould",E2956)))</formula>
    </cfRule>
  </conditionalFormatting>
  <conditionalFormatting sqref="E2956:G2956">
    <cfRule type="containsText" dxfId="12419" priority="13506" operator="containsText" text="ECM">
      <formula>NOT(ISERROR(SEARCH("ECM",E2956)))</formula>
    </cfRule>
    <cfRule type="containsText" dxfId="12418" priority="13507" operator="containsText" text="Glenn Gould">
      <formula>NOT(ISERROR(SEARCH("Glenn Gould",E2956)))</formula>
    </cfRule>
  </conditionalFormatting>
  <conditionalFormatting sqref="E2956:G2956">
    <cfRule type="containsText" dxfId="12417" priority="13504" operator="containsText" text="ECM">
      <formula>NOT(ISERROR(SEARCH("ECM",E2956)))</formula>
    </cfRule>
    <cfRule type="containsText" dxfId="12416" priority="13505" operator="containsText" text="Glenn Gould">
      <formula>NOT(ISERROR(SEARCH("Glenn Gould",E2956)))</formula>
    </cfRule>
  </conditionalFormatting>
  <conditionalFormatting sqref="E2956:G2956">
    <cfRule type="containsText" dxfId="12415" priority="13502" operator="containsText" text="ECM">
      <formula>NOT(ISERROR(SEARCH("ECM",E2956)))</formula>
    </cfRule>
    <cfRule type="containsText" dxfId="12414" priority="13503" operator="containsText" text="Glenn Gould">
      <formula>NOT(ISERROR(SEARCH("Glenn Gould",E2956)))</formula>
    </cfRule>
  </conditionalFormatting>
  <conditionalFormatting sqref="E2956:G2956">
    <cfRule type="containsText" dxfId="12413" priority="13500" operator="containsText" text="ECM">
      <formula>NOT(ISERROR(SEARCH("ECM",E2956)))</formula>
    </cfRule>
    <cfRule type="containsText" dxfId="12412" priority="13501" operator="containsText" text="Glenn Gould">
      <formula>NOT(ISERROR(SEARCH("Glenn Gould",E2956)))</formula>
    </cfRule>
  </conditionalFormatting>
  <conditionalFormatting sqref="G2956">
    <cfRule type="containsText" dxfId="12411" priority="13498" operator="containsText" text="ECM">
      <formula>NOT(ISERROR(SEARCH("ECM",G2956)))</formula>
    </cfRule>
    <cfRule type="containsText" dxfId="12410" priority="13499" operator="containsText" text="Glenn Gould">
      <formula>NOT(ISERROR(SEARCH("Glenn Gould",G2956)))</formula>
    </cfRule>
  </conditionalFormatting>
  <conditionalFormatting sqref="G2956">
    <cfRule type="containsText" dxfId="12409" priority="13496" operator="containsText" text="ECM">
      <formula>NOT(ISERROR(SEARCH("ECM",G2956)))</formula>
    </cfRule>
    <cfRule type="containsText" dxfId="12408" priority="13497" operator="containsText" text="Glenn Gould">
      <formula>NOT(ISERROR(SEARCH("Glenn Gould",G2956)))</formula>
    </cfRule>
  </conditionalFormatting>
  <conditionalFormatting sqref="G2956">
    <cfRule type="containsText" dxfId="12407" priority="13494" operator="containsText" text="ECM">
      <formula>NOT(ISERROR(SEARCH("ECM",G2956)))</formula>
    </cfRule>
    <cfRule type="containsText" dxfId="12406" priority="13495" operator="containsText" text="Glenn Gould">
      <formula>NOT(ISERROR(SEARCH("Glenn Gould",G2956)))</formula>
    </cfRule>
  </conditionalFormatting>
  <conditionalFormatting sqref="G2956">
    <cfRule type="containsText" dxfId="12405" priority="13492" operator="containsText" text="ECM">
      <formula>NOT(ISERROR(SEARCH("ECM",G2956)))</formula>
    </cfRule>
    <cfRule type="containsText" dxfId="12404" priority="13493" operator="containsText" text="Glenn Gould">
      <formula>NOT(ISERROR(SEARCH("Glenn Gould",G2956)))</formula>
    </cfRule>
  </conditionalFormatting>
  <conditionalFormatting sqref="G2956">
    <cfRule type="containsText" dxfId="12403" priority="13490" operator="containsText" text="ECM">
      <formula>NOT(ISERROR(SEARCH("ECM",G2956)))</formula>
    </cfRule>
    <cfRule type="containsText" dxfId="12402" priority="13491" operator="containsText" text="Glenn Gould">
      <formula>NOT(ISERROR(SEARCH("Glenn Gould",G2956)))</formula>
    </cfRule>
  </conditionalFormatting>
  <conditionalFormatting sqref="G2956">
    <cfRule type="containsText" dxfId="12401" priority="13488" operator="containsText" text="ECM">
      <formula>NOT(ISERROR(SEARCH("ECM",G2956)))</formula>
    </cfRule>
    <cfRule type="containsText" dxfId="12400" priority="13489" operator="containsText" text="Glenn Gould">
      <formula>NOT(ISERROR(SEARCH("Glenn Gould",G2956)))</formula>
    </cfRule>
  </conditionalFormatting>
  <conditionalFormatting sqref="G2956">
    <cfRule type="containsText" dxfId="12399" priority="13486" operator="containsText" text="ECM">
      <formula>NOT(ISERROR(SEARCH("ECM",G2956)))</formula>
    </cfRule>
    <cfRule type="containsText" dxfId="12398" priority="13487" operator="containsText" text="Glenn Gould">
      <formula>NOT(ISERROR(SEARCH("Glenn Gould",G2956)))</formula>
    </cfRule>
  </conditionalFormatting>
  <conditionalFormatting sqref="G2956">
    <cfRule type="containsText" dxfId="12397" priority="13484" operator="containsText" text="ECM">
      <formula>NOT(ISERROR(SEARCH("ECM",G2956)))</formula>
    </cfRule>
    <cfRule type="containsText" dxfId="12396" priority="13485" operator="containsText" text="Glenn Gould">
      <formula>NOT(ISERROR(SEARCH("Glenn Gould",G2956)))</formula>
    </cfRule>
  </conditionalFormatting>
  <conditionalFormatting sqref="G2956">
    <cfRule type="containsText" dxfId="12395" priority="13482" operator="containsText" text="ECM">
      <formula>NOT(ISERROR(SEARCH("ECM",G2956)))</formula>
    </cfRule>
    <cfRule type="containsText" dxfId="12394" priority="13483" operator="containsText" text="Glenn Gould">
      <formula>NOT(ISERROR(SEARCH("Glenn Gould",G2956)))</formula>
    </cfRule>
  </conditionalFormatting>
  <conditionalFormatting sqref="G2956">
    <cfRule type="containsText" dxfId="12393" priority="13480" operator="containsText" text="ECM">
      <formula>NOT(ISERROR(SEARCH("ECM",G2956)))</formula>
    </cfRule>
    <cfRule type="containsText" dxfId="12392" priority="13481" operator="containsText" text="Glenn Gould">
      <formula>NOT(ISERROR(SEARCH("Glenn Gould",G2956)))</formula>
    </cfRule>
  </conditionalFormatting>
  <conditionalFormatting sqref="G2956">
    <cfRule type="containsText" dxfId="12391" priority="13478" operator="containsText" text="ECM">
      <formula>NOT(ISERROR(SEARCH("ECM",G2956)))</formula>
    </cfRule>
    <cfRule type="containsText" dxfId="12390" priority="13479" operator="containsText" text="Glenn Gould">
      <formula>NOT(ISERROR(SEARCH("Glenn Gould",G2956)))</formula>
    </cfRule>
  </conditionalFormatting>
  <conditionalFormatting sqref="G2956">
    <cfRule type="containsText" dxfId="12389" priority="13476" operator="containsText" text="ECM">
      <formula>NOT(ISERROR(SEARCH("ECM",G2956)))</formula>
    </cfRule>
    <cfRule type="containsText" dxfId="12388" priority="13477" operator="containsText" text="Glenn Gould">
      <formula>NOT(ISERROR(SEARCH("Glenn Gould",G2956)))</formula>
    </cfRule>
  </conditionalFormatting>
  <conditionalFormatting sqref="G2956">
    <cfRule type="containsText" dxfId="12387" priority="13474" operator="containsText" text="ECM">
      <formula>NOT(ISERROR(SEARCH("ECM",G2956)))</formula>
    </cfRule>
    <cfRule type="containsText" dxfId="12386" priority="13475" operator="containsText" text="Glenn Gould">
      <formula>NOT(ISERROR(SEARCH("Glenn Gould",G2956)))</formula>
    </cfRule>
  </conditionalFormatting>
  <conditionalFormatting sqref="G2956">
    <cfRule type="containsText" dxfId="12385" priority="13472" operator="containsText" text="ECM">
      <formula>NOT(ISERROR(SEARCH("ECM",G2956)))</formula>
    </cfRule>
    <cfRule type="containsText" dxfId="12384" priority="13473" operator="containsText" text="Glenn Gould">
      <formula>NOT(ISERROR(SEARCH("Glenn Gould",G2956)))</formula>
    </cfRule>
  </conditionalFormatting>
  <conditionalFormatting sqref="G2956">
    <cfRule type="containsText" dxfId="12383" priority="13470" operator="containsText" text="ECM">
      <formula>NOT(ISERROR(SEARCH("ECM",G2956)))</formula>
    </cfRule>
    <cfRule type="containsText" dxfId="12382" priority="13471" operator="containsText" text="Glenn Gould">
      <formula>NOT(ISERROR(SEARCH("Glenn Gould",G2956)))</formula>
    </cfRule>
  </conditionalFormatting>
  <conditionalFormatting sqref="G2956">
    <cfRule type="containsText" dxfId="12381" priority="13468" operator="containsText" text="ECM">
      <formula>NOT(ISERROR(SEARCH("ECM",G2956)))</formula>
    </cfRule>
    <cfRule type="containsText" dxfId="12380" priority="13469" operator="containsText" text="Glenn Gould">
      <formula>NOT(ISERROR(SEARCH("Glenn Gould",G2956)))</formula>
    </cfRule>
  </conditionalFormatting>
  <conditionalFormatting sqref="G2956">
    <cfRule type="containsText" dxfId="12379" priority="13466" operator="containsText" text="ECM">
      <formula>NOT(ISERROR(SEARCH("ECM",G2956)))</formula>
    </cfRule>
    <cfRule type="containsText" dxfId="12378" priority="13467" operator="containsText" text="Glenn Gould">
      <formula>NOT(ISERROR(SEARCH("Glenn Gould",G2956)))</formula>
    </cfRule>
  </conditionalFormatting>
  <conditionalFormatting sqref="G2956">
    <cfRule type="containsText" dxfId="12377" priority="13464" operator="containsText" text="ECM">
      <formula>NOT(ISERROR(SEARCH("ECM",G2956)))</formula>
    </cfRule>
    <cfRule type="containsText" dxfId="12376" priority="13465" operator="containsText" text="Glenn Gould">
      <formula>NOT(ISERROR(SEARCH("Glenn Gould",G2956)))</formula>
    </cfRule>
  </conditionalFormatting>
  <conditionalFormatting sqref="G2956">
    <cfRule type="containsText" dxfId="12375" priority="13462" operator="containsText" text="ECM">
      <formula>NOT(ISERROR(SEARCH("ECM",G2956)))</formula>
    </cfRule>
    <cfRule type="containsText" dxfId="12374" priority="13463" operator="containsText" text="Glenn Gould">
      <formula>NOT(ISERROR(SEARCH("Glenn Gould",G2956)))</formula>
    </cfRule>
  </conditionalFormatting>
  <conditionalFormatting sqref="G2956">
    <cfRule type="containsText" dxfId="12373" priority="13460" operator="containsText" text="ECM">
      <formula>NOT(ISERROR(SEARCH("ECM",G2956)))</formula>
    </cfRule>
    <cfRule type="containsText" dxfId="12372" priority="13461" operator="containsText" text="Glenn Gould">
      <formula>NOT(ISERROR(SEARCH("Glenn Gould",G2956)))</formula>
    </cfRule>
  </conditionalFormatting>
  <conditionalFormatting sqref="G2956">
    <cfRule type="containsText" dxfId="12371" priority="13458" operator="containsText" text="ECM">
      <formula>NOT(ISERROR(SEARCH("ECM",G2956)))</formula>
    </cfRule>
    <cfRule type="containsText" dxfId="12370" priority="13459" operator="containsText" text="Glenn Gould">
      <formula>NOT(ISERROR(SEARCH("Glenn Gould",G2956)))</formula>
    </cfRule>
  </conditionalFormatting>
  <conditionalFormatting sqref="G2956">
    <cfRule type="containsText" dxfId="12369" priority="13456" operator="containsText" text="ECM">
      <formula>NOT(ISERROR(SEARCH("ECM",G2956)))</formula>
    </cfRule>
    <cfRule type="containsText" dxfId="12368" priority="13457" operator="containsText" text="Glenn Gould">
      <formula>NOT(ISERROR(SEARCH("Glenn Gould",G2956)))</formula>
    </cfRule>
  </conditionalFormatting>
  <conditionalFormatting sqref="G2956">
    <cfRule type="containsText" dxfId="12367" priority="13454" operator="containsText" text="ECM">
      <formula>NOT(ISERROR(SEARCH("ECM",G2956)))</formula>
    </cfRule>
    <cfRule type="containsText" dxfId="12366" priority="13455" operator="containsText" text="Glenn Gould">
      <formula>NOT(ISERROR(SEARCH("Glenn Gould",G2956)))</formula>
    </cfRule>
  </conditionalFormatting>
  <conditionalFormatting sqref="G2956">
    <cfRule type="containsText" dxfId="12365" priority="13452" operator="containsText" text="ECM">
      <formula>NOT(ISERROR(SEARCH("ECM",G2956)))</formula>
    </cfRule>
    <cfRule type="containsText" dxfId="12364" priority="13453" operator="containsText" text="Glenn Gould">
      <formula>NOT(ISERROR(SEARCH("Glenn Gould",G2956)))</formula>
    </cfRule>
  </conditionalFormatting>
  <conditionalFormatting sqref="G2956">
    <cfRule type="containsText" dxfId="12363" priority="13450" operator="containsText" text="ECM">
      <formula>NOT(ISERROR(SEARCH("ECM",G2956)))</formula>
    </cfRule>
    <cfRule type="containsText" dxfId="12362" priority="13451" operator="containsText" text="Glenn Gould">
      <formula>NOT(ISERROR(SEARCH("Glenn Gould",G2956)))</formula>
    </cfRule>
  </conditionalFormatting>
  <conditionalFormatting sqref="G2956">
    <cfRule type="containsText" dxfId="12361" priority="13448" operator="containsText" text="ECM">
      <formula>NOT(ISERROR(SEARCH("ECM",G2956)))</formula>
    </cfRule>
    <cfRule type="containsText" dxfId="12360" priority="13449" operator="containsText" text="Glenn Gould">
      <formula>NOT(ISERROR(SEARCH("Glenn Gould",G2956)))</formula>
    </cfRule>
  </conditionalFormatting>
  <conditionalFormatting sqref="G2956">
    <cfRule type="containsText" dxfId="12359" priority="13446" operator="containsText" text="ECM">
      <formula>NOT(ISERROR(SEARCH("ECM",G2956)))</formula>
    </cfRule>
    <cfRule type="containsText" dxfId="12358" priority="13447" operator="containsText" text="Glenn Gould">
      <formula>NOT(ISERROR(SEARCH("Glenn Gould",G2956)))</formula>
    </cfRule>
  </conditionalFormatting>
  <conditionalFormatting sqref="G2956">
    <cfRule type="containsText" dxfId="12357" priority="13444" operator="containsText" text="ECM">
      <formula>NOT(ISERROR(SEARCH("ECM",G2956)))</formula>
    </cfRule>
    <cfRule type="containsText" dxfId="12356" priority="13445" operator="containsText" text="Glenn Gould">
      <formula>NOT(ISERROR(SEARCH("Glenn Gould",G2956)))</formula>
    </cfRule>
  </conditionalFormatting>
  <conditionalFormatting sqref="G2956">
    <cfRule type="containsText" dxfId="12355" priority="13442" operator="containsText" text="ECM">
      <formula>NOT(ISERROR(SEARCH("ECM",G2956)))</formula>
    </cfRule>
    <cfRule type="containsText" dxfId="12354" priority="13443" operator="containsText" text="Glenn Gould">
      <formula>NOT(ISERROR(SEARCH("Glenn Gould",G2956)))</formula>
    </cfRule>
  </conditionalFormatting>
  <conditionalFormatting sqref="G2956">
    <cfRule type="containsText" dxfId="12353" priority="13440" operator="containsText" text="ECM">
      <formula>NOT(ISERROR(SEARCH("ECM",G2956)))</formula>
    </cfRule>
    <cfRule type="containsText" dxfId="12352" priority="13441" operator="containsText" text="Glenn Gould">
      <formula>NOT(ISERROR(SEARCH("Glenn Gould",G2956)))</formula>
    </cfRule>
  </conditionalFormatting>
  <conditionalFormatting sqref="G2956">
    <cfRule type="containsText" dxfId="12351" priority="13438" operator="containsText" text="ECM">
      <formula>NOT(ISERROR(SEARCH("ECM",G2956)))</formula>
    </cfRule>
    <cfRule type="containsText" dxfId="12350" priority="13439" operator="containsText" text="Glenn Gould">
      <formula>NOT(ISERROR(SEARCH("Glenn Gould",G2956)))</formula>
    </cfRule>
  </conditionalFormatting>
  <conditionalFormatting sqref="G2956">
    <cfRule type="containsText" dxfId="12349" priority="13436" operator="containsText" text="ECM">
      <formula>NOT(ISERROR(SEARCH("ECM",G2956)))</formula>
    </cfRule>
    <cfRule type="containsText" dxfId="12348" priority="13437" operator="containsText" text="Glenn Gould">
      <formula>NOT(ISERROR(SEARCH("Glenn Gould",G2956)))</formula>
    </cfRule>
  </conditionalFormatting>
  <conditionalFormatting sqref="G2956">
    <cfRule type="containsText" dxfId="12347" priority="13434" operator="containsText" text="ECM">
      <formula>NOT(ISERROR(SEARCH("ECM",G2956)))</formula>
    </cfRule>
    <cfRule type="containsText" dxfId="12346" priority="13435" operator="containsText" text="Glenn Gould">
      <formula>NOT(ISERROR(SEARCH("Glenn Gould",G2956)))</formula>
    </cfRule>
  </conditionalFormatting>
  <conditionalFormatting sqref="G2956">
    <cfRule type="containsText" dxfId="12345" priority="13432" operator="containsText" text="ECM">
      <formula>NOT(ISERROR(SEARCH("ECM",G2956)))</formula>
    </cfRule>
    <cfRule type="containsText" dxfId="12344" priority="13433" operator="containsText" text="Glenn Gould">
      <formula>NOT(ISERROR(SEARCH("Glenn Gould",G2956)))</formula>
    </cfRule>
  </conditionalFormatting>
  <conditionalFormatting sqref="G2956">
    <cfRule type="containsText" dxfId="12343" priority="13430" operator="containsText" text="ECM">
      <formula>NOT(ISERROR(SEARCH("ECM",G2956)))</formula>
    </cfRule>
    <cfRule type="containsText" dxfId="12342" priority="13431" operator="containsText" text="Glenn Gould">
      <formula>NOT(ISERROR(SEARCH("Glenn Gould",G2956)))</formula>
    </cfRule>
  </conditionalFormatting>
  <conditionalFormatting sqref="G2956">
    <cfRule type="containsText" dxfId="12341" priority="13428" operator="containsText" text="ECM">
      <formula>NOT(ISERROR(SEARCH("ECM",G2956)))</formula>
    </cfRule>
    <cfRule type="containsText" dxfId="12340" priority="13429" operator="containsText" text="Glenn Gould">
      <formula>NOT(ISERROR(SEARCH("Glenn Gould",G2956)))</formula>
    </cfRule>
  </conditionalFormatting>
  <conditionalFormatting sqref="G2956">
    <cfRule type="containsText" dxfId="12339" priority="13426" operator="containsText" text="ECM">
      <formula>NOT(ISERROR(SEARCH("ECM",G2956)))</formula>
    </cfRule>
    <cfRule type="containsText" dxfId="12338" priority="13427" operator="containsText" text="Glenn Gould">
      <formula>NOT(ISERROR(SEARCH("Glenn Gould",G2956)))</formula>
    </cfRule>
  </conditionalFormatting>
  <conditionalFormatting sqref="G2956">
    <cfRule type="containsText" dxfId="12337" priority="13424" operator="containsText" text="ECM">
      <formula>NOT(ISERROR(SEARCH("ECM",G2956)))</formula>
    </cfRule>
    <cfRule type="containsText" dxfId="12336" priority="13425" operator="containsText" text="Glenn Gould">
      <formula>NOT(ISERROR(SEARCH("Glenn Gould",G2956)))</formula>
    </cfRule>
  </conditionalFormatting>
  <conditionalFormatting sqref="G2956">
    <cfRule type="containsText" dxfId="12335" priority="13422" operator="containsText" text="ECM">
      <formula>NOT(ISERROR(SEARCH("ECM",G2956)))</formula>
    </cfRule>
    <cfRule type="containsText" dxfId="12334" priority="13423" operator="containsText" text="Glenn Gould">
      <formula>NOT(ISERROR(SEARCH("Glenn Gould",G2956)))</formula>
    </cfRule>
  </conditionalFormatting>
  <conditionalFormatting sqref="G2956">
    <cfRule type="containsText" dxfId="12333" priority="13420" operator="containsText" text="ECM">
      <formula>NOT(ISERROR(SEARCH("ECM",G2956)))</formula>
    </cfRule>
    <cfRule type="containsText" dxfId="12332" priority="13421" operator="containsText" text="Glenn Gould">
      <formula>NOT(ISERROR(SEARCH("Glenn Gould",G2956)))</formula>
    </cfRule>
  </conditionalFormatting>
  <conditionalFormatting sqref="E2956:F2956">
    <cfRule type="containsText" dxfId="12331" priority="13418" operator="containsText" text="ECM">
      <formula>NOT(ISERROR(SEARCH("ECM",E2956)))</formula>
    </cfRule>
    <cfRule type="containsText" dxfId="12330" priority="13419" operator="containsText" text="Glenn Gould">
      <formula>NOT(ISERROR(SEARCH("Glenn Gould",E2956)))</formula>
    </cfRule>
  </conditionalFormatting>
  <conditionalFormatting sqref="E2956:F2956">
    <cfRule type="containsText" dxfId="12329" priority="13416" operator="containsText" text="ECM">
      <formula>NOT(ISERROR(SEARCH("ECM",E2956)))</formula>
    </cfRule>
    <cfRule type="containsText" dxfId="12328" priority="13417" operator="containsText" text="Glenn Gould">
      <formula>NOT(ISERROR(SEARCH("Glenn Gould",E2956)))</formula>
    </cfRule>
  </conditionalFormatting>
  <conditionalFormatting sqref="E2956:F2956">
    <cfRule type="containsText" dxfId="12327" priority="13414" operator="containsText" text="ECM">
      <formula>NOT(ISERROR(SEARCH("ECM",E2956)))</formula>
    </cfRule>
    <cfRule type="containsText" dxfId="12326" priority="13415" operator="containsText" text="Glenn Gould">
      <formula>NOT(ISERROR(SEARCH("Glenn Gould",E2956)))</formula>
    </cfRule>
  </conditionalFormatting>
  <conditionalFormatting sqref="E2956:F2956">
    <cfRule type="containsText" dxfId="12325" priority="13412" operator="containsText" text="ECM">
      <formula>NOT(ISERROR(SEARCH("ECM",E2956)))</formula>
    </cfRule>
    <cfRule type="containsText" dxfId="12324" priority="13413" operator="containsText" text="Glenn Gould">
      <formula>NOT(ISERROR(SEARCH("Glenn Gould",E2956)))</formula>
    </cfRule>
  </conditionalFormatting>
  <conditionalFormatting sqref="E2956:F2956">
    <cfRule type="containsText" dxfId="12323" priority="13410" operator="containsText" text="ECM">
      <formula>NOT(ISERROR(SEARCH("ECM",E2956)))</formula>
    </cfRule>
    <cfRule type="containsText" dxfId="12322" priority="13411" operator="containsText" text="Glenn Gould">
      <formula>NOT(ISERROR(SEARCH("Glenn Gould",E2956)))</formula>
    </cfRule>
  </conditionalFormatting>
  <conditionalFormatting sqref="E2956:F2956">
    <cfRule type="containsText" dxfId="12321" priority="13408" operator="containsText" text="ECM">
      <formula>NOT(ISERROR(SEARCH("ECM",E2956)))</formula>
    </cfRule>
    <cfRule type="containsText" dxfId="12320" priority="13409" operator="containsText" text="Glenn Gould">
      <formula>NOT(ISERROR(SEARCH("Glenn Gould",E2956)))</formula>
    </cfRule>
  </conditionalFormatting>
  <conditionalFormatting sqref="E2956:F2956">
    <cfRule type="containsText" dxfId="12319" priority="13406" operator="containsText" text="ECM">
      <formula>NOT(ISERROR(SEARCH("ECM",E2956)))</formula>
    </cfRule>
    <cfRule type="containsText" dxfId="12318" priority="13407" operator="containsText" text="Glenn Gould">
      <formula>NOT(ISERROR(SEARCH("Glenn Gould",E2956)))</formula>
    </cfRule>
  </conditionalFormatting>
  <conditionalFormatting sqref="E2956:F2956">
    <cfRule type="containsText" dxfId="12317" priority="13404" operator="containsText" text="ECM">
      <formula>NOT(ISERROR(SEARCH("ECM",E2956)))</formula>
    </cfRule>
    <cfRule type="containsText" dxfId="12316" priority="13405" operator="containsText" text="Glenn Gould">
      <formula>NOT(ISERROR(SEARCH("Glenn Gould",E2956)))</formula>
    </cfRule>
  </conditionalFormatting>
  <conditionalFormatting sqref="E2956:F2956">
    <cfRule type="containsText" dxfId="12315" priority="13402" operator="containsText" text="ECM">
      <formula>NOT(ISERROR(SEARCH("ECM",E2956)))</formula>
    </cfRule>
    <cfRule type="containsText" dxfId="12314" priority="13403" operator="containsText" text="Glenn Gould">
      <formula>NOT(ISERROR(SEARCH("Glenn Gould",E2956)))</formula>
    </cfRule>
  </conditionalFormatting>
  <conditionalFormatting sqref="E2956:F2956">
    <cfRule type="containsText" dxfId="12313" priority="13400" operator="containsText" text="ECM">
      <formula>NOT(ISERROR(SEARCH("ECM",E2956)))</formula>
    </cfRule>
    <cfRule type="containsText" dxfId="12312" priority="13401" operator="containsText" text="Glenn Gould">
      <formula>NOT(ISERROR(SEARCH("Glenn Gould",E2956)))</formula>
    </cfRule>
  </conditionalFormatting>
  <conditionalFormatting sqref="E2956:F2956">
    <cfRule type="containsText" dxfId="12311" priority="13398" operator="containsText" text="ECM">
      <formula>NOT(ISERROR(SEARCH("ECM",E2956)))</formula>
    </cfRule>
    <cfRule type="containsText" dxfId="12310" priority="13399" operator="containsText" text="Glenn Gould">
      <formula>NOT(ISERROR(SEARCH("Glenn Gould",E2956)))</formula>
    </cfRule>
  </conditionalFormatting>
  <conditionalFormatting sqref="E2956:F2956">
    <cfRule type="containsText" dxfId="12309" priority="13396" operator="containsText" text="ECM">
      <formula>NOT(ISERROR(SEARCH("ECM",E2956)))</formula>
    </cfRule>
    <cfRule type="containsText" dxfId="12308" priority="13397" operator="containsText" text="Glenn Gould">
      <formula>NOT(ISERROR(SEARCH("Glenn Gould",E2956)))</formula>
    </cfRule>
  </conditionalFormatting>
  <conditionalFormatting sqref="E2956:F2956">
    <cfRule type="containsText" dxfId="12307" priority="13394" operator="containsText" text="ECM">
      <formula>NOT(ISERROR(SEARCH("ECM",E2956)))</formula>
    </cfRule>
    <cfRule type="containsText" dxfId="12306" priority="13395" operator="containsText" text="Glenn Gould">
      <formula>NOT(ISERROR(SEARCH("Glenn Gould",E2956)))</formula>
    </cfRule>
  </conditionalFormatting>
  <conditionalFormatting sqref="E2956:F2956">
    <cfRule type="containsText" dxfId="12305" priority="13392" operator="containsText" text="ECM">
      <formula>NOT(ISERROR(SEARCH("ECM",E2956)))</formula>
    </cfRule>
    <cfRule type="containsText" dxfId="12304" priority="13393" operator="containsText" text="Glenn Gould">
      <formula>NOT(ISERROR(SEARCH("Glenn Gould",E2956)))</formula>
    </cfRule>
  </conditionalFormatting>
  <conditionalFormatting sqref="E2956:F2956">
    <cfRule type="containsText" dxfId="12303" priority="13390" operator="containsText" text="ECM">
      <formula>NOT(ISERROR(SEARCH("ECM",E2956)))</formula>
    </cfRule>
    <cfRule type="containsText" dxfId="12302" priority="13391" operator="containsText" text="Glenn Gould">
      <formula>NOT(ISERROR(SEARCH("Glenn Gould",E2956)))</formula>
    </cfRule>
  </conditionalFormatting>
  <conditionalFormatting sqref="E2956:F2956">
    <cfRule type="containsText" dxfId="12301" priority="13388" operator="containsText" text="ECM">
      <formula>NOT(ISERROR(SEARCH("ECM",E2956)))</formula>
    </cfRule>
    <cfRule type="containsText" dxfId="12300" priority="13389" operator="containsText" text="Glenn Gould">
      <formula>NOT(ISERROR(SEARCH("Glenn Gould",E2956)))</formula>
    </cfRule>
  </conditionalFormatting>
  <conditionalFormatting sqref="E2956:F2956">
    <cfRule type="containsText" dxfId="12299" priority="13386" operator="containsText" text="ECM">
      <formula>NOT(ISERROR(SEARCH("ECM",E2956)))</formula>
    </cfRule>
    <cfRule type="containsText" dxfId="12298" priority="13387" operator="containsText" text="Glenn Gould">
      <formula>NOT(ISERROR(SEARCH("Glenn Gould",E2956)))</formula>
    </cfRule>
  </conditionalFormatting>
  <conditionalFormatting sqref="E2956:F2956">
    <cfRule type="containsText" dxfId="12297" priority="13384" operator="containsText" text="ECM">
      <formula>NOT(ISERROR(SEARCH("ECM",E2956)))</formula>
    </cfRule>
    <cfRule type="containsText" dxfId="12296" priority="13385" operator="containsText" text="Glenn Gould">
      <formula>NOT(ISERROR(SEARCH("Glenn Gould",E2956)))</formula>
    </cfRule>
  </conditionalFormatting>
  <conditionalFormatting sqref="E2956:F2956">
    <cfRule type="containsText" dxfId="12295" priority="13382" operator="containsText" text="ECM">
      <formula>NOT(ISERROR(SEARCH("ECM",E2956)))</formula>
    </cfRule>
    <cfRule type="containsText" dxfId="12294" priority="13383" operator="containsText" text="Glenn Gould">
      <formula>NOT(ISERROR(SEARCH("Glenn Gould",E2956)))</formula>
    </cfRule>
  </conditionalFormatting>
  <conditionalFormatting sqref="E2956:F2956">
    <cfRule type="containsText" dxfId="12293" priority="13380" operator="containsText" text="ECM">
      <formula>NOT(ISERROR(SEARCH("ECM",E2956)))</formula>
    </cfRule>
    <cfRule type="containsText" dxfId="12292" priority="13381" operator="containsText" text="Glenn Gould">
      <formula>NOT(ISERROR(SEARCH("Glenn Gould",E2956)))</formula>
    </cfRule>
  </conditionalFormatting>
  <conditionalFormatting sqref="E2956:F2956">
    <cfRule type="containsText" dxfId="12291" priority="13378" operator="containsText" text="ECM">
      <formula>NOT(ISERROR(SEARCH("ECM",E2956)))</formula>
    </cfRule>
    <cfRule type="containsText" dxfId="12290" priority="13379" operator="containsText" text="Glenn Gould">
      <formula>NOT(ISERROR(SEARCH("Glenn Gould",E2956)))</formula>
    </cfRule>
  </conditionalFormatting>
  <conditionalFormatting sqref="E2956:F2956">
    <cfRule type="containsText" dxfId="12289" priority="13376" operator="containsText" text="ECM">
      <formula>NOT(ISERROR(SEARCH("ECM",E2956)))</formula>
    </cfRule>
    <cfRule type="containsText" dxfId="12288" priority="13377" operator="containsText" text="Glenn Gould">
      <formula>NOT(ISERROR(SEARCH("Glenn Gould",E2956)))</formula>
    </cfRule>
  </conditionalFormatting>
  <conditionalFormatting sqref="E2956:F2956">
    <cfRule type="containsText" dxfId="12287" priority="13374" operator="containsText" text="ECM">
      <formula>NOT(ISERROR(SEARCH("ECM",E2956)))</formula>
    </cfRule>
    <cfRule type="containsText" dxfId="12286" priority="13375" operator="containsText" text="Glenn Gould">
      <formula>NOT(ISERROR(SEARCH("Glenn Gould",E2956)))</formula>
    </cfRule>
  </conditionalFormatting>
  <conditionalFormatting sqref="E2956:F2956">
    <cfRule type="containsText" dxfId="12285" priority="13372" operator="containsText" text="ECM">
      <formula>NOT(ISERROR(SEARCH("ECM",E2956)))</formula>
    </cfRule>
    <cfRule type="containsText" dxfId="12284" priority="13373" operator="containsText" text="Glenn Gould">
      <formula>NOT(ISERROR(SEARCH("Glenn Gould",E2956)))</formula>
    </cfRule>
  </conditionalFormatting>
  <conditionalFormatting sqref="E2956:F2956">
    <cfRule type="containsText" dxfId="12283" priority="13370" operator="containsText" text="ECM">
      <formula>NOT(ISERROR(SEARCH("ECM",E2956)))</formula>
    </cfRule>
    <cfRule type="containsText" dxfId="12282" priority="13371" operator="containsText" text="Glenn Gould">
      <formula>NOT(ISERROR(SEARCH("Glenn Gould",E2956)))</formula>
    </cfRule>
  </conditionalFormatting>
  <conditionalFormatting sqref="E2956:F2956">
    <cfRule type="containsText" dxfId="12281" priority="13368" operator="containsText" text="ECM">
      <formula>NOT(ISERROR(SEARCH("ECM",E2956)))</formula>
    </cfRule>
    <cfRule type="containsText" dxfId="12280" priority="13369" operator="containsText" text="Glenn Gould">
      <formula>NOT(ISERROR(SEARCH("Glenn Gould",E2956)))</formula>
    </cfRule>
  </conditionalFormatting>
  <conditionalFormatting sqref="E2956:F2956">
    <cfRule type="containsText" dxfId="12279" priority="13366" operator="containsText" text="ECM">
      <formula>NOT(ISERROR(SEARCH("ECM",E2956)))</formula>
    </cfRule>
    <cfRule type="containsText" dxfId="12278" priority="13367" operator="containsText" text="Glenn Gould">
      <formula>NOT(ISERROR(SEARCH("Glenn Gould",E2956)))</formula>
    </cfRule>
  </conditionalFormatting>
  <conditionalFormatting sqref="E2956:F2956">
    <cfRule type="containsText" dxfId="12277" priority="13364" operator="containsText" text="ECM">
      <formula>NOT(ISERROR(SEARCH("ECM",E2956)))</formula>
    </cfRule>
    <cfRule type="containsText" dxfId="12276" priority="13365" operator="containsText" text="Glenn Gould">
      <formula>NOT(ISERROR(SEARCH("Glenn Gould",E2956)))</formula>
    </cfRule>
  </conditionalFormatting>
  <conditionalFormatting sqref="E2956:F2956">
    <cfRule type="containsText" dxfId="12275" priority="13362" operator="containsText" text="ECM">
      <formula>NOT(ISERROR(SEARCH("ECM",E2956)))</formula>
    </cfRule>
    <cfRule type="containsText" dxfId="12274" priority="13363" operator="containsText" text="Glenn Gould">
      <formula>NOT(ISERROR(SEARCH("Glenn Gould",E2956)))</formula>
    </cfRule>
  </conditionalFormatting>
  <conditionalFormatting sqref="E2956:F2956">
    <cfRule type="containsText" dxfId="12273" priority="13360" operator="containsText" text="ECM">
      <formula>NOT(ISERROR(SEARCH("ECM",E2956)))</formula>
    </cfRule>
    <cfRule type="containsText" dxfId="12272" priority="13361" operator="containsText" text="Glenn Gould">
      <formula>NOT(ISERROR(SEARCH("Glenn Gould",E2956)))</formula>
    </cfRule>
  </conditionalFormatting>
  <conditionalFormatting sqref="E2956:F2956">
    <cfRule type="containsText" dxfId="12271" priority="13358" operator="containsText" text="ECM">
      <formula>NOT(ISERROR(SEARCH("ECM",E2956)))</formula>
    </cfRule>
    <cfRule type="containsText" dxfId="12270" priority="13359" operator="containsText" text="Glenn Gould">
      <formula>NOT(ISERROR(SEARCH("Glenn Gould",E2956)))</formula>
    </cfRule>
  </conditionalFormatting>
  <conditionalFormatting sqref="E2956:F2956">
    <cfRule type="containsText" dxfId="12269" priority="13356" operator="containsText" text="ECM">
      <formula>NOT(ISERROR(SEARCH("ECM",E2956)))</formula>
    </cfRule>
    <cfRule type="containsText" dxfId="12268" priority="13357" operator="containsText" text="Glenn Gould">
      <formula>NOT(ISERROR(SEARCH("Glenn Gould",E2956)))</formula>
    </cfRule>
  </conditionalFormatting>
  <conditionalFormatting sqref="E2956:F2956">
    <cfRule type="containsText" dxfId="12267" priority="13354" operator="containsText" text="ECM">
      <formula>NOT(ISERROR(SEARCH("ECM",E2956)))</formula>
    </cfRule>
    <cfRule type="containsText" dxfId="12266" priority="13355" operator="containsText" text="Glenn Gould">
      <formula>NOT(ISERROR(SEARCH("Glenn Gould",E2956)))</formula>
    </cfRule>
  </conditionalFormatting>
  <conditionalFormatting sqref="E2956:F2956">
    <cfRule type="containsText" dxfId="12265" priority="13352" operator="containsText" text="ECM">
      <formula>NOT(ISERROR(SEARCH("ECM",E2956)))</formula>
    </cfRule>
    <cfRule type="containsText" dxfId="12264" priority="13353" operator="containsText" text="Glenn Gould">
      <formula>NOT(ISERROR(SEARCH("Glenn Gould",E2956)))</formula>
    </cfRule>
  </conditionalFormatting>
  <conditionalFormatting sqref="E2956:F2956">
    <cfRule type="containsText" dxfId="12263" priority="13350" operator="containsText" text="ECM">
      <formula>NOT(ISERROR(SEARCH("ECM",E2956)))</formula>
    </cfRule>
    <cfRule type="containsText" dxfId="12262" priority="13351" operator="containsText" text="Glenn Gould">
      <formula>NOT(ISERROR(SEARCH("Glenn Gould",E2956)))</formula>
    </cfRule>
  </conditionalFormatting>
  <conditionalFormatting sqref="E2956:F2956">
    <cfRule type="containsText" dxfId="12261" priority="13348" operator="containsText" text="ECM">
      <formula>NOT(ISERROR(SEARCH("ECM",E2956)))</formula>
    </cfRule>
    <cfRule type="containsText" dxfId="12260" priority="13349" operator="containsText" text="Glenn Gould">
      <formula>NOT(ISERROR(SEARCH("Glenn Gould",E2956)))</formula>
    </cfRule>
  </conditionalFormatting>
  <conditionalFormatting sqref="E2956:F2956">
    <cfRule type="containsText" dxfId="12259" priority="13346" operator="containsText" text="ECM">
      <formula>NOT(ISERROR(SEARCH("ECM",E2956)))</formula>
    </cfRule>
    <cfRule type="containsText" dxfId="12258" priority="13347" operator="containsText" text="Glenn Gould">
      <formula>NOT(ISERROR(SEARCH("Glenn Gould",E2956)))</formula>
    </cfRule>
  </conditionalFormatting>
  <conditionalFormatting sqref="E2956:F2956">
    <cfRule type="containsText" dxfId="12257" priority="13344" operator="containsText" text="ECM">
      <formula>NOT(ISERROR(SEARCH("ECM",E2956)))</formula>
    </cfRule>
    <cfRule type="containsText" dxfId="12256" priority="13345" operator="containsText" text="Glenn Gould">
      <formula>NOT(ISERROR(SEARCH("Glenn Gould",E2956)))</formula>
    </cfRule>
  </conditionalFormatting>
  <conditionalFormatting sqref="E2956:F2956">
    <cfRule type="containsText" dxfId="12255" priority="13342" operator="containsText" text="ECM">
      <formula>NOT(ISERROR(SEARCH("ECM",E2956)))</formula>
    </cfRule>
    <cfRule type="containsText" dxfId="12254" priority="13343" operator="containsText" text="Glenn Gould">
      <formula>NOT(ISERROR(SEARCH("Glenn Gould",E2956)))</formula>
    </cfRule>
  </conditionalFormatting>
  <conditionalFormatting sqref="E2956:F2956">
    <cfRule type="containsText" dxfId="12253" priority="13340" operator="containsText" text="ECM">
      <formula>NOT(ISERROR(SEARCH("ECM",E2956)))</formula>
    </cfRule>
    <cfRule type="containsText" dxfId="12252" priority="13341" operator="containsText" text="Glenn Gould">
      <formula>NOT(ISERROR(SEARCH("Glenn Gould",E2956)))</formula>
    </cfRule>
  </conditionalFormatting>
  <conditionalFormatting sqref="H2957:I2958 H2977:I2977">
    <cfRule type="containsText" dxfId="12251" priority="13338" operator="containsText" text="ECM">
      <formula>NOT(ISERROR(SEARCH("ECM",H2957)))</formula>
    </cfRule>
    <cfRule type="containsText" dxfId="12250" priority="13339" operator="containsText" text="Glenn Gould">
      <formula>NOT(ISERROR(SEARCH("Glenn Gould",H2957)))</formula>
    </cfRule>
  </conditionalFormatting>
  <conditionalFormatting sqref="H2957:H2958 H2977">
    <cfRule type="containsText" dxfId="12249" priority="13336" operator="containsText" text="ECM">
      <formula>NOT(ISERROR(SEARCH("ECM",H2957)))</formula>
    </cfRule>
    <cfRule type="containsText" dxfId="12248" priority="13337" operator="containsText" text="Glenn Gould">
      <formula>NOT(ISERROR(SEARCH("Glenn Gould",H2957)))</formula>
    </cfRule>
  </conditionalFormatting>
  <conditionalFormatting sqref="H2957:I2958 H2977:I2977">
    <cfRule type="containsText" dxfId="12247" priority="13334" operator="containsText" text="ECM">
      <formula>NOT(ISERROR(SEARCH("ECM",H2957)))</formula>
    </cfRule>
    <cfRule type="containsText" dxfId="12246" priority="13335" operator="containsText" text="Glenn Gould">
      <formula>NOT(ISERROR(SEARCH("Glenn Gould",H2957)))</formula>
    </cfRule>
  </conditionalFormatting>
  <conditionalFormatting sqref="H2957:I2958 H2977:I2977">
    <cfRule type="containsText" dxfId="12245" priority="13332" operator="containsText" text="ECM">
      <formula>NOT(ISERROR(SEARCH("ECM",H2957)))</formula>
    </cfRule>
    <cfRule type="containsText" dxfId="12244" priority="13333" operator="containsText" text="Glenn Gould">
      <formula>NOT(ISERROR(SEARCH("Glenn Gould",H2957)))</formula>
    </cfRule>
  </conditionalFormatting>
  <conditionalFormatting sqref="E2957:G2958 E2977:G2977">
    <cfRule type="containsText" dxfId="12243" priority="13330" operator="containsText" text="ECM">
      <formula>NOT(ISERROR(SEARCH("ECM",E2957)))</formula>
    </cfRule>
    <cfRule type="containsText" dxfId="12242" priority="13331" operator="containsText" text="Glenn Gould">
      <formula>NOT(ISERROR(SEARCH("Glenn Gould",E2957)))</formula>
    </cfRule>
  </conditionalFormatting>
  <conditionalFormatting sqref="E2957:G2958 E2977:G2977">
    <cfRule type="containsText" dxfId="12241" priority="13328" operator="containsText" text="ECM">
      <formula>NOT(ISERROR(SEARCH("ECM",E2957)))</formula>
    </cfRule>
    <cfRule type="containsText" dxfId="12240" priority="13329" operator="containsText" text="Glenn Gould">
      <formula>NOT(ISERROR(SEARCH("Glenn Gould",E2957)))</formula>
    </cfRule>
  </conditionalFormatting>
  <conditionalFormatting sqref="E2957:G2958 E2977:G2977">
    <cfRule type="containsText" dxfId="12239" priority="13326" operator="containsText" text="ECM">
      <formula>NOT(ISERROR(SEARCH("ECM",E2957)))</formula>
    </cfRule>
    <cfRule type="containsText" dxfId="12238" priority="13327" operator="containsText" text="Glenn Gould">
      <formula>NOT(ISERROR(SEARCH("Glenn Gould",E2957)))</formula>
    </cfRule>
  </conditionalFormatting>
  <conditionalFormatting sqref="E2957:G2958 E2977:G2977">
    <cfRule type="containsText" dxfId="12237" priority="13324" operator="containsText" text="ECM">
      <formula>NOT(ISERROR(SEARCH("ECM",E2957)))</formula>
    </cfRule>
    <cfRule type="containsText" dxfId="12236" priority="13325" operator="containsText" text="Glenn Gould">
      <formula>NOT(ISERROR(SEARCH("Glenn Gould",E2957)))</formula>
    </cfRule>
  </conditionalFormatting>
  <conditionalFormatting sqref="E2957:G2958 E2977:G2977">
    <cfRule type="containsText" dxfId="12235" priority="13322" operator="containsText" text="ECM">
      <formula>NOT(ISERROR(SEARCH("ECM",E2957)))</formula>
    </cfRule>
    <cfRule type="containsText" dxfId="12234" priority="13323" operator="containsText" text="Glenn Gould">
      <formula>NOT(ISERROR(SEARCH("Glenn Gould",E2957)))</formula>
    </cfRule>
  </conditionalFormatting>
  <conditionalFormatting sqref="E2957:G2958 E2977:G2977">
    <cfRule type="containsText" dxfId="12233" priority="13320" operator="containsText" text="ECM">
      <formula>NOT(ISERROR(SEARCH("ECM",E2957)))</formula>
    </cfRule>
    <cfRule type="containsText" dxfId="12232" priority="13321" operator="containsText" text="Glenn Gould">
      <formula>NOT(ISERROR(SEARCH("Glenn Gould",E2957)))</formula>
    </cfRule>
  </conditionalFormatting>
  <conditionalFormatting sqref="E2957:G2958 E2977:G2977">
    <cfRule type="containsText" dxfId="12231" priority="13318" operator="containsText" text="ECM">
      <formula>NOT(ISERROR(SEARCH("ECM",E2957)))</formula>
    </cfRule>
    <cfRule type="containsText" dxfId="12230" priority="13319" operator="containsText" text="Glenn Gould">
      <formula>NOT(ISERROR(SEARCH("Glenn Gould",E2957)))</formula>
    </cfRule>
  </conditionalFormatting>
  <conditionalFormatting sqref="E2957:G2958 E2977:G2977">
    <cfRule type="containsText" dxfId="12229" priority="13316" operator="containsText" text="ECM">
      <formula>NOT(ISERROR(SEARCH("ECM",E2957)))</formula>
    </cfRule>
    <cfRule type="containsText" dxfId="12228" priority="13317" operator="containsText" text="Glenn Gould">
      <formula>NOT(ISERROR(SEARCH("Glenn Gould",E2957)))</formula>
    </cfRule>
  </conditionalFormatting>
  <conditionalFormatting sqref="E2957:G2958 E2977:G2977">
    <cfRule type="containsText" dxfId="12227" priority="13314" operator="containsText" text="ECM">
      <formula>NOT(ISERROR(SEARCH("ECM",E2957)))</formula>
    </cfRule>
    <cfRule type="containsText" dxfId="12226" priority="13315" operator="containsText" text="Glenn Gould">
      <formula>NOT(ISERROR(SEARCH("Glenn Gould",E2957)))</formula>
    </cfRule>
  </conditionalFormatting>
  <conditionalFormatting sqref="G2957:G2958 G2977">
    <cfRule type="containsText" dxfId="12225" priority="13312" operator="containsText" text="ECM">
      <formula>NOT(ISERROR(SEARCH("ECM",G2957)))</formula>
    </cfRule>
    <cfRule type="containsText" dxfId="12224" priority="13313" operator="containsText" text="Glenn Gould">
      <formula>NOT(ISERROR(SEARCH("Glenn Gould",G2957)))</formula>
    </cfRule>
  </conditionalFormatting>
  <conditionalFormatting sqref="G2957:G2958 G2977">
    <cfRule type="containsText" dxfId="12223" priority="13310" operator="containsText" text="ECM">
      <formula>NOT(ISERROR(SEARCH("ECM",G2957)))</formula>
    </cfRule>
    <cfRule type="containsText" dxfId="12222" priority="13311" operator="containsText" text="Glenn Gould">
      <formula>NOT(ISERROR(SEARCH("Glenn Gould",G2957)))</formula>
    </cfRule>
  </conditionalFormatting>
  <conditionalFormatting sqref="G2957:G2958 G2977">
    <cfRule type="containsText" dxfId="12221" priority="13308" operator="containsText" text="ECM">
      <formula>NOT(ISERROR(SEARCH("ECM",G2957)))</formula>
    </cfRule>
    <cfRule type="containsText" dxfId="12220" priority="13309" operator="containsText" text="Glenn Gould">
      <formula>NOT(ISERROR(SEARCH("Glenn Gould",G2957)))</formula>
    </cfRule>
  </conditionalFormatting>
  <conditionalFormatting sqref="G2957:G2958 G2977">
    <cfRule type="containsText" dxfId="12219" priority="13306" operator="containsText" text="ECM">
      <formula>NOT(ISERROR(SEARCH("ECM",G2957)))</formula>
    </cfRule>
    <cfRule type="containsText" dxfId="12218" priority="13307" operator="containsText" text="Glenn Gould">
      <formula>NOT(ISERROR(SEARCH("Glenn Gould",G2957)))</formula>
    </cfRule>
  </conditionalFormatting>
  <conditionalFormatting sqref="G2957:G2958 G2977">
    <cfRule type="containsText" dxfId="12217" priority="13304" operator="containsText" text="ECM">
      <formula>NOT(ISERROR(SEARCH("ECM",G2957)))</formula>
    </cfRule>
    <cfRule type="containsText" dxfId="12216" priority="13305" operator="containsText" text="Glenn Gould">
      <formula>NOT(ISERROR(SEARCH("Glenn Gould",G2957)))</formula>
    </cfRule>
  </conditionalFormatting>
  <conditionalFormatting sqref="G2957:G2958 G2977">
    <cfRule type="containsText" dxfId="12215" priority="13302" operator="containsText" text="ECM">
      <formula>NOT(ISERROR(SEARCH("ECM",G2957)))</formula>
    </cfRule>
    <cfRule type="containsText" dxfId="12214" priority="13303" operator="containsText" text="Glenn Gould">
      <formula>NOT(ISERROR(SEARCH("Glenn Gould",G2957)))</formula>
    </cfRule>
  </conditionalFormatting>
  <conditionalFormatting sqref="G2957:G2958 G2977">
    <cfRule type="containsText" dxfId="12213" priority="13300" operator="containsText" text="ECM">
      <formula>NOT(ISERROR(SEARCH("ECM",G2957)))</formula>
    </cfRule>
    <cfRule type="containsText" dxfId="12212" priority="13301" operator="containsText" text="Glenn Gould">
      <formula>NOT(ISERROR(SEARCH("Glenn Gould",G2957)))</formula>
    </cfRule>
  </conditionalFormatting>
  <conditionalFormatting sqref="G2957:G2958 G2977">
    <cfRule type="containsText" dxfId="12211" priority="13298" operator="containsText" text="ECM">
      <formula>NOT(ISERROR(SEARCH("ECM",G2957)))</formula>
    </cfRule>
    <cfRule type="containsText" dxfId="12210" priority="13299" operator="containsText" text="Glenn Gould">
      <formula>NOT(ISERROR(SEARCH("Glenn Gould",G2957)))</formula>
    </cfRule>
  </conditionalFormatting>
  <conditionalFormatting sqref="G2957:G2958 G2977">
    <cfRule type="containsText" dxfId="12209" priority="13296" operator="containsText" text="ECM">
      <formula>NOT(ISERROR(SEARCH("ECM",G2957)))</formula>
    </cfRule>
    <cfRule type="containsText" dxfId="12208" priority="13297" operator="containsText" text="Glenn Gould">
      <formula>NOT(ISERROR(SEARCH("Glenn Gould",G2957)))</formula>
    </cfRule>
  </conditionalFormatting>
  <conditionalFormatting sqref="G2957:G2958 G2977">
    <cfRule type="containsText" dxfId="12207" priority="13294" operator="containsText" text="ECM">
      <formula>NOT(ISERROR(SEARCH("ECM",G2957)))</formula>
    </cfRule>
    <cfRule type="containsText" dxfId="12206" priority="13295" operator="containsText" text="Glenn Gould">
      <formula>NOT(ISERROR(SEARCH("Glenn Gould",G2957)))</formula>
    </cfRule>
  </conditionalFormatting>
  <conditionalFormatting sqref="G2957:G2958 G2977">
    <cfRule type="containsText" dxfId="12205" priority="13292" operator="containsText" text="ECM">
      <formula>NOT(ISERROR(SEARCH("ECM",G2957)))</formula>
    </cfRule>
    <cfRule type="containsText" dxfId="12204" priority="13293" operator="containsText" text="Glenn Gould">
      <formula>NOT(ISERROR(SEARCH("Glenn Gould",G2957)))</formula>
    </cfRule>
  </conditionalFormatting>
  <conditionalFormatting sqref="G2957:G2958 G2977">
    <cfRule type="containsText" dxfId="12203" priority="13290" operator="containsText" text="ECM">
      <formula>NOT(ISERROR(SEARCH("ECM",G2957)))</formula>
    </cfRule>
    <cfRule type="containsText" dxfId="12202" priority="13291" operator="containsText" text="Glenn Gould">
      <formula>NOT(ISERROR(SEARCH("Glenn Gould",G2957)))</formula>
    </cfRule>
  </conditionalFormatting>
  <conditionalFormatting sqref="G2957:G2958 G2977">
    <cfRule type="containsText" dxfId="12201" priority="13288" operator="containsText" text="ECM">
      <formula>NOT(ISERROR(SEARCH("ECM",G2957)))</formula>
    </cfRule>
    <cfRule type="containsText" dxfId="12200" priority="13289" operator="containsText" text="Glenn Gould">
      <formula>NOT(ISERROR(SEARCH("Glenn Gould",G2957)))</formula>
    </cfRule>
  </conditionalFormatting>
  <conditionalFormatting sqref="G2957:G2958 G2977">
    <cfRule type="containsText" dxfId="12199" priority="13286" operator="containsText" text="ECM">
      <formula>NOT(ISERROR(SEARCH("ECM",G2957)))</formula>
    </cfRule>
    <cfRule type="containsText" dxfId="12198" priority="13287" operator="containsText" text="Glenn Gould">
      <formula>NOT(ISERROR(SEARCH("Glenn Gould",G2957)))</formula>
    </cfRule>
  </conditionalFormatting>
  <conditionalFormatting sqref="G2957:G2958 G2977">
    <cfRule type="containsText" dxfId="12197" priority="13284" operator="containsText" text="ECM">
      <formula>NOT(ISERROR(SEARCH("ECM",G2957)))</formula>
    </cfRule>
    <cfRule type="containsText" dxfId="12196" priority="13285" operator="containsText" text="Glenn Gould">
      <formula>NOT(ISERROR(SEARCH("Glenn Gould",G2957)))</formula>
    </cfRule>
  </conditionalFormatting>
  <conditionalFormatting sqref="G2957:G2958 G2977">
    <cfRule type="containsText" dxfId="12195" priority="13282" operator="containsText" text="ECM">
      <formula>NOT(ISERROR(SEARCH("ECM",G2957)))</formula>
    </cfRule>
    <cfRule type="containsText" dxfId="12194" priority="13283" operator="containsText" text="Glenn Gould">
      <formula>NOT(ISERROR(SEARCH("Glenn Gould",G2957)))</formula>
    </cfRule>
  </conditionalFormatting>
  <conditionalFormatting sqref="G2957:G2958 G2977">
    <cfRule type="containsText" dxfId="12193" priority="13280" operator="containsText" text="ECM">
      <formula>NOT(ISERROR(SEARCH("ECM",G2957)))</formula>
    </cfRule>
    <cfRule type="containsText" dxfId="12192" priority="13281" operator="containsText" text="Glenn Gould">
      <formula>NOT(ISERROR(SEARCH("Glenn Gould",G2957)))</formula>
    </cfRule>
  </conditionalFormatting>
  <conditionalFormatting sqref="G2957:G2958 G2977">
    <cfRule type="containsText" dxfId="12191" priority="13278" operator="containsText" text="ECM">
      <formula>NOT(ISERROR(SEARCH("ECM",G2957)))</formula>
    </cfRule>
    <cfRule type="containsText" dxfId="12190" priority="13279" operator="containsText" text="Glenn Gould">
      <formula>NOT(ISERROR(SEARCH("Glenn Gould",G2957)))</formula>
    </cfRule>
  </conditionalFormatting>
  <conditionalFormatting sqref="G2957:G2958 G2977">
    <cfRule type="containsText" dxfId="12189" priority="13276" operator="containsText" text="ECM">
      <formula>NOT(ISERROR(SEARCH("ECM",G2957)))</formula>
    </cfRule>
    <cfRule type="containsText" dxfId="12188" priority="13277" operator="containsText" text="Glenn Gould">
      <formula>NOT(ISERROR(SEARCH("Glenn Gould",G2957)))</formula>
    </cfRule>
  </conditionalFormatting>
  <conditionalFormatting sqref="G2957:G2958 G2977">
    <cfRule type="containsText" dxfId="12187" priority="13274" operator="containsText" text="ECM">
      <formula>NOT(ISERROR(SEARCH("ECM",G2957)))</formula>
    </cfRule>
    <cfRule type="containsText" dxfId="12186" priority="13275" operator="containsText" text="Glenn Gould">
      <formula>NOT(ISERROR(SEARCH("Glenn Gould",G2957)))</formula>
    </cfRule>
  </conditionalFormatting>
  <conditionalFormatting sqref="G2957:G2958 G2977">
    <cfRule type="containsText" dxfId="12185" priority="13272" operator="containsText" text="ECM">
      <formula>NOT(ISERROR(SEARCH("ECM",G2957)))</formula>
    </cfRule>
    <cfRule type="containsText" dxfId="12184" priority="13273" operator="containsText" text="Glenn Gould">
      <formula>NOT(ISERROR(SEARCH("Glenn Gould",G2957)))</formula>
    </cfRule>
  </conditionalFormatting>
  <conditionalFormatting sqref="G2957:G2958 G2977">
    <cfRule type="containsText" dxfId="12183" priority="13270" operator="containsText" text="ECM">
      <formula>NOT(ISERROR(SEARCH("ECM",G2957)))</formula>
    </cfRule>
    <cfRule type="containsText" dxfId="12182" priority="13271" operator="containsText" text="Glenn Gould">
      <formula>NOT(ISERROR(SEARCH("Glenn Gould",G2957)))</formula>
    </cfRule>
  </conditionalFormatting>
  <conditionalFormatting sqref="G2957:G2958 G2977">
    <cfRule type="containsText" dxfId="12181" priority="13268" operator="containsText" text="ECM">
      <formula>NOT(ISERROR(SEARCH("ECM",G2957)))</formula>
    </cfRule>
    <cfRule type="containsText" dxfId="12180" priority="13269" operator="containsText" text="Glenn Gould">
      <formula>NOT(ISERROR(SEARCH("Glenn Gould",G2957)))</formula>
    </cfRule>
  </conditionalFormatting>
  <conditionalFormatting sqref="G2957:G2958 G2977">
    <cfRule type="containsText" dxfId="12179" priority="13266" operator="containsText" text="ECM">
      <formula>NOT(ISERROR(SEARCH("ECM",G2957)))</formula>
    </cfRule>
    <cfRule type="containsText" dxfId="12178" priority="13267" operator="containsText" text="Glenn Gould">
      <formula>NOT(ISERROR(SEARCH("Glenn Gould",G2957)))</formula>
    </cfRule>
  </conditionalFormatting>
  <conditionalFormatting sqref="G2957:G2958 G2977">
    <cfRule type="containsText" dxfId="12177" priority="13264" operator="containsText" text="ECM">
      <formula>NOT(ISERROR(SEARCH("ECM",G2957)))</formula>
    </cfRule>
    <cfRule type="containsText" dxfId="12176" priority="13265" operator="containsText" text="Glenn Gould">
      <formula>NOT(ISERROR(SEARCH("Glenn Gould",G2957)))</formula>
    </cfRule>
  </conditionalFormatting>
  <conditionalFormatting sqref="G2957:G2958 G2977">
    <cfRule type="containsText" dxfId="12175" priority="13262" operator="containsText" text="ECM">
      <formula>NOT(ISERROR(SEARCH("ECM",G2957)))</formula>
    </cfRule>
    <cfRule type="containsText" dxfId="12174" priority="13263" operator="containsText" text="Glenn Gould">
      <formula>NOT(ISERROR(SEARCH("Glenn Gould",G2957)))</formula>
    </cfRule>
  </conditionalFormatting>
  <conditionalFormatting sqref="G2957:G2958 G2977">
    <cfRule type="containsText" dxfId="12173" priority="13260" operator="containsText" text="ECM">
      <formula>NOT(ISERROR(SEARCH("ECM",G2957)))</formula>
    </cfRule>
    <cfRule type="containsText" dxfId="12172" priority="13261" operator="containsText" text="Glenn Gould">
      <formula>NOT(ISERROR(SEARCH("Glenn Gould",G2957)))</formula>
    </cfRule>
  </conditionalFormatting>
  <conditionalFormatting sqref="G2957:G2958 G2977">
    <cfRule type="containsText" dxfId="12171" priority="13258" operator="containsText" text="ECM">
      <formula>NOT(ISERROR(SEARCH("ECM",G2957)))</formula>
    </cfRule>
    <cfRule type="containsText" dxfId="12170" priority="13259" operator="containsText" text="Glenn Gould">
      <formula>NOT(ISERROR(SEARCH("Glenn Gould",G2957)))</formula>
    </cfRule>
  </conditionalFormatting>
  <conditionalFormatting sqref="G2957:G2958 G2977">
    <cfRule type="containsText" dxfId="12169" priority="13256" operator="containsText" text="ECM">
      <formula>NOT(ISERROR(SEARCH("ECM",G2957)))</formula>
    </cfRule>
    <cfRule type="containsText" dxfId="12168" priority="13257" operator="containsText" text="Glenn Gould">
      <formula>NOT(ISERROR(SEARCH("Glenn Gould",G2957)))</formula>
    </cfRule>
  </conditionalFormatting>
  <conditionalFormatting sqref="G2957:G2958 G2977">
    <cfRule type="containsText" dxfId="12167" priority="13254" operator="containsText" text="ECM">
      <formula>NOT(ISERROR(SEARCH("ECM",G2957)))</formula>
    </cfRule>
    <cfRule type="containsText" dxfId="12166" priority="13255" operator="containsText" text="Glenn Gould">
      <formula>NOT(ISERROR(SEARCH("Glenn Gould",G2957)))</formula>
    </cfRule>
  </conditionalFormatting>
  <conditionalFormatting sqref="G2957:G2958 G2977">
    <cfRule type="containsText" dxfId="12165" priority="13252" operator="containsText" text="ECM">
      <formula>NOT(ISERROR(SEARCH("ECM",G2957)))</formula>
    </cfRule>
    <cfRule type="containsText" dxfId="12164" priority="13253" operator="containsText" text="Glenn Gould">
      <formula>NOT(ISERROR(SEARCH("Glenn Gould",G2957)))</formula>
    </cfRule>
  </conditionalFormatting>
  <conditionalFormatting sqref="G2957:G2958 G2977">
    <cfRule type="containsText" dxfId="12163" priority="13250" operator="containsText" text="ECM">
      <formula>NOT(ISERROR(SEARCH("ECM",G2957)))</formula>
    </cfRule>
    <cfRule type="containsText" dxfId="12162" priority="13251" operator="containsText" text="Glenn Gould">
      <formula>NOT(ISERROR(SEARCH("Glenn Gould",G2957)))</formula>
    </cfRule>
  </conditionalFormatting>
  <conditionalFormatting sqref="G2957:G2958 G2977">
    <cfRule type="containsText" dxfId="12161" priority="13248" operator="containsText" text="ECM">
      <formula>NOT(ISERROR(SEARCH("ECM",G2957)))</formula>
    </cfRule>
    <cfRule type="containsText" dxfId="12160" priority="13249" operator="containsText" text="Glenn Gould">
      <formula>NOT(ISERROR(SEARCH("Glenn Gould",G2957)))</formula>
    </cfRule>
  </conditionalFormatting>
  <conditionalFormatting sqref="G2957:G2958 G2977">
    <cfRule type="containsText" dxfId="12159" priority="13246" operator="containsText" text="ECM">
      <formula>NOT(ISERROR(SEARCH("ECM",G2957)))</formula>
    </cfRule>
    <cfRule type="containsText" dxfId="12158" priority="13247" operator="containsText" text="Glenn Gould">
      <formula>NOT(ISERROR(SEARCH("Glenn Gould",G2957)))</formula>
    </cfRule>
  </conditionalFormatting>
  <conditionalFormatting sqref="G2957:G2958 G2977">
    <cfRule type="containsText" dxfId="12157" priority="13244" operator="containsText" text="ECM">
      <formula>NOT(ISERROR(SEARCH("ECM",G2957)))</formula>
    </cfRule>
    <cfRule type="containsText" dxfId="12156" priority="13245" operator="containsText" text="Glenn Gould">
      <formula>NOT(ISERROR(SEARCH("Glenn Gould",G2957)))</formula>
    </cfRule>
  </conditionalFormatting>
  <conditionalFormatting sqref="G2957:G2958 G2977">
    <cfRule type="containsText" dxfId="12155" priority="13242" operator="containsText" text="ECM">
      <formula>NOT(ISERROR(SEARCH("ECM",G2957)))</formula>
    </cfRule>
    <cfRule type="containsText" dxfId="12154" priority="13243" operator="containsText" text="Glenn Gould">
      <formula>NOT(ISERROR(SEARCH("Glenn Gould",G2957)))</formula>
    </cfRule>
  </conditionalFormatting>
  <conditionalFormatting sqref="G2957:G2958 G2977">
    <cfRule type="containsText" dxfId="12153" priority="13240" operator="containsText" text="ECM">
      <formula>NOT(ISERROR(SEARCH("ECM",G2957)))</formula>
    </cfRule>
    <cfRule type="containsText" dxfId="12152" priority="13241" operator="containsText" text="Glenn Gould">
      <formula>NOT(ISERROR(SEARCH("Glenn Gould",G2957)))</formula>
    </cfRule>
  </conditionalFormatting>
  <conditionalFormatting sqref="G2957:G2958 G2977">
    <cfRule type="containsText" dxfId="12151" priority="13238" operator="containsText" text="ECM">
      <formula>NOT(ISERROR(SEARCH("ECM",G2957)))</formula>
    </cfRule>
    <cfRule type="containsText" dxfId="12150" priority="13239" operator="containsText" text="Glenn Gould">
      <formula>NOT(ISERROR(SEARCH("Glenn Gould",G2957)))</formula>
    </cfRule>
  </conditionalFormatting>
  <conditionalFormatting sqref="G2957:G2958 G2977">
    <cfRule type="containsText" dxfId="12149" priority="13236" operator="containsText" text="ECM">
      <formula>NOT(ISERROR(SEARCH("ECM",G2957)))</formula>
    </cfRule>
    <cfRule type="containsText" dxfId="12148" priority="13237" operator="containsText" text="Glenn Gould">
      <formula>NOT(ISERROR(SEARCH("Glenn Gould",G2957)))</formula>
    </cfRule>
  </conditionalFormatting>
  <conditionalFormatting sqref="G2957:G2958 G2977">
    <cfRule type="containsText" dxfId="12147" priority="13234" operator="containsText" text="ECM">
      <formula>NOT(ISERROR(SEARCH("ECM",G2957)))</formula>
    </cfRule>
    <cfRule type="containsText" dxfId="12146" priority="13235" operator="containsText" text="Glenn Gould">
      <formula>NOT(ISERROR(SEARCH("Glenn Gould",G2957)))</formula>
    </cfRule>
  </conditionalFormatting>
  <conditionalFormatting sqref="E2957:F2958 E2977:F2977">
    <cfRule type="containsText" dxfId="12145" priority="13232" operator="containsText" text="ECM">
      <formula>NOT(ISERROR(SEARCH("ECM",E2957)))</formula>
    </cfRule>
    <cfRule type="containsText" dxfId="12144" priority="13233" operator="containsText" text="Glenn Gould">
      <formula>NOT(ISERROR(SEARCH("Glenn Gould",E2957)))</formula>
    </cfRule>
  </conditionalFormatting>
  <conditionalFormatting sqref="E2957:F2958 E2977:F2977">
    <cfRule type="containsText" dxfId="12143" priority="13230" operator="containsText" text="ECM">
      <formula>NOT(ISERROR(SEARCH("ECM",E2957)))</formula>
    </cfRule>
    <cfRule type="containsText" dxfId="12142" priority="13231" operator="containsText" text="Glenn Gould">
      <formula>NOT(ISERROR(SEARCH("Glenn Gould",E2957)))</formula>
    </cfRule>
  </conditionalFormatting>
  <conditionalFormatting sqref="E2957:F2958 E2977:F2977">
    <cfRule type="containsText" dxfId="12141" priority="13228" operator="containsText" text="ECM">
      <formula>NOT(ISERROR(SEARCH("ECM",E2957)))</formula>
    </cfRule>
    <cfRule type="containsText" dxfId="12140" priority="13229" operator="containsText" text="Glenn Gould">
      <formula>NOT(ISERROR(SEARCH("Glenn Gould",E2957)))</formula>
    </cfRule>
  </conditionalFormatting>
  <conditionalFormatting sqref="E2957:F2958 E2977:F2977">
    <cfRule type="containsText" dxfId="12139" priority="13226" operator="containsText" text="ECM">
      <formula>NOT(ISERROR(SEARCH("ECM",E2957)))</formula>
    </cfRule>
    <cfRule type="containsText" dxfId="12138" priority="13227" operator="containsText" text="Glenn Gould">
      <formula>NOT(ISERROR(SEARCH("Glenn Gould",E2957)))</formula>
    </cfRule>
  </conditionalFormatting>
  <conditionalFormatting sqref="E2957:F2958 E2977:F2977">
    <cfRule type="containsText" dxfId="12137" priority="13224" operator="containsText" text="ECM">
      <formula>NOT(ISERROR(SEARCH("ECM",E2957)))</formula>
    </cfRule>
    <cfRule type="containsText" dxfId="12136" priority="13225" operator="containsText" text="Glenn Gould">
      <formula>NOT(ISERROR(SEARCH("Glenn Gould",E2957)))</formula>
    </cfRule>
  </conditionalFormatting>
  <conditionalFormatting sqref="E2957:F2958 E2977:F2977">
    <cfRule type="containsText" dxfId="12135" priority="13222" operator="containsText" text="ECM">
      <formula>NOT(ISERROR(SEARCH("ECM",E2957)))</formula>
    </cfRule>
    <cfRule type="containsText" dxfId="12134" priority="13223" operator="containsText" text="Glenn Gould">
      <formula>NOT(ISERROR(SEARCH("Glenn Gould",E2957)))</formula>
    </cfRule>
  </conditionalFormatting>
  <conditionalFormatting sqref="E2957:F2958 E2977:F2977">
    <cfRule type="containsText" dxfId="12133" priority="13220" operator="containsText" text="ECM">
      <formula>NOT(ISERROR(SEARCH("ECM",E2957)))</formula>
    </cfRule>
    <cfRule type="containsText" dxfId="12132" priority="13221" operator="containsText" text="Glenn Gould">
      <formula>NOT(ISERROR(SEARCH("Glenn Gould",E2957)))</formula>
    </cfRule>
  </conditionalFormatting>
  <conditionalFormatting sqref="E2957:F2958 E2977:F2977">
    <cfRule type="containsText" dxfId="12131" priority="13218" operator="containsText" text="ECM">
      <formula>NOT(ISERROR(SEARCH("ECM",E2957)))</formula>
    </cfRule>
    <cfRule type="containsText" dxfId="12130" priority="13219" operator="containsText" text="Glenn Gould">
      <formula>NOT(ISERROR(SEARCH("Glenn Gould",E2957)))</formula>
    </cfRule>
  </conditionalFormatting>
  <conditionalFormatting sqref="E2957:F2958 E2977:F2977">
    <cfRule type="containsText" dxfId="12129" priority="13216" operator="containsText" text="ECM">
      <formula>NOT(ISERROR(SEARCH("ECM",E2957)))</formula>
    </cfRule>
    <cfRule type="containsText" dxfId="12128" priority="13217" operator="containsText" text="Glenn Gould">
      <formula>NOT(ISERROR(SEARCH("Glenn Gould",E2957)))</formula>
    </cfRule>
  </conditionalFormatting>
  <conditionalFormatting sqref="E2957:F2958 E2977:F2977">
    <cfRule type="containsText" dxfId="12127" priority="13214" operator="containsText" text="ECM">
      <formula>NOT(ISERROR(SEARCH("ECM",E2957)))</formula>
    </cfRule>
    <cfRule type="containsText" dxfId="12126" priority="13215" operator="containsText" text="Glenn Gould">
      <formula>NOT(ISERROR(SEARCH("Glenn Gould",E2957)))</formula>
    </cfRule>
  </conditionalFormatting>
  <conditionalFormatting sqref="E2957:F2958 E2977:F2977">
    <cfRule type="containsText" dxfId="12125" priority="13212" operator="containsText" text="ECM">
      <formula>NOT(ISERROR(SEARCH("ECM",E2957)))</formula>
    </cfRule>
    <cfRule type="containsText" dxfId="12124" priority="13213" operator="containsText" text="Glenn Gould">
      <formula>NOT(ISERROR(SEARCH("Glenn Gould",E2957)))</formula>
    </cfRule>
  </conditionalFormatting>
  <conditionalFormatting sqref="E2957:F2958 E2977:F2977">
    <cfRule type="containsText" dxfId="12123" priority="13210" operator="containsText" text="ECM">
      <formula>NOT(ISERROR(SEARCH("ECM",E2957)))</formula>
    </cfRule>
    <cfRule type="containsText" dxfId="12122" priority="13211" operator="containsText" text="Glenn Gould">
      <formula>NOT(ISERROR(SEARCH("Glenn Gould",E2957)))</formula>
    </cfRule>
  </conditionalFormatting>
  <conditionalFormatting sqref="E2957:F2958 E2977:F2977">
    <cfRule type="containsText" dxfId="12121" priority="13208" operator="containsText" text="ECM">
      <formula>NOT(ISERROR(SEARCH("ECM",E2957)))</formula>
    </cfRule>
    <cfRule type="containsText" dxfId="12120" priority="13209" operator="containsText" text="Glenn Gould">
      <formula>NOT(ISERROR(SEARCH("Glenn Gould",E2957)))</formula>
    </cfRule>
  </conditionalFormatting>
  <conditionalFormatting sqref="E2957:F2958 E2977:F2977">
    <cfRule type="containsText" dxfId="12119" priority="13206" operator="containsText" text="ECM">
      <formula>NOT(ISERROR(SEARCH("ECM",E2957)))</formula>
    </cfRule>
    <cfRule type="containsText" dxfId="12118" priority="13207" operator="containsText" text="Glenn Gould">
      <formula>NOT(ISERROR(SEARCH("Glenn Gould",E2957)))</formula>
    </cfRule>
  </conditionalFormatting>
  <conditionalFormatting sqref="E2957:F2958 E2977:F2977">
    <cfRule type="containsText" dxfId="12117" priority="13204" operator="containsText" text="ECM">
      <formula>NOT(ISERROR(SEARCH("ECM",E2957)))</formula>
    </cfRule>
    <cfRule type="containsText" dxfId="12116" priority="13205" operator="containsText" text="Glenn Gould">
      <formula>NOT(ISERROR(SEARCH("Glenn Gould",E2957)))</formula>
    </cfRule>
  </conditionalFormatting>
  <conditionalFormatting sqref="E2957:F2958 E2977:F2977">
    <cfRule type="containsText" dxfId="12115" priority="13202" operator="containsText" text="ECM">
      <formula>NOT(ISERROR(SEARCH("ECM",E2957)))</formula>
    </cfRule>
    <cfRule type="containsText" dxfId="12114" priority="13203" operator="containsText" text="Glenn Gould">
      <formula>NOT(ISERROR(SEARCH("Glenn Gould",E2957)))</formula>
    </cfRule>
  </conditionalFormatting>
  <conditionalFormatting sqref="E2957:F2958 E2977:F2977">
    <cfRule type="containsText" dxfId="12113" priority="13200" operator="containsText" text="ECM">
      <formula>NOT(ISERROR(SEARCH("ECM",E2957)))</formula>
    </cfRule>
    <cfRule type="containsText" dxfId="12112" priority="13201" operator="containsText" text="Glenn Gould">
      <formula>NOT(ISERROR(SEARCH("Glenn Gould",E2957)))</formula>
    </cfRule>
  </conditionalFormatting>
  <conditionalFormatting sqref="E2957:F2958 E2977:F2977">
    <cfRule type="containsText" dxfId="12111" priority="13198" operator="containsText" text="ECM">
      <formula>NOT(ISERROR(SEARCH("ECM",E2957)))</formula>
    </cfRule>
    <cfRule type="containsText" dxfId="12110" priority="13199" operator="containsText" text="Glenn Gould">
      <formula>NOT(ISERROR(SEARCH("Glenn Gould",E2957)))</formula>
    </cfRule>
  </conditionalFormatting>
  <conditionalFormatting sqref="E2957:F2958 E2977:F2977">
    <cfRule type="containsText" dxfId="12109" priority="13196" operator="containsText" text="ECM">
      <formula>NOT(ISERROR(SEARCH("ECM",E2957)))</formula>
    </cfRule>
    <cfRule type="containsText" dxfId="12108" priority="13197" operator="containsText" text="Glenn Gould">
      <formula>NOT(ISERROR(SEARCH("Glenn Gould",E2957)))</formula>
    </cfRule>
  </conditionalFormatting>
  <conditionalFormatting sqref="E2957:F2958 E2977:F2977">
    <cfRule type="containsText" dxfId="12107" priority="13194" operator="containsText" text="ECM">
      <formula>NOT(ISERROR(SEARCH("ECM",E2957)))</formula>
    </cfRule>
    <cfRule type="containsText" dxfId="12106" priority="13195" operator="containsText" text="Glenn Gould">
      <formula>NOT(ISERROR(SEARCH("Glenn Gould",E2957)))</formula>
    </cfRule>
  </conditionalFormatting>
  <conditionalFormatting sqref="E2957:F2958 E2977:F2977">
    <cfRule type="containsText" dxfId="12105" priority="13192" operator="containsText" text="ECM">
      <formula>NOT(ISERROR(SEARCH("ECM",E2957)))</formula>
    </cfRule>
    <cfRule type="containsText" dxfId="12104" priority="13193" operator="containsText" text="Glenn Gould">
      <formula>NOT(ISERROR(SEARCH("Glenn Gould",E2957)))</formula>
    </cfRule>
  </conditionalFormatting>
  <conditionalFormatting sqref="E2957:F2958 E2977:F2977">
    <cfRule type="containsText" dxfId="12103" priority="13190" operator="containsText" text="ECM">
      <formula>NOT(ISERROR(SEARCH("ECM",E2957)))</formula>
    </cfRule>
    <cfRule type="containsText" dxfId="12102" priority="13191" operator="containsText" text="Glenn Gould">
      <formula>NOT(ISERROR(SEARCH("Glenn Gould",E2957)))</formula>
    </cfRule>
  </conditionalFormatting>
  <conditionalFormatting sqref="E2957:F2958 E2977:F2977">
    <cfRule type="containsText" dxfId="12101" priority="13188" operator="containsText" text="ECM">
      <formula>NOT(ISERROR(SEARCH("ECM",E2957)))</formula>
    </cfRule>
    <cfRule type="containsText" dxfId="12100" priority="13189" operator="containsText" text="Glenn Gould">
      <formula>NOT(ISERROR(SEARCH("Glenn Gould",E2957)))</formula>
    </cfRule>
  </conditionalFormatting>
  <conditionalFormatting sqref="E2957:F2958 E2977:F2977">
    <cfRule type="containsText" dxfId="12099" priority="13186" operator="containsText" text="ECM">
      <formula>NOT(ISERROR(SEARCH("ECM",E2957)))</formula>
    </cfRule>
    <cfRule type="containsText" dxfId="12098" priority="13187" operator="containsText" text="Glenn Gould">
      <formula>NOT(ISERROR(SEARCH("Glenn Gould",E2957)))</formula>
    </cfRule>
  </conditionalFormatting>
  <conditionalFormatting sqref="E2957:F2958 E2977:F2977">
    <cfRule type="containsText" dxfId="12097" priority="13184" operator="containsText" text="ECM">
      <formula>NOT(ISERROR(SEARCH("ECM",E2957)))</formula>
    </cfRule>
    <cfRule type="containsText" dxfId="12096" priority="13185" operator="containsText" text="Glenn Gould">
      <formula>NOT(ISERROR(SEARCH("Glenn Gould",E2957)))</formula>
    </cfRule>
  </conditionalFormatting>
  <conditionalFormatting sqref="E2957:F2958 E2977:F2977">
    <cfRule type="containsText" dxfId="12095" priority="13182" operator="containsText" text="ECM">
      <formula>NOT(ISERROR(SEARCH("ECM",E2957)))</formula>
    </cfRule>
    <cfRule type="containsText" dxfId="12094" priority="13183" operator="containsText" text="Glenn Gould">
      <formula>NOT(ISERROR(SEARCH("Glenn Gould",E2957)))</formula>
    </cfRule>
  </conditionalFormatting>
  <conditionalFormatting sqref="E2957:F2958 E2977:F2977">
    <cfRule type="containsText" dxfId="12093" priority="13180" operator="containsText" text="ECM">
      <formula>NOT(ISERROR(SEARCH("ECM",E2957)))</formula>
    </cfRule>
    <cfRule type="containsText" dxfId="12092" priority="13181" operator="containsText" text="Glenn Gould">
      <formula>NOT(ISERROR(SEARCH("Glenn Gould",E2957)))</formula>
    </cfRule>
  </conditionalFormatting>
  <conditionalFormatting sqref="E2957:F2958 E2977:F2977">
    <cfRule type="containsText" dxfId="12091" priority="13178" operator="containsText" text="ECM">
      <formula>NOT(ISERROR(SEARCH("ECM",E2957)))</formula>
    </cfRule>
    <cfRule type="containsText" dxfId="12090" priority="13179" operator="containsText" text="Glenn Gould">
      <formula>NOT(ISERROR(SEARCH("Glenn Gould",E2957)))</formula>
    </cfRule>
  </conditionalFormatting>
  <conditionalFormatting sqref="E2957:F2958 E2977:F2977">
    <cfRule type="containsText" dxfId="12089" priority="13176" operator="containsText" text="ECM">
      <formula>NOT(ISERROR(SEARCH("ECM",E2957)))</formula>
    </cfRule>
    <cfRule type="containsText" dxfId="12088" priority="13177" operator="containsText" text="Glenn Gould">
      <formula>NOT(ISERROR(SEARCH("Glenn Gould",E2957)))</formula>
    </cfRule>
  </conditionalFormatting>
  <conditionalFormatting sqref="E2957:F2958 E2977:F2977">
    <cfRule type="containsText" dxfId="12087" priority="13174" operator="containsText" text="ECM">
      <formula>NOT(ISERROR(SEARCH("ECM",E2957)))</formula>
    </cfRule>
    <cfRule type="containsText" dxfId="12086" priority="13175" operator="containsText" text="Glenn Gould">
      <formula>NOT(ISERROR(SEARCH("Glenn Gould",E2957)))</formula>
    </cfRule>
  </conditionalFormatting>
  <conditionalFormatting sqref="E2957:F2958 E2977:F2977">
    <cfRule type="containsText" dxfId="12085" priority="13172" operator="containsText" text="ECM">
      <formula>NOT(ISERROR(SEARCH("ECM",E2957)))</formula>
    </cfRule>
    <cfRule type="containsText" dxfId="12084" priority="13173" operator="containsText" text="Glenn Gould">
      <formula>NOT(ISERROR(SEARCH("Glenn Gould",E2957)))</formula>
    </cfRule>
  </conditionalFormatting>
  <conditionalFormatting sqref="E2957:F2958 E2977:F2977">
    <cfRule type="containsText" dxfId="12083" priority="13170" operator="containsText" text="ECM">
      <formula>NOT(ISERROR(SEARCH("ECM",E2957)))</formula>
    </cfRule>
    <cfRule type="containsText" dxfId="12082" priority="13171" operator="containsText" text="Glenn Gould">
      <formula>NOT(ISERROR(SEARCH("Glenn Gould",E2957)))</formula>
    </cfRule>
  </conditionalFormatting>
  <conditionalFormatting sqref="E2957:F2958 E2977:F2977">
    <cfRule type="containsText" dxfId="12081" priority="13168" operator="containsText" text="ECM">
      <formula>NOT(ISERROR(SEARCH("ECM",E2957)))</formula>
    </cfRule>
    <cfRule type="containsText" dxfId="12080" priority="13169" operator="containsText" text="Glenn Gould">
      <formula>NOT(ISERROR(SEARCH("Glenn Gould",E2957)))</formula>
    </cfRule>
  </conditionalFormatting>
  <conditionalFormatting sqref="E2957:F2958 E2977:F2977">
    <cfRule type="containsText" dxfId="12079" priority="13166" operator="containsText" text="ECM">
      <formula>NOT(ISERROR(SEARCH("ECM",E2957)))</formula>
    </cfRule>
    <cfRule type="containsText" dxfId="12078" priority="13167" operator="containsText" text="Glenn Gould">
      <formula>NOT(ISERROR(SEARCH("Glenn Gould",E2957)))</formula>
    </cfRule>
  </conditionalFormatting>
  <conditionalFormatting sqref="E2957:F2958 E2977:F2977">
    <cfRule type="containsText" dxfId="12077" priority="13164" operator="containsText" text="ECM">
      <formula>NOT(ISERROR(SEARCH("ECM",E2957)))</formula>
    </cfRule>
    <cfRule type="containsText" dxfId="12076" priority="13165" operator="containsText" text="Glenn Gould">
      <formula>NOT(ISERROR(SEARCH("Glenn Gould",E2957)))</formula>
    </cfRule>
  </conditionalFormatting>
  <conditionalFormatting sqref="E2957:F2958 E2977:F2977">
    <cfRule type="containsText" dxfId="12075" priority="13162" operator="containsText" text="ECM">
      <formula>NOT(ISERROR(SEARCH("ECM",E2957)))</formula>
    </cfRule>
    <cfRule type="containsText" dxfId="12074" priority="13163" operator="containsText" text="Glenn Gould">
      <formula>NOT(ISERROR(SEARCH("Glenn Gould",E2957)))</formula>
    </cfRule>
  </conditionalFormatting>
  <conditionalFormatting sqref="E2957:F2958 E2977:F2977">
    <cfRule type="containsText" dxfId="12073" priority="13160" operator="containsText" text="ECM">
      <formula>NOT(ISERROR(SEARCH("ECM",E2957)))</formula>
    </cfRule>
    <cfRule type="containsText" dxfId="12072" priority="13161" operator="containsText" text="Glenn Gould">
      <formula>NOT(ISERROR(SEARCH("Glenn Gould",E2957)))</formula>
    </cfRule>
  </conditionalFormatting>
  <conditionalFormatting sqref="E2957:F2958 E2977:F2977">
    <cfRule type="containsText" dxfId="12071" priority="13158" operator="containsText" text="ECM">
      <formula>NOT(ISERROR(SEARCH("ECM",E2957)))</formula>
    </cfRule>
    <cfRule type="containsText" dxfId="12070" priority="13159" operator="containsText" text="Glenn Gould">
      <formula>NOT(ISERROR(SEARCH("Glenn Gould",E2957)))</formula>
    </cfRule>
  </conditionalFormatting>
  <conditionalFormatting sqref="E2957:F2958 E2977:F2977">
    <cfRule type="containsText" dxfId="12069" priority="13156" operator="containsText" text="ECM">
      <formula>NOT(ISERROR(SEARCH("ECM",E2957)))</formula>
    </cfRule>
    <cfRule type="containsText" dxfId="12068" priority="13157" operator="containsText" text="Glenn Gould">
      <formula>NOT(ISERROR(SEARCH("Glenn Gould",E2957)))</formula>
    </cfRule>
  </conditionalFormatting>
  <conditionalFormatting sqref="E2957:F2958 E2977:F2977">
    <cfRule type="containsText" dxfId="12067" priority="13154" operator="containsText" text="ECM">
      <formula>NOT(ISERROR(SEARCH("ECM",E2957)))</formula>
    </cfRule>
    <cfRule type="containsText" dxfId="12066" priority="13155" operator="containsText" text="Glenn Gould">
      <formula>NOT(ISERROR(SEARCH("Glenn Gould",E2957)))</formula>
    </cfRule>
  </conditionalFormatting>
  <conditionalFormatting sqref="H2962:H2965">
    <cfRule type="containsText" dxfId="12065" priority="13152" operator="containsText" text="ECM">
      <formula>NOT(ISERROR(SEARCH("ECM",H2962)))</formula>
    </cfRule>
    <cfRule type="containsText" dxfId="12064" priority="13153" operator="containsText" text="Glenn Gould">
      <formula>NOT(ISERROR(SEARCH("Glenn Gould",H2962)))</formula>
    </cfRule>
  </conditionalFormatting>
  <conditionalFormatting sqref="X2975:X2977 U2975:V2977">
    <cfRule type="containsText" dxfId="12063" priority="13150" operator="containsText" text="ECM">
      <formula>NOT(ISERROR(SEARCH("ECM",U2975)))</formula>
    </cfRule>
    <cfRule type="containsText" dxfId="12062" priority="13151" operator="containsText" text="Glenn Gould">
      <formula>NOT(ISERROR(SEARCH("Glenn Gould",U2975)))</formula>
    </cfRule>
  </conditionalFormatting>
  <conditionalFormatting sqref="M2975:N2977">
    <cfRule type="containsText" dxfId="12061" priority="13149" operator="containsText" text="ECM">
      <formula>NOT(ISERROR(SEARCH("ECM",M2975)))</formula>
    </cfRule>
  </conditionalFormatting>
  <conditionalFormatting sqref="H2975">
    <cfRule type="containsText" dxfId="12060" priority="13147" operator="containsText" text="ECM">
      <formula>NOT(ISERROR(SEARCH("ECM",H2975)))</formula>
    </cfRule>
    <cfRule type="containsText" dxfId="12059" priority="13148" operator="containsText" text="Glenn Gould">
      <formula>NOT(ISERROR(SEARCH("Glenn Gould",H2975)))</formula>
    </cfRule>
  </conditionalFormatting>
  <conditionalFormatting sqref="H2961:H2965">
    <cfRule type="containsText" dxfId="12058" priority="13145" operator="containsText" text="ECM">
      <formula>NOT(ISERROR(SEARCH("ECM",H2961)))</formula>
    </cfRule>
    <cfRule type="containsText" dxfId="12057" priority="13146" operator="containsText" text="Glenn Gould">
      <formula>NOT(ISERROR(SEARCH("Glenn Gould",H2961)))</formula>
    </cfRule>
  </conditionalFormatting>
  <conditionalFormatting sqref="M2970:M2977">
    <cfRule type="containsText" dxfId="12056" priority="13144" operator="containsText" text="ECM">
      <formula>NOT(ISERROR(SEARCH("ECM",M2970)))</formula>
    </cfRule>
  </conditionalFormatting>
  <conditionalFormatting sqref="H2970:H2975">
    <cfRule type="containsText" dxfId="12055" priority="13142" operator="containsText" text="ECM">
      <formula>NOT(ISERROR(SEARCH("ECM",H2970)))</formula>
    </cfRule>
    <cfRule type="containsText" dxfId="12054" priority="13143" operator="containsText" text="Glenn Gould">
      <formula>NOT(ISERROR(SEARCH("Glenn Gould",H2970)))</formula>
    </cfRule>
  </conditionalFormatting>
  <conditionalFormatting sqref="H2967:H2975">
    <cfRule type="containsText" dxfId="12053" priority="13140" operator="containsText" text="ECM">
      <formula>NOT(ISERROR(SEARCH("ECM",H2967)))</formula>
    </cfRule>
    <cfRule type="containsText" dxfId="12052" priority="13141" operator="containsText" text="Glenn Gould">
      <formula>NOT(ISERROR(SEARCH("Glenn Gould",H2967)))</formula>
    </cfRule>
  </conditionalFormatting>
  <conditionalFormatting sqref="H2987 H2993">
    <cfRule type="containsText" dxfId="12051" priority="13137" operator="containsText" text="ECM">
      <formula>NOT(ISERROR(SEARCH("ECM",H2987)))</formula>
    </cfRule>
    <cfRule type="containsText" dxfId="12050" priority="13138" operator="containsText" text="Glenn Gould">
      <formula>NOT(ISERROR(SEARCH("Glenn Gould",H2987)))</formula>
    </cfRule>
  </conditionalFormatting>
  <conditionalFormatting sqref="K2960:K2965">
    <cfRule type="containsText" dxfId="12049" priority="13133" operator="containsText" text="ECM">
      <formula>NOT(ISERROR(SEARCH("ECM",K2960)))</formula>
    </cfRule>
    <cfRule type="containsText" dxfId="12048" priority="13134" operator="containsText" text="Glenn Gould">
      <formula>NOT(ISERROR(SEARCH("Glenn Gould",K2960)))</formula>
    </cfRule>
  </conditionalFormatting>
  <conditionalFormatting sqref="H2960:H2965">
    <cfRule type="containsText" dxfId="12047" priority="13131" operator="containsText" text="ECM">
      <formula>NOT(ISERROR(SEARCH("ECM",H2960)))</formula>
    </cfRule>
    <cfRule type="containsText" dxfId="12046" priority="13132" operator="containsText" text="Glenn Gould">
      <formula>NOT(ISERROR(SEARCH("Glenn Gould",H2960)))</formula>
    </cfRule>
  </conditionalFormatting>
  <conditionalFormatting sqref="H2960:H2965">
    <cfRule type="containsText" dxfId="12045" priority="13129" operator="containsText" text="ECM">
      <formula>NOT(ISERROR(SEARCH("ECM",H2960)))</formula>
    </cfRule>
    <cfRule type="containsText" dxfId="12044" priority="13130" operator="containsText" text="Glenn Gould">
      <formula>NOT(ISERROR(SEARCH("Glenn Gould",H2960)))</formula>
    </cfRule>
  </conditionalFormatting>
  <conditionalFormatting sqref="H2960:H2965">
    <cfRule type="containsText" dxfId="12043" priority="13127" operator="containsText" text="ECM">
      <formula>NOT(ISERROR(SEARCH("ECM",H2960)))</formula>
    </cfRule>
    <cfRule type="containsText" dxfId="12042" priority="13128" operator="containsText" text="Glenn Gould">
      <formula>NOT(ISERROR(SEARCH("Glenn Gould",H2960)))</formula>
    </cfRule>
  </conditionalFormatting>
  <conditionalFormatting sqref="H2960:H2965">
    <cfRule type="containsText" dxfId="12041" priority="13125" operator="containsText" text="ECM">
      <formula>NOT(ISERROR(SEARCH("ECM",H2960)))</formula>
    </cfRule>
    <cfRule type="containsText" dxfId="12040" priority="13126" operator="containsText" text="Glenn Gould">
      <formula>NOT(ISERROR(SEARCH("Glenn Gould",H2960)))</formula>
    </cfRule>
  </conditionalFormatting>
  <conditionalFormatting sqref="J2960:K2965">
    <cfRule type="containsText" dxfId="12039" priority="13123" operator="containsText" text="ECM">
      <formula>NOT(ISERROR(SEARCH("ECM",J2960)))</formula>
    </cfRule>
    <cfRule type="containsText" dxfId="12038" priority="13124" operator="containsText" text="Glenn Gould">
      <formula>NOT(ISERROR(SEARCH("Glenn Gould",J2960)))</formula>
    </cfRule>
  </conditionalFormatting>
  <conditionalFormatting sqref="K2960:K2965">
    <cfRule type="containsText" dxfId="12037" priority="13121" operator="containsText" text="ECM">
      <formula>NOT(ISERROR(SEARCH("ECM",K2960)))</formula>
    </cfRule>
    <cfRule type="containsText" dxfId="12036" priority="13122" operator="containsText" text="Glenn Gould">
      <formula>NOT(ISERROR(SEARCH("Glenn Gould",K2960)))</formula>
    </cfRule>
  </conditionalFormatting>
  <conditionalFormatting sqref="J2960:K2965">
    <cfRule type="containsText" dxfId="12035" priority="13119" operator="containsText" text="ECM">
      <formula>NOT(ISERROR(SEARCH("ECM",J2960)))</formula>
    </cfRule>
    <cfRule type="containsText" dxfId="12034" priority="13120" operator="containsText" text="Glenn Gould">
      <formula>NOT(ISERROR(SEARCH("Glenn Gould",J2960)))</formula>
    </cfRule>
  </conditionalFormatting>
  <conditionalFormatting sqref="J2960:K2965">
    <cfRule type="containsText" dxfId="12033" priority="13117" operator="containsText" text="ECM">
      <formula>NOT(ISERROR(SEARCH("ECM",J2960)))</formula>
    </cfRule>
    <cfRule type="containsText" dxfId="12032" priority="13118" operator="containsText" text="Glenn Gould">
      <formula>NOT(ISERROR(SEARCH("Glenn Gould",J2960)))</formula>
    </cfRule>
  </conditionalFormatting>
  <conditionalFormatting sqref="H2960:I2965">
    <cfRule type="containsText" dxfId="12031" priority="13115" operator="containsText" text="ECM">
      <formula>NOT(ISERROR(SEARCH("ECM",H2960)))</formula>
    </cfRule>
    <cfRule type="containsText" dxfId="12030" priority="13116" operator="containsText" text="Glenn Gould">
      <formula>NOT(ISERROR(SEARCH("Glenn Gould",H2960)))</formula>
    </cfRule>
  </conditionalFormatting>
  <conditionalFormatting sqref="H2960:H2965">
    <cfRule type="containsText" dxfId="12029" priority="13113" operator="containsText" text="ECM">
      <formula>NOT(ISERROR(SEARCH("ECM",H2960)))</formula>
    </cfRule>
    <cfRule type="containsText" dxfId="12028" priority="13114" operator="containsText" text="Glenn Gould">
      <formula>NOT(ISERROR(SEARCH("Glenn Gould",H2960)))</formula>
    </cfRule>
  </conditionalFormatting>
  <conditionalFormatting sqref="H2960:I2965">
    <cfRule type="containsText" dxfId="12027" priority="13111" operator="containsText" text="ECM">
      <formula>NOT(ISERROR(SEARCH("ECM",H2960)))</formula>
    </cfRule>
    <cfRule type="containsText" dxfId="12026" priority="13112" operator="containsText" text="Glenn Gould">
      <formula>NOT(ISERROR(SEARCH("Glenn Gould",H2960)))</formula>
    </cfRule>
  </conditionalFormatting>
  <conditionalFormatting sqref="H2960:I2965">
    <cfRule type="containsText" dxfId="12025" priority="13109" operator="containsText" text="ECM">
      <formula>NOT(ISERROR(SEARCH("ECM",H2960)))</formula>
    </cfRule>
    <cfRule type="containsText" dxfId="12024" priority="13110" operator="containsText" text="Glenn Gould">
      <formula>NOT(ISERROR(SEARCH("Glenn Gould",H2960)))</formula>
    </cfRule>
  </conditionalFormatting>
  <conditionalFormatting sqref="E2960:G2960 G2961">
    <cfRule type="containsText" dxfId="12023" priority="13107" operator="containsText" text="ECM">
      <formula>NOT(ISERROR(SEARCH("ECM",E2960)))</formula>
    </cfRule>
    <cfRule type="containsText" dxfId="12022" priority="13108" operator="containsText" text="Glenn Gould">
      <formula>NOT(ISERROR(SEARCH("Glenn Gould",E2960)))</formula>
    </cfRule>
  </conditionalFormatting>
  <conditionalFormatting sqref="E2960:G2960 G2961">
    <cfRule type="containsText" dxfId="12021" priority="13105" operator="containsText" text="ECM">
      <formula>NOT(ISERROR(SEARCH("ECM",E2960)))</formula>
    </cfRule>
    <cfRule type="containsText" dxfId="12020" priority="13106" operator="containsText" text="Glenn Gould">
      <formula>NOT(ISERROR(SEARCH("Glenn Gould",E2960)))</formula>
    </cfRule>
  </conditionalFormatting>
  <conditionalFormatting sqref="E2960:G2960 G2961">
    <cfRule type="containsText" dxfId="12019" priority="13103" operator="containsText" text="ECM">
      <formula>NOT(ISERROR(SEARCH("ECM",E2960)))</formula>
    </cfRule>
    <cfRule type="containsText" dxfId="12018" priority="13104" operator="containsText" text="Glenn Gould">
      <formula>NOT(ISERROR(SEARCH("Glenn Gould",E2960)))</formula>
    </cfRule>
  </conditionalFormatting>
  <conditionalFormatting sqref="E2960:G2960 G2961">
    <cfRule type="containsText" dxfId="12017" priority="13101" operator="containsText" text="ECM">
      <formula>NOT(ISERROR(SEARCH("ECM",E2960)))</formula>
    </cfRule>
    <cfRule type="containsText" dxfId="12016" priority="13102" operator="containsText" text="Glenn Gould">
      <formula>NOT(ISERROR(SEARCH("Glenn Gould",E2960)))</formula>
    </cfRule>
  </conditionalFormatting>
  <conditionalFormatting sqref="E2960:G2960 G2961">
    <cfRule type="containsText" dxfId="12015" priority="13099" operator="containsText" text="ECM">
      <formula>NOT(ISERROR(SEARCH("ECM",E2960)))</formula>
    </cfRule>
    <cfRule type="containsText" dxfId="12014" priority="13100" operator="containsText" text="Glenn Gould">
      <formula>NOT(ISERROR(SEARCH("Glenn Gould",E2960)))</formula>
    </cfRule>
  </conditionalFormatting>
  <conditionalFormatting sqref="E2960:G2960 G2961">
    <cfRule type="containsText" dxfId="12013" priority="13097" operator="containsText" text="ECM">
      <formula>NOT(ISERROR(SEARCH("ECM",E2960)))</formula>
    </cfRule>
    <cfRule type="containsText" dxfId="12012" priority="13098" operator="containsText" text="Glenn Gould">
      <formula>NOT(ISERROR(SEARCH("Glenn Gould",E2960)))</formula>
    </cfRule>
  </conditionalFormatting>
  <conditionalFormatting sqref="E2960:G2960 G2961">
    <cfRule type="containsText" dxfId="12011" priority="13095" operator="containsText" text="ECM">
      <formula>NOT(ISERROR(SEARCH("ECM",E2960)))</formula>
    </cfRule>
    <cfRule type="containsText" dxfId="12010" priority="13096" operator="containsText" text="Glenn Gould">
      <formula>NOT(ISERROR(SEARCH("Glenn Gould",E2960)))</formula>
    </cfRule>
  </conditionalFormatting>
  <conditionalFormatting sqref="E2960:G2960 G2961">
    <cfRule type="containsText" dxfId="12009" priority="13093" operator="containsText" text="ECM">
      <formula>NOT(ISERROR(SEARCH("ECM",E2960)))</formula>
    </cfRule>
    <cfRule type="containsText" dxfId="12008" priority="13094" operator="containsText" text="Glenn Gould">
      <formula>NOT(ISERROR(SEARCH("Glenn Gould",E2960)))</formula>
    </cfRule>
  </conditionalFormatting>
  <conditionalFormatting sqref="E2960:G2960 G2961">
    <cfRule type="containsText" dxfId="12007" priority="13091" operator="containsText" text="ECM">
      <formula>NOT(ISERROR(SEARCH("ECM",E2960)))</formula>
    </cfRule>
    <cfRule type="containsText" dxfId="12006" priority="13092" operator="containsText" text="Glenn Gould">
      <formula>NOT(ISERROR(SEARCH("Glenn Gould",E2960)))</formula>
    </cfRule>
  </conditionalFormatting>
  <conditionalFormatting sqref="G2960:G2961">
    <cfRule type="containsText" dxfId="12005" priority="13089" operator="containsText" text="ECM">
      <formula>NOT(ISERROR(SEARCH("ECM",G2960)))</formula>
    </cfRule>
    <cfRule type="containsText" dxfId="12004" priority="13090" operator="containsText" text="Glenn Gould">
      <formula>NOT(ISERROR(SEARCH("Glenn Gould",G2960)))</formula>
    </cfRule>
  </conditionalFormatting>
  <conditionalFormatting sqref="G2960:G2961">
    <cfRule type="containsText" dxfId="12003" priority="13087" operator="containsText" text="ECM">
      <formula>NOT(ISERROR(SEARCH("ECM",G2960)))</formula>
    </cfRule>
    <cfRule type="containsText" dxfId="12002" priority="13088" operator="containsText" text="Glenn Gould">
      <formula>NOT(ISERROR(SEARCH("Glenn Gould",G2960)))</formula>
    </cfRule>
  </conditionalFormatting>
  <conditionalFormatting sqref="G2960:G2961">
    <cfRule type="containsText" dxfId="12001" priority="13085" operator="containsText" text="ECM">
      <formula>NOT(ISERROR(SEARCH("ECM",G2960)))</formula>
    </cfRule>
    <cfRule type="containsText" dxfId="12000" priority="13086" operator="containsText" text="Glenn Gould">
      <formula>NOT(ISERROR(SEARCH("Glenn Gould",G2960)))</formula>
    </cfRule>
  </conditionalFormatting>
  <conditionalFormatting sqref="G2960:G2961">
    <cfRule type="containsText" dxfId="11999" priority="13083" operator="containsText" text="ECM">
      <formula>NOT(ISERROR(SEARCH("ECM",G2960)))</formula>
    </cfRule>
    <cfRule type="containsText" dxfId="11998" priority="13084" operator="containsText" text="Glenn Gould">
      <formula>NOT(ISERROR(SEARCH("Glenn Gould",G2960)))</formula>
    </cfRule>
  </conditionalFormatting>
  <conditionalFormatting sqref="G2960:G2961">
    <cfRule type="containsText" dxfId="11997" priority="13081" operator="containsText" text="ECM">
      <formula>NOT(ISERROR(SEARCH("ECM",G2960)))</formula>
    </cfRule>
    <cfRule type="containsText" dxfId="11996" priority="13082" operator="containsText" text="Glenn Gould">
      <formula>NOT(ISERROR(SEARCH("Glenn Gould",G2960)))</formula>
    </cfRule>
  </conditionalFormatting>
  <conditionalFormatting sqref="G2960:G2961">
    <cfRule type="containsText" dxfId="11995" priority="13079" operator="containsText" text="ECM">
      <formula>NOT(ISERROR(SEARCH("ECM",G2960)))</formula>
    </cfRule>
    <cfRule type="containsText" dxfId="11994" priority="13080" operator="containsText" text="Glenn Gould">
      <formula>NOT(ISERROR(SEARCH("Glenn Gould",G2960)))</formula>
    </cfRule>
  </conditionalFormatting>
  <conditionalFormatting sqref="G2960:G2961">
    <cfRule type="containsText" dxfId="11993" priority="13077" operator="containsText" text="ECM">
      <formula>NOT(ISERROR(SEARCH("ECM",G2960)))</formula>
    </cfRule>
    <cfRule type="containsText" dxfId="11992" priority="13078" operator="containsText" text="Glenn Gould">
      <formula>NOT(ISERROR(SEARCH("Glenn Gould",G2960)))</formula>
    </cfRule>
  </conditionalFormatting>
  <conditionalFormatting sqref="G2960:G2961">
    <cfRule type="containsText" dxfId="11991" priority="13075" operator="containsText" text="ECM">
      <formula>NOT(ISERROR(SEARCH("ECM",G2960)))</formula>
    </cfRule>
    <cfRule type="containsText" dxfId="11990" priority="13076" operator="containsText" text="Glenn Gould">
      <formula>NOT(ISERROR(SEARCH("Glenn Gould",G2960)))</formula>
    </cfRule>
  </conditionalFormatting>
  <conditionalFormatting sqref="G2960:G2961">
    <cfRule type="containsText" dxfId="11989" priority="13073" operator="containsText" text="ECM">
      <formula>NOT(ISERROR(SEARCH("ECM",G2960)))</formula>
    </cfRule>
    <cfRule type="containsText" dxfId="11988" priority="13074" operator="containsText" text="Glenn Gould">
      <formula>NOT(ISERROR(SEARCH("Glenn Gould",G2960)))</formula>
    </cfRule>
  </conditionalFormatting>
  <conditionalFormatting sqref="G2960:G2961">
    <cfRule type="containsText" dxfId="11987" priority="13071" operator="containsText" text="ECM">
      <formula>NOT(ISERROR(SEARCH("ECM",G2960)))</formula>
    </cfRule>
    <cfRule type="containsText" dxfId="11986" priority="13072" operator="containsText" text="Glenn Gould">
      <formula>NOT(ISERROR(SEARCH("Glenn Gould",G2960)))</formula>
    </cfRule>
  </conditionalFormatting>
  <conditionalFormatting sqref="G2960:G2961">
    <cfRule type="containsText" dxfId="11985" priority="13069" operator="containsText" text="ECM">
      <formula>NOT(ISERROR(SEARCH("ECM",G2960)))</formula>
    </cfRule>
    <cfRule type="containsText" dxfId="11984" priority="13070" operator="containsText" text="Glenn Gould">
      <formula>NOT(ISERROR(SEARCH("Glenn Gould",G2960)))</formula>
    </cfRule>
  </conditionalFormatting>
  <conditionalFormatting sqref="G2960:G2961">
    <cfRule type="containsText" dxfId="11983" priority="13067" operator="containsText" text="ECM">
      <formula>NOT(ISERROR(SEARCH("ECM",G2960)))</formula>
    </cfRule>
    <cfRule type="containsText" dxfId="11982" priority="13068" operator="containsText" text="Glenn Gould">
      <formula>NOT(ISERROR(SEARCH("Glenn Gould",G2960)))</formula>
    </cfRule>
  </conditionalFormatting>
  <conditionalFormatting sqref="G2960:G2961">
    <cfRule type="containsText" dxfId="11981" priority="13065" operator="containsText" text="ECM">
      <formula>NOT(ISERROR(SEARCH("ECM",G2960)))</formula>
    </cfRule>
    <cfRule type="containsText" dxfId="11980" priority="13066" operator="containsText" text="Glenn Gould">
      <formula>NOT(ISERROR(SEARCH("Glenn Gould",G2960)))</formula>
    </cfRule>
  </conditionalFormatting>
  <conditionalFormatting sqref="G2960:G2961">
    <cfRule type="containsText" dxfId="11979" priority="13063" operator="containsText" text="ECM">
      <formula>NOT(ISERROR(SEARCH("ECM",G2960)))</formula>
    </cfRule>
    <cfRule type="containsText" dxfId="11978" priority="13064" operator="containsText" text="Glenn Gould">
      <formula>NOT(ISERROR(SEARCH("Glenn Gould",G2960)))</formula>
    </cfRule>
  </conditionalFormatting>
  <conditionalFormatting sqref="G2960:G2961">
    <cfRule type="containsText" dxfId="11977" priority="13061" operator="containsText" text="ECM">
      <formula>NOT(ISERROR(SEARCH("ECM",G2960)))</formula>
    </cfRule>
    <cfRule type="containsText" dxfId="11976" priority="13062" operator="containsText" text="Glenn Gould">
      <formula>NOT(ISERROR(SEARCH("Glenn Gould",G2960)))</formula>
    </cfRule>
  </conditionalFormatting>
  <conditionalFormatting sqref="G2960:G2961">
    <cfRule type="containsText" dxfId="11975" priority="13059" operator="containsText" text="ECM">
      <formula>NOT(ISERROR(SEARCH("ECM",G2960)))</formula>
    </cfRule>
    <cfRule type="containsText" dxfId="11974" priority="13060" operator="containsText" text="Glenn Gould">
      <formula>NOT(ISERROR(SEARCH("Glenn Gould",G2960)))</formula>
    </cfRule>
  </conditionalFormatting>
  <conditionalFormatting sqref="G2960:G2961">
    <cfRule type="containsText" dxfId="11973" priority="13057" operator="containsText" text="ECM">
      <formula>NOT(ISERROR(SEARCH("ECM",G2960)))</formula>
    </cfRule>
    <cfRule type="containsText" dxfId="11972" priority="13058" operator="containsText" text="Glenn Gould">
      <formula>NOT(ISERROR(SEARCH("Glenn Gould",G2960)))</formula>
    </cfRule>
  </conditionalFormatting>
  <conditionalFormatting sqref="G2960:G2961">
    <cfRule type="containsText" dxfId="11971" priority="13055" operator="containsText" text="ECM">
      <formula>NOT(ISERROR(SEARCH("ECM",G2960)))</formula>
    </cfRule>
    <cfRule type="containsText" dxfId="11970" priority="13056" operator="containsText" text="Glenn Gould">
      <formula>NOT(ISERROR(SEARCH("Glenn Gould",G2960)))</formula>
    </cfRule>
  </conditionalFormatting>
  <conditionalFormatting sqref="G2960:G2961">
    <cfRule type="containsText" dxfId="11969" priority="13053" operator="containsText" text="ECM">
      <formula>NOT(ISERROR(SEARCH("ECM",G2960)))</formula>
    </cfRule>
    <cfRule type="containsText" dxfId="11968" priority="13054" operator="containsText" text="Glenn Gould">
      <formula>NOT(ISERROR(SEARCH("Glenn Gould",G2960)))</formula>
    </cfRule>
  </conditionalFormatting>
  <conditionalFormatting sqref="G2960:G2961">
    <cfRule type="containsText" dxfId="11967" priority="13051" operator="containsText" text="ECM">
      <formula>NOT(ISERROR(SEARCH("ECM",G2960)))</formula>
    </cfRule>
    <cfRule type="containsText" dxfId="11966" priority="13052" operator="containsText" text="Glenn Gould">
      <formula>NOT(ISERROR(SEARCH("Glenn Gould",G2960)))</formula>
    </cfRule>
  </conditionalFormatting>
  <conditionalFormatting sqref="G2960:G2961">
    <cfRule type="containsText" dxfId="11965" priority="13049" operator="containsText" text="ECM">
      <formula>NOT(ISERROR(SEARCH("ECM",G2960)))</formula>
    </cfRule>
    <cfRule type="containsText" dxfId="11964" priority="13050" operator="containsText" text="Glenn Gould">
      <formula>NOT(ISERROR(SEARCH("Glenn Gould",G2960)))</formula>
    </cfRule>
  </conditionalFormatting>
  <conditionalFormatting sqref="G2960:G2961">
    <cfRule type="containsText" dxfId="11963" priority="13047" operator="containsText" text="ECM">
      <formula>NOT(ISERROR(SEARCH("ECM",G2960)))</formula>
    </cfRule>
    <cfRule type="containsText" dxfId="11962" priority="13048" operator="containsText" text="Glenn Gould">
      <formula>NOT(ISERROR(SEARCH("Glenn Gould",G2960)))</formula>
    </cfRule>
  </conditionalFormatting>
  <conditionalFormatting sqref="G2960:G2961">
    <cfRule type="containsText" dxfId="11961" priority="13045" operator="containsText" text="ECM">
      <formula>NOT(ISERROR(SEARCH("ECM",G2960)))</formula>
    </cfRule>
    <cfRule type="containsText" dxfId="11960" priority="13046" operator="containsText" text="Glenn Gould">
      <formula>NOT(ISERROR(SEARCH("Glenn Gould",G2960)))</formula>
    </cfRule>
  </conditionalFormatting>
  <conditionalFormatting sqref="G2960:G2961">
    <cfRule type="containsText" dxfId="11959" priority="13043" operator="containsText" text="ECM">
      <formula>NOT(ISERROR(SEARCH("ECM",G2960)))</formula>
    </cfRule>
    <cfRule type="containsText" dxfId="11958" priority="13044" operator="containsText" text="Glenn Gould">
      <formula>NOT(ISERROR(SEARCH("Glenn Gould",G2960)))</formula>
    </cfRule>
  </conditionalFormatting>
  <conditionalFormatting sqref="G2960:G2961">
    <cfRule type="containsText" dxfId="11957" priority="13041" operator="containsText" text="ECM">
      <formula>NOT(ISERROR(SEARCH("ECM",G2960)))</formula>
    </cfRule>
    <cfRule type="containsText" dxfId="11956" priority="13042" operator="containsText" text="Glenn Gould">
      <formula>NOT(ISERROR(SEARCH("Glenn Gould",G2960)))</formula>
    </cfRule>
  </conditionalFormatting>
  <conditionalFormatting sqref="G2960:G2961">
    <cfRule type="containsText" dxfId="11955" priority="13039" operator="containsText" text="ECM">
      <formula>NOT(ISERROR(SEARCH("ECM",G2960)))</formula>
    </cfRule>
    <cfRule type="containsText" dxfId="11954" priority="13040" operator="containsText" text="Glenn Gould">
      <formula>NOT(ISERROR(SEARCH("Glenn Gould",G2960)))</formula>
    </cfRule>
  </conditionalFormatting>
  <conditionalFormatting sqref="G2960:G2961">
    <cfRule type="containsText" dxfId="11953" priority="13037" operator="containsText" text="ECM">
      <formula>NOT(ISERROR(SEARCH("ECM",G2960)))</formula>
    </cfRule>
    <cfRule type="containsText" dxfId="11952" priority="13038" operator="containsText" text="Glenn Gould">
      <formula>NOT(ISERROR(SEARCH("Glenn Gould",G2960)))</formula>
    </cfRule>
  </conditionalFormatting>
  <conditionalFormatting sqref="G2960:G2961">
    <cfRule type="containsText" dxfId="11951" priority="13035" operator="containsText" text="ECM">
      <formula>NOT(ISERROR(SEARCH("ECM",G2960)))</formula>
    </cfRule>
    <cfRule type="containsText" dxfId="11950" priority="13036" operator="containsText" text="Glenn Gould">
      <formula>NOT(ISERROR(SEARCH("Glenn Gould",G2960)))</formula>
    </cfRule>
  </conditionalFormatting>
  <conditionalFormatting sqref="G2960:G2961">
    <cfRule type="containsText" dxfId="11949" priority="13033" operator="containsText" text="ECM">
      <formula>NOT(ISERROR(SEARCH("ECM",G2960)))</formula>
    </cfRule>
    <cfRule type="containsText" dxfId="11948" priority="13034" operator="containsText" text="Glenn Gould">
      <formula>NOT(ISERROR(SEARCH("Glenn Gould",G2960)))</formula>
    </cfRule>
  </conditionalFormatting>
  <conditionalFormatting sqref="G2960:G2961">
    <cfRule type="containsText" dxfId="11947" priority="13031" operator="containsText" text="ECM">
      <formula>NOT(ISERROR(SEARCH("ECM",G2960)))</formula>
    </cfRule>
    <cfRule type="containsText" dxfId="11946" priority="13032" operator="containsText" text="Glenn Gould">
      <formula>NOT(ISERROR(SEARCH("Glenn Gould",G2960)))</formula>
    </cfRule>
  </conditionalFormatting>
  <conditionalFormatting sqref="G2960:G2961">
    <cfRule type="containsText" dxfId="11945" priority="13029" operator="containsText" text="ECM">
      <formula>NOT(ISERROR(SEARCH("ECM",G2960)))</formula>
    </cfRule>
    <cfRule type="containsText" dxfId="11944" priority="13030" operator="containsText" text="Glenn Gould">
      <formula>NOT(ISERROR(SEARCH("Glenn Gould",G2960)))</formula>
    </cfRule>
  </conditionalFormatting>
  <conditionalFormatting sqref="G2960:G2961">
    <cfRule type="containsText" dxfId="11943" priority="13027" operator="containsText" text="ECM">
      <formula>NOT(ISERROR(SEARCH("ECM",G2960)))</formula>
    </cfRule>
    <cfRule type="containsText" dxfId="11942" priority="13028" operator="containsText" text="Glenn Gould">
      <formula>NOT(ISERROR(SEARCH("Glenn Gould",G2960)))</formula>
    </cfRule>
  </conditionalFormatting>
  <conditionalFormatting sqref="G2960:G2961">
    <cfRule type="containsText" dxfId="11941" priority="13025" operator="containsText" text="ECM">
      <formula>NOT(ISERROR(SEARCH("ECM",G2960)))</formula>
    </cfRule>
    <cfRule type="containsText" dxfId="11940" priority="13026" operator="containsText" text="Glenn Gould">
      <formula>NOT(ISERROR(SEARCH("Glenn Gould",G2960)))</formula>
    </cfRule>
  </conditionalFormatting>
  <conditionalFormatting sqref="G2960:G2961">
    <cfRule type="containsText" dxfId="11939" priority="13023" operator="containsText" text="ECM">
      <formula>NOT(ISERROR(SEARCH("ECM",G2960)))</formula>
    </cfRule>
    <cfRule type="containsText" dxfId="11938" priority="13024" operator="containsText" text="Glenn Gould">
      <formula>NOT(ISERROR(SEARCH("Glenn Gould",G2960)))</formula>
    </cfRule>
  </conditionalFormatting>
  <conditionalFormatting sqref="G2960:G2961">
    <cfRule type="containsText" dxfId="11937" priority="13021" operator="containsText" text="ECM">
      <formula>NOT(ISERROR(SEARCH("ECM",G2960)))</formula>
    </cfRule>
    <cfRule type="containsText" dxfId="11936" priority="13022" operator="containsText" text="Glenn Gould">
      <formula>NOT(ISERROR(SEARCH("Glenn Gould",G2960)))</formula>
    </cfRule>
  </conditionalFormatting>
  <conditionalFormatting sqref="G2960:G2961">
    <cfRule type="containsText" dxfId="11935" priority="13019" operator="containsText" text="ECM">
      <formula>NOT(ISERROR(SEARCH("ECM",G2960)))</formula>
    </cfRule>
    <cfRule type="containsText" dxfId="11934" priority="13020" operator="containsText" text="Glenn Gould">
      <formula>NOT(ISERROR(SEARCH("Glenn Gould",G2960)))</formula>
    </cfRule>
  </conditionalFormatting>
  <conditionalFormatting sqref="G2960:G2961">
    <cfRule type="containsText" dxfId="11933" priority="13017" operator="containsText" text="ECM">
      <formula>NOT(ISERROR(SEARCH("ECM",G2960)))</formula>
    </cfRule>
    <cfRule type="containsText" dxfId="11932" priority="13018" operator="containsText" text="Glenn Gould">
      <formula>NOT(ISERROR(SEARCH("Glenn Gould",G2960)))</formula>
    </cfRule>
  </conditionalFormatting>
  <conditionalFormatting sqref="G2960:G2961">
    <cfRule type="containsText" dxfId="11931" priority="13015" operator="containsText" text="ECM">
      <formula>NOT(ISERROR(SEARCH("ECM",G2960)))</formula>
    </cfRule>
    <cfRule type="containsText" dxfId="11930" priority="13016" operator="containsText" text="Glenn Gould">
      <formula>NOT(ISERROR(SEARCH("Glenn Gould",G2960)))</formula>
    </cfRule>
  </conditionalFormatting>
  <conditionalFormatting sqref="G2960:G2961">
    <cfRule type="containsText" dxfId="11929" priority="13013" operator="containsText" text="ECM">
      <formula>NOT(ISERROR(SEARCH("ECM",G2960)))</formula>
    </cfRule>
    <cfRule type="containsText" dxfId="11928" priority="13014" operator="containsText" text="Glenn Gould">
      <formula>NOT(ISERROR(SEARCH("Glenn Gould",G2960)))</formula>
    </cfRule>
  </conditionalFormatting>
  <conditionalFormatting sqref="G2960:G2961">
    <cfRule type="containsText" dxfId="11927" priority="13011" operator="containsText" text="ECM">
      <formula>NOT(ISERROR(SEARCH("ECM",G2960)))</formula>
    </cfRule>
    <cfRule type="containsText" dxfId="11926" priority="13012" operator="containsText" text="Glenn Gould">
      <formula>NOT(ISERROR(SEARCH("Glenn Gould",G2960)))</formula>
    </cfRule>
  </conditionalFormatting>
  <conditionalFormatting sqref="E2960:F2960">
    <cfRule type="containsText" dxfId="11925" priority="13009" operator="containsText" text="ECM">
      <formula>NOT(ISERROR(SEARCH("ECM",E2960)))</formula>
    </cfRule>
    <cfRule type="containsText" dxfId="11924" priority="13010" operator="containsText" text="Glenn Gould">
      <formula>NOT(ISERROR(SEARCH("Glenn Gould",E2960)))</formula>
    </cfRule>
  </conditionalFormatting>
  <conditionalFormatting sqref="E2960:F2960">
    <cfRule type="containsText" dxfId="11923" priority="13007" operator="containsText" text="ECM">
      <formula>NOT(ISERROR(SEARCH("ECM",E2960)))</formula>
    </cfRule>
    <cfRule type="containsText" dxfId="11922" priority="13008" operator="containsText" text="Glenn Gould">
      <formula>NOT(ISERROR(SEARCH("Glenn Gould",E2960)))</formula>
    </cfRule>
  </conditionalFormatting>
  <conditionalFormatting sqref="E2960:F2960">
    <cfRule type="containsText" dxfId="11921" priority="13005" operator="containsText" text="ECM">
      <formula>NOT(ISERROR(SEARCH("ECM",E2960)))</formula>
    </cfRule>
    <cfRule type="containsText" dxfId="11920" priority="13006" operator="containsText" text="Glenn Gould">
      <formula>NOT(ISERROR(SEARCH("Glenn Gould",E2960)))</formula>
    </cfRule>
  </conditionalFormatting>
  <conditionalFormatting sqref="E2960:F2960">
    <cfRule type="containsText" dxfId="11919" priority="13003" operator="containsText" text="ECM">
      <formula>NOT(ISERROR(SEARCH("ECM",E2960)))</formula>
    </cfRule>
    <cfRule type="containsText" dxfId="11918" priority="13004" operator="containsText" text="Glenn Gould">
      <formula>NOT(ISERROR(SEARCH("Glenn Gould",E2960)))</formula>
    </cfRule>
  </conditionalFormatting>
  <conditionalFormatting sqref="E2960:F2960">
    <cfRule type="containsText" dxfId="11917" priority="13001" operator="containsText" text="ECM">
      <formula>NOT(ISERROR(SEARCH("ECM",E2960)))</formula>
    </cfRule>
    <cfRule type="containsText" dxfId="11916" priority="13002" operator="containsText" text="Glenn Gould">
      <formula>NOT(ISERROR(SEARCH("Glenn Gould",E2960)))</formula>
    </cfRule>
  </conditionalFormatting>
  <conditionalFormatting sqref="E2960:F2960">
    <cfRule type="containsText" dxfId="11915" priority="12999" operator="containsText" text="ECM">
      <formula>NOT(ISERROR(SEARCH("ECM",E2960)))</formula>
    </cfRule>
    <cfRule type="containsText" dxfId="11914" priority="13000" operator="containsText" text="Glenn Gould">
      <formula>NOT(ISERROR(SEARCH("Glenn Gould",E2960)))</formula>
    </cfRule>
  </conditionalFormatting>
  <conditionalFormatting sqref="E2960:F2960">
    <cfRule type="containsText" dxfId="11913" priority="12997" operator="containsText" text="ECM">
      <formula>NOT(ISERROR(SEARCH("ECM",E2960)))</formula>
    </cfRule>
    <cfRule type="containsText" dxfId="11912" priority="12998" operator="containsText" text="Glenn Gould">
      <formula>NOT(ISERROR(SEARCH("Glenn Gould",E2960)))</formula>
    </cfRule>
  </conditionalFormatting>
  <conditionalFormatting sqref="E2960:F2960">
    <cfRule type="containsText" dxfId="11911" priority="12995" operator="containsText" text="ECM">
      <formula>NOT(ISERROR(SEARCH("ECM",E2960)))</formula>
    </cfRule>
    <cfRule type="containsText" dxfId="11910" priority="12996" operator="containsText" text="Glenn Gould">
      <formula>NOT(ISERROR(SEARCH("Glenn Gould",E2960)))</formula>
    </cfRule>
  </conditionalFormatting>
  <conditionalFormatting sqref="E2960:F2960">
    <cfRule type="containsText" dxfId="11909" priority="12993" operator="containsText" text="ECM">
      <formula>NOT(ISERROR(SEARCH("ECM",E2960)))</formula>
    </cfRule>
    <cfRule type="containsText" dxfId="11908" priority="12994" operator="containsText" text="Glenn Gould">
      <formula>NOT(ISERROR(SEARCH("Glenn Gould",E2960)))</formula>
    </cfRule>
  </conditionalFormatting>
  <conditionalFormatting sqref="E2960:F2960">
    <cfRule type="containsText" dxfId="11907" priority="12991" operator="containsText" text="ECM">
      <formula>NOT(ISERROR(SEARCH("ECM",E2960)))</formula>
    </cfRule>
    <cfRule type="containsText" dxfId="11906" priority="12992" operator="containsText" text="Glenn Gould">
      <formula>NOT(ISERROR(SEARCH("Glenn Gould",E2960)))</formula>
    </cfRule>
  </conditionalFormatting>
  <conditionalFormatting sqref="E2960:F2960">
    <cfRule type="containsText" dxfId="11905" priority="12989" operator="containsText" text="ECM">
      <formula>NOT(ISERROR(SEARCH("ECM",E2960)))</formula>
    </cfRule>
    <cfRule type="containsText" dxfId="11904" priority="12990" operator="containsText" text="Glenn Gould">
      <formula>NOT(ISERROR(SEARCH("Glenn Gould",E2960)))</formula>
    </cfRule>
  </conditionalFormatting>
  <conditionalFormatting sqref="E2960:F2960">
    <cfRule type="containsText" dxfId="11903" priority="12987" operator="containsText" text="ECM">
      <formula>NOT(ISERROR(SEARCH("ECM",E2960)))</formula>
    </cfRule>
    <cfRule type="containsText" dxfId="11902" priority="12988" operator="containsText" text="Glenn Gould">
      <formula>NOT(ISERROR(SEARCH("Glenn Gould",E2960)))</formula>
    </cfRule>
  </conditionalFormatting>
  <conditionalFormatting sqref="E2960:F2960">
    <cfRule type="containsText" dxfId="11901" priority="12985" operator="containsText" text="ECM">
      <formula>NOT(ISERROR(SEARCH("ECM",E2960)))</formula>
    </cfRule>
    <cfRule type="containsText" dxfId="11900" priority="12986" operator="containsText" text="Glenn Gould">
      <formula>NOT(ISERROR(SEARCH("Glenn Gould",E2960)))</formula>
    </cfRule>
  </conditionalFormatting>
  <conditionalFormatting sqref="E2960:F2960">
    <cfRule type="containsText" dxfId="11899" priority="12983" operator="containsText" text="ECM">
      <formula>NOT(ISERROR(SEARCH("ECM",E2960)))</formula>
    </cfRule>
    <cfRule type="containsText" dxfId="11898" priority="12984" operator="containsText" text="Glenn Gould">
      <formula>NOT(ISERROR(SEARCH("Glenn Gould",E2960)))</formula>
    </cfRule>
  </conditionalFormatting>
  <conditionalFormatting sqref="E2960:F2960">
    <cfRule type="containsText" dxfId="11897" priority="12981" operator="containsText" text="ECM">
      <formula>NOT(ISERROR(SEARCH("ECM",E2960)))</formula>
    </cfRule>
    <cfRule type="containsText" dxfId="11896" priority="12982" operator="containsText" text="Glenn Gould">
      <formula>NOT(ISERROR(SEARCH("Glenn Gould",E2960)))</formula>
    </cfRule>
  </conditionalFormatting>
  <conditionalFormatting sqref="E2960:F2960">
    <cfRule type="containsText" dxfId="11895" priority="12979" operator="containsText" text="ECM">
      <formula>NOT(ISERROR(SEARCH("ECM",E2960)))</formula>
    </cfRule>
    <cfRule type="containsText" dxfId="11894" priority="12980" operator="containsText" text="Glenn Gould">
      <formula>NOT(ISERROR(SEARCH("Glenn Gould",E2960)))</formula>
    </cfRule>
  </conditionalFormatting>
  <conditionalFormatting sqref="E2960:F2960">
    <cfRule type="containsText" dxfId="11893" priority="12977" operator="containsText" text="ECM">
      <formula>NOT(ISERROR(SEARCH("ECM",E2960)))</formula>
    </cfRule>
    <cfRule type="containsText" dxfId="11892" priority="12978" operator="containsText" text="Glenn Gould">
      <formula>NOT(ISERROR(SEARCH("Glenn Gould",E2960)))</formula>
    </cfRule>
  </conditionalFormatting>
  <conditionalFormatting sqref="E2960:F2960">
    <cfRule type="containsText" dxfId="11891" priority="12975" operator="containsText" text="ECM">
      <formula>NOT(ISERROR(SEARCH("ECM",E2960)))</formula>
    </cfRule>
    <cfRule type="containsText" dxfId="11890" priority="12976" operator="containsText" text="Glenn Gould">
      <formula>NOT(ISERROR(SEARCH("Glenn Gould",E2960)))</formula>
    </cfRule>
  </conditionalFormatting>
  <conditionalFormatting sqref="E2960:F2960">
    <cfRule type="containsText" dxfId="11889" priority="12973" operator="containsText" text="ECM">
      <formula>NOT(ISERROR(SEARCH("ECM",E2960)))</formula>
    </cfRule>
    <cfRule type="containsText" dxfId="11888" priority="12974" operator="containsText" text="Glenn Gould">
      <formula>NOT(ISERROR(SEARCH("Glenn Gould",E2960)))</formula>
    </cfRule>
  </conditionalFormatting>
  <conditionalFormatting sqref="E2960:F2960">
    <cfRule type="containsText" dxfId="11887" priority="12971" operator="containsText" text="ECM">
      <formula>NOT(ISERROR(SEARCH("ECM",E2960)))</formula>
    </cfRule>
    <cfRule type="containsText" dxfId="11886" priority="12972" operator="containsText" text="Glenn Gould">
      <formula>NOT(ISERROR(SEARCH("Glenn Gould",E2960)))</formula>
    </cfRule>
  </conditionalFormatting>
  <conditionalFormatting sqref="E2960:F2960">
    <cfRule type="containsText" dxfId="11885" priority="12969" operator="containsText" text="ECM">
      <formula>NOT(ISERROR(SEARCH("ECM",E2960)))</formula>
    </cfRule>
    <cfRule type="containsText" dxfId="11884" priority="12970" operator="containsText" text="Glenn Gould">
      <formula>NOT(ISERROR(SEARCH("Glenn Gould",E2960)))</formula>
    </cfRule>
  </conditionalFormatting>
  <conditionalFormatting sqref="E2960:F2960">
    <cfRule type="containsText" dxfId="11883" priority="12967" operator="containsText" text="ECM">
      <formula>NOT(ISERROR(SEARCH("ECM",E2960)))</formula>
    </cfRule>
    <cfRule type="containsText" dxfId="11882" priority="12968" operator="containsText" text="Glenn Gould">
      <formula>NOT(ISERROR(SEARCH("Glenn Gould",E2960)))</formula>
    </cfRule>
  </conditionalFormatting>
  <conditionalFormatting sqref="E2960:F2960">
    <cfRule type="containsText" dxfId="11881" priority="12965" operator="containsText" text="ECM">
      <formula>NOT(ISERROR(SEARCH("ECM",E2960)))</formula>
    </cfRule>
    <cfRule type="containsText" dxfId="11880" priority="12966" operator="containsText" text="Glenn Gould">
      <formula>NOT(ISERROR(SEARCH("Glenn Gould",E2960)))</formula>
    </cfRule>
  </conditionalFormatting>
  <conditionalFormatting sqref="E2960:F2960">
    <cfRule type="containsText" dxfId="11879" priority="12963" operator="containsText" text="ECM">
      <formula>NOT(ISERROR(SEARCH("ECM",E2960)))</formula>
    </cfRule>
    <cfRule type="containsText" dxfId="11878" priority="12964" operator="containsText" text="Glenn Gould">
      <formula>NOT(ISERROR(SEARCH("Glenn Gould",E2960)))</formula>
    </cfRule>
  </conditionalFormatting>
  <conditionalFormatting sqref="E2960:F2960">
    <cfRule type="containsText" dxfId="11877" priority="12961" operator="containsText" text="ECM">
      <formula>NOT(ISERROR(SEARCH("ECM",E2960)))</formula>
    </cfRule>
    <cfRule type="containsText" dxfId="11876" priority="12962" operator="containsText" text="Glenn Gould">
      <formula>NOT(ISERROR(SEARCH("Glenn Gould",E2960)))</formula>
    </cfRule>
  </conditionalFormatting>
  <conditionalFormatting sqref="E2960:F2960">
    <cfRule type="containsText" dxfId="11875" priority="12959" operator="containsText" text="ECM">
      <formula>NOT(ISERROR(SEARCH("ECM",E2960)))</formula>
    </cfRule>
    <cfRule type="containsText" dxfId="11874" priority="12960" operator="containsText" text="Glenn Gould">
      <formula>NOT(ISERROR(SEARCH("Glenn Gould",E2960)))</formula>
    </cfRule>
  </conditionalFormatting>
  <conditionalFormatting sqref="E2960:F2960">
    <cfRule type="containsText" dxfId="11873" priority="12957" operator="containsText" text="ECM">
      <formula>NOT(ISERROR(SEARCH("ECM",E2960)))</formula>
    </cfRule>
    <cfRule type="containsText" dxfId="11872" priority="12958" operator="containsText" text="Glenn Gould">
      <formula>NOT(ISERROR(SEARCH("Glenn Gould",E2960)))</formula>
    </cfRule>
  </conditionalFormatting>
  <conditionalFormatting sqref="E2960:F2960">
    <cfRule type="containsText" dxfId="11871" priority="12955" operator="containsText" text="ECM">
      <formula>NOT(ISERROR(SEARCH("ECM",E2960)))</formula>
    </cfRule>
    <cfRule type="containsText" dxfId="11870" priority="12956" operator="containsText" text="Glenn Gould">
      <formula>NOT(ISERROR(SEARCH("Glenn Gould",E2960)))</formula>
    </cfRule>
  </conditionalFormatting>
  <conditionalFormatting sqref="E2960:F2960">
    <cfRule type="containsText" dxfId="11869" priority="12953" operator="containsText" text="ECM">
      <formula>NOT(ISERROR(SEARCH("ECM",E2960)))</formula>
    </cfRule>
    <cfRule type="containsText" dxfId="11868" priority="12954" operator="containsText" text="Glenn Gould">
      <formula>NOT(ISERROR(SEARCH("Glenn Gould",E2960)))</formula>
    </cfRule>
  </conditionalFormatting>
  <conditionalFormatting sqref="E2960:F2960">
    <cfRule type="containsText" dxfId="11867" priority="12951" operator="containsText" text="ECM">
      <formula>NOT(ISERROR(SEARCH("ECM",E2960)))</formula>
    </cfRule>
    <cfRule type="containsText" dxfId="11866" priority="12952" operator="containsText" text="Glenn Gould">
      <formula>NOT(ISERROR(SEARCH("Glenn Gould",E2960)))</formula>
    </cfRule>
  </conditionalFormatting>
  <conditionalFormatting sqref="E2960:F2960">
    <cfRule type="containsText" dxfId="11865" priority="12949" operator="containsText" text="ECM">
      <formula>NOT(ISERROR(SEARCH("ECM",E2960)))</formula>
    </cfRule>
    <cfRule type="containsText" dxfId="11864" priority="12950" operator="containsText" text="Glenn Gould">
      <formula>NOT(ISERROR(SEARCH("Glenn Gould",E2960)))</formula>
    </cfRule>
  </conditionalFormatting>
  <conditionalFormatting sqref="E2960:F2960">
    <cfRule type="containsText" dxfId="11863" priority="12947" operator="containsText" text="ECM">
      <formula>NOT(ISERROR(SEARCH("ECM",E2960)))</formula>
    </cfRule>
    <cfRule type="containsText" dxfId="11862" priority="12948" operator="containsText" text="Glenn Gould">
      <formula>NOT(ISERROR(SEARCH("Glenn Gould",E2960)))</formula>
    </cfRule>
  </conditionalFormatting>
  <conditionalFormatting sqref="E2960:F2960">
    <cfRule type="containsText" dxfId="11861" priority="12945" operator="containsText" text="ECM">
      <formula>NOT(ISERROR(SEARCH("ECM",E2960)))</formula>
    </cfRule>
    <cfRule type="containsText" dxfId="11860" priority="12946" operator="containsText" text="Glenn Gould">
      <formula>NOT(ISERROR(SEARCH("Glenn Gould",E2960)))</formula>
    </cfRule>
  </conditionalFormatting>
  <conditionalFormatting sqref="E2960:F2960">
    <cfRule type="containsText" dxfId="11859" priority="12943" operator="containsText" text="ECM">
      <formula>NOT(ISERROR(SEARCH("ECM",E2960)))</formula>
    </cfRule>
    <cfRule type="containsText" dxfId="11858" priority="12944" operator="containsText" text="Glenn Gould">
      <formula>NOT(ISERROR(SEARCH("Glenn Gould",E2960)))</formula>
    </cfRule>
  </conditionalFormatting>
  <conditionalFormatting sqref="E2960:F2960">
    <cfRule type="containsText" dxfId="11857" priority="12941" operator="containsText" text="ECM">
      <formula>NOT(ISERROR(SEARCH("ECM",E2960)))</formula>
    </cfRule>
    <cfRule type="containsText" dxfId="11856" priority="12942" operator="containsText" text="Glenn Gould">
      <formula>NOT(ISERROR(SEARCH("Glenn Gould",E2960)))</formula>
    </cfRule>
  </conditionalFormatting>
  <conditionalFormatting sqref="E2960:F2960">
    <cfRule type="containsText" dxfId="11855" priority="12939" operator="containsText" text="ECM">
      <formula>NOT(ISERROR(SEARCH("ECM",E2960)))</formula>
    </cfRule>
    <cfRule type="containsText" dxfId="11854" priority="12940" operator="containsText" text="Glenn Gould">
      <formula>NOT(ISERROR(SEARCH("Glenn Gould",E2960)))</formula>
    </cfRule>
  </conditionalFormatting>
  <conditionalFormatting sqref="E2960:F2960">
    <cfRule type="containsText" dxfId="11853" priority="12937" operator="containsText" text="ECM">
      <formula>NOT(ISERROR(SEARCH("ECM",E2960)))</formula>
    </cfRule>
    <cfRule type="containsText" dxfId="11852" priority="12938" operator="containsText" text="Glenn Gould">
      <formula>NOT(ISERROR(SEARCH("Glenn Gould",E2960)))</formula>
    </cfRule>
  </conditionalFormatting>
  <conditionalFormatting sqref="E2960:F2960">
    <cfRule type="containsText" dxfId="11851" priority="12935" operator="containsText" text="ECM">
      <formula>NOT(ISERROR(SEARCH("ECM",E2960)))</formula>
    </cfRule>
    <cfRule type="containsText" dxfId="11850" priority="12936" operator="containsText" text="Glenn Gould">
      <formula>NOT(ISERROR(SEARCH("Glenn Gould",E2960)))</formula>
    </cfRule>
  </conditionalFormatting>
  <conditionalFormatting sqref="E2960:F2960">
    <cfRule type="containsText" dxfId="11849" priority="12933" operator="containsText" text="ECM">
      <formula>NOT(ISERROR(SEARCH("ECM",E2960)))</formula>
    </cfRule>
    <cfRule type="containsText" dxfId="11848" priority="12934" operator="containsText" text="Glenn Gould">
      <formula>NOT(ISERROR(SEARCH("Glenn Gould",E2960)))</formula>
    </cfRule>
  </conditionalFormatting>
  <conditionalFormatting sqref="E2960:F2960">
    <cfRule type="containsText" dxfId="11847" priority="12931" operator="containsText" text="ECM">
      <formula>NOT(ISERROR(SEARCH("ECM",E2960)))</formula>
    </cfRule>
    <cfRule type="containsText" dxfId="11846" priority="12932" operator="containsText" text="Glenn Gould">
      <formula>NOT(ISERROR(SEARCH("Glenn Gould",E2960)))</formula>
    </cfRule>
  </conditionalFormatting>
  <conditionalFormatting sqref="E2961:F2961">
    <cfRule type="containsText" dxfId="11845" priority="12927" operator="containsText" text="ECM">
      <formula>NOT(ISERROR(SEARCH("ECM",E2961)))</formula>
    </cfRule>
    <cfRule type="containsText" dxfId="11844" priority="12928" operator="containsText" text="Glenn Gould">
      <formula>NOT(ISERROR(SEARCH("Glenn Gould",E2961)))</formula>
    </cfRule>
  </conditionalFormatting>
  <conditionalFormatting sqref="E2961:F2961">
    <cfRule type="containsText" dxfId="11843" priority="12925" operator="containsText" text="ECM">
      <formula>NOT(ISERROR(SEARCH("ECM",E2961)))</formula>
    </cfRule>
    <cfRule type="containsText" dxfId="11842" priority="12926" operator="containsText" text="Glenn Gould">
      <formula>NOT(ISERROR(SEARCH("Glenn Gould",E2961)))</formula>
    </cfRule>
  </conditionalFormatting>
  <conditionalFormatting sqref="E2961:F2961">
    <cfRule type="containsText" dxfId="11841" priority="12923" operator="containsText" text="ECM">
      <formula>NOT(ISERROR(SEARCH("ECM",E2961)))</formula>
    </cfRule>
    <cfRule type="containsText" dxfId="11840" priority="12924" operator="containsText" text="Glenn Gould">
      <formula>NOT(ISERROR(SEARCH("Glenn Gould",E2961)))</formula>
    </cfRule>
  </conditionalFormatting>
  <conditionalFormatting sqref="E2961:F2961">
    <cfRule type="containsText" dxfId="11839" priority="12921" operator="containsText" text="ECM">
      <formula>NOT(ISERROR(SEARCH("ECM",E2961)))</formula>
    </cfRule>
    <cfRule type="containsText" dxfId="11838" priority="12922" operator="containsText" text="Glenn Gould">
      <formula>NOT(ISERROR(SEARCH("Glenn Gould",E2961)))</formula>
    </cfRule>
  </conditionalFormatting>
  <conditionalFormatting sqref="E2961:F2961">
    <cfRule type="containsText" dxfId="11837" priority="12919" operator="containsText" text="ECM">
      <formula>NOT(ISERROR(SEARCH("ECM",E2961)))</formula>
    </cfRule>
    <cfRule type="containsText" dxfId="11836" priority="12920" operator="containsText" text="Glenn Gould">
      <formula>NOT(ISERROR(SEARCH("Glenn Gould",E2961)))</formula>
    </cfRule>
  </conditionalFormatting>
  <conditionalFormatting sqref="E2961:F2961">
    <cfRule type="containsText" dxfId="11835" priority="12917" operator="containsText" text="ECM">
      <formula>NOT(ISERROR(SEARCH("ECM",E2961)))</formula>
    </cfRule>
    <cfRule type="containsText" dxfId="11834" priority="12918" operator="containsText" text="Glenn Gould">
      <formula>NOT(ISERROR(SEARCH("Glenn Gould",E2961)))</formula>
    </cfRule>
  </conditionalFormatting>
  <conditionalFormatting sqref="E2961:F2961">
    <cfRule type="containsText" dxfId="11833" priority="12915" operator="containsText" text="ECM">
      <formula>NOT(ISERROR(SEARCH("ECM",E2961)))</formula>
    </cfRule>
    <cfRule type="containsText" dxfId="11832" priority="12916" operator="containsText" text="Glenn Gould">
      <formula>NOT(ISERROR(SEARCH("Glenn Gould",E2961)))</formula>
    </cfRule>
  </conditionalFormatting>
  <conditionalFormatting sqref="E2961:F2961">
    <cfRule type="containsText" dxfId="11831" priority="12913" operator="containsText" text="ECM">
      <formula>NOT(ISERROR(SEARCH("ECM",E2961)))</formula>
    </cfRule>
    <cfRule type="containsText" dxfId="11830" priority="12914" operator="containsText" text="Glenn Gould">
      <formula>NOT(ISERROR(SEARCH("Glenn Gould",E2961)))</formula>
    </cfRule>
  </conditionalFormatting>
  <conditionalFormatting sqref="E2961:F2961">
    <cfRule type="containsText" dxfId="11829" priority="12911" operator="containsText" text="ECM">
      <formula>NOT(ISERROR(SEARCH("ECM",E2961)))</formula>
    </cfRule>
    <cfRule type="containsText" dxfId="11828" priority="12912" operator="containsText" text="Glenn Gould">
      <formula>NOT(ISERROR(SEARCH("Glenn Gould",E2961)))</formula>
    </cfRule>
  </conditionalFormatting>
  <conditionalFormatting sqref="E2961:F2961">
    <cfRule type="containsText" dxfId="11827" priority="12909" operator="containsText" text="ECM">
      <formula>NOT(ISERROR(SEARCH("ECM",E2961)))</formula>
    </cfRule>
    <cfRule type="containsText" dxfId="11826" priority="12910" operator="containsText" text="Glenn Gould">
      <formula>NOT(ISERROR(SEARCH("Glenn Gould",E2961)))</formula>
    </cfRule>
  </conditionalFormatting>
  <conditionalFormatting sqref="E2961:F2961">
    <cfRule type="containsText" dxfId="11825" priority="12907" operator="containsText" text="ECM">
      <formula>NOT(ISERROR(SEARCH("ECM",E2961)))</formula>
    </cfRule>
    <cfRule type="containsText" dxfId="11824" priority="12908" operator="containsText" text="Glenn Gould">
      <formula>NOT(ISERROR(SEARCH("Glenn Gould",E2961)))</formula>
    </cfRule>
  </conditionalFormatting>
  <conditionalFormatting sqref="E2961:F2961">
    <cfRule type="containsText" dxfId="11823" priority="12905" operator="containsText" text="ECM">
      <formula>NOT(ISERROR(SEARCH("ECM",E2961)))</formula>
    </cfRule>
    <cfRule type="containsText" dxfId="11822" priority="12906" operator="containsText" text="Glenn Gould">
      <formula>NOT(ISERROR(SEARCH("Glenn Gould",E2961)))</formula>
    </cfRule>
  </conditionalFormatting>
  <conditionalFormatting sqref="E2961:F2961">
    <cfRule type="containsText" dxfId="11821" priority="12903" operator="containsText" text="ECM">
      <formula>NOT(ISERROR(SEARCH("ECM",E2961)))</formula>
    </cfRule>
    <cfRule type="containsText" dxfId="11820" priority="12904" operator="containsText" text="Glenn Gould">
      <formula>NOT(ISERROR(SEARCH("Glenn Gould",E2961)))</formula>
    </cfRule>
  </conditionalFormatting>
  <conditionalFormatting sqref="E2961:F2961">
    <cfRule type="containsText" dxfId="11819" priority="12901" operator="containsText" text="ECM">
      <formula>NOT(ISERROR(SEARCH("ECM",E2961)))</formula>
    </cfRule>
    <cfRule type="containsText" dxfId="11818" priority="12902" operator="containsText" text="Glenn Gould">
      <formula>NOT(ISERROR(SEARCH("Glenn Gould",E2961)))</formula>
    </cfRule>
  </conditionalFormatting>
  <conditionalFormatting sqref="E2961:F2961">
    <cfRule type="containsText" dxfId="11817" priority="12899" operator="containsText" text="ECM">
      <formula>NOT(ISERROR(SEARCH("ECM",E2961)))</formula>
    </cfRule>
    <cfRule type="containsText" dxfId="11816" priority="12900" operator="containsText" text="Glenn Gould">
      <formula>NOT(ISERROR(SEARCH("Glenn Gould",E2961)))</formula>
    </cfRule>
  </conditionalFormatting>
  <conditionalFormatting sqref="E2961:F2961">
    <cfRule type="containsText" dxfId="11815" priority="12897" operator="containsText" text="ECM">
      <formula>NOT(ISERROR(SEARCH("ECM",E2961)))</formula>
    </cfRule>
    <cfRule type="containsText" dxfId="11814" priority="12898" operator="containsText" text="Glenn Gould">
      <formula>NOT(ISERROR(SEARCH("Glenn Gould",E2961)))</formula>
    </cfRule>
  </conditionalFormatting>
  <conditionalFormatting sqref="E2961:F2961">
    <cfRule type="containsText" dxfId="11813" priority="12895" operator="containsText" text="ECM">
      <formula>NOT(ISERROR(SEARCH("ECM",E2961)))</formula>
    </cfRule>
    <cfRule type="containsText" dxfId="11812" priority="12896" operator="containsText" text="Glenn Gould">
      <formula>NOT(ISERROR(SEARCH("Glenn Gould",E2961)))</formula>
    </cfRule>
  </conditionalFormatting>
  <conditionalFormatting sqref="E2961:F2961">
    <cfRule type="containsText" dxfId="11811" priority="12893" operator="containsText" text="ECM">
      <formula>NOT(ISERROR(SEARCH("ECM",E2961)))</formula>
    </cfRule>
    <cfRule type="containsText" dxfId="11810" priority="12894" operator="containsText" text="Glenn Gould">
      <formula>NOT(ISERROR(SEARCH("Glenn Gould",E2961)))</formula>
    </cfRule>
  </conditionalFormatting>
  <conditionalFormatting sqref="E2961:F2961">
    <cfRule type="containsText" dxfId="11809" priority="12891" operator="containsText" text="ECM">
      <formula>NOT(ISERROR(SEARCH("ECM",E2961)))</formula>
    </cfRule>
    <cfRule type="containsText" dxfId="11808" priority="12892" operator="containsText" text="Glenn Gould">
      <formula>NOT(ISERROR(SEARCH("Glenn Gould",E2961)))</formula>
    </cfRule>
  </conditionalFormatting>
  <conditionalFormatting sqref="E2961:F2961">
    <cfRule type="containsText" dxfId="11807" priority="12889" operator="containsText" text="ECM">
      <formula>NOT(ISERROR(SEARCH("ECM",E2961)))</formula>
    </cfRule>
    <cfRule type="containsText" dxfId="11806" priority="12890" operator="containsText" text="Glenn Gould">
      <formula>NOT(ISERROR(SEARCH("Glenn Gould",E2961)))</formula>
    </cfRule>
  </conditionalFormatting>
  <conditionalFormatting sqref="E2961:F2961">
    <cfRule type="containsText" dxfId="11805" priority="12887" operator="containsText" text="ECM">
      <formula>NOT(ISERROR(SEARCH("ECM",E2961)))</formula>
    </cfRule>
    <cfRule type="containsText" dxfId="11804" priority="12888" operator="containsText" text="Glenn Gould">
      <formula>NOT(ISERROR(SEARCH("Glenn Gould",E2961)))</formula>
    </cfRule>
  </conditionalFormatting>
  <conditionalFormatting sqref="E2961:F2961">
    <cfRule type="containsText" dxfId="11803" priority="12885" operator="containsText" text="ECM">
      <formula>NOT(ISERROR(SEARCH("ECM",E2961)))</formula>
    </cfRule>
    <cfRule type="containsText" dxfId="11802" priority="12886" operator="containsText" text="Glenn Gould">
      <formula>NOT(ISERROR(SEARCH("Glenn Gould",E2961)))</formula>
    </cfRule>
  </conditionalFormatting>
  <conditionalFormatting sqref="E2961:F2961">
    <cfRule type="containsText" dxfId="11801" priority="12883" operator="containsText" text="ECM">
      <formula>NOT(ISERROR(SEARCH("ECM",E2961)))</formula>
    </cfRule>
    <cfRule type="containsText" dxfId="11800" priority="12884" operator="containsText" text="Glenn Gould">
      <formula>NOT(ISERROR(SEARCH("Glenn Gould",E2961)))</formula>
    </cfRule>
  </conditionalFormatting>
  <conditionalFormatting sqref="E2961:F2961">
    <cfRule type="containsText" dxfId="11799" priority="12881" operator="containsText" text="ECM">
      <formula>NOT(ISERROR(SEARCH("ECM",E2961)))</formula>
    </cfRule>
    <cfRule type="containsText" dxfId="11798" priority="12882" operator="containsText" text="Glenn Gould">
      <formula>NOT(ISERROR(SEARCH("Glenn Gould",E2961)))</formula>
    </cfRule>
  </conditionalFormatting>
  <conditionalFormatting sqref="E2961:F2961">
    <cfRule type="containsText" dxfId="11797" priority="12879" operator="containsText" text="ECM">
      <formula>NOT(ISERROR(SEARCH("ECM",E2961)))</formula>
    </cfRule>
    <cfRule type="containsText" dxfId="11796" priority="12880" operator="containsText" text="Glenn Gould">
      <formula>NOT(ISERROR(SEARCH("Glenn Gould",E2961)))</formula>
    </cfRule>
  </conditionalFormatting>
  <conditionalFormatting sqref="E2961:F2961">
    <cfRule type="containsText" dxfId="11795" priority="12877" operator="containsText" text="ECM">
      <formula>NOT(ISERROR(SEARCH("ECM",E2961)))</formula>
    </cfRule>
    <cfRule type="containsText" dxfId="11794" priority="12878" operator="containsText" text="Glenn Gould">
      <formula>NOT(ISERROR(SEARCH("Glenn Gould",E2961)))</formula>
    </cfRule>
  </conditionalFormatting>
  <conditionalFormatting sqref="E2961:F2961">
    <cfRule type="containsText" dxfId="11793" priority="12875" operator="containsText" text="ECM">
      <formula>NOT(ISERROR(SEARCH("ECM",E2961)))</formula>
    </cfRule>
    <cfRule type="containsText" dxfId="11792" priority="12876" operator="containsText" text="Glenn Gould">
      <formula>NOT(ISERROR(SEARCH("Glenn Gould",E2961)))</formula>
    </cfRule>
  </conditionalFormatting>
  <conditionalFormatting sqref="E2961:F2961">
    <cfRule type="containsText" dxfId="11791" priority="12873" operator="containsText" text="ECM">
      <formula>NOT(ISERROR(SEARCH("ECM",E2961)))</formula>
    </cfRule>
    <cfRule type="containsText" dxfId="11790" priority="12874" operator="containsText" text="Glenn Gould">
      <formula>NOT(ISERROR(SEARCH("Glenn Gould",E2961)))</formula>
    </cfRule>
  </conditionalFormatting>
  <conditionalFormatting sqref="E2961:F2961">
    <cfRule type="containsText" dxfId="11789" priority="12871" operator="containsText" text="ECM">
      <formula>NOT(ISERROR(SEARCH("ECM",E2961)))</formula>
    </cfRule>
    <cfRule type="containsText" dxfId="11788" priority="12872" operator="containsText" text="Glenn Gould">
      <formula>NOT(ISERROR(SEARCH("Glenn Gould",E2961)))</formula>
    </cfRule>
  </conditionalFormatting>
  <conditionalFormatting sqref="E2961:F2961">
    <cfRule type="containsText" dxfId="11787" priority="12869" operator="containsText" text="ECM">
      <formula>NOT(ISERROR(SEARCH("ECM",E2961)))</formula>
    </cfRule>
    <cfRule type="containsText" dxfId="11786" priority="12870" operator="containsText" text="Glenn Gould">
      <formula>NOT(ISERROR(SEARCH("Glenn Gould",E2961)))</formula>
    </cfRule>
  </conditionalFormatting>
  <conditionalFormatting sqref="E2961:F2961">
    <cfRule type="containsText" dxfId="11785" priority="12867" operator="containsText" text="ECM">
      <formula>NOT(ISERROR(SEARCH("ECM",E2961)))</formula>
    </cfRule>
    <cfRule type="containsText" dxfId="11784" priority="12868" operator="containsText" text="Glenn Gould">
      <formula>NOT(ISERROR(SEARCH("Glenn Gould",E2961)))</formula>
    </cfRule>
  </conditionalFormatting>
  <conditionalFormatting sqref="E2961:F2961">
    <cfRule type="containsText" dxfId="11783" priority="12865" operator="containsText" text="ECM">
      <formula>NOT(ISERROR(SEARCH("ECM",E2961)))</formula>
    </cfRule>
    <cfRule type="containsText" dxfId="11782" priority="12866" operator="containsText" text="Glenn Gould">
      <formula>NOT(ISERROR(SEARCH("Glenn Gould",E2961)))</formula>
    </cfRule>
  </conditionalFormatting>
  <conditionalFormatting sqref="E2961:F2961">
    <cfRule type="containsText" dxfId="11781" priority="12863" operator="containsText" text="ECM">
      <formula>NOT(ISERROR(SEARCH("ECM",E2961)))</formula>
    </cfRule>
    <cfRule type="containsText" dxfId="11780" priority="12864" operator="containsText" text="Glenn Gould">
      <formula>NOT(ISERROR(SEARCH("Glenn Gould",E2961)))</formula>
    </cfRule>
  </conditionalFormatting>
  <conditionalFormatting sqref="E2961:F2961">
    <cfRule type="containsText" dxfId="11779" priority="12861" operator="containsText" text="ECM">
      <formula>NOT(ISERROR(SEARCH("ECM",E2961)))</formula>
    </cfRule>
    <cfRule type="containsText" dxfId="11778" priority="12862" operator="containsText" text="Glenn Gould">
      <formula>NOT(ISERROR(SEARCH("Glenn Gould",E2961)))</formula>
    </cfRule>
  </conditionalFormatting>
  <conditionalFormatting sqref="E2961:F2961">
    <cfRule type="containsText" dxfId="11777" priority="12859" operator="containsText" text="ECM">
      <formula>NOT(ISERROR(SEARCH("ECM",E2961)))</formula>
    </cfRule>
    <cfRule type="containsText" dxfId="11776" priority="12860" operator="containsText" text="Glenn Gould">
      <formula>NOT(ISERROR(SEARCH("Glenn Gould",E2961)))</formula>
    </cfRule>
  </conditionalFormatting>
  <conditionalFormatting sqref="E2961:F2961">
    <cfRule type="containsText" dxfId="11775" priority="12857" operator="containsText" text="ECM">
      <formula>NOT(ISERROR(SEARCH("ECM",E2961)))</formula>
    </cfRule>
    <cfRule type="containsText" dxfId="11774" priority="12858" operator="containsText" text="Glenn Gould">
      <formula>NOT(ISERROR(SEARCH("Glenn Gould",E2961)))</formula>
    </cfRule>
  </conditionalFormatting>
  <conditionalFormatting sqref="E2961:F2961">
    <cfRule type="containsText" dxfId="11773" priority="12855" operator="containsText" text="ECM">
      <formula>NOT(ISERROR(SEARCH("ECM",E2961)))</formula>
    </cfRule>
    <cfRule type="containsText" dxfId="11772" priority="12856" operator="containsText" text="Glenn Gould">
      <formula>NOT(ISERROR(SEARCH("Glenn Gould",E2961)))</formula>
    </cfRule>
  </conditionalFormatting>
  <conditionalFormatting sqref="E2961:F2961">
    <cfRule type="containsText" dxfId="11771" priority="12853" operator="containsText" text="ECM">
      <formula>NOT(ISERROR(SEARCH("ECM",E2961)))</formula>
    </cfRule>
    <cfRule type="containsText" dxfId="11770" priority="12854" operator="containsText" text="Glenn Gould">
      <formula>NOT(ISERROR(SEARCH("Glenn Gould",E2961)))</formula>
    </cfRule>
  </conditionalFormatting>
  <conditionalFormatting sqref="E2961:F2961">
    <cfRule type="containsText" dxfId="11769" priority="12851" operator="containsText" text="ECM">
      <formula>NOT(ISERROR(SEARCH("ECM",E2961)))</formula>
    </cfRule>
    <cfRule type="containsText" dxfId="11768" priority="12852" operator="containsText" text="Glenn Gould">
      <formula>NOT(ISERROR(SEARCH("Glenn Gould",E2961)))</formula>
    </cfRule>
  </conditionalFormatting>
  <conditionalFormatting sqref="E2961:F2961">
    <cfRule type="containsText" dxfId="11767" priority="12849" operator="containsText" text="ECM">
      <formula>NOT(ISERROR(SEARCH("ECM",E2961)))</formula>
    </cfRule>
    <cfRule type="containsText" dxfId="11766" priority="12850" operator="containsText" text="Glenn Gould">
      <formula>NOT(ISERROR(SEARCH("Glenn Gould",E2961)))</formula>
    </cfRule>
  </conditionalFormatting>
  <conditionalFormatting sqref="E2961:F2961">
    <cfRule type="containsText" dxfId="11765" priority="12847" operator="containsText" text="ECM">
      <formula>NOT(ISERROR(SEARCH("ECM",E2961)))</formula>
    </cfRule>
    <cfRule type="containsText" dxfId="11764" priority="12848" operator="containsText" text="Glenn Gould">
      <formula>NOT(ISERROR(SEARCH("Glenn Gould",E2961)))</formula>
    </cfRule>
  </conditionalFormatting>
  <conditionalFormatting sqref="E2961:F2961">
    <cfRule type="containsText" dxfId="11763" priority="12845" operator="containsText" text="ECM">
      <formula>NOT(ISERROR(SEARCH("ECM",E2961)))</formula>
    </cfRule>
    <cfRule type="containsText" dxfId="11762" priority="12846" operator="containsText" text="Glenn Gould">
      <formula>NOT(ISERROR(SEARCH("Glenn Gould",E2961)))</formula>
    </cfRule>
  </conditionalFormatting>
  <conditionalFormatting sqref="E2961:F2961">
    <cfRule type="containsText" dxfId="11761" priority="12843" operator="containsText" text="ECM">
      <formula>NOT(ISERROR(SEARCH("ECM",E2961)))</formula>
    </cfRule>
    <cfRule type="containsText" dxfId="11760" priority="12844" operator="containsText" text="Glenn Gould">
      <formula>NOT(ISERROR(SEARCH("Glenn Gould",E2961)))</formula>
    </cfRule>
  </conditionalFormatting>
  <conditionalFormatting sqref="E2961:F2961">
    <cfRule type="containsText" dxfId="11759" priority="12841" operator="containsText" text="ECM">
      <formula>NOT(ISERROR(SEARCH("ECM",E2961)))</formula>
    </cfRule>
    <cfRule type="containsText" dxfId="11758" priority="12842" operator="containsText" text="Glenn Gould">
      <formula>NOT(ISERROR(SEARCH("Glenn Gould",E2961)))</formula>
    </cfRule>
  </conditionalFormatting>
  <conditionalFormatting sqref="E2961:F2961">
    <cfRule type="containsText" dxfId="11757" priority="12839" operator="containsText" text="ECM">
      <formula>NOT(ISERROR(SEARCH("ECM",E2961)))</formula>
    </cfRule>
    <cfRule type="containsText" dxfId="11756" priority="12840" operator="containsText" text="Glenn Gould">
      <formula>NOT(ISERROR(SEARCH("Glenn Gould",E2961)))</formula>
    </cfRule>
  </conditionalFormatting>
  <conditionalFormatting sqref="E2961:F2961">
    <cfRule type="containsText" dxfId="11755" priority="12837" operator="containsText" text="ECM">
      <formula>NOT(ISERROR(SEARCH("ECM",E2961)))</formula>
    </cfRule>
    <cfRule type="containsText" dxfId="11754" priority="12838" operator="containsText" text="Glenn Gould">
      <formula>NOT(ISERROR(SEARCH("Glenn Gould",E2961)))</formula>
    </cfRule>
  </conditionalFormatting>
  <conditionalFormatting sqref="E2961:F2961">
    <cfRule type="containsText" dxfId="11753" priority="12835" operator="containsText" text="ECM">
      <formula>NOT(ISERROR(SEARCH("ECM",E2961)))</formula>
    </cfRule>
    <cfRule type="containsText" dxfId="11752" priority="12836" operator="containsText" text="Glenn Gould">
      <formula>NOT(ISERROR(SEARCH("Glenn Gould",E2961)))</formula>
    </cfRule>
  </conditionalFormatting>
  <conditionalFormatting sqref="E2961:F2961">
    <cfRule type="containsText" dxfId="11751" priority="12833" operator="containsText" text="ECM">
      <formula>NOT(ISERROR(SEARCH("ECM",E2961)))</formula>
    </cfRule>
    <cfRule type="containsText" dxfId="11750" priority="12834" operator="containsText" text="Glenn Gould">
      <formula>NOT(ISERROR(SEARCH("Glenn Gould",E2961)))</formula>
    </cfRule>
  </conditionalFormatting>
  <conditionalFormatting sqref="E2961:F2961">
    <cfRule type="containsText" dxfId="11749" priority="12831" operator="containsText" text="ECM">
      <formula>NOT(ISERROR(SEARCH("ECM",E2961)))</formula>
    </cfRule>
    <cfRule type="containsText" dxfId="11748" priority="12832" operator="containsText" text="Glenn Gould">
      <formula>NOT(ISERROR(SEARCH("Glenn Gould",E2961)))</formula>
    </cfRule>
  </conditionalFormatting>
  <conditionalFormatting sqref="G2962:G2964">
    <cfRule type="containsText" dxfId="11747" priority="12827" operator="containsText" text="ECM">
      <formula>NOT(ISERROR(SEARCH("ECM",G2962)))</formula>
    </cfRule>
    <cfRule type="containsText" dxfId="11746" priority="12828" operator="containsText" text="Glenn Gould">
      <formula>NOT(ISERROR(SEARCH("Glenn Gould",G2962)))</formula>
    </cfRule>
  </conditionalFormatting>
  <conditionalFormatting sqref="G2962:G2964">
    <cfRule type="containsText" dxfId="11745" priority="12825" operator="containsText" text="ECM">
      <formula>NOT(ISERROR(SEARCH("ECM",G2962)))</formula>
    </cfRule>
    <cfRule type="containsText" dxfId="11744" priority="12826" operator="containsText" text="Glenn Gould">
      <formula>NOT(ISERROR(SEARCH("Glenn Gould",G2962)))</formula>
    </cfRule>
  </conditionalFormatting>
  <conditionalFormatting sqref="G2962:G2964">
    <cfRule type="containsText" dxfId="11743" priority="12823" operator="containsText" text="ECM">
      <formula>NOT(ISERROR(SEARCH("ECM",G2962)))</formula>
    </cfRule>
    <cfRule type="containsText" dxfId="11742" priority="12824" operator="containsText" text="Glenn Gould">
      <formula>NOT(ISERROR(SEARCH("Glenn Gould",G2962)))</formula>
    </cfRule>
  </conditionalFormatting>
  <conditionalFormatting sqref="G2962:G2964">
    <cfRule type="containsText" dxfId="11741" priority="12821" operator="containsText" text="ECM">
      <formula>NOT(ISERROR(SEARCH("ECM",G2962)))</formula>
    </cfRule>
    <cfRule type="containsText" dxfId="11740" priority="12822" operator="containsText" text="Glenn Gould">
      <formula>NOT(ISERROR(SEARCH("Glenn Gould",G2962)))</formula>
    </cfRule>
  </conditionalFormatting>
  <conditionalFormatting sqref="G2962:G2964">
    <cfRule type="containsText" dxfId="11739" priority="12819" operator="containsText" text="ECM">
      <formula>NOT(ISERROR(SEARCH("ECM",G2962)))</formula>
    </cfRule>
    <cfRule type="containsText" dxfId="11738" priority="12820" operator="containsText" text="Glenn Gould">
      <formula>NOT(ISERROR(SEARCH("Glenn Gould",G2962)))</formula>
    </cfRule>
  </conditionalFormatting>
  <conditionalFormatting sqref="G2962:G2964">
    <cfRule type="containsText" dxfId="11737" priority="12817" operator="containsText" text="ECM">
      <formula>NOT(ISERROR(SEARCH("ECM",G2962)))</formula>
    </cfRule>
    <cfRule type="containsText" dxfId="11736" priority="12818" operator="containsText" text="Glenn Gould">
      <formula>NOT(ISERROR(SEARCH("Glenn Gould",G2962)))</formula>
    </cfRule>
  </conditionalFormatting>
  <conditionalFormatting sqref="G2962:G2964">
    <cfRule type="containsText" dxfId="11735" priority="12815" operator="containsText" text="ECM">
      <formula>NOT(ISERROR(SEARCH("ECM",G2962)))</formula>
    </cfRule>
    <cfRule type="containsText" dxfId="11734" priority="12816" operator="containsText" text="Glenn Gould">
      <formula>NOT(ISERROR(SEARCH("Glenn Gould",G2962)))</formula>
    </cfRule>
  </conditionalFormatting>
  <conditionalFormatting sqref="G2962:G2964">
    <cfRule type="containsText" dxfId="11733" priority="12813" operator="containsText" text="ECM">
      <formula>NOT(ISERROR(SEARCH("ECM",G2962)))</formula>
    </cfRule>
    <cfRule type="containsText" dxfId="11732" priority="12814" operator="containsText" text="Glenn Gould">
      <formula>NOT(ISERROR(SEARCH("Glenn Gould",G2962)))</formula>
    </cfRule>
  </conditionalFormatting>
  <conditionalFormatting sqref="G2962:G2964">
    <cfRule type="containsText" dxfId="11731" priority="12811" operator="containsText" text="ECM">
      <formula>NOT(ISERROR(SEARCH("ECM",G2962)))</formula>
    </cfRule>
    <cfRule type="containsText" dxfId="11730" priority="12812" operator="containsText" text="Glenn Gould">
      <formula>NOT(ISERROR(SEARCH("Glenn Gould",G2962)))</formula>
    </cfRule>
  </conditionalFormatting>
  <conditionalFormatting sqref="G2962:G2964">
    <cfRule type="containsText" dxfId="11729" priority="12809" operator="containsText" text="ECM">
      <formula>NOT(ISERROR(SEARCH("ECM",G2962)))</formula>
    </cfRule>
    <cfRule type="containsText" dxfId="11728" priority="12810" operator="containsText" text="Glenn Gould">
      <formula>NOT(ISERROR(SEARCH("Glenn Gould",G2962)))</formula>
    </cfRule>
  </conditionalFormatting>
  <conditionalFormatting sqref="G2962:G2964">
    <cfRule type="containsText" dxfId="11727" priority="12807" operator="containsText" text="ECM">
      <formula>NOT(ISERROR(SEARCH("ECM",G2962)))</formula>
    </cfRule>
    <cfRule type="containsText" dxfId="11726" priority="12808" operator="containsText" text="Glenn Gould">
      <formula>NOT(ISERROR(SEARCH("Glenn Gould",G2962)))</formula>
    </cfRule>
  </conditionalFormatting>
  <conditionalFormatting sqref="G2962:G2964">
    <cfRule type="containsText" dxfId="11725" priority="12805" operator="containsText" text="ECM">
      <formula>NOT(ISERROR(SEARCH("ECM",G2962)))</formula>
    </cfRule>
    <cfRule type="containsText" dxfId="11724" priority="12806" operator="containsText" text="Glenn Gould">
      <formula>NOT(ISERROR(SEARCH("Glenn Gould",G2962)))</formula>
    </cfRule>
  </conditionalFormatting>
  <conditionalFormatting sqref="G2962:G2964">
    <cfRule type="containsText" dxfId="11723" priority="12803" operator="containsText" text="ECM">
      <formula>NOT(ISERROR(SEARCH("ECM",G2962)))</formula>
    </cfRule>
    <cfRule type="containsText" dxfId="11722" priority="12804" operator="containsText" text="Glenn Gould">
      <formula>NOT(ISERROR(SEARCH("Glenn Gould",G2962)))</formula>
    </cfRule>
  </conditionalFormatting>
  <conditionalFormatting sqref="G2962:G2964">
    <cfRule type="containsText" dxfId="11721" priority="12801" operator="containsText" text="ECM">
      <formula>NOT(ISERROR(SEARCH("ECM",G2962)))</formula>
    </cfRule>
    <cfRule type="containsText" dxfId="11720" priority="12802" operator="containsText" text="Glenn Gould">
      <formula>NOT(ISERROR(SEARCH("Glenn Gould",G2962)))</formula>
    </cfRule>
  </conditionalFormatting>
  <conditionalFormatting sqref="G2962:G2964">
    <cfRule type="containsText" dxfId="11719" priority="12799" operator="containsText" text="ECM">
      <formula>NOT(ISERROR(SEARCH("ECM",G2962)))</formula>
    </cfRule>
    <cfRule type="containsText" dxfId="11718" priority="12800" operator="containsText" text="Glenn Gould">
      <formula>NOT(ISERROR(SEARCH("Glenn Gould",G2962)))</formula>
    </cfRule>
  </conditionalFormatting>
  <conditionalFormatting sqref="G2962:G2964">
    <cfRule type="containsText" dxfId="11717" priority="12797" operator="containsText" text="ECM">
      <formula>NOT(ISERROR(SEARCH("ECM",G2962)))</formula>
    </cfRule>
    <cfRule type="containsText" dxfId="11716" priority="12798" operator="containsText" text="Glenn Gould">
      <formula>NOT(ISERROR(SEARCH("Glenn Gould",G2962)))</formula>
    </cfRule>
  </conditionalFormatting>
  <conditionalFormatting sqref="G2962:G2964">
    <cfRule type="containsText" dxfId="11715" priority="12795" operator="containsText" text="ECM">
      <formula>NOT(ISERROR(SEARCH("ECM",G2962)))</formula>
    </cfRule>
    <cfRule type="containsText" dxfId="11714" priority="12796" operator="containsText" text="Glenn Gould">
      <formula>NOT(ISERROR(SEARCH("Glenn Gould",G2962)))</formula>
    </cfRule>
  </conditionalFormatting>
  <conditionalFormatting sqref="G2962:G2964">
    <cfRule type="containsText" dxfId="11713" priority="12793" operator="containsText" text="ECM">
      <formula>NOT(ISERROR(SEARCH("ECM",G2962)))</formula>
    </cfRule>
    <cfRule type="containsText" dxfId="11712" priority="12794" operator="containsText" text="Glenn Gould">
      <formula>NOT(ISERROR(SEARCH("Glenn Gould",G2962)))</formula>
    </cfRule>
  </conditionalFormatting>
  <conditionalFormatting sqref="G2962:G2964">
    <cfRule type="containsText" dxfId="11711" priority="12791" operator="containsText" text="ECM">
      <formula>NOT(ISERROR(SEARCH("ECM",G2962)))</formula>
    </cfRule>
    <cfRule type="containsText" dxfId="11710" priority="12792" operator="containsText" text="Glenn Gould">
      <formula>NOT(ISERROR(SEARCH("Glenn Gould",G2962)))</formula>
    </cfRule>
  </conditionalFormatting>
  <conditionalFormatting sqref="G2962:G2964">
    <cfRule type="containsText" dxfId="11709" priority="12789" operator="containsText" text="ECM">
      <formula>NOT(ISERROR(SEARCH("ECM",G2962)))</formula>
    </cfRule>
    <cfRule type="containsText" dxfId="11708" priority="12790" operator="containsText" text="Glenn Gould">
      <formula>NOT(ISERROR(SEARCH("Glenn Gould",G2962)))</formula>
    </cfRule>
  </conditionalFormatting>
  <conditionalFormatting sqref="G2962:G2964">
    <cfRule type="containsText" dxfId="11707" priority="12787" operator="containsText" text="ECM">
      <formula>NOT(ISERROR(SEARCH("ECM",G2962)))</formula>
    </cfRule>
    <cfRule type="containsText" dxfId="11706" priority="12788" operator="containsText" text="Glenn Gould">
      <formula>NOT(ISERROR(SEARCH("Glenn Gould",G2962)))</formula>
    </cfRule>
  </conditionalFormatting>
  <conditionalFormatting sqref="G2962:G2964">
    <cfRule type="containsText" dxfId="11705" priority="12785" operator="containsText" text="ECM">
      <formula>NOT(ISERROR(SEARCH("ECM",G2962)))</formula>
    </cfRule>
    <cfRule type="containsText" dxfId="11704" priority="12786" operator="containsText" text="Glenn Gould">
      <formula>NOT(ISERROR(SEARCH("Glenn Gould",G2962)))</formula>
    </cfRule>
  </conditionalFormatting>
  <conditionalFormatting sqref="G2962:G2964">
    <cfRule type="containsText" dxfId="11703" priority="12783" operator="containsText" text="ECM">
      <formula>NOT(ISERROR(SEARCH("ECM",G2962)))</formula>
    </cfRule>
    <cfRule type="containsText" dxfId="11702" priority="12784" operator="containsText" text="Glenn Gould">
      <formula>NOT(ISERROR(SEARCH("Glenn Gould",G2962)))</formula>
    </cfRule>
  </conditionalFormatting>
  <conditionalFormatting sqref="G2962:G2964">
    <cfRule type="containsText" dxfId="11701" priority="12781" operator="containsText" text="ECM">
      <formula>NOT(ISERROR(SEARCH("ECM",G2962)))</formula>
    </cfRule>
    <cfRule type="containsText" dxfId="11700" priority="12782" operator="containsText" text="Glenn Gould">
      <formula>NOT(ISERROR(SEARCH("Glenn Gould",G2962)))</formula>
    </cfRule>
  </conditionalFormatting>
  <conditionalFormatting sqref="G2962:G2964">
    <cfRule type="containsText" dxfId="11699" priority="12779" operator="containsText" text="ECM">
      <formula>NOT(ISERROR(SEARCH("ECM",G2962)))</formula>
    </cfRule>
    <cfRule type="containsText" dxfId="11698" priority="12780" operator="containsText" text="Glenn Gould">
      <formula>NOT(ISERROR(SEARCH("Glenn Gould",G2962)))</formula>
    </cfRule>
  </conditionalFormatting>
  <conditionalFormatting sqref="G2962:G2964">
    <cfRule type="containsText" dxfId="11697" priority="12777" operator="containsText" text="ECM">
      <formula>NOT(ISERROR(SEARCH("ECM",G2962)))</formula>
    </cfRule>
    <cfRule type="containsText" dxfId="11696" priority="12778" operator="containsText" text="Glenn Gould">
      <formula>NOT(ISERROR(SEARCH("Glenn Gould",G2962)))</formula>
    </cfRule>
  </conditionalFormatting>
  <conditionalFormatting sqref="G2962:G2964">
    <cfRule type="containsText" dxfId="11695" priority="12775" operator="containsText" text="ECM">
      <formula>NOT(ISERROR(SEARCH("ECM",G2962)))</formula>
    </cfRule>
    <cfRule type="containsText" dxfId="11694" priority="12776" operator="containsText" text="Glenn Gould">
      <formula>NOT(ISERROR(SEARCH("Glenn Gould",G2962)))</formula>
    </cfRule>
  </conditionalFormatting>
  <conditionalFormatting sqref="G2962:G2964">
    <cfRule type="containsText" dxfId="11693" priority="12773" operator="containsText" text="ECM">
      <formula>NOT(ISERROR(SEARCH("ECM",G2962)))</formula>
    </cfRule>
    <cfRule type="containsText" dxfId="11692" priority="12774" operator="containsText" text="Glenn Gould">
      <formula>NOT(ISERROR(SEARCH("Glenn Gould",G2962)))</formula>
    </cfRule>
  </conditionalFormatting>
  <conditionalFormatting sqref="G2962:G2964">
    <cfRule type="containsText" dxfId="11691" priority="12771" operator="containsText" text="ECM">
      <formula>NOT(ISERROR(SEARCH("ECM",G2962)))</formula>
    </cfRule>
    <cfRule type="containsText" dxfId="11690" priority="12772" operator="containsText" text="Glenn Gould">
      <formula>NOT(ISERROR(SEARCH("Glenn Gould",G2962)))</formula>
    </cfRule>
  </conditionalFormatting>
  <conditionalFormatting sqref="G2962:G2964">
    <cfRule type="containsText" dxfId="11689" priority="12769" operator="containsText" text="ECM">
      <formula>NOT(ISERROR(SEARCH("ECM",G2962)))</formula>
    </cfRule>
    <cfRule type="containsText" dxfId="11688" priority="12770" operator="containsText" text="Glenn Gould">
      <formula>NOT(ISERROR(SEARCH("Glenn Gould",G2962)))</formula>
    </cfRule>
  </conditionalFormatting>
  <conditionalFormatting sqref="G2962:G2964">
    <cfRule type="containsText" dxfId="11687" priority="12767" operator="containsText" text="ECM">
      <formula>NOT(ISERROR(SEARCH("ECM",G2962)))</formula>
    </cfRule>
    <cfRule type="containsText" dxfId="11686" priority="12768" operator="containsText" text="Glenn Gould">
      <formula>NOT(ISERROR(SEARCH("Glenn Gould",G2962)))</formula>
    </cfRule>
  </conditionalFormatting>
  <conditionalFormatting sqref="G2962:G2964">
    <cfRule type="containsText" dxfId="11685" priority="12765" operator="containsText" text="ECM">
      <formula>NOT(ISERROR(SEARCH("ECM",G2962)))</formula>
    </cfRule>
    <cfRule type="containsText" dxfId="11684" priority="12766" operator="containsText" text="Glenn Gould">
      <formula>NOT(ISERROR(SEARCH("Glenn Gould",G2962)))</formula>
    </cfRule>
  </conditionalFormatting>
  <conditionalFormatting sqref="G2962:G2964">
    <cfRule type="containsText" dxfId="11683" priority="12763" operator="containsText" text="ECM">
      <formula>NOT(ISERROR(SEARCH("ECM",G2962)))</formula>
    </cfRule>
    <cfRule type="containsText" dxfId="11682" priority="12764" operator="containsText" text="Glenn Gould">
      <formula>NOT(ISERROR(SEARCH("Glenn Gould",G2962)))</formula>
    </cfRule>
  </conditionalFormatting>
  <conditionalFormatting sqref="G2962:G2964">
    <cfRule type="containsText" dxfId="11681" priority="12761" operator="containsText" text="ECM">
      <formula>NOT(ISERROR(SEARCH("ECM",G2962)))</formula>
    </cfRule>
    <cfRule type="containsText" dxfId="11680" priority="12762" operator="containsText" text="Glenn Gould">
      <formula>NOT(ISERROR(SEARCH("Glenn Gould",G2962)))</formula>
    </cfRule>
  </conditionalFormatting>
  <conditionalFormatting sqref="G2962:G2964">
    <cfRule type="containsText" dxfId="11679" priority="12759" operator="containsText" text="ECM">
      <formula>NOT(ISERROR(SEARCH("ECM",G2962)))</formula>
    </cfRule>
    <cfRule type="containsText" dxfId="11678" priority="12760" operator="containsText" text="Glenn Gould">
      <formula>NOT(ISERROR(SEARCH("Glenn Gould",G2962)))</formula>
    </cfRule>
  </conditionalFormatting>
  <conditionalFormatting sqref="G2962:G2964">
    <cfRule type="containsText" dxfId="11677" priority="12757" operator="containsText" text="ECM">
      <formula>NOT(ISERROR(SEARCH("ECM",G2962)))</formula>
    </cfRule>
    <cfRule type="containsText" dxfId="11676" priority="12758" operator="containsText" text="Glenn Gould">
      <formula>NOT(ISERROR(SEARCH("Glenn Gould",G2962)))</formula>
    </cfRule>
  </conditionalFormatting>
  <conditionalFormatting sqref="G2962:G2964">
    <cfRule type="containsText" dxfId="11675" priority="12755" operator="containsText" text="ECM">
      <formula>NOT(ISERROR(SEARCH("ECM",G2962)))</formula>
    </cfRule>
    <cfRule type="containsText" dxfId="11674" priority="12756" operator="containsText" text="Glenn Gould">
      <formula>NOT(ISERROR(SEARCH("Glenn Gould",G2962)))</formula>
    </cfRule>
  </conditionalFormatting>
  <conditionalFormatting sqref="G2962:G2964">
    <cfRule type="containsText" dxfId="11673" priority="12753" operator="containsText" text="ECM">
      <formula>NOT(ISERROR(SEARCH("ECM",G2962)))</formula>
    </cfRule>
    <cfRule type="containsText" dxfId="11672" priority="12754" operator="containsText" text="Glenn Gould">
      <formula>NOT(ISERROR(SEARCH("Glenn Gould",G2962)))</formula>
    </cfRule>
  </conditionalFormatting>
  <conditionalFormatting sqref="G2962:G2964">
    <cfRule type="containsText" dxfId="11671" priority="12751" operator="containsText" text="ECM">
      <formula>NOT(ISERROR(SEARCH("ECM",G2962)))</formula>
    </cfRule>
    <cfRule type="containsText" dxfId="11670" priority="12752" operator="containsText" text="Glenn Gould">
      <formula>NOT(ISERROR(SEARCH("Glenn Gould",G2962)))</formula>
    </cfRule>
  </conditionalFormatting>
  <conditionalFormatting sqref="G2962:G2964">
    <cfRule type="containsText" dxfId="11669" priority="12749" operator="containsText" text="ECM">
      <formula>NOT(ISERROR(SEARCH("ECM",G2962)))</formula>
    </cfRule>
    <cfRule type="containsText" dxfId="11668" priority="12750" operator="containsText" text="Glenn Gould">
      <formula>NOT(ISERROR(SEARCH("Glenn Gould",G2962)))</formula>
    </cfRule>
  </conditionalFormatting>
  <conditionalFormatting sqref="G2962:G2964">
    <cfRule type="containsText" dxfId="11667" priority="12747" operator="containsText" text="ECM">
      <formula>NOT(ISERROR(SEARCH("ECM",G2962)))</formula>
    </cfRule>
    <cfRule type="containsText" dxfId="11666" priority="12748" operator="containsText" text="Glenn Gould">
      <formula>NOT(ISERROR(SEARCH("Glenn Gould",G2962)))</formula>
    </cfRule>
  </conditionalFormatting>
  <conditionalFormatting sqref="G2962:G2964">
    <cfRule type="containsText" dxfId="11665" priority="12745" operator="containsText" text="ECM">
      <formula>NOT(ISERROR(SEARCH("ECM",G2962)))</formula>
    </cfRule>
    <cfRule type="containsText" dxfId="11664" priority="12746" operator="containsText" text="Glenn Gould">
      <formula>NOT(ISERROR(SEARCH("Glenn Gould",G2962)))</formula>
    </cfRule>
  </conditionalFormatting>
  <conditionalFormatting sqref="G2962:G2964">
    <cfRule type="containsText" dxfId="11663" priority="12743" operator="containsText" text="ECM">
      <formula>NOT(ISERROR(SEARCH("ECM",G2962)))</formula>
    </cfRule>
    <cfRule type="containsText" dxfId="11662" priority="12744" operator="containsText" text="Glenn Gould">
      <formula>NOT(ISERROR(SEARCH("Glenn Gould",G2962)))</formula>
    </cfRule>
  </conditionalFormatting>
  <conditionalFormatting sqref="G2962:G2964">
    <cfRule type="containsText" dxfId="11661" priority="12741" operator="containsText" text="ECM">
      <formula>NOT(ISERROR(SEARCH("ECM",G2962)))</formula>
    </cfRule>
    <cfRule type="containsText" dxfId="11660" priority="12742" operator="containsText" text="Glenn Gould">
      <formula>NOT(ISERROR(SEARCH("Glenn Gould",G2962)))</formula>
    </cfRule>
  </conditionalFormatting>
  <conditionalFormatting sqref="G2962:G2964">
    <cfRule type="containsText" dxfId="11659" priority="12739" operator="containsText" text="ECM">
      <formula>NOT(ISERROR(SEARCH("ECM",G2962)))</formula>
    </cfRule>
    <cfRule type="containsText" dxfId="11658" priority="12740" operator="containsText" text="Glenn Gould">
      <formula>NOT(ISERROR(SEARCH("Glenn Gould",G2962)))</formula>
    </cfRule>
  </conditionalFormatting>
  <conditionalFormatting sqref="G2962:G2964">
    <cfRule type="containsText" dxfId="11657" priority="12737" operator="containsText" text="ECM">
      <formula>NOT(ISERROR(SEARCH("ECM",G2962)))</formula>
    </cfRule>
    <cfRule type="containsText" dxfId="11656" priority="12738" operator="containsText" text="Glenn Gould">
      <formula>NOT(ISERROR(SEARCH("Glenn Gould",G2962)))</formula>
    </cfRule>
  </conditionalFormatting>
  <conditionalFormatting sqref="G2962:G2964">
    <cfRule type="containsText" dxfId="11655" priority="12735" operator="containsText" text="ECM">
      <formula>NOT(ISERROR(SEARCH("ECM",G2962)))</formula>
    </cfRule>
    <cfRule type="containsText" dxfId="11654" priority="12736" operator="containsText" text="Glenn Gould">
      <formula>NOT(ISERROR(SEARCH("Glenn Gould",G2962)))</formula>
    </cfRule>
  </conditionalFormatting>
  <conditionalFormatting sqref="G2962:G2964">
    <cfRule type="containsText" dxfId="11653" priority="12733" operator="containsText" text="ECM">
      <formula>NOT(ISERROR(SEARCH("ECM",G2962)))</formula>
    </cfRule>
    <cfRule type="containsText" dxfId="11652" priority="12734" operator="containsText" text="Glenn Gould">
      <formula>NOT(ISERROR(SEARCH("Glenn Gould",G2962)))</formula>
    </cfRule>
  </conditionalFormatting>
  <conditionalFormatting sqref="G2962:G2964">
    <cfRule type="containsText" dxfId="11651" priority="12731" operator="containsText" text="ECM">
      <formula>NOT(ISERROR(SEARCH("ECM",G2962)))</formula>
    </cfRule>
    <cfRule type="containsText" dxfId="11650" priority="12732" operator="containsText" text="Glenn Gould">
      <formula>NOT(ISERROR(SEARCH("Glenn Gould",G2962)))</formula>
    </cfRule>
  </conditionalFormatting>
  <conditionalFormatting sqref="E2962:F2964">
    <cfRule type="containsText" dxfId="11649" priority="12729" operator="containsText" text="ECM">
      <formula>NOT(ISERROR(SEARCH("ECM",E2962)))</formula>
    </cfRule>
    <cfRule type="containsText" dxfId="11648" priority="12730" operator="containsText" text="Glenn Gould">
      <formula>NOT(ISERROR(SEARCH("Glenn Gould",E2962)))</formula>
    </cfRule>
  </conditionalFormatting>
  <conditionalFormatting sqref="E2962:F2964">
    <cfRule type="containsText" dxfId="11647" priority="12727" operator="containsText" text="ECM">
      <formula>NOT(ISERROR(SEARCH("ECM",E2962)))</formula>
    </cfRule>
    <cfRule type="containsText" dxfId="11646" priority="12728" operator="containsText" text="Glenn Gould">
      <formula>NOT(ISERROR(SEARCH("Glenn Gould",E2962)))</formula>
    </cfRule>
  </conditionalFormatting>
  <conditionalFormatting sqref="E2962:F2964">
    <cfRule type="containsText" dxfId="11645" priority="12725" operator="containsText" text="ECM">
      <formula>NOT(ISERROR(SEARCH("ECM",E2962)))</formula>
    </cfRule>
    <cfRule type="containsText" dxfId="11644" priority="12726" operator="containsText" text="Glenn Gould">
      <formula>NOT(ISERROR(SEARCH("Glenn Gould",E2962)))</formula>
    </cfRule>
  </conditionalFormatting>
  <conditionalFormatting sqref="E2962:F2964">
    <cfRule type="containsText" dxfId="11643" priority="12723" operator="containsText" text="ECM">
      <formula>NOT(ISERROR(SEARCH("ECM",E2962)))</formula>
    </cfRule>
    <cfRule type="containsText" dxfId="11642" priority="12724" operator="containsText" text="Glenn Gould">
      <formula>NOT(ISERROR(SEARCH("Glenn Gould",E2962)))</formula>
    </cfRule>
  </conditionalFormatting>
  <conditionalFormatting sqref="E2962:F2964">
    <cfRule type="containsText" dxfId="11641" priority="12721" operator="containsText" text="ECM">
      <formula>NOT(ISERROR(SEARCH("ECM",E2962)))</formula>
    </cfRule>
    <cfRule type="containsText" dxfId="11640" priority="12722" operator="containsText" text="Glenn Gould">
      <formula>NOT(ISERROR(SEARCH("Glenn Gould",E2962)))</formula>
    </cfRule>
  </conditionalFormatting>
  <conditionalFormatting sqref="E2962:F2964">
    <cfRule type="containsText" dxfId="11639" priority="12719" operator="containsText" text="ECM">
      <formula>NOT(ISERROR(SEARCH("ECM",E2962)))</formula>
    </cfRule>
    <cfRule type="containsText" dxfId="11638" priority="12720" operator="containsText" text="Glenn Gould">
      <formula>NOT(ISERROR(SEARCH("Glenn Gould",E2962)))</formula>
    </cfRule>
  </conditionalFormatting>
  <conditionalFormatting sqref="E2962:F2964">
    <cfRule type="containsText" dxfId="11637" priority="12717" operator="containsText" text="ECM">
      <formula>NOT(ISERROR(SEARCH("ECM",E2962)))</formula>
    </cfRule>
    <cfRule type="containsText" dxfId="11636" priority="12718" operator="containsText" text="Glenn Gould">
      <formula>NOT(ISERROR(SEARCH("Glenn Gould",E2962)))</formula>
    </cfRule>
  </conditionalFormatting>
  <conditionalFormatting sqref="E2962:F2964">
    <cfRule type="containsText" dxfId="11635" priority="12715" operator="containsText" text="ECM">
      <formula>NOT(ISERROR(SEARCH("ECM",E2962)))</formula>
    </cfRule>
    <cfRule type="containsText" dxfId="11634" priority="12716" operator="containsText" text="Glenn Gould">
      <formula>NOT(ISERROR(SEARCH("Glenn Gould",E2962)))</formula>
    </cfRule>
  </conditionalFormatting>
  <conditionalFormatting sqref="E2962:F2964">
    <cfRule type="containsText" dxfId="11633" priority="12713" operator="containsText" text="ECM">
      <formula>NOT(ISERROR(SEARCH("ECM",E2962)))</formula>
    </cfRule>
    <cfRule type="containsText" dxfId="11632" priority="12714" operator="containsText" text="Glenn Gould">
      <formula>NOT(ISERROR(SEARCH("Glenn Gould",E2962)))</formula>
    </cfRule>
  </conditionalFormatting>
  <conditionalFormatting sqref="E2962:F2964">
    <cfRule type="containsText" dxfId="11631" priority="12711" operator="containsText" text="ECM">
      <formula>NOT(ISERROR(SEARCH("ECM",E2962)))</formula>
    </cfRule>
    <cfRule type="containsText" dxfId="11630" priority="12712" operator="containsText" text="Glenn Gould">
      <formula>NOT(ISERROR(SEARCH("Glenn Gould",E2962)))</formula>
    </cfRule>
  </conditionalFormatting>
  <conditionalFormatting sqref="E2962:F2964">
    <cfRule type="containsText" dxfId="11629" priority="12709" operator="containsText" text="ECM">
      <formula>NOT(ISERROR(SEARCH("ECM",E2962)))</formula>
    </cfRule>
    <cfRule type="containsText" dxfId="11628" priority="12710" operator="containsText" text="Glenn Gould">
      <formula>NOT(ISERROR(SEARCH("Glenn Gould",E2962)))</formula>
    </cfRule>
  </conditionalFormatting>
  <conditionalFormatting sqref="E2962:F2964">
    <cfRule type="containsText" dxfId="11627" priority="12707" operator="containsText" text="ECM">
      <formula>NOT(ISERROR(SEARCH("ECM",E2962)))</formula>
    </cfRule>
    <cfRule type="containsText" dxfId="11626" priority="12708" operator="containsText" text="Glenn Gould">
      <formula>NOT(ISERROR(SEARCH("Glenn Gould",E2962)))</formula>
    </cfRule>
  </conditionalFormatting>
  <conditionalFormatting sqref="E2962:F2964">
    <cfRule type="containsText" dxfId="11625" priority="12705" operator="containsText" text="ECM">
      <formula>NOT(ISERROR(SEARCH("ECM",E2962)))</formula>
    </cfRule>
    <cfRule type="containsText" dxfId="11624" priority="12706" operator="containsText" text="Glenn Gould">
      <formula>NOT(ISERROR(SEARCH("Glenn Gould",E2962)))</formula>
    </cfRule>
  </conditionalFormatting>
  <conditionalFormatting sqref="E2962:F2964">
    <cfRule type="containsText" dxfId="11623" priority="12703" operator="containsText" text="ECM">
      <formula>NOT(ISERROR(SEARCH("ECM",E2962)))</formula>
    </cfRule>
    <cfRule type="containsText" dxfId="11622" priority="12704" operator="containsText" text="Glenn Gould">
      <formula>NOT(ISERROR(SEARCH("Glenn Gould",E2962)))</formula>
    </cfRule>
  </conditionalFormatting>
  <conditionalFormatting sqref="E2962:F2964">
    <cfRule type="containsText" dxfId="11621" priority="12701" operator="containsText" text="ECM">
      <formula>NOT(ISERROR(SEARCH("ECM",E2962)))</formula>
    </cfRule>
    <cfRule type="containsText" dxfId="11620" priority="12702" operator="containsText" text="Glenn Gould">
      <formula>NOT(ISERROR(SEARCH("Glenn Gould",E2962)))</formula>
    </cfRule>
  </conditionalFormatting>
  <conditionalFormatting sqref="E2962:F2964">
    <cfRule type="containsText" dxfId="11619" priority="12699" operator="containsText" text="ECM">
      <formula>NOT(ISERROR(SEARCH("ECM",E2962)))</formula>
    </cfRule>
    <cfRule type="containsText" dxfId="11618" priority="12700" operator="containsText" text="Glenn Gould">
      <formula>NOT(ISERROR(SEARCH("Glenn Gould",E2962)))</formula>
    </cfRule>
  </conditionalFormatting>
  <conditionalFormatting sqref="E2962:F2964">
    <cfRule type="containsText" dxfId="11617" priority="12697" operator="containsText" text="ECM">
      <formula>NOT(ISERROR(SEARCH("ECM",E2962)))</formula>
    </cfRule>
    <cfRule type="containsText" dxfId="11616" priority="12698" operator="containsText" text="Glenn Gould">
      <formula>NOT(ISERROR(SEARCH("Glenn Gould",E2962)))</formula>
    </cfRule>
  </conditionalFormatting>
  <conditionalFormatting sqref="E2962:F2964">
    <cfRule type="containsText" dxfId="11615" priority="12695" operator="containsText" text="ECM">
      <formula>NOT(ISERROR(SEARCH("ECM",E2962)))</formula>
    </cfRule>
    <cfRule type="containsText" dxfId="11614" priority="12696" operator="containsText" text="Glenn Gould">
      <formula>NOT(ISERROR(SEARCH("Glenn Gould",E2962)))</formula>
    </cfRule>
  </conditionalFormatting>
  <conditionalFormatting sqref="E2962:F2964">
    <cfRule type="containsText" dxfId="11613" priority="12693" operator="containsText" text="ECM">
      <formula>NOT(ISERROR(SEARCH("ECM",E2962)))</formula>
    </cfRule>
    <cfRule type="containsText" dxfId="11612" priority="12694" operator="containsText" text="Glenn Gould">
      <formula>NOT(ISERROR(SEARCH("Glenn Gould",E2962)))</formula>
    </cfRule>
  </conditionalFormatting>
  <conditionalFormatting sqref="E2962:F2964">
    <cfRule type="containsText" dxfId="11611" priority="12691" operator="containsText" text="ECM">
      <formula>NOT(ISERROR(SEARCH("ECM",E2962)))</formula>
    </cfRule>
    <cfRule type="containsText" dxfId="11610" priority="12692" operator="containsText" text="Glenn Gould">
      <formula>NOT(ISERROR(SEARCH("Glenn Gould",E2962)))</formula>
    </cfRule>
  </conditionalFormatting>
  <conditionalFormatting sqref="E2962:F2964">
    <cfRule type="containsText" dxfId="11609" priority="12689" operator="containsText" text="ECM">
      <formula>NOT(ISERROR(SEARCH("ECM",E2962)))</formula>
    </cfRule>
    <cfRule type="containsText" dxfId="11608" priority="12690" operator="containsText" text="Glenn Gould">
      <formula>NOT(ISERROR(SEARCH("Glenn Gould",E2962)))</formula>
    </cfRule>
  </conditionalFormatting>
  <conditionalFormatting sqref="E2962:F2964">
    <cfRule type="containsText" dxfId="11607" priority="12687" operator="containsText" text="ECM">
      <formula>NOT(ISERROR(SEARCH("ECM",E2962)))</formula>
    </cfRule>
    <cfRule type="containsText" dxfId="11606" priority="12688" operator="containsText" text="Glenn Gould">
      <formula>NOT(ISERROR(SEARCH("Glenn Gould",E2962)))</formula>
    </cfRule>
  </conditionalFormatting>
  <conditionalFormatting sqref="E2962:F2964">
    <cfRule type="containsText" dxfId="11605" priority="12685" operator="containsText" text="ECM">
      <formula>NOT(ISERROR(SEARCH("ECM",E2962)))</formula>
    </cfRule>
    <cfRule type="containsText" dxfId="11604" priority="12686" operator="containsText" text="Glenn Gould">
      <formula>NOT(ISERROR(SEARCH("Glenn Gould",E2962)))</formula>
    </cfRule>
  </conditionalFormatting>
  <conditionalFormatting sqref="E2962:F2964">
    <cfRule type="containsText" dxfId="11603" priority="12683" operator="containsText" text="ECM">
      <formula>NOT(ISERROR(SEARCH("ECM",E2962)))</formula>
    </cfRule>
    <cfRule type="containsText" dxfId="11602" priority="12684" operator="containsText" text="Glenn Gould">
      <formula>NOT(ISERROR(SEARCH("Glenn Gould",E2962)))</formula>
    </cfRule>
  </conditionalFormatting>
  <conditionalFormatting sqref="E2962:F2964">
    <cfRule type="containsText" dxfId="11601" priority="12681" operator="containsText" text="ECM">
      <formula>NOT(ISERROR(SEARCH("ECM",E2962)))</formula>
    </cfRule>
    <cfRule type="containsText" dxfId="11600" priority="12682" operator="containsText" text="Glenn Gould">
      <formula>NOT(ISERROR(SEARCH("Glenn Gould",E2962)))</formula>
    </cfRule>
  </conditionalFormatting>
  <conditionalFormatting sqref="E2962:F2964">
    <cfRule type="containsText" dxfId="11599" priority="12679" operator="containsText" text="ECM">
      <formula>NOT(ISERROR(SEARCH("ECM",E2962)))</formula>
    </cfRule>
    <cfRule type="containsText" dxfId="11598" priority="12680" operator="containsText" text="Glenn Gould">
      <formula>NOT(ISERROR(SEARCH("Glenn Gould",E2962)))</formula>
    </cfRule>
  </conditionalFormatting>
  <conditionalFormatting sqref="E2962:F2964">
    <cfRule type="containsText" dxfId="11597" priority="12677" operator="containsText" text="ECM">
      <formula>NOT(ISERROR(SEARCH("ECM",E2962)))</formula>
    </cfRule>
    <cfRule type="containsText" dxfId="11596" priority="12678" operator="containsText" text="Glenn Gould">
      <formula>NOT(ISERROR(SEARCH("Glenn Gould",E2962)))</formula>
    </cfRule>
  </conditionalFormatting>
  <conditionalFormatting sqref="E2962:F2964">
    <cfRule type="containsText" dxfId="11595" priority="12675" operator="containsText" text="ECM">
      <formula>NOT(ISERROR(SEARCH("ECM",E2962)))</formula>
    </cfRule>
    <cfRule type="containsText" dxfId="11594" priority="12676" operator="containsText" text="Glenn Gould">
      <formula>NOT(ISERROR(SEARCH("Glenn Gould",E2962)))</formula>
    </cfRule>
  </conditionalFormatting>
  <conditionalFormatting sqref="E2962:F2964">
    <cfRule type="containsText" dxfId="11593" priority="12673" operator="containsText" text="ECM">
      <formula>NOT(ISERROR(SEARCH("ECM",E2962)))</formula>
    </cfRule>
    <cfRule type="containsText" dxfId="11592" priority="12674" operator="containsText" text="Glenn Gould">
      <formula>NOT(ISERROR(SEARCH("Glenn Gould",E2962)))</formula>
    </cfRule>
  </conditionalFormatting>
  <conditionalFormatting sqref="E2962:F2964">
    <cfRule type="containsText" dxfId="11591" priority="12671" operator="containsText" text="ECM">
      <formula>NOT(ISERROR(SEARCH("ECM",E2962)))</formula>
    </cfRule>
    <cfRule type="containsText" dxfId="11590" priority="12672" operator="containsText" text="Glenn Gould">
      <formula>NOT(ISERROR(SEARCH("Glenn Gould",E2962)))</formula>
    </cfRule>
  </conditionalFormatting>
  <conditionalFormatting sqref="E2962:F2964">
    <cfRule type="containsText" dxfId="11589" priority="12669" operator="containsText" text="ECM">
      <formula>NOT(ISERROR(SEARCH("ECM",E2962)))</formula>
    </cfRule>
    <cfRule type="containsText" dxfId="11588" priority="12670" operator="containsText" text="Glenn Gould">
      <formula>NOT(ISERROR(SEARCH("Glenn Gould",E2962)))</formula>
    </cfRule>
  </conditionalFormatting>
  <conditionalFormatting sqref="E2962:F2964">
    <cfRule type="containsText" dxfId="11587" priority="12667" operator="containsText" text="ECM">
      <formula>NOT(ISERROR(SEARCH("ECM",E2962)))</formula>
    </cfRule>
    <cfRule type="containsText" dxfId="11586" priority="12668" operator="containsText" text="Glenn Gould">
      <formula>NOT(ISERROR(SEARCH("Glenn Gould",E2962)))</formula>
    </cfRule>
  </conditionalFormatting>
  <conditionalFormatting sqref="E2962:F2964">
    <cfRule type="containsText" dxfId="11585" priority="12665" operator="containsText" text="ECM">
      <formula>NOT(ISERROR(SEARCH("ECM",E2962)))</formula>
    </cfRule>
    <cfRule type="containsText" dxfId="11584" priority="12666" operator="containsText" text="Glenn Gould">
      <formula>NOT(ISERROR(SEARCH("Glenn Gould",E2962)))</formula>
    </cfRule>
  </conditionalFormatting>
  <conditionalFormatting sqref="E2962:F2964">
    <cfRule type="containsText" dxfId="11583" priority="12663" operator="containsText" text="ECM">
      <formula>NOT(ISERROR(SEARCH("ECM",E2962)))</formula>
    </cfRule>
    <cfRule type="containsText" dxfId="11582" priority="12664" operator="containsText" text="Glenn Gould">
      <formula>NOT(ISERROR(SEARCH("Glenn Gould",E2962)))</formula>
    </cfRule>
  </conditionalFormatting>
  <conditionalFormatting sqref="E2962:F2964">
    <cfRule type="containsText" dxfId="11581" priority="12661" operator="containsText" text="ECM">
      <formula>NOT(ISERROR(SEARCH("ECM",E2962)))</formula>
    </cfRule>
    <cfRule type="containsText" dxfId="11580" priority="12662" operator="containsText" text="Glenn Gould">
      <formula>NOT(ISERROR(SEARCH("Glenn Gould",E2962)))</formula>
    </cfRule>
  </conditionalFormatting>
  <conditionalFormatting sqref="E2962:F2964">
    <cfRule type="containsText" dxfId="11579" priority="12659" operator="containsText" text="ECM">
      <formula>NOT(ISERROR(SEARCH("ECM",E2962)))</formula>
    </cfRule>
    <cfRule type="containsText" dxfId="11578" priority="12660" operator="containsText" text="Glenn Gould">
      <formula>NOT(ISERROR(SEARCH("Glenn Gould",E2962)))</formula>
    </cfRule>
  </conditionalFormatting>
  <conditionalFormatting sqref="E2962:F2964">
    <cfRule type="containsText" dxfId="11577" priority="12657" operator="containsText" text="ECM">
      <formula>NOT(ISERROR(SEARCH("ECM",E2962)))</formula>
    </cfRule>
    <cfRule type="containsText" dxfId="11576" priority="12658" operator="containsText" text="Glenn Gould">
      <formula>NOT(ISERROR(SEARCH("Glenn Gould",E2962)))</formula>
    </cfRule>
  </conditionalFormatting>
  <conditionalFormatting sqref="E2962:F2964">
    <cfRule type="containsText" dxfId="11575" priority="12655" operator="containsText" text="ECM">
      <formula>NOT(ISERROR(SEARCH("ECM",E2962)))</formula>
    </cfRule>
    <cfRule type="containsText" dxfId="11574" priority="12656" operator="containsText" text="Glenn Gould">
      <formula>NOT(ISERROR(SEARCH("Glenn Gould",E2962)))</formula>
    </cfRule>
  </conditionalFormatting>
  <conditionalFormatting sqref="E2962:F2964">
    <cfRule type="containsText" dxfId="11573" priority="12653" operator="containsText" text="ECM">
      <formula>NOT(ISERROR(SEARCH("ECM",E2962)))</formula>
    </cfRule>
    <cfRule type="containsText" dxfId="11572" priority="12654" operator="containsText" text="Glenn Gould">
      <formula>NOT(ISERROR(SEARCH("Glenn Gould",E2962)))</formula>
    </cfRule>
  </conditionalFormatting>
  <conditionalFormatting sqref="E2962:F2964">
    <cfRule type="containsText" dxfId="11571" priority="12651" operator="containsText" text="ECM">
      <formula>NOT(ISERROR(SEARCH("ECM",E2962)))</formula>
    </cfRule>
    <cfRule type="containsText" dxfId="11570" priority="12652" operator="containsText" text="Glenn Gould">
      <formula>NOT(ISERROR(SEARCH("Glenn Gould",E2962)))</formula>
    </cfRule>
  </conditionalFormatting>
  <conditionalFormatting sqref="E2962:F2964">
    <cfRule type="containsText" dxfId="11569" priority="12649" operator="containsText" text="ECM">
      <formula>NOT(ISERROR(SEARCH("ECM",E2962)))</formula>
    </cfRule>
    <cfRule type="containsText" dxfId="11568" priority="12650" operator="containsText" text="Glenn Gould">
      <formula>NOT(ISERROR(SEARCH("Glenn Gould",E2962)))</formula>
    </cfRule>
  </conditionalFormatting>
  <conditionalFormatting sqref="E2962:F2964">
    <cfRule type="containsText" dxfId="11567" priority="12647" operator="containsText" text="ECM">
      <formula>NOT(ISERROR(SEARCH("ECM",E2962)))</formula>
    </cfRule>
    <cfRule type="containsText" dxfId="11566" priority="12648" operator="containsText" text="Glenn Gould">
      <formula>NOT(ISERROR(SEARCH("Glenn Gould",E2962)))</formula>
    </cfRule>
  </conditionalFormatting>
  <conditionalFormatting sqref="E2962:F2964">
    <cfRule type="containsText" dxfId="11565" priority="12645" operator="containsText" text="ECM">
      <formula>NOT(ISERROR(SEARCH("ECM",E2962)))</formula>
    </cfRule>
    <cfRule type="containsText" dxfId="11564" priority="12646" operator="containsText" text="Glenn Gould">
      <formula>NOT(ISERROR(SEARCH("Glenn Gould",E2962)))</formula>
    </cfRule>
  </conditionalFormatting>
  <conditionalFormatting sqref="E2962:F2964">
    <cfRule type="containsText" dxfId="11563" priority="12643" operator="containsText" text="ECM">
      <formula>NOT(ISERROR(SEARCH("ECM",E2962)))</formula>
    </cfRule>
    <cfRule type="containsText" dxfId="11562" priority="12644" operator="containsText" text="Glenn Gould">
      <formula>NOT(ISERROR(SEARCH("Glenn Gould",E2962)))</formula>
    </cfRule>
  </conditionalFormatting>
  <conditionalFormatting sqref="E2962:F2964">
    <cfRule type="containsText" dxfId="11561" priority="12641" operator="containsText" text="ECM">
      <formula>NOT(ISERROR(SEARCH("ECM",E2962)))</formula>
    </cfRule>
    <cfRule type="containsText" dxfId="11560" priority="12642" operator="containsText" text="Glenn Gould">
      <formula>NOT(ISERROR(SEARCH("Glenn Gould",E2962)))</formula>
    </cfRule>
  </conditionalFormatting>
  <conditionalFormatting sqref="E2962:F2964">
    <cfRule type="containsText" dxfId="11559" priority="12639" operator="containsText" text="ECM">
      <formula>NOT(ISERROR(SEARCH("ECM",E2962)))</formula>
    </cfRule>
    <cfRule type="containsText" dxfId="11558" priority="12640" operator="containsText" text="Glenn Gould">
      <formula>NOT(ISERROR(SEARCH("Glenn Gould",E2962)))</formula>
    </cfRule>
  </conditionalFormatting>
  <conditionalFormatting sqref="E2962:F2964">
    <cfRule type="containsText" dxfId="11557" priority="12637" operator="containsText" text="ECM">
      <formula>NOT(ISERROR(SEARCH("ECM",E2962)))</formula>
    </cfRule>
    <cfRule type="containsText" dxfId="11556" priority="12638" operator="containsText" text="Glenn Gould">
      <formula>NOT(ISERROR(SEARCH("Glenn Gould",E2962)))</formula>
    </cfRule>
  </conditionalFormatting>
  <conditionalFormatting sqref="E2962:F2964">
    <cfRule type="containsText" dxfId="11555" priority="12635" operator="containsText" text="ECM">
      <formula>NOT(ISERROR(SEARCH("ECM",E2962)))</formula>
    </cfRule>
    <cfRule type="containsText" dxfId="11554" priority="12636" operator="containsText" text="Glenn Gould">
      <formula>NOT(ISERROR(SEARCH("Glenn Gould",E2962)))</formula>
    </cfRule>
  </conditionalFormatting>
  <conditionalFormatting sqref="E2962:F2964">
    <cfRule type="containsText" dxfId="11553" priority="12633" operator="containsText" text="ECM">
      <formula>NOT(ISERROR(SEARCH("ECM",E2962)))</formula>
    </cfRule>
    <cfRule type="containsText" dxfId="11552" priority="12634" operator="containsText" text="Glenn Gould">
      <formula>NOT(ISERROR(SEARCH("Glenn Gould",E2962)))</formula>
    </cfRule>
  </conditionalFormatting>
  <conditionalFormatting sqref="H2972">
    <cfRule type="containsText" dxfId="11551" priority="12631" operator="containsText" text="ECM">
      <formula>NOT(ISERROR(SEARCH("ECM",H2972)))</formula>
    </cfRule>
    <cfRule type="containsText" dxfId="11550" priority="12632" operator="containsText" text="Glenn Gould">
      <formula>NOT(ISERROR(SEARCH("Glenn Gould",H2972)))</formula>
    </cfRule>
  </conditionalFormatting>
  <conditionalFormatting sqref="H2959:AA2959 A2959:C2959">
    <cfRule type="containsText" dxfId="11549" priority="12629" operator="containsText" text="ECM">
      <formula>NOT(ISERROR(SEARCH("ECM",A2959)))</formula>
    </cfRule>
    <cfRule type="containsText" dxfId="11548" priority="12630" operator="containsText" text="Glenn Gould">
      <formula>NOT(ISERROR(SEARCH("Glenn Gould",A2959)))</formula>
    </cfRule>
  </conditionalFormatting>
  <conditionalFormatting sqref="M2959:N2959">
    <cfRule type="containsText" dxfId="11547" priority="12628" operator="containsText" text="ECM">
      <formula>NOT(ISERROR(SEARCH("ECM",M2959)))</formula>
    </cfRule>
  </conditionalFormatting>
  <conditionalFormatting sqref="C2959">
    <cfRule type="containsText" dxfId="11546" priority="12626" operator="containsText" text="Christmas">
      <formula>NOT(ISERROR(SEARCH("Christmas",C2959)))</formula>
    </cfRule>
    <cfRule type="containsText" dxfId="11545" priority="12627" operator="containsText" text="collection">
      <formula>NOT(ISERROR(SEARCH("collection",C2959)))</formula>
    </cfRule>
  </conditionalFormatting>
  <conditionalFormatting sqref="H2959">
    <cfRule type="containsText" dxfId="11544" priority="12624" operator="containsText" text="ECM">
      <formula>NOT(ISERROR(SEARCH("ECM",H2959)))</formula>
    </cfRule>
    <cfRule type="containsText" dxfId="11543" priority="12625" operator="containsText" text="Glenn Gould">
      <formula>NOT(ISERROR(SEARCH("Glenn Gould",H2959)))</formula>
    </cfRule>
  </conditionalFormatting>
  <conditionalFormatting sqref="H2959">
    <cfRule type="containsText" dxfId="11542" priority="12622" operator="containsText" text="ECM">
      <formula>NOT(ISERROR(SEARCH("ECM",H2959)))</formula>
    </cfRule>
    <cfRule type="containsText" dxfId="11541" priority="12623" operator="containsText" text="Glenn Gould">
      <formula>NOT(ISERROR(SEARCH("Glenn Gould",H2959)))</formula>
    </cfRule>
  </conditionalFormatting>
  <conditionalFormatting sqref="A2959">
    <cfRule type="containsText" dxfId="11540" priority="12615" operator="containsText" text="Tallis Scholars">
      <formula>NOT(ISERROR(SEARCH("Tallis Scholars",A2959)))</formula>
    </cfRule>
  </conditionalFormatting>
  <conditionalFormatting sqref="E2959:G2959">
    <cfRule type="containsText" dxfId="11539" priority="12611" operator="containsText" text="ECM">
      <formula>NOT(ISERROR(SEARCH("ECM",E2959)))</formula>
    </cfRule>
    <cfRule type="containsText" dxfId="11538" priority="12612" operator="containsText" text="Glenn Gould">
      <formula>NOT(ISERROR(SEARCH("Glenn Gould",E2959)))</formula>
    </cfRule>
  </conditionalFormatting>
  <conditionalFormatting sqref="E2959:G2959">
    <cfRule type="containsText" dxfId="11537" priority="12609" operator="containsText" text="ECM">
      <formula>NOT(ISERROR(SEARCH("ECM",E2959)))</formula>
    </cfRule>
    <cfRule type="containsText" dxfId="11536" priority="12610" operator="containsText" text="Glenn Gould">
      <formula>NOT(ISERROR(SEARCH("Glenn Gould",E2959)))</formula>
    </cfRule>
  </conditionalFormatting>
  <conditionalFormatting sqref="E2959:G2959">
    <cfRule type="containsText" dxfId="11535" priority="12607" operator="containsText" text="ECM">
      <formula>NOT(ISERROR(SEARCH("ECM",E2959)))</formula>
    </cfRule>
    <cfRule type="containsText" dxfId="11534" priority="12608" operator="containsText" text="Glenn Gould">
      <formula>NOT(ISERROR(SEARCH("Glenn Gould",E2959)))</formula>
    </cfRule>
  </conditionalFormatting>
  <conditionalFormatting sqref="E2959:G2959">
    <cfRule type="containsText" dxfId="11533" priority="12605" operator="containsText" text="ECM">
      <formula>NOT(ISERROR(SEARCH("ECM",E2959)))</formula>
    </cfRule>
    <cfRule type="containsText" dxfId="11532" priority="12606" operator="containsText" text="Glenn Gould">
      <formula>NOT(ISERROR(SEARCH("Glenn Gould",E2959)))</formula>
    </cfRule>
  </conditionalFormatting>
  <conditionalFormatting sqref="E2959:G2959">
    <cfRule type="containsText" dxfId="11531" priority="12603" operator="containsText" text="ECM">
      <formula>NOT(ISERROR(SEARCH("ECM",E2959)))</formula>
    </cfRule>
    <cfRule type="containsText" dxfId="11530" priority="12604" operator="containsText" text="Glenn Gould">
      <formula>NOT(ISERROR(SEARCH("Glenn Gould",E2959)))</formula>
    </cfRule>
  </conditionalFormatting>
  <conditionalFormatting sqref="E2959:G2959">
    <cfRule type="containsText" dxfId="11529" priority="12601" operator="containsText" text="ECM">
      <formula>NOT(ISERROR(SEARCH("ECM",E2959)))</formula>
    </cfRule>
    <cfRule type="containsText" dxfId="11528" priority="12602" operator="containsText" text="Glenn Gould">
      <formula>NOT(ISERROR(SEARCH("Glenn Gould",E2959)))</formula>
    </cfRule>
  </conditionalFormatting>
  <conditionalFormatting sqref="E2959:G2959">
    <cfRule type="containsText" dxfId="11527" priority="12599" operator="containsText" text="ECM">
      <formula>NOT(ISERROR(SEARCH("ECM",E2959)))</formula>
    </cfRule>
    <cfRule type="containsText" dxfId="11526" priority="12600" operator="containsText" text="Glenn Gould">
      <formula>NOT(ISERROR(SEARCH("Glenn Gould",E2959)))</formula>
    </cfRule>
  </conditionalFormatting>
  <conditionalFormatting sqref="E2959:G2959">
    <cfRule type="containsText" dxfId="11525" priority="12597" operator="containsText" text="ECM">
      <formula>NOT(ISERROR(SEARCH("ECM",E2959)))</formula>
    </cfRule>
    <cfRule type="containsText" dxfId="11524" priority="12598" operator="containsText" text="Glenn Gould">
      <formula>NOT(ISERROR(SEARCH("Glenn Gould",E2959)))</formula>
    </cfRule>
  </conditionalFormatting>
  <conditionalFormatting sqref="E2959:G2959">
    <cfRule type="containsText" dxfId="11523" priority="12595" operator="containsText" text="ECM">
      <formula>NOT(ISERROR(SEARCH("ECM",E2959)))</formula>
    </cfRule>
    <cfRule type="containsText" dxfId="11522" priority="12596" operator="containsText" text="Glenn Gould">
      <formula>NOT(ISERROR(SEARCH("Glenn Gould",E2959)))</formula>
    </cfRule>
  </conditionalFormatting>
  <conditionalFormatting sqref="G2959">
    <cfRule type="containsText" dxfId="11521" priority="12593" operator="containsText" text="ECM">
      <formula>NOT(ISERROR(SEARCH("ECM",G2959)))</formula>
    </cfRule>
    <cfRule type="containsText" dxfId="11520" priority="12594" operator="containsText" text="Glenn Gould">
      <formula>NOT(ISERROR(SEARCH("Glenn Gould",G2959)))</formula>
    </cfRule>
  </conditionalFormatting>
  <conditionalFormatting sqref="G2959">
    <cfRule type="containsText" dxfId="11519" priority="12591" operator="containsText" text="ECM">
      <formula>NOT(ISERROR(SEARCH("ECM",G2959)))</formula>
    </cfRule>
    <cfRule type="containsText" dxfId="11518" priority="12592" operator="containsText" text="Glenn Gould">
      <formula>NOT(ISERROR(SEARCH("Glenn Gould",G2959)))</formula>
    </cfRule>
  </conditionalFormatting>
  <conditionalFormatting sqref="G2959">
    <cfRule type="containsText" dxfId="11517" priority="12589" operator="containsText" text="ECM">
      <formula>NOT(ISERROR(SEARCH("ECM",G2959)))</formula>
    </cfRule>
    <cfRule type="containsText" dxfId="11516" priority="12590" operator="containsText" text="Glenn Gould">
      <formula>NOT(ISERROR(SEARCH("Glenn Gould",G2959)))</formula>
    </cfRule>
  </conditionalFormatting>
  <conditionalFormatting sqref="G2959">
    <cfRule type="containsText" dxfId="11515" priority="12587" operator="containsText" text="ECM">
      <formula>NOT(ISERROR(SEARCH("ECM",G2959)))</formula>
    </cfRule>
    <cfRule type="containsText" dxfId="11514" priority="12588" operator="containsText" text="Glenn Gould">
      <formula>NOT(ISERROR(SEARCH("Glenn Gould",G2959)))</formula>
    </cfRule>
  </conditionalFormatting>
  <conditionalFormatting sqref="G2959">
    <cfRule type="containsText" dxfId="11513" priority="12585" operator="containsText" text="ECM">
      <formula>NOT(ISERROR(SEARCH("ECM",G2959)))</formula>
    </cfRule>
    <cfRule type="containsText" dxfId="11512" priority="12586" operator="containsText" text="Glenn Gould">
      <formula>NOT(ISERROR(SEARCH("Glenn Gould",G2959)))</formula>
    </cfRule>
  </conditionalFormatting>
  <conditionalFormatting sqref="G2959">
    <cfRule type="containsText" dxfId="11511" priority="12583" operator="containsText" text="ECM">
      <formula>NOT(ISERROR(SEARCH("ECM",G2959)))</formula>
    </cfRule>
    <cfRule type="containsText" dxfId="11510" priority="12584" operator="containsText" text="Glenn Gould">
      <formula>NOT(ISERROR(SEARCH("Glenn Gould",G2959)))</formula>
    </cfRule>
  </conditionalFormatting>
  <conditionalFormatting sqref="G2959">
    <cfRule type="containsText" dxfId="11509" priority="12581" operator="containsText" text="ECM">
      <formula>NOT(ISERROR(SEARCH("ECM",G2959)))</formula>
    </cfRule>
    <cfRule type="containsText" dxfId="11508" priority="12582" operator="containsText" text="Glenn Gould">
      <formula>NOT(ISERROR(SEARCH("Glenn Gould",G2959)))</formula>
    </cfRule>
  </conditionalFormatting>
  <conditionalFormatting sqref="G2959">
    <cfRule type="containsText" dxfId="11507" priority="12579" operator="containsText" text="ECM">
      <formula>NOT(ISERROR(SEARCH("ECM",G2959)))</formula>
    </cfRule>
    <cfRule type="containsText" dxfId="11506" priority="12580" operator="containsText" text="Glenn Gould">
      <formula>NOT(ISERROR(SEARCH("Glenn Gould",G2959)))</formula>
    </cfRule>
  </conditionalFormatting>
  <conditionalFormatting sqref="G2959">
    <cfRule type="containsText" dxfId="11505" priority="12577" operator="containsText" text="ECM">
      <formula>NOT(ISERROR(SEARCH("ECM",G2959)))</formula>
    </cfRule>
    <cfRule type="containsText" dxfId="11504" priority="12578" operator="containsText" text="Glenn Gould">
      <formula>NOT(ISERROR(SEARCH("Glenn Gould",G2959)))</formula>
    </cfRule>
  </conditionalFormatting>
  <conditionalFormatting sqref="G2959">
    <cfRule type="containsText" dxfId="11503" priority="12575" operator="containsText" text="ECM">
      <formula>NOT(ISERROR(SEARCH("ECM",G2959)))</formula>
    </cfRule>
    <cfRule type="containsText" dxfId="11502" priority="12576" operator="containsText" text="Glenn Gould">
      <formula>NOT(ISERROR(SEARCH("Glenn Gould",G2959)))</formula>
    </cfRule>
  </conditionalFormatting>
  <conditionalFormatting sqref="G2959">
    <cfRule type="containsText" dxfId="11501" priority="12573" operator="containsText" text="ECM">
      <formula>NOT(ISERROR(SEARCH("ECM",G2959)))</formula>
    </cfRule>
    <cfRule type="containsText" dxfId="11500" priority="12574" operator="containsText" text="Glenn Gould">
      <formula>NOT(ISERROR(SEARCH("Glenn Gould",G2959)))</formula>
    </cfRule>
  </conditionalFormatting>
  <conditionalFormatting sqref="G2959">
    <cfRule type="containsText" dxfId="11499" priority="12571" operator="containsText" text="ECM">
      <formula>NOT(ISERROR(SEARCH("ECM",G2959)))</formula>
    </cfRule>
    <cfRule type="containsText" dxfId="11498" priority="12572" operator="containsText" text="Glenn Gould">
      <formula>NOT(ISERROR(SEARCH("Glenn Gould",G2959)))</formula>
    </cfRule>
  </conditionalFormatting>
  <conditionalFormatting sqref="G2959">
    <cfRule type="containsText" dxfId="11497" priority="12569" operator="containsText" text="ECM">
      <formula>NOT(ISERROR(SEARCH("ECM",G2959)))</formula>
    </cfRule>
    <cfRule type="containsText" dxfId="11496" priority="12570" operator="containsText" text="Glenn Gould">
      <formula>NOT(ISERROR(SEARCH("Glenn Gould",G2959)))</formula>
    </cfRule>
  </conditionalFormatting>
  <conditionalFormatting sqref="G2959">
    <cfRule type="containsText" dxfId="11495" priority="12567" operator="containsText" text="ECM">
      <formula>NOT(ISERROR(SEARCH("ECM",G2959)))</formula>
    </cfRule>
    <cfRule type="containsText" dxfId="11494" priority="12568" operator="containsText" text="Glenn Gould">
      <formula>NOT(ISERROR(SEARCH("Glenn Gould",G2959)))</formula>
    </cfRule>
  </conditionalFormatting>
  <conditionalFormatting sqref="G2959">
    <cfRule type="containsText" dxfId="11493" priority="12565" operator="containsText" text="ECM">
      <formula>NOT(ISERROR(SEARCH("ECM",G2959)))</formula>
    </cfRule>
    <cfRule type="containsText" dxfId="11492" priority="12566" operator="containsText" text="Glenn Gould">
      <formula>NOT(ISERROR(SEARCH("Glenn Gould",G2959)))</formula>
    </cfRule>
  </conditionalFormatting>
  <conditionalFormatting sqref="G2959">
    <cfRule type="containsText" dxfId="11491" priority="12563" operator="containsText" text="ECM">
      <formula>NOT(ISERROR(SEARCH("ECM",G2959)))</formula>
    </cfRule>
    <cfRule type="containsText" dxfId="11490" priority="12564" operator="containsText" text="Glenn Gould">
      <formula>NOT(ISERROR(SEARCH("Glenn Gould",G2959)))</formula>
    </cfRule>
  </conditionalFormatting>
  <conditionalFormatting sqref="G2959">
    <cfRule type="containsText" dxfId="11489" priority="12561" operator="containsText" text="ECM">
      <formula>NOT(ISERROR(SEARCH("ECM",G2959)))</formula>
    </cfRule>
    <cfRule type="containsText" dxfId="11488" priority="12562" operator="containsText" text="Glenn Gould">
      <formula>NOT(ISERROR(SEARCH("Glenn Gould",G2959)))</formula>
    </cfRule>
  </conditionalFormatting>
  <conditionalFormatting sqref="G2959">
    <cfRule type="containsText" dxfId="11487" priority="12559" operator="containsText" text="ECM">
      <formula>NOT(ISERROR(SEARCH("ECM",G2959)))</formula>
    </cfRule>
    <cfRule type="containsText" dxfId="11486" priority="12560" operator="containsText" text="Glenn Gould">
      <formula>NOT(ISERROR(SEARCH("Glenn Gould",G2959)))</formula>
    </cfRule>
  </conditionalFormatting>
  <conditionalFormatting sqref="G2959">
    <cfRule type="containsText" dxfId="11485" priority="12557" operator="containsText" text="ECM">
      <formula>NOT(ISERROR(SEARCH("ECM",G2959)))</formula>
    </cfRule>
    <cfRule type="containsText" dxfId="11484" priority="12558" operator="containsText" text="Glenn Gould">
      <formula>NOT(ISERROR(SEARCH("Glenn Gould",G2959)))</formula>
    </cfRule>
  </conditionalFormatting>
  <conditionalFormatting sqref="G2959">
    <cfRule type="containsText" dxfId="11483" priority="12555" operator="containsText" text="ECM">
      <formula>NOT(ISERROR(SEARCH("ECM",G2959)))</formula>
    </cfRule>
    <cfRule type="containsText" dxfId="11482" priority="12556" operator="containsText" text="Glenn Gould">
      <formula>NOT(ISERROR(SEARCH("Glenn Gould",G2959)))</formula>
    </cfRule>
  </conditionalFormatting>
  <conditionalFormatting sqref="G2959">
    <cfRule type="containsText" dxfId="11481" priority="12553" operator="containsText" text="ECM">
      <formula>NOT(ISERROR(SEARCH("ECM",G2959)))</formula>
    </cfRule>
    <cfRule type="containsText" dxfId="11480" priority="12554" operator="containsText" text="Glenn Gould">
      <formula>NOT(ISERROR(SEARCH("Glenn Gould",G2959)))</formula>
    </cfRule>
  </conditionalFormatting>
  <conditionalFormatting sqref="G2959">
    <cfRule type="containsText" dxfId="11479" priority="12551" operator="containsText" text="ECM">
      <formula>NOT(ISERROR(SEARCH("ECM",G2959)))</formula>
    </cfRule>
    <cfRule type="containsText" dxfId="11478" priority="12552" operator="containsText" text="Glenn Gould">
      <formula>NOT(ISERROR(SEARCH("Glenn Gould",G2959)))</formula>
    </cfRule>
  </conditionalFormatting>
  <conditionalFormatting sqref="G2959">
    <cfRule type="containsText" dxfId="11477" priority="12549" operator="containsText" text="ECM">
      <formula>NOT(ISERROR(SEARCH("ECM",G2959)))</formula>
    </cfRule>
    <cfRule type="containsText" dxfId="11476" priority="12550" operator="containsText" text="Glenn Gould">
      <formula>NOT(ISERROR(SEARCH("Glenn Gould",G2959)))</formula>
    </cfRule>
  </conditionalFormatting>
  <conditionalFormatting sqref="G2959">
    <cfRule type="containsText" dxfId="11475" priority="12547" operator="containsText" text="ECM">
      <formula>NOT(ISERROR(SEARCH("ECM",G2959)))</formula>
    </cfRule>
    <cfRule type="containsText" dxfId="11474" priority="12548" operator="containsText" text="Glenn Gould">
      <formula>NOT(ISERROR(SEARCH("Glenn Gould",G2959)))</formula>
    </cfRule>
  </conditionalFormatting>
  <conditionalFormatting sqref="G2959">
    <cfRule type="containsText" dxfId="11473" priority="12545" operator="containsText" text="ECM">
      <formula>NOT(ISERROR(SEARCH("ECM",G2959)))</formula>
    </cfRule>
    <cfRule type="containsText" dxfId="11472" priority="12546" operator="containsText" text="Glenn Gould">
      <formula>NOT(ISERROR(SEARCH("Glenn Gould",G2959)))</formula>
    </cfRule>
  </conditionalFormatting>
  <conditionalFormatting sqref="G2959">
    <cfRule type="containsText" dxfId="11471" priority="12543" operator="containsText" text="ECM">
      <formula>NOT(ISERROR(SEARCH("ECM",G2959)))</formula>
    </cfRule>
    <cfRule type="containsText" dxfId="11470" priority="12544" operator="containsText" text="Glenn Gould">
      <formula>NOT(ISERROR(SEARCH("Glenn Gould",G2959)))</formula>
    </cfRule>
  </conditionalFormatting>
  <conditionalFormatting sqref="G2959">
    <cfRule type="containsText" dxfId="11469" priority="12541" operator="containsText" text="ECM">
      <formula>NOT(ISERROR(SEARCH("ECM",G2959)))</formula>
    </cfRule>
    <cfRule type="containsText" dxfId="11468" priority="12542" operator="containsText" text="Glenn Gould">
      <formula>NOT(ISERROR(SEARCH("Glenn Gould",G2959)))</formula>
    </cfRule>
  </conditionalFormatting>
  <conditionalFormatting sqref="G2959">
    <cfRule type="containsText" dxfId="11467" priority="12539" operator="containsText" text="ECM">
      <formula>NOT(ISERROR(SEARCH("ECM",G2959)))</formula>
    </cfRule>
    <cfRule type="containsText" dxfId="11466" priority="12540" operator="containsText" text="Glenn Gould">
      <formula>NOT(ISERROR(SEARCH("Glenn Gould",G2959)))</formula>
    </cfRule>
  </conditionalFormatting>
  <conditionalFormatting sqref="G2959">
    <cfRule type="containsText" dxfId="11465" priority="12537" operator="containsText" text="ECM">
      <formula>NOT(ISERROR(SEARCH("ECM",G2959)))</formula>
    </cfRule>
    <cfRule type="containsText" dxfId="11464" priority="12538" operator="containsText" text="Glenn Gould">
      <formula>NOT(ISERROR(SEARCH("Glenn Gould",G2959)))</formula>
    </cfRule>
  </conditionalFormatting>
  <conditionalFormatting sqref="G2959">
    <cfRule type="containsText" dxfId="11463" priority="12535" operator="containsText" text="ECM">
      <formula>NOT(ISERROR(SEARCH("ECM",G2959)))</formula>
    </cfRule>
    <cfRule type="containsText" dxfId="11462" priority="12536" operator="containsText" text="Glenn Gould">
      <formula>NOT(ISERROR(SEARCH("Glenn Gould",G2959)))</formula>
    </cfRule>
  </conditionalFormatting>
  <conditionalFormatting sqref="G2959">
    <cfRule type="containsText" dxfId="11461" priority="12533" operator="containsText" text="ECM">
      <formula>NOT(ISERROR(SEARCH("ECM",G2959)))</formula>
    </cfRule>
    <cfRule type="containsText" dxfId="11460" priority="12534" operator="containsText" text="Glenn Gould">
      <formula>NOT(ISERROR(SEARCH("Glenn Gould",G2959)))</formula>
    </cfRule>
  </conditionalFormatting>
  <conditionalFormatting sqref="G2959">
    <cfRule type="containsText" dxfId="11459" priority="12531" operator="containsText" text="ECM">
      <formula>NOT(ISERROR(SEARCH("ECM",G2959)))</formula>
    </cfRule>
    <cfRule type="containsText" dxfId="11458" priority="12532" operator="containsText" text="Glenn Gould">
      <formula>NOT(ISERROR(SEARCH("Glenn Gould",G2959)))</formula>
    </cfRule>
  </conditionalFormatting>
  <conditionalFormatting sqref="G2959">
    <cfRule type="containsText" dxfId="11457" priority="12529" operator="containsText" text="ECM">
      <formula>NOT(ISERROR(SEARCH("ECM",G2959)))</formula>
    </cfRule>
    <cfRule type="containsText" dxfId="11456" priority="12530" operator="containsText" text="Glenn Gould">
      <formula>NOT(ISERROR(SEARCH("Glenn Gould",G2959)))</formula>
    </cfRule>
  </conditionalFormatting>
  <conditionalFormatting sqref="G2959">
    <cfRule type="containsText" dxfId="11455" priority="12527" operator="containsText" text="ECM">
      <formula>NOT(ISERROR(SEARCH("ECM",G2959)))</formula>
    </cfRule>
    <cfRule type="containsText" dxfId="11454" priority="12528" operator="containsText" text="Glenn Gould">
      <formula>NOT(ISERROR(SEARCH("Glenn Gould",G2959)))</formula>
    </cfRule>
  </conditionalFormatting>
  <conditionalFormatting sqref="G2959">
    <cfRule type="containsText" dxfId="11453" priority="12525" operator="containsText" text="ECM">
      <formula>NOT(ISERROR(SEARCH("ECM",G2959)))</formula>
    </cfRule>
    <cfRule type="containsText" dxfId="11452" priority="12526" operator="containsText" text="Glenn Gould">
      <formula>NOT(ISERROR(SEARCH("Glenn Gould",G2959)))</formula>
    </cfRule>
  </conditionalFormatting>
  <conditionalFormatting sqref="G2959">
    <cfRule type="containsText" dxfId="11451" priority="12523" operator="containsText" text="ECM">
      <formula>NOT(ISERROR(SEARCH("ECM",G2959)))</formula>
    </cfRule>
    <cfRule type="containsText" dxfId="11450" priority="12524" operator="containsText" text="Glenn Gould">
      <formula>NOT(ISERROR(SEARCH("Glenn Gould",G2959)))</formula>
    </cfRule>
  </conditionalFormatting>
  <conditionalFormatting sqref="G2959">
    <cfRule type="containsText" dxfId="11449" priority="12521" operator="containsText" text="ECM">
      <formula>NOT(ISERROR(SEARCH("ECM",G2959)))</formula>
    </cfRule>
    <cfRule type="containsText" dxfId="11448" priority="12522" operator="containsText" text="Glenn Gould">
      <formula>NOT(ISERROR(SEARCH("Glenn Gould",G2959)))</formula>
    </cfRule>
  </conditionalFormatting>
  <conditionalFormatting sqref="G2959">
    <cfRule type="containsText" dxfId="11447" priority="12519" operator="containsText" text="ECM">
      <formula>NOT(ISERROR(SEARCH("ECM",G2959)))</formula>
    </cfRule>
    <cfRule type="containsText" dxfId="11446" priority="12520" operator="containsText" text="Glenn Gould">
      <formula>NOT(ISERROR(SEARCH("Glenn Gould",G2959)))</formula>
    </cfRule>
  </conditionalFormatting>
  <conditionalFormatting sqref="G2959">
    <cfRule type="containsText" dxfId="11445" priority="12517" operator="containsText" text="ECM">
      <formula>NOT(ISERROR(SEARCH("ECM",G2959)))</formula>
    </cfRule>
    <cfRule type="containsText" dxfId="11444" priority="12518" operator="containsText" text="Glenn Gould">
      <formula>NOT(ISERROR(SEARCH("Glenn Gould",G2959)))</formula>
    </cfRule>
  </conditionalFormatting>
  <conditionalFormatting sqref="G2959">
    <cfRule type="containsText" dxfId="11443" priority="12515" operator="containsText" text="ECM">
      <formula>NOT(ISERROR(SEARCH("ECM",G2959)))</formula>
    </cfRule>
    <cfRule type="containsText" dxfId="11442" priority="12516" operator="containsText" text="Glenn Gould">
      <formula>NOT(ISERROR(SEARCH("Glenn Gould",G2959)))</formula>
    </cfRule>
  </conditionalFormatting>
  <conditionalFormatting sqref="E2959:F2959">
    <cfRule type="containsText" dxfId="11441" priority="12513" operator="containsText" text="ECM">
      <formula>NOT(ISERROR(SEARCH("ECM",E2959)))</formula>
    </cfRule>
    <cfRule type="containsText" dxfId="11440" priority="12514" operator="containsText" text="Glenn Gould">
      <formula>NOT(ISERROR(SEARCH("Glenn Gould",E2959)))</formula>
    </cfRule>
  </conditionalFormatting>
  <conditionalFormatting sqref="E2959:F2959">
    <cfRule type="containsText" dxfId="11439" priority="12511" operator="containsText" text="ECM">
      <formula>NOT(ISERROR(SEARCH("ECM",E2959)))</formula>
    </cfRule>
    <cfRule type="containsText" dxfId="11438" priority="12512" operator="containsText" text="Glenn Gould">
      <formula>NOT(ISERROR(SEARCH("Glenn Gould",E2959)))</formula>
    </cfRule>
  </conditionalFormatting>
  <conditionalFormatting sqref="E2959:F2959">
    <cfRule type="containsText" dxfId="11437" priority="12509" operator="containsText" text="ECM">
      <formula>NOT(ISERROR(SEARCH("ECM",E2959)))</formula>
    </cfRule>
    <cfRule type="containsText" dxfId="11436" priority="12510" operator="containsText" text="Glenn Gould">
      <formula>NOT(ISERROR(SEARCH("Glenn Gould",E2959)))</formula>
    </cfRule>
  </conditionalFormatting>
  <conditionalFormatting sqref="E2959:F2959">
    <cfRule type="containsText" dxfId="11435" priority="12507" operator="containsText" text="ECM">
      <formula>NOT(ISERROR(SEARCH("ECM",E2959)))</formula>
    </cfRule>
    <cfRule type="containsText" dxfId="11434" priority="12508" operator="containsText" text="Glenn Gould">
      <formula>NOT(ISERROR(SEARCH("Glenn Gould",E2959)))</formula>
    </cfRule>
  </conditionalFormatting>
  <conditionalFormatting sqref="E2959:F2959">
    <cfRule type="containsText" dxfId="11433" priority="12505" operator="containsText" text="ECM">
      <formula>NOT(ISERROR(SEARCH("ECM",E2959)))</formula>
    </cfRule>
    <cfRule type="containsText" dxfId="11432" priority="12506" operator="containsText" text="Glenn Gould">
      <formula>NOT(ISERROR(SEARCH("Glenn Gould",E2959)))</formula>
    </cfRule>
  </conditionalFormatting>
  <conditionalFormatting sqref="E2959:F2959">
    <cfRule type="containsText" dxfId="11431" priority="12503" operator="containsText" text="ECM">
      <formula>NOT(ISERROR(SEARCH("ECM",E2959)))</formula>
    </cfRule>
    <cfRule type="containsText" dxfId="11430" priority="12504" operator="containsText" text="Glenn Gould">
      <formula>NOT(ISERROR(SEARCH("Glenn Gould",E2959)))</formula>
    </cfRule>
  </conditionalFormatting>
  <conditionalFormatting sqref="E2959:F2959">
    <cfRule type="containsText" dxfId="11429" priority="12501" operator="containsText" text="ECM">
      <formula>NOT(ISERROR(SEARCH("ECM",E2959)))</formula>
    </cfRule>
    <cfRule type="containsText" dxfId="11428" priority="12502" operator="containsText" text="Glenn Gould">
      <formula>NOT(ISERROR(SEARCH("Glenn Gould",E2959)))</formula>
    </cfRule>
  </conditionalFormatting>
  <conditionalFormatting sqref="E2959:F2959">
    <cfRule type="containsText" dxfId="11427" priority="12499" operator="containsText" text="ECM">
      <formula>NOT(ISERROR(SEARCH("ECM",E2959)))</formula>
    </cfRule>
    <cfRule type="containsText" dxfId="11426" priority="12500" operator="containsText" text="Glenn Gould">
      <formula>NOT(ISERROR(SEARCH("Glenn Gould",E2959)))</formula>
    </cfRule>
  </conditionalFormatting>
  <conditionalFormatting sqref="E2959:F2959">
    <cfRule type="containsText" dxfId="11425" priority="12497" operator="containsText" text="ECM">
      <formula>NOT(ISERROR(SEARCH("ECM",E2959)))</formula>
    </cfRule>
    <cfRule type="containsText" dxfId="11424" priority="12498" operator="containsText" text="Glenn Gould">
      <formula>NOT(ISERROR(SEARCH("Glenn Gould",E2959)))</formula>
    </cfRule>
  </conditionalFormatting>
  <conditionalFormatting sqref="E2959:F2959">
    <cfRule type="containsText" dxfId="11423" priority="12495" operator="containsText" text="ECM">
      <formula>NOT(ISERROR(SEARCH("ECM",E2959)))</formula>
    </cfRule>
    <cfRule type="containsText" dxfId="11422" priority="12496" operator="containsText" text="Glenn Gould">
      <formula>NOT(ISERROR(SEARCH("Glenn Gould",E2959)))</formula>
    </cfRule>
  </conditionalFormatting>
  <conditionalFormatting sqref="E2959:F2959">
    <cfRule type="containsText" dxfId="11421" priority="12493" operator="containsText" text="ECM">
      <formula>NOT(ISERROR(SEARCH("ECM",E2959)))</formula>
    </cfRule>
    <cfRule type="containsText" dxfId="11420" priority="12494" operator="containsText" text="Glenn Gould">
      <formula>NOT(ISERROR(SEARCH("Glenn Gould",E2959)))</formula>
    </cfRule>
  </conditionalFormatting>
  <conditionalFormatting sqref="E2959:F2959">
    <cfRule type="containsText" dxfId="11419" priority="12491" operator="containsText" text="ECM">
      <formula>NOT(ISERROR(SEARCH("ECM",E2959)))</formula>
    </cfRule>
    <cfRule type="containsText" dxfId="11418" priority="12492" operator="containsText" text="Glenn Gould">
      <formula>NOT(ISERROR(SEARCH("Glenn Gould",E2959)))</formula>
    </cfRule>
  </conditionalFormatting>
  <conditionalFormatting sqref="E2959:F2959">
    <cfRule type="containsText" dxfId="11417" priority="12489" operator="containsText" text="ECM">
      <formula>NOT(ISERROR(SEARCH("ECM",E2959)))</formula>
    </cfRule>
    <cfRule type="containsText" dxfId="11416" priority="12490" operator="containsText" text="Glenn Gould">
      <formula>NOT(ISERROR(SEARCH("Glenn Gould",E2959)))</formula>
    </cfRule>
  </conditionalFormatting>
  <conditionalFormatting sqref="E2959:F2959">
    <cfRule type="containsText" dxfId="11415" priority="12487" operator="containsText" text="ECM">
      <formula>NOT(ISERROR(SEARCH("ECM",E2959)))</formula>
    </cfRule>
    <cfRule type="containsText" dxfId="11414" priority="12488" operator="containsText" text="Glenn Gould">
      <formula>NOT(ISERROR(SEARCH("Glenn Gould",E2959)))</formula>
    </cfRule>
  </conditionalFormatting>
  <conditionalFormatting sqref="E2959:F2959">
    <cfRule type="containsText" dxfId="11413" priority="12485" operator="containsText" text="ECM">
      <formula>NOT(ISERROR(SEARCH("ECM",E2959)))</formula>
    </cfRule>
    <cfRule type="containsText" dxfId="11412" priority="12486" operator="containsText" text="Glenn Gould">
      <formula>NOT(ISERROR(SEARCH("Glenn Gould",E2959)))</formula>
    </cfRule>
  </conditionalFormatting>
  <conditionalFormatting sqref="E2959:F2959">
    <cfRule type="containsText" dxfId="11411" priority="12483" operator="containsText" text="ECM">
      <formula>NOT(ISERROR(SEARCH("ECM",E2959)))</formula>
    </cfRule>
    <cfRule type="containsText" dxfId="11410" priority="12484" operator="containsText" text="Glenn Gould">
      <formula>NOT(ISERROR(SEARCH("Glenn Gould",E2959)))</formula>
    </cfRule>
  </conditionalFormatting>
  <conditionalFormatting sqref="E2959:F2959">
    <cfRule type="containsText" dxfId="11409" priority="12481" operator="containsText" text="ECM">
      <formula>NOT(ISERROR(SEARCH("ECM",E2959)))</formula>
    </cfRule>
    <cfRule type="containsText" dxfId="11408" priority="12482" operator="containsText" text="Glenn Gould">
      <formula>NOT(ISERROR(SEARCH("Glenn Gould",E2959)))</formula>
    </cfRule>
  </conditionalFormatting>
  <conditionalFormatting sqref="E2959:F2959">
    <cfRule type="containsText" dxfId="11407" priority="12479" operator="containsText" text="ECM">
      <formula>NOT(ISERROR(SEARCH("ECM",E2959)))</formula>
    </cfRule>
    <cfRule type="containsText" dxfId="11406" priority="12480" operator="containsText" text="Glenn Gould">
      <formula>NOT(ISERROR(SEARCH("Glenn Gould",E2959)))</formula>
    </cfRule>
  </conditionalFormatting>
  <conditionalFormatting sqref="E2959:F2959">
    <cfRule type="containsText" dxfId="11405" priority="12477" operator="containsText" text="ECM">
      <formula>NOT(ISERROR(SEARCH("ECM",E2959)))</formula>
    </cfRule>
    <cfRule type="containsText" dxfId="11404" priority="12478" operator="containsText" text="Glenn Gould">
      <formula>NOT(ISERROR(SEARCH("Glenn Gould",E2959)))</formula>
    </cfRule>
  </conditionalFormatting>
  <conditionalFormatting sqref="E2959:F2959">
    <cfRule type="containsText" dxfId="11403" priority="12475" operator="containsText" text="ECM">
      <formula>NOT(ISERROR(SEARCH("ECM",E2959)))</formula>
    </cfRule>
    <cfRule type="containsText" dxfId="11402" priority="12476" operator="containsText" text="Glenn Gould">
      <formula>NOT(ISERROR(SEARCH("Glenn Gould",E2959)))</formula>
    </cfRule>
  </conditionalFormatting>
  <conditionalFormatting sqref="E2959:F2959">
    <cfRule type="containsText" dxfId="11401" priority="12473" operator="containsText" text="ECM">
      <formula>NOT(ISERROR(SEARCH("ECM",E2959)))</formula>
    </cfRule>
    <cfRule type="containsText" dxfId="11400" priority="12474" operator="containsText" text="Glenn Gould">
      <formula>NOT(ISERROR(SEARCH("Glenn Gould",E2959)))</formula>
    </cfRule>
  </conditionalFormatting>
  <conditionalFormatting sqref="E2959:F2959">
    <cfRule type="containsText" dxfId="11399" priority="12471" operator="containsText" text="ECM">
      <formula>NOT(ISERROR(SEARCH("ECM",E2959)))</formula>
    </cfRule>
    <cfRule type="containsText" dxfId="11398" priority="12472" operator="containsText" text="Glenn Gould">
      <formula>NOT(ISERROR(SEARCH("Glenn Gould",E2959)))</formula>
    </cfRule>
  </conditionalFormatting>
  <conditionalFormatting sqref="E2959:F2959">
    <cfRule type="containsText" dxfId="11397" priority="12469" operator="containsText" text="ECM">
      <formula>NOT(ISERROR(SEARCH("ECM",E2959)))</formula>
    </cfRule>
    <cfRule type="containsText" dxfId="11396" priority="12470" operator="containsText" text="Glenn Gould">
      <formula>NOT(ISERROR(SEARCH("Glenn Gould",E2959)))</formula>
    </cfRule>
  </conditionalFormatting>
  <conditionalFormatting sqref="E2959:F2959">
    <cfRule type="containsText" dxfId="11395" priority="12467" operator="containsText" text="ECM">
      <formula>NOT(ISERROR(SEARCH("ECM",E2959)))</formula>
    </cfRule>
    <cfRule type="containsText" dxfId="11394" priority="12468" operator="containsText" text="Glenn Gould">
      <formula>NOT(ISERROR(SEARCH("Glenn Gould",E2959)))</formula>
    </cfRule>
  </conditionalFormatting>
  <conditionalFormatting sqref="E2959:F2959">
    <cfRule type="containsText" dxfId="11393" priority="12465" operator="containsText" text="ECM">
      <formula>NOT(ISERROR(SEARCH("ECM",E2959)))</formula>
    </cfRule>
    <cfRule type="containsText" dxfId="11392" priority="12466" operator="containsText" text="Glenn Gould">
      <formula>NOT(ISERROR(SEARCH("Glenn Gould",E2959)))</formula>
    </cfRule>
  </conditionalFormatting>
  <conditionalFormatting sqref="E2959:F2959">
    <cfRule type="containsText" dxfId="11391" priority="12463" operator="containsText" text="ECM">
      <formula>NOT(ISERROR(SEARCH("ECM",E2959)))</formula>
    </cfRule>
    <cfRule type="containsText" dxfId="11390" priority="12464" operator="containsText" text="Glenn Gould">
      <formula>NOT(ISERROR(SEARCH("Glenn Gould",E2959)))</formula>
    </cfRule>
  </conditionalFormatting>
  <conditionalFormatting sqref="E2959:F2959">
    <cfRule type="containsText" dxfId="11389" priority="12461" operator="containsText" text="ECM">
      <formula>NOT(ISERROR(SEARCH("ECM",E2959)))</formula>
    </cfRule>
    <cfRule type="containsText" dxfId="11388" priority="12462" operator="containsText" text="Glenn Gould">
      <formula>NOT(ISERROR(SEARCH("Glenn Gould",E2959)))</formula>
    </cfRule>
  </conditionalFormatting>
  <conditionalFormatting sqref="E2959:F2959">
    <cfRule type="containsText" dxfId="11387" priority="12459" operator="containsText" text="ECM">
      <formula>NOT(ISERROR(SEARCH("ECM",E2959)))</formula>
    </cfRule>
    <cfRule type="containsText" dxfId="11386" priority="12460" operator="containsText" text="Glenn Gould">
      <formula>NOT(ISERROR(SEARCH("Glenn Gould",E2959)))</formula>
    </cfRule>
  </conditionalFormatting>
  <conditionalFormatting sqref="E2959:F2959">
    <cfRule type="containsText" dxfId="11385" priority="12457" operator="containsText" text="ECM">
      <formula>NOT(ISERROR(SEARCH("ECM",E2959)))</formula>
    </cfRule>
    <cfRule type="containsText" dxfId="11384" priority="12458" operator="containsText" text="Glenn Gould">
      <formula>NOT(ISERROR(SEARCH("Glenn Gould",E2959)))</formula>
    </cfRule>
  </conditionalFormatting>
  <conditionalFormatting sqref="E2959:F2959">
    <cfRule type="containsText" dxfId="11383" priority="12455" operator="containsText" text="ECM">
      <formula>NOT(ISERROR(SEARCH("ECM",E2959)))</formula>
    </cfRule>
    <cfRule type="containsText" dxfId="11382" priority="12456" operator="containsText" text="Glenn Gould">
      <formula>NOT(ISERROR(SEARCH("Glenn Gould",E2959)))</formula>
    </cfRule>
  </conditionalFormatting>
  <conditionalFormatting sqref="E2959:F2959">
    <cfRule type="containsText" dxfId="11381" priority="12453" operator="containsText" text="ECM">
      <formula>NOT(ISERROR(SEARCH("ECM",E2959)))</formula>
    </cfRule>
    <cfRule type="containsText" dxfId="11380" priority="12454" operator="containsText" text="Glenn Gould">
      <formula>NOT(ISERROR(SEARCH("Glenn Gould",E2959)))</formula>
    </cfRule>
  </conditionalFormatting>
  <conditionalFormatting sqref="E2959:F2959">
    <cfRule type="containsText" dxfId="11379" priority="12451" operator="containsText" text="ECM">
      <formula>NOT(ISERROR(SEARCH("ECM",E2959)))</formula>
    </cfRule>
    <cfRule type="containsText" dxfId="11378" priority="12452" operator="containsText" text="Glenn Gould">
      <formula>NOT(ISERROR(SEARCH("Glenn Gould",E2959)))</formula>
    </cfRule>
  </conditionalFormatting>
  <conditionalFormatting sqref="E2959:F2959">
    <cfRule type="containsText" dxfId="11377" priority="12449" operator="containsText" text="ECM">
      <formula>NOT(ISERROR(SEARCH("ECM",E2959)))</formula>
    </cfRule>
    <cfRule type="containsText" dxfId="11376" priority="12450" operator="containsText" text="Glenn Gould">
      <formula>NOT(ISERROR(SEARCH("Glenn Gould",E2959)))</formula>
    </cfRule>
  </conditionalFormatting>
  <conditionalFormatting sqref="E2959:F2959">
    <cfRule type="containsText" dxfId="11375" priority="12447" operator="containsText" text="ECM">
      <formula>NOT(ISERROR(SEARCH("ECM",E2959)))</formula>
    </cfRule>
    <cfRule type="containsText" dxfId="11374" priority="12448" operator="containsText" text="Glenn Gould">
      <formula>NOT(ISERROR(SEARCH("Glenn Gould",E2959)))</formula>
    </cfRule>
  </conditionalFormatting>
  <conditionalFormatting sqref="E2959:F2959">
    <cfRule type="containsText" dxfId="11373" priority="12445" operator="containsText" text="ECM">
      <formula>NOT(ISERROR(SEARCH("ECM",E2959)))</formula>
    </cfRule>
    <cfRule type="containsText" dxfId="11372" priority="12446" operator="containsText" text="Glenn Gould">
      <formula>NOT(ISERROR(SEARCH("Glenn Gould",E2959)))</formula>
    </cfRule>
  </conditionalFormatting>
  <conditionalFormatting sqref="E2959:F2959">
    <cfRule type="containsText" dxfId="11371" priority="12443" operator="containsText" text="ECM">
      <formula>NOT(ISERROR(SEARCH("ECM",E2959)))</formula>
    </cfRule>
    <cfRule type="containsText" dxfId="11370" priority="12444" operator="containsText" text="Glenn Gould">
      <formula>NOT(ISERROR(SEARCH("Glenn Gould",E2959)))</formula>
    </cfRule>
  </conditionalFormatting>
  <conditionalFormatting sqref="E2959:F2959">
    <cfRule type="containsText" dxfId="11369" priority="12441" operator="containsText" text="ECM">
      <formula>NOT(ISERROR(SEARCH("ECM",E2959)))</formula>
    </cfRule>
    <cfRule type="containsText" dxfId="11368" priority="12442" operator="containsText" text="Glenn Gould">
      <formula>NOT(ISERROR(SEARCH("Glenn Gould",E2959)))</formula>
    </cfRule>
  </conditionalFormatting>
  <conditionalFormatting sqref="E2959:F2959">
    <cfRule type="containsText" dxfId="11367" priority="12439" operator="containsText" text="ECM">
      <formula>NOT(ISERROR(SEARCH("ECM",E2959)))</formula>
    </cfRule>
    <cfRule type="containsText" dxfId="11366" priority="12440" operator="containsText" text="Glenn Gould">
      <formula>NOT(ISERROR(SEARCH("Glenn Gould",E2959)))</formula>
    </cfRule>
  </conditionalFormatting>
  <conditionalFormatting sqref="E2959:F2959">
    <cfRule type="containsText" dxfId="11365" priority="12437" operator="containsText" text="ECM">
      <formula>NOT(ISERROR(SEARCH("ECM",E2959)))</formula>
    </cfRule>
    <cfRule type="containsText" dxfId="11364" priority="12438" operator="containsText" text="Glenn Gould">
      <formula>NOT(ISERROR(SEARCH("Glenn Gould",E2959)))</formula>
    </cfRule>
  </conditionalFormatting>
  <conditionalFormatting sqref="E2959:F2959">
    <cfRule type="containsText" dxfId="11363" priority="12435" operator="containsText" text="ECM">
      <formula>NOT(ISERROR(SEARCH("ECM",E2959)))</formula>
    </cfRule>
    <cfRule type="containsText" dxfId="11362" priority="12436" operator="containsText" text="Glenn Gould">
      <formula>NOT(ISERROR(SEARCH("Glenn Gould",E2959)))</formula>
    </cfRule>
  </conditionalFormatting>
  <conditionalFormatting sqref="G2965">
    <cfRule type="containsText" dxfId="11361" priority="12431" operator="containsText" text="ECM">
      <formula>NOT(ISERROR(SEARCH("ECM",G2965)))</formula>
    </cfRule>
    <cfRule type="containsText" dxfId="11360" priority="12432" operator="containsText" text="Glenn Gould">
      <formula>NOT(ISERROR(SEARCH("Glenn Gould",G2965)))</formula>
    </cfRule>
  </conditionalFormatting>
  <conditionalFormatting sqref="G2965">
    <cfRule type="containsText" dxfId="11359" priority="12429" operator="containsText" text="ECM">
      <formula>NOT(ISERROR(SEARCH("ECM",G2965)))</formula>
    </cfRule>
    <cfRule type="containsText" dxfId="11358" priority="12430" operator="containsText" text="Glenn Gould">
      <formula>NOT(ISERROR(SEARCH("Glenn Gould",G2965)))</formula>
    </cfRule>
  </conditionalFormatting>
  <conditionalFormatting sqref="G2965">
    <cfRule type="containsText" dxfId="11357" priority="12427" operator="containsText" text="ECM">
      <formula>NOT(ISERROR(SEARCH("ECM",G2965)))</formula>
    </cfRule>
    <cfRule type="containsText" dxfId="11356" priority="12428" operator="containsText" text="Glenn Gould">
      <formula>NOT(ISERROR(SEARCH("Glenn Gould",G2965)))</formula>
    </cfRule>
  </conditionalFormatting>
  <conditionalFormatting sqref="G2965">
    <cfRule type="containsText" dxfId="11355" priority="12425" operator="containsText" text="ECM">
      <formula>NOT(ISERROR(SEARCH("ECM",G2965)))</formula>
    </cfRule>
    <cfRule type="containsText" dxfId="11354" priority="12426" operator="containsText" text="Glenn Gould">
      <formula>NOT(ISERROR(SEARCH("Glenn Gould",G2965)))</formula>
    </cfRule>
  </conditionalFormatting>
  <conditionalFormatting sqref="G2965">
    <cfRule type="containsText" dxfId="11353" priority="12423" operator="containsText" text="ECM">
      <formula>NOT(ISERROR(SEARCH("ECM",G2965)))</formula>
    </cfRule>
    <cfRule type="containsText" dxfId="11352" priority="12424" operator="containsText" text="Glenn Gould">
      <formula>NOT(ISERROR(SEARCH("Glenn Gould",G2965)))</formula>
    </cfRule>
  </conditionalFormatting>
  <conditionalFormatting sqref="G2965">
    <cfRule type="containsText" dxfId="11351" priority="12421" operator="containsText" text="ECM">
      <formula>NOT(ISERROR(SEARCH("ECM",G2965)))</formula>
    </cfRule>
    <cfRule type="containsText" dxfId="11350" priority="12422" operator="containsText" text="Glenn Gould">
      <formula>NOT(ISERROR(SEARCH("Glenn Gould",G2965)))</formula>
    </cfRule>
  </conditionalFormatting>
  <conditionalFormatting sqref="G2965">
    <cfRule type="containsText" dxfId="11349" priority="12419" operator="containsText" text="ECM">
      <formula>NOT(ISERROR(SEARCH("ECM",G2965)))</formula>
    </cfRule>
    <cfRule type="containsText" dxfId="11348" priority="12420" operator="containsText" text="Glenn Gould">
      <formula>NOT(ISERROR(SEARCH("Glenn Gould",G2965)))</formula>
    </cfRule>
  </conditionalFormatting>
  <conditionalFormatting sqref="G2965">
    <cfRule type="containsText" dxfId="11347" priority="12417" operator="containsText" text="ECM">
      <formula>NOT(ISERROR(SEARCH("ECM",G2965)))</formula>
    </cfRule>
    <cfRule type="containsText" dxfId="11346" priority="12418" operator="containsText" text="Glenn Gould">
      <formula>NOT(ISERROR(SEARCH("Glenn Gould",G2965)))</formula>
    </cfRule>
  </conditionalFormatting>
  <conditionalFormatting sqref="G2965">
    <cfRule type="containsText" dxfId="11345" priority="12415" operator="containsText" text="ECM">
      <formula>NOT(ISERROR(SEARCH("ECM",G2965)))</formula>
    </cfRule>
    <cfRule type="containsText" dxfId="11344" priority="12416" operator="containsText" text="Glenn Gould">
      <formula>NOT(ISERROR(SEARCH("Glenn Gould",G2965)))</formula>
    </cfRule>
  </conditionalFormatting>
  <conditionalFormatting sqref="G2965">
    <cfRule type="containsText" dxfId="11343" priority="12413" operator="containsText" text="ECM">
      <formula>NOT(ISERROR(SEARCH("ECM",G2965)))</formula>
    </cfRule>
    <cfRule type="containsText" dxfId="11342" priority="12414" operator="containsText" text="Glenn Gould">
      <formula>NOT(ISERROR(SEARCH("Glenn Gould",G2965)))</formula>
    </cfRule>
  </conditionalFormatting>
  <conditionalFormatting sqref="G2965">
    <cfRule type="containsText" dxfId="11341" priority="12411" operator="containsText" text="ECM">
      <formula>NOT(ISERROR(SEARCH("ECM",G2965)))</formula>
    </cfRule>
    <cfRule type="containsText" dxfId="11340" priority="12412" operator="containsText" text="Glenn Gould">
      <formula>NOT(ISERROR(SEARCH("Glenn Gould",G2965)))</formula>
    </cfRule>
  </conditionalFormatting>
  <conditionalFormatting sqref="G2965">
    <cfRule type="containsText" dxfId="11339" priority="12409" operator="containsText" text="ECM">
      <formula>NOT(ISERROR(SEARCH("ECM",G2965)))</formula>
    </cfRule>
    <cfRule type="containsText" dxfId="11338" priority="12410" operator="containsText" text="Glenn Gould">
      <formula>NOT(ISERROR(SEARCH("Glenn Gould",G2965)))</formula>
    </cfRule>
  </conditionalFormatting>
  <conditionalFormatting sqref="G2965">
    <cfRule type="containsText" dxfId="11337" priority="12407" operator="containsText" text="ECM">
      <formula>NOT(ISERROR(SEARCH("ECM",G2965)))</formula>
    </cfRule>
    <cfRule type="containsText" dxfId="11336" priority="12408" operator="containsText" text="Glenn Gould">
      <formula>NOT(ISERROR(SEARCH("Glenn Gould",G2965)))</formula>
    </cfRule>
  </conditionalFormatting>
  <conditionalFormatting sqref="G2965">
    <cfRule type="containsText" dxfId="11335" priority="12405" operator="containsText" text="ECM">
      <formula>NOT(ISERROR(SEARCH("ECM",G2965)))</formula>
    </cfRule>
    <cfRule type="containsText" dxfId="11334" priority="12406" operator="containsText" text="Glenn Gould">
      <formula>NOT(ISERROR(SEARCH("Glenn Gould",G2965)))</formula>
    </cfRule>
  </conditionalFormatting>
  <conditionalFormatting sqref="G2965">
    <cfRule type="containsText" dxfId="11333" priority="12403" operator="containsText" text="ECM">
      <formula>NOT(ISERROR(SEARCH("ECM",G2965)))</formula>
    </cfRule>
    <cfRule type="containsText" dxfId="11332" priority="12404" operator="containsText" text="Glenn Gould">
      <formula>NOT(ISERROR(SEARCH("Glenn Gould",G2965)))</formula>
    </cfRule>
  </conditionalFormatting>
  <conditionalFormatting sqref="G2965">
    <cfRule type="containsText" dxfId="11331" priority="12401" operator="containsText" text="ECM">
      <formula>NOT(ISERROR(SEARCH("ECM",G2965)))</formula>
    </cfRule>
    <cfRule type="containsText" dxfId="11330" priority="12402" operator="containsText" text="Glenn Gould">
      <formula>NOT(ISERROR(SEARCH("Glenn Gould",G2965)))</formula>
    </cfRule>
  </conditionalFormatting>
  <conditionalFormatting sqref="G2965">
    <cfRule type="containsText" dxfId="11329" priority="12399" operator="containsText" text="ECM">
      <formula>NOT(ISERROR(SEARCH("ECM",G2965)))</formula>
    </cfRule>
    <cfRule type="containsText" dxfId="11328" priority="12400" operator="containsText" text="Glenn Gould">
      <formula>NOT(ISERROR(SEARCH("Glenn Gould",G2965)))</formula>
    </cfRule>
  </conditionalFormatting>
  <conditionalFormatting sqref="G2965">
    <cfRule type="containsText" dxfId="11327" priority="12397" operator="containsText" text="ECM">
      <formula>NOT(ISERROR(SEARCH("ECM",G2965)))</formula>
    </cfRule>
    <cfRule type="containsText" dxfId="11326" priority="12398" operator="containsText" text="Glenn Gould">
      <formula>NOT(ISERROR(SEARCH("Glenn Gould",G2965)))</formula>
    </cfRule>
  </conditionalFormatting>
  <conditionalFormatting sqref="G2965">
    <cfRule type="containsText" dxfId="11325" priority="12395" operator="containsText" text="ECM">
      <formula>NOT(ISERROR(SEARCH("ECM",G2965)))</formula>
    </cfRule>
    <cfRule type="containsText" dxfId="11324" priority="12396" operator="containsText" text="Glenn Gould">
      <formula>NOT(ISERROR(SEARCH("Glenn Gould",G2965)))</formula>
    </cfRule>
  </conditionalFormatting>
  <conditionalFormatting sqref="G2965">
    <cfRule type="containsText" dxfId="11323" priority="12393" operator="containsText" text="ECM">
      <formula>NOT(ISERROR(SEARCH("ECM",G2965)))</formula>
    </cfRule>
    <cfRule type="containsText" dxfId="11322" priority="12394" operator="containsText" text="Glenn Gould">
      <formula>NOT(ISERROR(SEARCH("Glenn Gould",G2965)))</formula>
    </cfRule>
  </conditionalFormatting>
  <conditionalFormatting sqref="G2965">
    <cfRule type="containsText" dxfId="11321" priority="12391" operator="containsText" text="ECM">
      <formula>NOT(ISERROR(SEARCH("ECM",G2965)))</formula>
    </cfRule>
    <cfRule type="containsText" dxfId="11320" priority="12392" operator="containsText" text="Glenn Gould">
      <formula>NOT(ISERROR(SEARCH("Glenn Gould",G2965)))</formula>
    </cfRule>
  </conditionalFormatting>
  <conditionalFormatting sqref="G2965">
    <cfRule type="containsText" dxfId="11319" priority="12389" operator="containsText" text="ECM">
      <formula>NOT(ISERROR(SEARCH("ECM",G2965)))</formula>
    </cfRule>
    <cfRule type="containsText" dxfId="11318" priority="12390" operator="containsText" text="Glenn Gould">
      <formula>NOT(ISERROR(SEARCH("Glenn Gould",G2965)))</formula>
    </cfRule>
  </conditionalFormatting>
  <conditionalFormatting sqref="G2965">
    <cfRule type="containsText" dxfId="11317" priority="12387" operator="containsText" text="ECM">
      <formula>NOT(ISERROR(SEARCH("ECM",G2965)))</formula>
    </cfRule>
    <cfRule type="containsText" dxfId="11316" priority="12388" operator="containsText" text="Glenn Gould">
      <formula>NOT(ISERROR(SEARCH("Glenn Gould",G2965)))</formula>
    </cfRule>
  </conditionalFormatting>
  <conditionalFormatting sqref="G2965">
    <cfRule type="containsText" dxfId="11315" priority="12385" operator="containsText" text="ECM">
      <formula>NOT(ISERROR(SEARCH("ECM",G2965)))</formula>
    </cfRule>
    <cfRule type="containsText" dxfId="11314" priority="12386" operator="containsText" text="Glenn Gould">
      <formula>NOT(ISERROR(SEARCH("Glenn Gould",G2965)))</formula>
    </cfRule>
  </conditionalFormatting>
  <conditionalFormatting sqref="G2965">
    <cfRule type="containsText" dxfId="11313" priority="12383" operator="containsText" text="ECM">
      <formula>NOT(ISERROR(SEARCH("ECM",G2965)))</formula>
    </cfRule>
    <cfRule type="containsText" dxfId="11312" priority="12384" operator="containsText" text="Glenn Gould">
      <formula>NOT(ISERROR(SEARCH("Glenn Gould",G2965)))</formula>
    </cfRule>
  </conditionalFormatting>
  <conditionalFormatting sqref="G2965">
    <cfRule type="containsText" dxfId="11311" priority="12381" operator="containsText" text="ECM">
      <formula>NOT(ISERROR(SEARCH("ECM",G2965)))</formula>
    </cfRule>
    <cfRule type="containsText" dxfId="11310" priority="12382" operator="containsText" text="Glenn Gould">
      <formula>NOT(ISERROR(SEARCH("Glenn Gould",G2965)))</formula>
    </cfRule>
  </conditionalFormatting>
  <conditionalFormatting sqref="G2965">
    <cfRule type="containsText" dxfId="11309" priority="12379" operator="containsText" text="ECM">
      <formula>NOT(ISERROR(SEARCH("ECM",G2965)))</formula>
    </cfRule>
    <cfRule type="containsText" dxfId="11308" priority="12380" operator="containsText" text="Glenn Gould">
      <formula>NOT(ISERROR(SEARCH("Glenn Gould",G2965)))</formula>
    </cfRule>
  </conditionalFormatting>
  <conditionalFormatting sqref="G2965">
    <cfRule type="containsText" dxfId="11307" priority="12377" operator="containsText" text="ECM">
      <formula>NOT(ISERROR(SEARCH("ECM",G2965)))</formula>
    </cfRule>
    <cfRule type="containsText" dxfId="11306" priority="12378" operator="containsText" text="Glenn Gould">
      <formula>NOT(ISERROR(SEARCH("Glenn Gould",G2965)))</formula>
    </cfRule>
  </conditionalFormatting>
  <conditionalFormatting sqref="G2965">
    <cfRule type="containsText" dxfId="11305" priority="12375" operator="containsText" text="ECM">
      <formula>NOT(ISERROR(SEARCH("ECM",G2965)))</formula>
    </cfRule>
    <cfRule type="containsText" dxfId="11304" priority="12376" operator="containsText" text="Glenn Gould">
      <formula>NOT(ISERROR(SEARCH("Glenn Gould",G2965)))</formula>
    </cfRule>
  </conditionalFormatting>
  <conditionalFormatting sqref="G2965">
    <cfRule type="containsText" dxfId="11303" priority="12373" operator="containsText" text="ECM">
      <formula>NOT(ISERROR(SEARCH("ECM",G2965)))</formula>
    </cfRule>
    <cfRule type="containsText" dxfId="11302" priority="12374" operator="containsText" text="Glenn Gould">
      <formula>NOT(ISERROR(SEARCH("Glenn Gould",G2965)))</formula>
    </cfRule>
  </conditionalFormatting>
  <conditionalFormatting sqref="G2965">
    <cfRule type="containsText" dxfId="11301" priority="12371" operator="containsText" text="ECM">
      <formula>NOT(ISERROR(SEARCH("ECM",G2965)))</formula>
    </cfRule>
    <cfRule type="containsText" dxfId="11300" priority="12372" operator="containsText" text="Glenn Gould">
      <formula>NOT(ISERROR(SEARCH("Glenn Gould",G2965)))</formula>
    </cfRule>
  </conditionalFormatting>
  <conditionalFormatting sqref="G2965">
    <cfRule type="containsText" dxfId="11299" priority="12369" operator="containsText" text="ECM">
      <formula>NOT(ISERROR(SEARCH("ECM",G2965)))</formula>
    </cfRule>
    <cfRule type="containsText" dxfId="11298" priority="12370" operator="containsText" text="Glenn Gould">
      <formula>NOT(ISERROR(SEARCH("Glenn Gould",G2965)))</formula>
    </cfRule>
  </conditionalFormatting>
  <conditionalFormatting sqref="G2965">
    <cfRule type="containsText" dxfId="11297" priority="12367" operator="containsText" text="ECM">
      <formula>NOT(ISERROR(SEARCH("ECM",G2965)))</formula>
    </cfRule>
    <cfRule type="containsText" dxfId="11296" priority="12368" operator="containsText" text="Glenn Gould">
      <formula>NOT(ISERROR(SEARCH("Glenn Gould",G2965)))</formula>
    </cfRule>
  </conditionalFormatting>
  <conditionalFormatting sqref="G2965">
    <cfRule type="containsText" dxfId="11295" priority="12365" operator="containsText" text="ECM">
      <formula>NOT(ISERROR(SEARCH("ECM",G2965)))</formula>
    </cfRule>
    <cfRule type="containsText" dxfId="11294" priority="12366" operator="containsText" text="Glenn Gould">
      <formula>NOT(ISERROR(SEARCH("Glenn Gould",G2965)))</formula>
    </cfRule>
  </conditionalFormatting>
  <conditionalFormatting sqref="G2965">
    <cfRule type="containsText" dxfId="11293" priority="12363" operator="containsText" text="ECM">
      <formula>NOT(ISERROR(SEARCH("ECM",G2965)))</formula>
    </cfRule>
    <cfRule type="containsText" dxfId="11292" priority="12364" operator="containsText" text="Glenn Gould">
      <formula>NOT(ISERROR(SEARCH("Glenn Gould",G2965)))</formula>
    </cfRule>
  </conditionalFormatting>
  <conditionalFormatting sqref="G2965">
    <cfRule type="containsText" dxfId="11291" priority="12361" operator="containsText" text="ECM">
      <formula>NOT(ISERROR(SEARCH("ECM",G2965)))</formula>
    </cfRule>
    <cfRule type="containsText" dxfId="11290" priority="12362" operator="containsText" text="Glenn Gould">
      <formula>NOT(ISERROR(SEARCH("Glenn Gould",G2965)))</formula>
    </cfRule>
  </conditionalFormatting>
  <conditionalFormatting sqref="G2965">
    <cfRule type="containsText" dxfId="11289" priority="12359" operator="containsText" text="ECM">
      <formula>NOT(ISERROR(SEARCH("ECM",G2965)))</formula>
    </cfRule>
    <cfRule type="containsText" dxfId="11288" priority="12360" operator="containsText" text="Glenn Gould">
      <formula>NOT(ISERROR(SEARCH("Glenn Gould",G2965)))</formula>
    </cfRule>
  </conditionalFormatting>
  <conditionalFormatting sqref="G2965">
    <cfRule type="containsText" dxfId="11287" priority="12357" operator="containsText" text="ECM">
      <formula>NOT(ISERROR(SEARCH("ECM",G2965)))</formula>
    </cfRule>
    <cfRule type="containsText" dxfId="11286" priority="12358" operator="containsText" text="Glenn Gould">
      <formula>NOT(ISERROR(SEARCH("Glenn Gould",G2965)))</formula>
    </cfRule>
  </conditionalFormatting>
  <conditionalFormatting sqref="G2965">
    <cfRule type="containsText" dxfId="11285" priority="12355" operator="containsText" text="ECM">
      <formula>NOT(ISERROR(SEARCH("ECM",G2965)))</formula>
    </cfRule>
    <cfRule type="containsText" dxfId="11284" priority="12356" operator="containsText" text="Glenn Gould">
      <formula>NOT(ISERROR(SEARCH("Glenn Gould",G2965)))</formula>
    </cfRule>
  </conditionalFormatting>
  <conditionalFormatting sqref="G2965">
    <cfRule type="containsText" dxfId="11283" priority="12353" operator="containsText" text="ECM">
      <formula>NOT(ISERROR(SEARCH("ECM",G2965)))</formula>
    </cfRule>
    <cfRule type="containsText" dxfId="11282" priority="12354" operator="containsText" text="Glenn Gould">
      <formula>NOT(ISERROR(SEARCH("Glenn Gould",G2965)))</formula>
    </cfRule>
  </conditionalFormatting>
  <conditionalFormatting sqref="G2965">
    <cfRule type="containsText" dxfId="11281" priority="12351" operator="containsText" text="ECM">
      <formula>NOT(ISERROR(SEARCH("ECM",G2965)))</formula>
    </cfRule>
    <cfRule type="containsText" dxfId="11280" priority="12352" operator="containsText" text="Glenn Gould">
      <formula>NOT(ISERROR(SEARCH("Glenn Gould",G2965)))</formula>
    </cfRule>
  </conditionalFormatting>
  <conditionalFormatting sqref="G2965">
    <cfRule type="containsText" dxfId="11279" priority="12349" operator="containsText" text="ECM">
      <formula>NOT(ISERROR(SEARCH("ECM",G2965)))</formula>
    </cfRule>
    <cfRule type="containsText" dxfId="11278" priority="12350" operator="containsText" text="Glenn Gould">
      <formula>NOT(ISERROR(SEARCH("Glenn Gould",G2965)))</formula>
    </cfRule>
  </conditionalFormatting>
  <conditionalFormatting sqref="G2965">
    <cfRule type="containsText" dxfId="11277" priority="12347" operator="containsText" text="ECM">
      <formula>NOT(ISERROR(SEARCH("ECM",G2965)))</formula>
    </cfRule>
    <cfRule type="containsText" dxfId="11276" priority="12348" operator="containsText" text="Glenn Gould">
      <formula>NOT(ISERROR(SEARCH("Glenn Gould",G2965)))</formula>
    </cfRule>
  </conditionalFormatting>
  <conditionalFormatting sqref="G2965">
    <cfRule type="containsText" dxfId="11275" priority="12345" operator="containsText" text="ECM">
      <formula>NOT(ISERROR(SEARCH("ECM",G2965)))</formula>
    </cfRule>
    <cfRule type="containsText" dxfId="11274" priority="12346" operator="containsText" text="Glenn Gould">
      <formula>NOT(ISERROR(SEARCH("Glenn Gould",G2965)))</formula>
    </cfRule>
  </conditionalFormatting>
  <conditionalFormatting sqref="G2965">
    <cfRule type="containsText" dxfId="11273" priority="12343" operator="containsText" text="ECM">
      <formula>NOT(ISERROR(SEARCH("ECM",G2965)))</formula>
    </cfRule>
    <cfRule type="containsText" dxfId="11272" priority="12344" operator="containsText" text="Glenn Gould">
      <formula>NOT(ISERROR(SEARCH("Glenn Gould",G2965)))</formula>
    </cfRule>
  </conditionalFormatting>
  <conditionalFormatting sqref="G2965">
    <cfRule type="containsText" dxfId="11271" priority="12341" operator="containsText" text="ECM">
      <formula>NOT(ISERROR(SEARCH("ECM",G2965)))</formula>
    </cfRule>
    <cfRule type="containsText" dxfId="11270" priority="12342" operator="containsText" text="Glenn Gould">
      <formula>NOT(ISERROR(SEARCH("Glenn Gould",G2965)))</formula>
    </cfRule>
  </conditionalFormatting>
  <conditionalFormatting sqref="G2965">
    <cfRule type="containsText" dxfId="11269" priority="12339" operator="containsText" text="ECM">
      <formula>NOT(ISERROR(SEARCH("ECM",G2965)))</formula>
    </cfRule>
    <cfRule type="containsText" dxfId="11268" priority="12340" operator="containsText" text="Glenn Gould">
      <formula>NOT(ISERROR(SEARCH("Glenn Gould",G2965)))</formula>
    </cfRule>
  </conditionalFormatting>
  <conditionalFormatting sqref="G2965">
    <cfRule type="containsText" dxfId="11267" priority="12337" operator="containsText" text="ECM">
      <formula>NOT(ISERROR(SEARCH("ECM",G2965)))</formula>
    </cfRule>
    <cfRule type="containsText" dxfId="11266" priority="12338" operator="containsText" text="Glenn Gould">
      <formula>NOT(ISERROR(SEARCH("Glenn Gould",G2965)))</formula>
    </cfRule>
  </conditionalFormatting>
  <conditionalFormatting sqref="G2965">
    <cfRule type="containsText" dxfId="11265" priority="12335" operator="containsText" text="ECM">
      <formula>NOT(ISERROR(SEARCH("ECM",G2965)))</formula>
    </cfRule>
    <cfRule type="containsText" dxfId="11264" priority="12336" operator="containsText" text="Glenn Gould">
      <formula>NOT(ISERROR(SEARCH("Glenn Gould",G2965)))</formula>
    </cfRule>
  </conditionalFormatting>
  <conditionalFormatting sqref="E2965:F2965">
    <cfRule type="containsText" dxfId="11263" priority="12333" operator="containsText" text="ECM">
      <formula>NOT(ISERROR(SEARCH("ECM",E2965)))</formula>
    </cfRule>
    <cfRule type="containsText" dxfId="11262" priority="12334" operator="containsText" text="Glenn Gould">
      <formula>NOT(ISERROR(SEARCH("Glenn Gould",E2965)))</formula>
    </cfRule>
  </conditionalFormatting>
  <conditionalFormatting sqref="E2965:F2965">
    <cfRule type="containsText" dxfId="11261" priority="12331" operator="containsText" text="ECM">
      <formula>NOT(ISERROR(SEARCH("ECM",E2965)))</formula>
    </cfRule>
    <cfRule type="containsText" dxfId="11260" priority="12332" operator="containsText" text="Glenn Gould">
      <formula>NOT(ISERROR(SEARCH("Glenn Gould",E2965)))</formula>
    </cfRule>
  </conditionalFormatting>
  <conditionalFormatting sqref="E2965:F2965">
    <cfRule type="containsText" dxfId="11259" priority="12329" operator="containsText" text="ECM">
      <formula>NOT(ISERROR(SEARCH("ECM",E2965)))</formula>
    </cfRule>
    <cfRule type="containsText" dxfId="11258" priority="12330" operator="containsText" text="Glenn Gould">
      <formula>NOT(ISERROR(SEARCH("Glenn Gould",E2965)))</formula>
    </cfRule>
  </conditionalFormatting>
  <conditionalFormatting sqref="E2965:F2965">
    <cfRule type="containsText" dxfId="11257" priority="12327" operator="containsText" text="ECM">
      <formula>NOT(ISERROR(SEARCH("ECM",E2965)))</formula>
    </cfRule>
    <cfRule type="containsText" dxfId="11256" priority="12328" operator="containsText" text="Glenn Gould">
      <formula>NOT(ISERROR(SEARCH("Glenn Gould",E2965)))</formula>
    </cfRule>
  </conditionalFormatting>
  <conditionalFormatting sqref="E2965:F2965">
    <cfRule type="containsText" dxfId="11255" priority="12325" operator="containsText" text="ECM">
      <formula>NOT(ISERROR(SEARCH("ECM",E2965)))</formula>
    </cfRule>
    <cfRule type="containsText" dxfId="11254" priority="12326" operator="containsText" text="Glenn Gould">
      <formula>NOT(ISERROR(SEARCH("Glenn Gould",E2965)))</formula>
    </cfRule>
  </conditionalFormatting>
  <conditionalFormatting sqref="E2965:F2965">
    <cfRule type="containsText" dxfId="11253" priority="12323" operator="containsText" text="ECM">
      <formula>NOT(ISERROR(SEARCH("ECM",E2965)))</formula>
    </cfRule>
    <cfRule type="containsText" dxfId="11252" priority="12324" operator="containsText" text="Glenn Gould">
      <formula>NOT(ISERROR(SEARCH("Glenn Gould",E2965)))</formula>
    </cfRule>
  </conditionalFormatting>
  <conditionalFormatting sqref="E2965:F2965">
    <cfRule type="containsText" dxfId="11251" priority="12321" operator="containsText" text="ECM">
      <formula>NOT(ISERROR(SEARCH("ECM",E2965)))</formula>
    </cfRule>
    <cfRule type="containsText" dxfId="11250" priority="12322" operator="containsText" text="Glenn Gould">
      <formula>NOT(ISERROR(SEARCH("Glenn Gould",E2965)))</formula>
    </cfRule>
  </conditionalFormatting>
  <conditionalFormatting sqref="E2965:F2965">
    <cfRule type="containsText" dxfId="11249" priority="12319" operator="containsText" text="ECM">
      <formula>NOT(ISERROR(SEARCH("ECM",E2965)))</formula>
    </cfRule>
    <cfRule type="containsText" dxfId="11248" priority="12320" operator="containsText" text="Glenn Gould">
      <formula>NOT(ISERROR(SEARCH("Glenn Gould",E2965)))</formula>
    </cfRule>
  </conditionalFormatting>
  <conditionalFormatting sqref="E2965:F2965">
    <cfRule type="containsText" dxfId="11247" priority="12317" operator="containsText" text="ECM">
      <formula>NOT(ISERROR(SEARCH("ECM",E2965)))</formula>
    </cfRule>
    <cfRule type="containsText" dxfId="11246" priority="12318" operator="containsText" text="Glenn Gould">
      <formula>NOT(ISERROR(SEARCH("Glenn Gould",E2965)))</formula>
    </cfRule>
  </conditionalFormatting>
  <conditionalFormatting sqref="E2965:F2965">
    <cfRule type="containsText" dxfId="11245" priority="12315" operator="containsText" text="ECM">
      <formula>NOT(ISERROR(SEARCH("ECM",E2965)))</formula>
    </cfRule>
    <cfRule type="containsText" dxfId="11244" priority="12316" operator="containsText" text="Glenn Gould">
      <formula>NOT(ISERROR(SEARCH("Glenn Gould",E2965)))</formula>
    </cfRule>
  </conditionalFormatting>
  <conditionalFormatting sqref="E2965:F2965">
    <cfRule type="containsText" dxfId="11243" priority="12313" operator="containsText" text="ECM">
      <formula>NOT(ISERROR(SEARCH("ECM",E2965)))</formula>
    </cfRule>
    <cfRule type="containsText" dxfId="11242" priority="12314" operator="containsText" text="Glenn Gould">
      <formula>NOT(ISERROR(SEARCH("Glenn Gould",E2965)))</formula>
    </cfRule>
  </conditionalFormatting>
  <conditionalFormatting sqref="E2965:F2965">
    <cfRule type="containsText" dxfId="11241" priority="12311" operator="containsText" text="ECM">
      <formula>NOT(ISERROR(SEARCH("ECM",E2965)))</formula>
    </cfRule>
    <cfRule type="containsText" dxfId="11240" priority="12312" operator="containsText" text="Glenn Gould">
      <formula>NOT(ISERROR(SEARCH("Glenn Gould",E2965)))</formula>
    </cfRule>
  </conditionalFormatting>
  <conditionalFormatting sqref="E2965:F2965">
    <cfRule type="containsText" dxfId="11239" priority="12309" operator="containsText" text="ECM">
      <formula>NOT(ISERROR(SEARCH("ECM",E2965)))</formula>
    </cfRule>
    <cfRule type="containsText" dxfId="11238" priority="12310" operator="containsText" text="Glenn Gould">
      <formula>NOT(ISERROR(SEARCH("Glenn Gould",E2965)))</formula>
    </cfRule>
  </conditionalFormatting>
  <conditionalFormatting sqref="E2965:F2965">
    <cfRule type="containsText" dxfId="11237" priority="12307" operator="containsText" text="ECM">
      <formula>NOT(ISERROR(SEARCH("ECM",E2965)))</formula>
    </cfRule>
    <cfRule type="containsText" dxfId="11236" priority="12308" operator="containsText" text="Glenn Gould">
      <formula>NOT(ISERROR(SEARCH("Glenn Gould",E2965)))</formula>
    </cfRule>
  </conditionalFormatting>
  <conditionalFormatting sqref="E2965:F2965">
    <cfRule type="containsText" dxfId="11235" priority="12305" operator="containsText" text="ECM">
      <formula>NOT(ISERROR(SEARCH("ECM",E2965)))</formula>
    </cfRule>
    <cfRule type="containsText" dxfId="11234" priority="12306" operator="containsText" text="Glenn Gould">
      <formula>NOT(ISERROR(SEARCH("Glenn Gould",E2965)))</formula>
    </cfRule>
  </conditionalFormatting>
  <conditionalFormatting sqref="E2965:F2965">
    <cfRule type="containsText" dxfId="11233" priority="12303" operator="containsText" text="ECM">
      <formula>NOT(ISERROR(SEARCH("ECM",E2965)))</formula>
    </cfRule>
    <cfRule type="containsText" dxfId="11232" priority="12304" operator="containsText" text="Glenn Gould">
      <formula>NOT(ISERROR(SEARCH("Glenn Gould",E2965)))</formula>
    </cfRule>
  </conditionalFormatting>
  <conditionalFormatting sqref="E2965:F2965">
    <cfRule type="containsText" dxfId="11231" priority="12301" operator="containsText" text="ECM">
      <formula>NOT(ISERROR(SEARCH("ECM",E2965)))</formula>
    </cfRule>
    <cfRule type="containsText" dxfId="11230" priority="12302" operator="containsText" text="Glenn Gould">
      <formula>NOT(ISERROR(SEARCH("Glenn Gould",E2965)))</formula>
    </cfRule>
  </conditionalFormatting>
  <conditionalFormatting sqref="E2965:F2965">
    <cfRule type="containsText" dxfId="11229" priority="12299" operator="containsText" text="ECM">
      <formula>NOT(ISERROR(SEARCH("ECM",E2965)))</formula>
    </cfRule>
    <cfRule type="containsText" dxfId="11228" priority="12300" operator="containsText" text="Glenn Gould">
      <formula>NOT(ISERROR(SEARCH("Glenn Gould",E2965)))</formula>
    </cfRule>
  </conditionalFormatting>
  <conditionalFormatting sqref="E2965:F2965">
    <cfRule type="containsText" dxfId="11227" priority="12297" operator="containsText" text="ECM">
      <formula>NOT(ISERROR(SEARCH("ECM",E2965)))</formula>
    </cfRule>
    <cfRule type="containsText" dxfId="11226" priority="12298" operator="containsText" text="Glenn Gould">
      <formula>NOT(ISERROR(SEARCH("Glenn Gould",E2965)))</formula>
    </cfRule>
  </conditionalFormatting>
  <conditionalFormatting sqref="E2965:F2965">
    <cfRule type="containsText" dxfId="11225" priority="12295" operator="containsText" text="ECM">
      <formula>NOT(ISERROR(SEARCH("ECM",E2965)))</formula>
    </cfRule>
    <cfRule type="containsText" dxfId="11224" priority="12296" operator="containsText" text="Glenn Gould">
      <formula>NOT(ISERROR(SEARCH("Glenn Gould",E2965)))</formula>
    </cfRule>
  </conditionalFormatting>
  <conditionalFormatting sqref="E2965:F2965">
    <cfRule type="containsText" dxfId="11223" priority="12293" operator="containsText" text="ECM">
      <formula>NOT(ISERROR(SEARCH("ECM",E2965)))</formula>
    </cfRule>
    <cfRule type="containsText" dxfId="11222" priority="12294" operator="containsText" text="Glenn Gould">
      <formula>NOT(ISERROR(SEARCH("Glenn Gould",E2965)))</formula>
    </cfRule>
  </conditionalFormatting>
  <conditionalFormatting sqref="E2965:F2965">
    <cfRule type="containsText" dxfId="11221" priority="12291" operator="containsText" text="ECM">
      <formula>NOT(ISERROR(SEARCH("ECM",E2965)))</formula>
    </cfRule>
    <cfRule type="containsText" dxfId="11220" priority="12292" operator="containsText" text="Glenn Gould">
      <formula>NOT(ISERROR(SEARCH("Glenn Gould",E2965)))</formula>
    </cfRule>
  </conditionalFormatting>
  <conditionalFormatting sqref="E2965:F2965">
    <cfRule type="containsText" dxfId="11219" priority="12289" operator="containsText" text="ECM">
      <formula>NOT(ISERROR(SEARCH("ECM",E2965)))</formula>
    </cfRule>
    <cfRule type="containsText" dxfId="11218" priority="12290" operator="containsText" text="Glenn Gould">
      <formula>NOT(ISERROR(SEARCH("Glenn Gould",E2965)))</formula>
    </cfRule>
  </conditionalFormatting>
  <conditionalFormatting sqref="E2965:F2965">
    <cfRule type="containsText" dxfId="11217" priority="12287" operator="containsText" text="ECM">
      <formula>NOT(ISERROR(SEARCH("ECM",E2965)))</formula>
    </cfRule>
    <cfRule type="containsText" dxfId="11216" priority="12288" operator="containsText" text="Glenn Gould">
      <formula>NOT(ISERROR(SEARCH("Glenn Gould",E2965)))</formula>
    </cfRule>
  </conditionalFormatting>
  <conditionalFormatting sqref="E2965:F2965">
    <cfRule type="containsText" dxfId="11215" priority="12285" operator="containsText" text="ECM">
      <formula>NOT(ISERROR(SEARCH("ECM",E2965)))</formula>
    </cfRule>
    <cfRule type="containsText" dxfId="11214" priority="12286" operator="containsText" text="Glenn Gould">
      <formula>NOT(ISERROR(SEARCH("Glenn Gould",E2965)))</formula>
    </cfRule>
  </conditionalFormatting>
  <conditionalFormatting sqref="E2965:F2965">
    <cfRule type="containsText" dxfId="11213" priority="12283" operator="containsText" text="ECM">
      <formula>NOT(ISERROR(SEARCH("ECM",E2965)))</formula>
    </cfRule>
    <cfRule type="containsText" dxfId="11212" priority="12284" operator="containsText" text="Glenn Gould">
      <formula>NOT(ISERROR(SEARCH("Glenn Gould",E2965)))</formula>
    </cfRule>
  </conditionalFormatting>
  <conditionalFormatting sqref="E2965:F2965">
    <cfRule type="containsText" dxfId="11211" priority="12281" operator="containsText" text="ECM">
      <formula>NOT(ISERROR(SEARCH("ECM",E2965)))</formula>
    </cfRule>
    <cfRule type="containsText" dxfId="11210" priority="12282" operator="containsText" text="Glenn Gould">
      <formula>NOT(ISERROR(SEARCH("Glenn Gould",E2965)))</formula>
    </cfRule>
  </conditionalFormatting>
  <conditionalFormatting sqref="E2965:F2965">
    <cfRule type="containsText" dxfId="11209" priority="12279" operator="containsText" text="ECM">
      <formula>NOT(ISERROR(SEARCH("ECM",E2965)))</formula>
    </cfRule>
    <cfRule type="containsText" dxfId="11208" priority="12280" operator="containsText" text="Glenn Gould">
      <formula>NOT(ISERROR(SEARCH("Glenn Gould",E2965)))</formula>
    </cfRule>
  </conditionalFormatting>
  <conditionalFormatting sqref="E2965:F2965">
    <cfRule type="containsText" dxfId="11207" priority="12277" operator="containsText" text="ECM">
      <formula>NOT(ISERROR(SEARCH("ECM",E2965)))</formula>
    </cfRule>
    <cfRule type="containsText" dxfId="11206" priority="12278" operator="containsText" text="Glenn Gould">
      <formula>NOT(ISERROR(SEARCH("Glenn Gould",E2965)))</formula>
    </cfRule>
  </conditionalFormatting>
  <conditionalFormatting sqref="E2965:F2965">
    <cfRule type="containsText" dxfId="11205" priority="12275" operator="containsText" text="ECM">
      <formula>NOT(ISERROR(SEARCH("ECM",E2965)))</formula>
    </cfRule>
    <cfRule type="containsText" dxfId="11204" priority="12276" operator="containsText" text="Glenn Gould">
      <formula>NOT(ISERROR(SEARCH("Glenn Gould",E2965)))</formula>
    </cfRule>
  </conditionalFormatting>
  <conditionalFormatting sqref="E2965:F2965">
    <cfRule type="containsText" dxfId="11203" priority="12273" operator="containsText" text="ECM">
      <formula>NOT(ISERROR(SEARCH("ECM",E2965)))</formula>
    </cfRule>
    <cfRule type="containsText" dxfId="11202" priority="12274" operator="containsText" text="Glenn Gould">
      <formula>NOT(ISERROR(SEARCH("Glenn Gould",E2965)))</formula>
    </cfRule>
  </conditionalFormatting>
  <conditionalFormatting sqref="E2965:F2965">
    <cfRule type="containsText" dxfId="11201" priority="12271" operator="containsText" text="ECM">
      <formula>NOT(ISERROR(SEARCH("ECM",E2965)))</formula>
    </cfRule>
    <cfRule type="containsText" dxfId="11200" priority="12272" operator="containsText" text="Glenn Gould">
      <formula>NOT(ISERROR(SEARCH("Glenn Gould",E2965)))</formula>
    </cfRule>
  </conditionalFormatting>
  <conditionalFormatting sqref="E2965:F2965">
    <cfRule type="containsText" dxfId="11199" priority="12269" operator="containsText" text="ECM">
      <formula>NOT(ISERROR(SEARCH("ECM",E2965)))</formula>
    </cfRule>
    <cfRule type="containsText" dxfId="11198" priority="12270" operator="containsText" text="Glenn Gould">
      <formula>NOT(ISERROR(SEARCH("Glenn Gould",E2965)))</formula>
    </cfRule>
  </conditionalFormatting>
  <conditionalFormatting sqref="E2965:F2965">
    <cfRule type="containsText" dxfId="11197" priority="12267" operator="containsText" text="ECM">
      <formula>NOT(ISERROR(SEARCH("ECM",E2965)))</formula>
    </cfRule>
    <cfRule type="containsText" dxfId="11196" priority="12268" operator="containsText" text="Glenn Gould">
      <formula>NOT(ISERROR(SEARCH("Glenn Gould",E2965)))</formula>
    </cfRule>
  </conditionalFormatting>
  <conditionalFormatting sqref="E2965:F2965">
    <cfRule type="containsText" dxfId="11195" priority="12265" operator="containsText" text="ECM">
      <formula>NOT(ISERROR(SEARCH("ECM",E2965)))</formula>
    </cfRule>
    <cfRule type="containsText" dxfId="11194" priority="12266" operator="containsText" text="Glenn Gould">
      <formula>NOT(ISERROR(SEARCH("Glenn Gould",E2965)))</formula>
    </cfRule>
  </conditionalFormatting>
  <conditionalFormatting sqref="E2965:F2965">
    <cfRule type="containsText" dxfId="11193" priority="12263" operator="containsText" text="ECM">
      <formula>NOT(ISERROR(SEARCH("ECM",E2965)))</formula>
    </cfRule>
    <cfRule type="containsText" dxfId="11192" priority="12264" operator="containsText" text="Glenn Gould">
      <formula>NOT(ISERROR(SEARCH("Glenn Gould",E2965)))</formula>
    </cfRule>
  </conditionalFormatting>
  <conditionalFormatting sqref="E2965:F2965">
    <cfRule type="containsText" dxfId="11191" priority="12261" operator="containsText" text="ECM">
      <formula>NOT(ISERROR(SEARCH("ECM",E2965)))</formula>
    </cfRule>
    <cfRule type="containsText" dxfId="11190" priority="12262" operator="containsText" text="Glenn Gould">
      <formula>NOT(ISERROR(SEARCH("Glenn Gould",E2965)))</formula>
    </cfRule>
  </conditionalFormatting>
  <conditionalFormatting sqref="E2965:F2965">
    <cfRule type="containsText" dxfId="11189" priority="12259" operator="containsText" text="ECM">
      <formula>NOT(ISERROR(SEARCH("ECM",E2965)))</formula>
    </cfRule>
    <cfRule type="containsText" dxfId="11188" priority="12260" operator="containsText" text="Glenn Gould">
      <formula>NOT(ISERROR(SEARCH("Glenn Gould",E2965)))</formula>
    </cfRule>
  </conditionalFormatting>
  <conditionalFormatting sqref="E2965:F2965">
    <cfRule type="containsText" dxfId="11187" priority="12257" operator="containsText" text="ECM">
      <formula>NOT(ISERROR(SEARCH("ECM",E2965)))</formula>
    </cfRule>
    <cfRule type="containsText" dxfId="11186" priority="12258" operator="containsText" text="Glenn Gould">
      <formula>NOT(ISERROR(SEARCH("Glenn Gould",E2965)))</formula>
    </cfRule>
  </conditionalFormatting>
  <conditionalFormatting sqref="E2965:F2965">
    <cfRule type="containsText" dxfId="11185" priority="12255" operator="containsText" text="ECM">
      <formula>NOT(ISERROR(SEARCH("ECM",E2965)))</formula>
    </cfRule>
    <cfRule type="containsText" dxfId="11184" priority="12256" operator="containsText" text="Glenn Gould">
      <formula>NOT(ISERROR(SEARCH("Glenn Gould",E2965)))</formula>
    </cfRule>
  </conditionalFormatting>
  <conditionalFormatting sqref="E2965:F2965">
    <cfRule type="containsText" dxfId="11183" priority="12253" operator="containsText" text="ECM">
      <formula>NOT(ISERROR(SEARCH("ECM",E2965)))</formula>
    </cfRule>
    <cfRule type="containsText" dxfId="11182" priority="12254" operator="containsText" text="Glenn Gould">
      <formula>NOT(ISERROR(SEARCH("Glenn Gould",E2965)))</formula>
    </cfRule>
  </conditionalFormatting>
  <conditionalFormatting sqref="E2965:F2965">
    <cfRule type="containsText" dxfId="11181" priority="12251" operator="containsText" text="ECM">
      <formula>NOT(ISERROR(SEARCH("ECM",E2965)))</formula>
    </cfRule>
    <cfRule type="containsText" dxfId="11180" priority="12252" operator="containsText" text="Glenn Gould">
      <formula>NOT(ISERROR(SEARCH("Glenn Gould",E2965)))</formula>
    </cfRule>
  </conditionalFormatting>
  <conditionalFormatting sqref="E2965:F2965">
    <cfRule type="containsText" dxfId="11179" priority="12249" operator="containsText" text="ECM">
      <formula>NOT(ISERROR(SEARCH("ECM",E2965)))</formula>
    </cfRule>
    <cfRule type="containsText" dxfId="11178" priority="12250" operator="containsText" text="Glenn Gould">
      <formula>NOT(ISERROR(SEARCH("Glenn Gould",E2965)))</formula>
    </cfRule>
  </conditionalFormatting>
  <conditionalFormatting sqref="E2965:F2965">
    <cfRule type="containsText" dxfId="11177" priority="12247" operator="containsText" text="ECM">
      <formula>NOT(ISERROR(SEARCH("ECM",E2965)))</formula>
    </cfRule>
    <cfRule type="containsText" dxfId="11176" priority="12248" operator="containsText" text="Glenn Gould">
      <formula>NOT(ISERROR(SEARCH("Glenn Gould",E2965)))</formula>
    </cfRule>
  </conditionalFormatting>
  <conditionalFormatting sqref="E2965:F2965">
    <cfRule type="containsText" dxfId="11175" priority="12245" operator="containsText" text="ECM">
      <formula>NOT(ISERROR(SEARCH("ECM",E2965)))</formula>
    </cfRule>
    <cfRule type="containsText" dxfId="11174" priority="12246" operator="containsText" text="Glenn Gould">
      <formula>NOT(ISERROR(SEARCH("Glenn Gould",E2965)))</formula>
    </cfRule>
  </conditionalFormatting>
  <conditionalFormatting sqref="E2965:F2965">
    <cfRule type="containsText" dxfId="11173" priority="12243" operator="containsText" text="ECM">
      <formula>NOT(ISERROR(SEARCH("ECM",E2965)))</formula>
    </cfRule>
    <cfRule type="containsText" dxfId="11172" priority="12244" operator="containsText" text="Glenn Gould">
      <formula>NOT(ISERROR(SEARCH("Glenn Gould",E2965)))</formula>
    </cfRule>
  </conditionalFormatting>
  <conditionalFormatting sqref="E2965:F2965">
    <cfRule type="containsText" dxfId="11171" priority="12241" operator="containsText" text="ECM">
      <formula>NOT(ISERROR(SEARCH("ECM",E2965)))</formula>
    </cfRule>
    <cfRule type="containsText" dxfId="11170" priority="12242" operator="containsText" text="Glenn Gould">
      <formula>NOT(ISERROR(SEARCH("Glenn Gould",E2965)))</formula>
    </cfRule>
  </conditionalFormatting>
  <conditionalFormatting sqref="E2965:F2965">
    <cfRule type="containsText" dxfId="11169" priority="12239" operator="containsText" text="ECM">
      <formula>NOT(ISERROR(SEARCH("ECM",E2965)))</formula>
    </cfRule>
    <cfRule type="containsText" dxfId="11168" priority="12240" operator="containsText" text="Glenn Gould">
      <formula>NOT(ISERROR(SEARCH("Glenn Gould",E2965)))</formula>
    </cfRule>
  </conditionalFormatting>
  <conditionalFormatting sqref="E2965:F2965">
    <cfRule type="containsText" dxfId="11167" priority="12237" operator="containsText" text="ECM">
      <formula>NOT(ISERROR(SEARCH("ECM",E2965)))</formula>
    </cfRule>
    <cfRule type="containsText" dxfId="11166" priority="12238" operator="containsText" text="Glenn Gould">
      <formula>NOT(ISERROR(SEARCH("Glenn Gould",E2965)))</formula>
    </cfRule>
  </conditionalFormatting>
  <conditionalFormatting sqref="H2966:K2975">
    <cfRule type="containsText" dxfId="11165" priority="12235" operator="containsText" text="ECM">
      <formula>NOT(ISERROR(SEARCH("ECM",H2966)))</formula>
    </cfRule>
    <cfRule type="containsText" dxfId="11164" priority="12236" operator="containsText" text="Glenn Gould">
      <formula>NOT(ISERROR(SEARCH("Glenn Gould",H2966)))</formula>
    </cfRule>
  </conditionalFormatting>
  <conditionalFormatting sqref="H2966:H2975">
    <cfRule type="containsText" dxfId="11163" priority="12233" operator="containsText" text="ECM">
      <formula>NOT(ISERROR(SEARCH("ECM",H2966)))</formula>
    </cfRule>
    <cfRule type="containsText" dxfId="11162" priority="12234" operator="containsText" text="Glenn Gould">
      <formula>NOT(ISERROR(SEARCH("Glenn Gould",H2966)))</formula>
    </cfRule>
  </conditionalFormatting>
  <conditionalFormatting sqref="H2966:H2975">
    <cfRule type="containsText" dxfId="11161" priority="12231" operator="containsText" text="ECM">
      <formula>NOT(ISERROR(SEARCH("ECM",H2966)))</formula>
    </cfRule>
    <cfRule type="containsText" dxfId="11160" priority="12232" operator="containsText" text="Glenn Gould">
      <formula>NOT(ISERROR(SEARCH("Glenn Gould",H2966)))</formula>
    </cfRule>
  </conditionalFormatting>
  <conditionalFormatting sqref="K2966:K2975">
    <cfRule type="containsText" dxfId="11159" priority="12229" operator="containsText" text="ECM">
      <formula>NOT(ISERROR(SEARCH("ECM",K2966)))</formula>
    </cfRule>
    <cfRule type="containsText" dxfId="11158" priority="12230" operator="containsText" text="Glenn Gould">
      <formula>NOT(ISERROR(SEARCH("Glenn Gould",K2966)))</formula>
    </cfRule>
  </conditionalFormatting>
  <conditionalFormatting sqref="H2966:H2975">
    <cfRule type="containsText" dxfId="11157" priority="12227" operator="containsText" text="ECM">
      <formula>NOT(ISERROR(SEARCH("ECM",H2966)))</formula>
    </cfRule>
    <cfRule type="containsText" dxfId="11156" priority="12228" operator="containsText" text="Glenn Gould">
      <formula>NOT(ISERROR(SEARCH("Glenn Gould",H2966)))</formula>
    </cfRule>
  </conditionalFormatting>
  <conditionalFormatting sqref="H2966:H2975">
    <cfRule type="containsText" dxfId="11155" priority="12225" operator="containsText" text="ECM">
      <formula>NOT(ISERROR(SEARCH("ECM",H2966)))</formula>
    </cfRule>
    <cfRule type="containsText" dxfId="11154" priority="12226" operator="containsText" text="Glenn Gould">
      <formula>NOT(ISERROR(SEARCH("Glenn Gould",H2966)))</formula>
    </cfRule>
  </conditionalFormatting>
  <conditionalFormatting sqref="H2966:H2975">
    <cfRule type="containsText" dxfId="11153" priority="12223" operator="containsText" text="ECM">
      <formula>NOT(ISERROR(SEARCH("ECM",H2966)))</formula>
    </cfRule>
    <cfRule type="containsText" dxfId="11152" priority="12224" operator="containsText" text="Glenn Gould">
      <formula>NOT(ISERROR(SEARCH("Glenn Gould",H2966)))</formula>
    </cfRule>
  </conditionalFormatting>
  <conditionalFormatting sqref="H2966:H2975">
    <cfRule type="containsText" dxfId="11151" priority="12221" operator="containsText" text="ECM">
      <formula>NOT(ISERROR(SEARCH("ECM",H2966)))</formula>
    </cfRule>
    <cfRule type="containsText" dxfId="11150" priority="12222" operator="containsText" text="Glenn Gould">
      <formula>NOT(ISERROR(SEARCH("Glenn Gould",H2966)))</formula>
    </cfRule>
  </conditionalFormatting>
  <conditionalFormatting sqref="J2966:K2975">
    <cfRule type="containsText" dxfId="11149" priority="12219" operator="containsText" text="ECM">
      <formula>NOT(ISERROR(SEARCH("ECM",J2966)))</formula>
    </cfRule>
    <cfRule type="containsText" dxfId="11148" priority="12220" operator="containsText" text="Glenn Gould">
      <formula>NOT(ISERROR(SEARCH("Glenn Gould",J2966)))</formula>
    </cfRule>
  </conditionalFormatting>
  <conditionalFormatting sqref="K2966:K2975">
    <cfRule type="containsText" dxfId="11147" priority="12217" operator="containsText" text="ECM">
      <formula>NOT(ISERROR(SEARCH("ECM",K2966)))</formula>
    </cfRule>
    <cfRule type="containsText" dxfId="11146" priority="12218" operator="containsText" text="Glenn Gould">
      <formula>NOT(ISERROR(SEARCH("Glenn Gould",K2966)))</formula>
    </cfRule>
  </conditionalFormatting>
  <conditionalFormatting sqref="J2966:K2975">
    <cfRule type="containsText" dxfId="11145" priority="12215" operator="containsText" text="ECM">
      <formula>NOT(ISERROR(SEARCH("ECM",J2966)))</formula>
    </cfRule>
    <cfRule type="containsText" dxfId="11144" priority="12216" operator="containsText" text="Glenn Gould">
      <formula>NOT(ISERROR(SEARCH("Glenn Gould",J2966)))</formula>
    </cfRule>
  </conditionalFormatting>
  <conditionalFormatting sqref="J2966:K2975">
    <cfRule type="containsText" dxfId="11143" priority="12213" operator="containsText" text="ECM">
      <formula>NOT(ISERROR(SEARCH("ECM",J2966)))</formula>
    </cfRule>
    <cfRule type="containsText" dxfId="11142" priority="12214" operator="containsText" text="Glenn Gould">
      <formula>NOT(ISERROR(SEARCH("Glenn Gould",J2966)))</formula>
    </cfRule>
  </conditionalFormatting>
  <conditionalFormatting sqref="H2966:I2975">
    <cfRule type="containsText" dxfId="11141" priority="12211" operator="containsText" text="ECM">
      <formula>NOT(ISERROR(SEARCH("ECM",H2966)))</formula>
    </cfRule>
    <cfRule type="containsText" dxfId="11140" priority="12212" operator="containsText" text="Glenn Gould">
      <formula>NOT(ISERROR(SEARCH("Glenn Gould",H2966)))</formula>
    </cfRule>
  </conditionalFormatting>
  <conditionalFormatting sqref="H2966:H2975">
    <cfRule type="containsText" dxfId="11139" priority="12209" operator="containsText" text="ECM">
      <formula>NOT(ISERROR(SEARCH("ECM",H2966)))</formula>
    </cfRule>
    <cfRule type="containsText" dxfId="11138" priority="12210" operator="containsText" text="Glenn Gould">
      <formula>NOT(ISERROR(SEARCH("Glenn Gould",H2966)))</formula>
    </cfRule>
  </conditionalFormatting>
  <conditionalFormatting sqref="H2966:I2975">
    <cfRule type="containsText" dxfId="11137" priority="12207" operator="containsText" text="ECM">
      <formula>NOT(ISERROR(SEARCH("ECM",H2966)))</formula>
    </cfRule>
    <cfRule type="containsText" dxfId="11136" priority="12208" operator="containsText" text="Glenn Gould">
      <formula>NOT(ISERROR(SEARCH("Glenn Gould",H2966)))</formula>
    </cfRule>
  </conditionalFormatting>
  <conditionalFormatting sqref="H2966:I2975">
    <cfRule type="containsText" dxfId="11135" priority="12205" operator="containsText" text="ECM">
      <formula>NOT(ISERROR(SEARCH("ECM",H2966)))</formula>
    </cfRule>
    <cfRule type="containsText" dxfId="11134" priority="12206" operator="containsText" text="Glenn Gould">
      <formula>NOT(ISERROR(SEARCH("Glenn Gould",H2966)))</formula>
    </cfRule>
  </conditionalFormatting>
  <conditionalFormatting sqref="G2966:G2967 G2978">
    <cfRule type="containsText" dxfId="11133" priority="12201" operator="containsText" text="ECM">
      <formula>NOT(ISERROR(SEARCH("ECM",G2966)))</formula>
    </cfRule>
    <cfRule type="containsText" dxfId="11132" priority="12202" operator="containsText" text="Glenn Gould">
      <formula>NOT(ISERROR(SEARCH("Glenn Gould",G2966)))</formula>
    </cfRule>
  </conditionalFormatting>
  <conditionalFormatting sqref="G2966:G2967 G2978">
    <cfRule type="containsText" dxfId="11131" priority="12199" operator="containsText" text="ECM">
      <formula>NOT(ISERROR(SEARCH("ECM",G2966)))</formula>
    </cfRule>
    <cfRule type="containsText" dxfId="11130" priority="12200" operator="containsText" text="Glenn Gould">
      <formula>NOT(ISERROR(SEARCH("Glenn Gould",G2966)))</formula>
    </cfRule>
  </conditionalFormatting>
  <conditionalFormatting sqref="G2966:G2967 G2978">
    <cfRule type="containsText" dxfId="11129" priority="12197" operator="containsText" text="ECM">
      <formula>NOT(ISERROR(SEARCH("ECM",G2966)))</formula>
    </cfRule>
    <cfRule type="containsText" dxfId="11128" priority="12198" operator="containsText" text="Glenn Gould">
      <formula>NOT(ISERROR(SEARCH("Glenn Gould",G2966)))</formula>
    </cfRule>
  </conditionalFormatting>
  <conditionalFormatting sqref="G2966:G2967 G2978">
    <cfRule type="containsText" dxfId="11127" priority="12195" operator="containsText" text="ECM">
      <formula>NOT(ISERROR(SEARCH("ECM",G2966)))</formula>
    </cfRule>
    <cfRule type="containsText" dxfId="11126" priority="12196" operator="containsText" text="Glenn Gould">
      <formula>NOT(ISERROR(SEARCH("Glenn Gould",G2966)))</formula>
    </cfRule>
  </conditionalFormatting>
  <conditionalFormatting sqref="G2966:G2967 G2978">
    <cfRule type="containsText" dxfId="11125" priority="12193" operator="containsText" text="ECM">
      <formula>NOT(ISERROR(SEARCH("ECM",G2966)))</formula>
    </cfRule>
    <cfRule type="containsText" dxfId="11124" priority="12194" operator="containsText" text="Glenn Gould">
      <formula>NOT(ISERROR(SEARCH("Glenn Gould",G2966)))</formula>
    </cfRule>
  </conditionalFormatting>
  <conditionalFormatting sqref="G2966:G2967 G2978">
    <cfRule type="containsText" dxfId="11123" priority="12191" operator="containsText" text="ECM">
      <formula>NOT(ISERROR(SEARCH("ECM",G2966)))</formula>
    </cfRule>
    <cfRule type="containsText" dxfId="11122" priority="12192" operator="containsText" text="Glenn Gould">
      <formula>NOT(ISERROR(SEARCH("Glenn Gould",G2966)))</formula>
    </cfRule>
  </conditionalFormatting>
  <conditionalFormatting sqref="G2966:G2967 G2978">
    <cfRule type="containsText" dxfId="11121" priority="12189" operator="containsText" text="ECM">
      <formula>NOT(ISERROR(SEARCH("ECM",G2966)))</formula>
    </cfRule>
    <cfRule type="containsText" dxfId="11120" priority="12190" operator="containsText" text="Glenn Gould">
      <formula>NOT(ISERROR(SEARCH("Glenn Gould",G2966)))</formula>
    </cfRule>
  </conditionalFormatting>
  <conditionalFormatting sqref="G2966:G2967 G2978">
    <cfRule type="containsText" dxfId="11119" priority="12187" operator="containsText" text="ECM">
      <formula>NOT(ISERROR(SEARCH("ECM",G2966)))</formula>
    </cfRule>
    <cfRule type="containsText" dxfId="11118" priority="12188" operator="containsText" text="Glenn Gould">
      <formula>NOT(ISERROR(SEARCH("Glenn Gould",G2966)))</formula>
    </cfRule>
  </conditionalFormatting>
  <conditionalFormatting sqref="G2966:G2967 G2978">
    <cfRule type="containsText" dxfId="11117" priority="12185" operator="containsText" text="ECM">
      <formula>NOT(ISERROR(SEARCH("ECM",G2966)))</formula>
    </cfRule>
    <cfRule type="containsText" dxfId="11116" priority="12186" operator="containsText" text="Glenn Gould">
      <formula>NOT(ISERROR(SEARCH("Glenn Gould",G2966)))</formula>
    </cfRule>
  </conditionalFormatting>
  <conditionalFormatting sqref="G2966:G2967 G2978">
    <cfRule type="containsText" dxfId="11115" priority="12183" operator="containsText" text="ECM">
      <formula>NOT(ISERROR(SEARCH("ECM",G2966)))</formula>
    </cfRule>
    <cfRule type="containsText" dxfId="11114" priority="12184" operator="containsText" text="Glenn Gould">
      <formula>NOT(ISERROR(SEARCH("Glenn Gould",G2966)))</formula>
    </cfRule>
  </conditionalFormatting>
  <conditionalFormatting sqref="G2966:G2967 G2978">
    <cfRule type="containsText" dxfId="11113" priority="12181" operator="containsText" text="ECM">
      <formula>NOT(ISERROR(SEARCH("ECM",G2966)))</formula>
    </cfRule>
    <cfRule type="containsText" dxfId="11112" priority="12182" operator="containsText" text="Glenn Gould">
      <formula>NOT(ISERROR(SEARCH("Glenn Gould",G2966)))</formula>
    </cfRule>
  </conditionalFormatting>
  <conditionalFormatting sqref="G2966:G2967 G2978">
    <cfRule type="containsText" dxfId="11111" priority="12179" operator="containsText" text="ECM">
      <formula>NOT(ISERROR(SEARCH("ECM",G2966)))</formula>
    </cfRule>
    <cfRule type="containsText" dxfId="11110" priority="12180" operator="containsText" text="Glenn Gould">
      <formula>NOT(ISERROR(SEARCH("Glenn Gould",G2966)))</formula>
    </cfRule>
  </conditionalFormatting>
  <conditionalFormatting sqref="G2966:G2967 G2978">
    <cfRule type="containsText" dxfId="11109" priority="12177" operator="containsText" text="ECM">
      <formula>NOT(ISERROR(SEARCH("ECM",G2966)))</formula>
    </cfRule>
    <cfRule type="containsText" dxfId="11108" priority="12178" operator="containsText" text="Glenn Gould">
      <formula>NOT(ISERROR(SEARCH("Glenn Gould",G2966)))</formula>
    </cfRule>
  </conditionalFormatting>
  <conditionalFormatting sqref="G2966:G2967 G2978">
    <cfRule type="containsText" dxfId="11107" priority="12175" operator="containsText" text="ECM">
      <formula>NOT(ISERROR(SEARCH("ECM",G2966)))</formula>
    </cfRule>
    <cfRule type="containsText" dxfId="11106" priority="12176" operator="containsText" text="Glenn Gould">
      <formula>NOT(ISERROR(SEARCH("Glenn Gould",G2966)))</formula>
    </cfRule>
  </conditionalFormatting>
  <conditionalFormatting sqref="G2966:G2967 G2978">
    <cfRule type="containsText" dxfId="11105" priority="12173" operator="containsText" text="ECM">
      <formula>NOT(ISERROR(SEARCH("ECM",G2966)))</formula>
    </cfRule>
    <cfRule type="containsText" dxfId="11104" priority="12174" operator="containsText" text="Glenn Gould">
      <formula>NOT(ISERROR(SEARCH("Glenn Gould",G2966)))</formula>
    </cfRule>
  </conditionalFormatting>
  <conditionalFormatting sqref="G2966:G2967 G2978">
    <cfRule type="containsText" dxfId="11103" priority="12171" operator="containsText" text="ECM">
      <formula>NOT(ISERROR(SEARCH("ECM",G2966)))</formula>
    </cfRule>
    <cfRule type="containsText" dxfId="11102" priority="12172" operator="containsText" text="Glenn Gould">
      <formula>NOT(ISERROR(SEARCH("Glenn Gould",G2966)))</formula>
    </cfRule>
  </conditionalFormatting>
  <conditionalFormatting sqref="G2966:G2967 G2978">
    <cfRule type="containsText" dxfId="11101" priority="12169" operator="containsText" text="ECM">
      <formula>NOT(ISERROR(SEARCH("ECM",G2966)))</formula>
    </cfRule>
    <cfRule type="containsText" dxfId="11100" priority="12170" operator="containsText" text="Glenn Gould">
      <formula>NOT(ISERROR(SEARCH("Glenn Gould",G2966)))</formula>
    </cfRule>
  </conditionalFormatting>
  <conditionalFormatting sqref="G2966:G2967 G2978">
    <cfRule type="containsText" dxfId="11099" priority="12167" operator="containsText" text="ECM">
      <formula>NOT(ISERROR(SEARCH("ECM",G2966)))</formula>
    </cfRule>
    <cfRule type="containsText" dxfId="11098" priority="12168" operator="containsText" text="Glenn Gould">
      <formula>NOT(ISERROR(SEARCH("Glenn Gould",G2966)))</formula>
    </cfRule>
  </conditionalFormatting>
  <conditionalFormatting sqref="G2966:G2967 G2978">
    <cfRule type="containsText" dxfId="11097" priority="12165" operator="containsText" text="ECM">
      <formula>NOT(ISERROR(SEARCH("ECM",G2966)))</formula>
    </cfRule>
    <cfRule type="containsText" dxfId="11096" priority="12166" operator="containsText" text="Glenn Gould">
      <formula>NOT(ISERROR(SEARCH("Glenn Gould",G2966)))</formula>
    </cfRule>
  </conditionalFormatting>
  <conditionalFormatting sqref="G2966:G2967 G2978">
    <cfRule type="containsText" dxfId="11095" priority="12163" operator="containsText" text="ECM">
      <formula>NOT(ISERROR(SEARCH("ECM",G2966)))</formula>
    </cfRule>
    <cfRule type="containsText" dxfId="11094" priority="12164" operator="containsText" text="Glenn Gould">
      <formula>NOT(ISERROR(SEARCH("Glenn Gould",G2966)))</formula>
    </cfRule>
  </conditionalFormatting>
  <conditionalFormatting sqref="G2966:G2967 G2978">
    <cfRule type="containsText" dxfId="11093" priority="12161" operator="containsText" text="ECM">
      <formula>NOT(ISERROR(SEARCH("ECM",G2966)))</formula>
    </cfRule>
    <cfRule type="containsText" dxfId="11092" priority="12162" operator="containsText" text="Glenn Gould">
      <formula>NOT(ISERROR(SEARCH("Glenn Gould",G2966)))</formula>
    </cfRule>
  </conditionalFormatting>
  <conditionalFormatting sqref="G2966:G2967 G2978">
    <cfRule type="containsText" dxfId="11091" priority="12159" operator="containsText" text="ECM">
      <formula>NOT(ISERROR(SEARCH("ECM",G2966)))</formula>
    </cfRule>
    <cfRule type="containsText" dxfId="11090" priority="12160" operator="containsText" text="Glenn Gould">
      <formula>NOT(ISERROR(SEARCH("Glenn Gould",G2966)))</formula>
    </cfRule>
  </conditionalFormatting>
  <conditionalFormatting sqref="G2966:G2967 G2978">
    <cfRule type="containsText" dxfId="11089" priority="12157" operator="containsText" text="ECM">
      <formula>NOT(ISERROR(SEARCH("ECM",G2966)))</formula>
    </cfRule>
    <cfRule type="containsText" dxfId="11088" priority="12158" operator="containsText" text="Glenn Gould">
      <formula>NOT(ISERROR(SEARCH("Glenn Gould",G2966)))</formula>
    </cfRule>
  </conditionalFormatting>
  <conditionalFormatting sqref="G2966:G2967 G2978">
    <cfRule type="containsText" dxfId="11087" priority="12155" operator="containsText" text="ECM">
      <formula>NOT(ISERROR(SEARCH("ECM",G2966)))</formula>
    </cfRule>
    <cfRule type="containsText" dxfId="11086" priority="12156" operator="containsText" text="Glenn Gould">
      <formula>NOT(ISERROR(SEARCH("Glenn Gould",G2966)))</formula>
    </cfRule>
  </conditionalFormatting>
  <conditionalFormatting sqref="G2966:G2967 G2978">
    <cfRule type="containsText" dxfId="11085" priority="12153" operator="containsText" text="ECM">
      <formula>NOT(ISERROR(SEARCH("ECM",G2966)))</formula>
    </cfRule>
    <cfRule type="containsText" dxfId="11084" priority="12154" operator="containsText" text="Glenn Gould">
      <formula>NOT(ISERROR(SEARCH("Glenn Gould",G2966)))</formula>
    </cfRule>
  </conditionalFormatting>
  <conditionalFormatting sqref="G2966:G2967 G2978">
    <cfRule type="containsText" dxfId="11083" priority="12151" operator="containsText" text="ECM">
      <formula>NOT(ISERROR(SEARCH("ECM",G2966)))</formula>
    </cfRule>
    <cfRule type="containsText" dxfId="11082" priority="12152" operator="containsText" text="Glenn Gould">
      <formula>NOT(ISERROR(SEARCH("Glenn Gould",G2966)))</formula>
    </cfRule>
  </conditionalFormatting>
  <conditionalFormatting sqref="G2966:G2967 G2978">
    <cfRule type="containsText" dxfId="11081" priority="12149" operator="containsText" text="ECM">
      <formula>NOT(ISERROR(SEARCH("ECM",G2966)))</formula>
    </cfRule>
    <cfRule type="containsText" dxfId="11080" priority="12150" operator="containsText" text="Glenn Gould">
      <formula>NOT(ISERROR(SEARCH("Glenn Gould",G2966)))</formula>
    </cfRule>
  </conditionalFormatting>
  <conditionalFormatting sqref="G2966:G2967 G2978">
    <cfRule type="containsText" dxfId="11079" priority="12147" operator="containsText" text="ECM">
      <formula>NOT(ISERROR(SEARCH("ECM",G2966)))</formula>
    </cfRule>
    <cfRule type="containsText" dxfId="11078" priority="12148" operator="containsText" text="Glenn Gould">
      <formula>NOT(ISERROR(SEARCH("Glenn Gould",G2966)))</formula>
    </cfRule>
  </conditionalFormatting>
  <conditionalFormatting sqref="G2966:G2967 G2978">
    <cfRule type="containsText" dxfId="11077" priority="12145" operator="containsText" text="ECM">
      <formula>NOT(ISERROR(SEARCH("ECM",G2966)))</formula>
    </cfRule>
    <cfRule type="containsText" dxfId="11076" priority="12146" operator="containsText" text="Glenn Gould">
      <formula>NOT(ISERROR(SEARCH("Glenn Gould",G2966)))</formula>
    </cfRule>
  </conditionalFormatting>
  <conditionalFormatting sqref="G2966:G2967 G2978">
    <cfRule type="containsText" dxfId="11075" priority="12143" operator="containsText" text="ECM">
      <formula>NOT(ISERROR(SEARCH("ECM",G2966)))</formula>
    </cfRule>
    <cfRule type="containsText" dxfId="11074" priority="12144" operator="containsText" text="Glenn Gould">
      <formula>NOT(ISERROR(SEARCH("Glenn Gould",G2966)))</formula>
    </cfRule>
  </conditionalFormatting>
  <conditionalFormatting sqref="G2966:G2967 G2978">
    <cfRule type="containsText" dxfId="11073" priority="12141" operator="containsText" text="ECM">
      <formula>NOT(ISERROR(SEARCH("ECM",G2966)))</formula>
    </cfRule>
    <cfRule type="containsText" dxfId="11072" priority="12142" operator="containsText" text="Glenn Gould">
      <formula>NOT(ISERROR(SEARCH("Glenn Gould",G2966)))</formula>
    </cfRule>
  </conditionalFormatting>
  <conditionalFormatting sqref="G2966:G2967 G2978">
    <cfRule type="containsText" dxfId="11071" priority="12139" operator="containsText" text="ECM">
      <formula>NOT(ISERROR(SEARCH("ECM",G2966)))</formula>
    </cfRule>
    <cfRule type="containsText" dxfId="11070" priority="12140" operator="containsText" text="Glenn Gould">
      <formula>NOT(ISERROR(SEARCH("Glenn Gould",G2966)))</formula>
    </cfRule>
  </conditionalFormatting>
  <conditionalFormatting sqref="G2966:G2967 G2978">
    <cfRule type="containsText" dxfId="11069" priority="12137" operator="containsText" text="ECM">
      <formula>NOT(ISERROR(SEARCH("ECM",G2966)))</formula>
    </cfRule>
    <cfRule type="containsText" dxfId="11068" priority="12138" operator="containsText" text="Glenn Gould">
      <formula>NOT(ISERROR(SEARCH("Glenn Gould",G2966)))</formula>
    </cfRule>
  </conditionalFormatting>
  <conditionalFormatting sqref="G2966:G2967 G2978">
    <cfRule type="containsText" dxfId="11067" priority="12135" operator="containsText" text="ECM">
      <formula>NOT(ISERROR(SEARCH("ECM",G2966)))</formula>
    </cfRule>
    <cfRule type="containsText" dxfId="11066" priority="12136" operator="containsText" text="Glenn Gould">
      <formula>NOT(ISERROR(SEARCH("Glenn Gould",G2966)))</formula>
    </cfRule>
  </conditionalFormatting>
  <conditionalFormatting sqref="G2966:G2967 G2978">
    <cfRule type="containsText" dxfId="11065" priority="12133" operator="containsText" text="ECM">
      <formula>NOT(ISERROR(SEARCH("ECM",G2966)))</formula>
    </cfRule>
    <cfRule type="containsText" dxfId="11064" priority="12134" operator="containsText" text="Glenn Gould">
      <formula>NOT(ISERROR(SEARCH("Glenn Gould",G2966)))</formula>
    </cfRule>
  </conditionalFormatting>
  <conditionalFormatting sqref="G2966:G2967 G2978">
    <cfRule type="containsText" dxfId="11063" priority="12131" operator="containsText" text="ECM">
      <formula>NOT(ISERROR(SEARCH("ECM",G2966)))</formula>
    </cfRule>
    <cfRule type="containsText" dxfId="11062" priority="12132" operator="containsText" text="Glenn Gould">
      <formula>NOT(ISERROR(SEARCH("Glenn Gould",G2966)))</formula>
    </cfRule>
  </conditionalFormatting>
  <conditionalFormatting sqref="G2966:G2967 G2978">
    <cfRule type="containsText" dxfId="11061" priority="12129" operator="containsText" text="ECM">
      <formula>NOT(ISERROR(SEARCH("ECM",G2966)))</formula>
    </cfRule>
    <cfRule type="containsText" dxfId="11060" priority="12130" operator="containsText" text="Glenn Gould">
      <formula>NOT(ISERROR(SEARCH("Glenn Gould",G2966)))</formula>
    </cfRule>
  </conditionalFormatting>
  <conditionalFormatting sqref="G2966:G2967 G2978">
    <cfRule type="containsText" dxfId="11059" priority="12127" operator="containsText" text="ECM">
      <formula>NOT(ISERROR(SEARCH("ECM",G2966)))</formula>
    </cfRule>
    <cfRule type="containsText" dxfId="11058" priority="12128" operator="containsText" text="Glenn Gould">
      <formula>NOT(ISERROR(SEARCH("Glenn Gould",G2966)))</formula>
    </cfRule>
  </conditionalFormatting>
  <conditionalFormatting sqref="G2966:G2967 G2978">
    <cfRule type="containsText" dxfId="11057" priority="12125" operator="containsText" text="ECM">
      <formula>NOT(ISERROR(SEARCH("ECM",G2966)))</formula>
    </cfRule>
    <cfRule type="containsText" dxfId="11056" priority="12126" operator="containsText" text="Glenn Gould">
      <formula>NOT(ISERROR(SEARCH("Glenn Gould",G2966)))</formula>
    </cfRule>
  </conditionalFormatting>
  <conditionalFormatting sqref="G2966:G2967 G2978">
    <cfRule type="containsText" dxfId="11055" priority="12123" operator="containsText" text="ECM">
      <formula>NOT(ISERROR(SEARCH("ECM",G2966)))</formula>
    </cfRule>
    <cfRule type="containsText" dxfId="11054" priority="12124" operator="containsText" text="Glenn Gould">
      <formula>NOT(ISERROR(SEARCH("Glenn Gould",G2966)))</formula>
    </cfRule>
  </conditionalFormatting>
  <conditionalFormatting sqref="G2966:G2967 G2978">
    <cfRule type="containsText" dxfId="11053" priority="12121" operator="containsText" text="ECM">
      <formula>NOT(ISERROR(SEARCH("ECM",G2966)))</formula>
    </cfRule>
    <cfRule type="containsText" dxfId="11052" priority="12122" operator="containsText" text="Glenn Gould">
      <formula>NOT(ISERROR(SEARCH("Glenn Gould",G2966)))</formula>
    </cfRule>
  </conditionalFormatting>
  <conditionalFormatting sqref="G2966:G2967 G2978">
    <cfRule type="containsText" dxfId="11051" priority="12119" operator="containsText" text="ECM">
      <formula>NOT(ISERROR(SEARCH("ECM",G2966)))</formula>
    </cfRule>
    <cfRule type="containsText" dxfId="11050" priority="12120" operator="containsText" text="Glenn Gould">
      <formula>NOT(ISERROR(SEARCH("Glenn Gould",G2966)))</formula>
    </cfRule>
  </conditionalFormatting>
  <conditionalFormatting sqref="G2966:G2967 G2978">
    <cfRule type="containsText" dxfId="11049" priority="12117" operator="containsText" text="ECM">
      <formula>NOT(ISERROR(SEARCH("ECM",G2966)))</formula>
    </cfRule>
    <cfRule type="containsText" dxfId="11048" priority="12118" operator="containsText" text="Glenn Gould">
      <formula>NOT(ISERROR(SEARCH("Glenn Gould",G2966)))</formula>
    </cfRule>
  </conditionalFormatting>
  <conditionalFormatting sqref="G2966:G2967 G2978">
    <cfRule type="containsText" dxfId="11047" priority="12115" operator="containsText" text="ECM">
      <formula>NOT(ISERROR(SEARCH("ECM",G2966)))</formula>
    </cfRule>
    <cfRule type="containsText" dxfId="11046" priority="12116" operator="containsText" text="Glenn Gould">
      <formula>NOT(ISERROR(SEARCH("Glenn Gould",G2966)))</formula>
    </cfRule>
  </conditionalFormatting>
  <conditionalFormatting sqref="G2966:G2967 G2978">
    <cfRule type="containsText" dxfId="11045" priority="12113" operator="containsText" text="ECM">
      <formula>NOT(ISERROR(SEARCH("ECM",G2966)))</formula>
    </cfRule>
    <cfRule type="containsText" dxfId="11044" priority="12114" operator="containsText" text="Glenn Gould">
      <formula>NOT(ISERROR(SEARCH("Glenn Gould",G2966)))</formula>
    </cfRule>
  </conditionalFormatting>
  <conditionalFormatting sqref="G2966:G2967 G2978">
    <cfRule type="containsText" dxfId="11043" priority="12111" operator="containsText" text="ECM">
      <formula>NOT(ISERROR(SEARCH("ECM",G2966)))</formula>
    </cfRule>
    <cfRule type="containsText" dxfId="11042" priority="12112" operator="containsText" text="Glenn Gould">
      <formula>NOT(ISERROR(SEARCH("Glenn Gould",G2966)))</formula>
    </cfRule>
  </conditionalFormatting>
  <conditionalFormatting sqref="G2966:G2967 G2978">
    <cfRule type="containsText" dxfId="11041" priority="12109" operator="containsText" text="ECM">
      <formula>NOT(ISERROR(SEARCH("ECM",G2966)))</formula>
    </cfRule>
    <cfRule type="containsText" dxfId="11040" priority="12110" operator="containsText" text="Glenn Gould">
      <formula>NOT(ISERROR(SEARCH("Glenn Gould",G2966)))</formula>
    </cfRule>
  </conditionalFormatting>
  <conditionalFormatting sqref="G2966:G2967 G2978">
    <cfRule type="containsText" dxfId="11039" priority="12107" operator="containsText" text="ECM">
      <formula>NOT(ISERROR(SEARCH("ECM",G2966)))</formula>
    </cfRule>
    <cfRule type="containsText" dxfId="11038" priority="12108" operator="containsText" text="Glenn Gould">
      <formula>NOT(ISERROR(SEARCH("Glenn Gould",G2966)))</formula>
    </cfRule>
  </conditionalFormatting>
  <conditionalFormatting sqref="G2966:G2967 G2978">
    <cfRule type="containsText" dxfId="11037" priority="12105" operator="containsText" text="ECM">
      <formula>NOT(ISERROR(SEARCH("ECM",G2966)))</formula>
    </cfRule>
    <cfRule type="containsText" dxfId="11036" priority="12106" operator="containsText" text="Glenn Gould">
      <formula>NOT(ISERROR(SEARCH("Glenn Gould",G2966)))</formula>
    </cfRule>
  </conditionalFormatting>
  <conditionalFormatting sqref="E2966:F2967 E2978:F2978">
    <cfRule type="containsText" dxfId="11035" priority="12103" operator="containsText" text="ECM">
      <formula>NOT(ISERROR(SEARCH("ECM",E2966)))</formula>
    </cfRule>
    <cfRule type="containsText" dxfId="11034" priority="12104" operator="containsText" text="Glenn Gould">
      <formula>NOT(ISERROR(SEARCH("Glenn Gould",E2966)))</formula>
    </cfRule>
  </conditionalFormatting>
  <conditionalFormatting sqref="E2966:F2967 E2978:F2978">
    <cfRule type="containsText" dxfId="11033" priority="12101" operator="containsText" text="ECM">
      <formula>NOT(ISERROR(SEARCH("ECM",E2966)))</formula>
    </cfRule>
    <cfRule type="containsText" dxfId="11032" priority="12102" operator="containsText" text="Glenn Gould">
      <formula>NOT(ISERROR(SEARCH("Glenn Gould",E2966)))</formula>
    </cfRule>
  </conditionalFormatting>
  <conditionalFormatting sqref="E2966:F2967 E2978:F2978">
    <cfRule type="containsText" dxfId="11031" priority="12099" operator="containsText" text="ECM">
      <formula>NOT(ISERROR(SEARCH("ECM",E2966)))</formula>
    </cfRule>
    <cfRule type="containsText" dxfId="11030" priority="12100" operator="containsText" text="Glenn Gould">
      <formula>NOT(ISERROR(SEARCH("Glenn Gould",E2966)))</formula>
    </cfRule>
  </conditionalFormatting>
  <conditionalFormatting sqref="E2966:F2967 E2978:F2978">
    <cfRule type="containsText" dxfId="11029" priority="12097" operator="containsText" text="ECM">
      <formula>NOT(ISERROR(SEARCH("ECM",E2966)))</formula>
    </cfRule>
    <cfRule type="containsText" dxfId="11028" priority="12098" operator="containsText" text="Glenn Gould">
      <formula>NOT(ISERROR(SEARCH("Glenn Gould",E2966)))</formula>
    </cfRule>
  </conditionalFormatting>
  <conditionalFormatting sqref="E2966:F2967 E2978:F2978">
    <cfRule type="containsText" dxfId="11027" priority="12095" operator="containsText" text="ECM">
      <formula>NOT(ISERROR(SEARCH("ECM",E2966)))</formula>
    </cfRule>
    <cfRule type="containsText" dxfId="11026" priority="12096" operator="containsText" text="Glenn Gould">
      <formula>NOT(ISERROR(SEARCH("Glenn Gould",E2966)))</formula>
    </cfRule>
  </conditionalFormatting>
  <conditionalFormatting sqref="E2966:F2967 E2978:F2978">
    <cfRule type="containsText" dxfId="11025" priority="12093" operator="containsText" text="ECM">
      <formula>NOT(ISERROR(SEARCH("ECM",E2966)))</formula>
    </cfRule>
    <cfRule type="containsText" dxfId="11024" priority="12094" operator="containsText" text="Glenn Gould">
      <formula>NOT(ISERROR(SEARCH("Glenn Gould",E2966)))</formula>
    </cfRule>
  </conditionalFormatting>
  <conditionalFormatting sqref="E2966:F2967 E2978:F2978">
    <cfRule type="containsText" dxfId="11023" priority="12091" operator="containsText" text="ECM">
      <formula>NOT(ISERROR(SEARCH("ECM",E2966)))</formula>
    </cfRule>
    <cfRule type="containsText" dxfId="11022" priority="12092" operator="containsText" text="Glenn Gould">
      <formula>NOT(ISERROR(SEARCH("Glenn Gould",E2966)))</formula>
    </cfRule>
  </conditionalFormatting>
  <conditionalFormatting sqref="E2966:F2967 E2978:F2978">
    <cfRule type="containsText" dxfId="11021" priority="12089" operator="containsText" text="ECM">
      <formula>NOT(ISERROR(SEARCH("ECM",E2966)))</formula>
    </cfRule>
    <cfRule type="containsText" dxfId="11020" priority="12090" operator="containsText" text="Glenn Gould">
      <formula>NOT(ISERROR(SEARCH("Glenn Gould",E2966)))</formula>
    </cfRule>
  </conditionalFormatting>
  <conditionalFormatting sqref="E2966:F2967 E2978:F2978">
    <cfRule type="containsText" dxfId="11019" priority="12087" operator="containsText" text="ECM">
      <formula>NOT(ISERROR(SEARCH("ECM",E2966)))</formula>
    </cfRule>
    <cfRule type="containsText" dxfId="11018" priority="12088" operator="containsText" text="Glenn Gould">
      <formula>NOT(ISERROR(SEARCH("Glenn Gould",E2966)))</formula>
    </cfRule>
  </conditionalFormatting>
  <conditionalFormatting sqref="E2966:F2967 E2978:F2978">
    <cfRule type="containsText" dxfId="11017" priority="12085" operator="containsText" text="ECM">
      <formula>NOT(ISERROR(SEARCH("ECM",E2966)))</formula>
    </cfRule>
    <cfRule type="containsText" dxfId="11016" priority="12086" operator="containsText" text="Glenn Gould">
      <formula>NOT(ISERROR(SEARCH("Glenn Gould",E2966)))</formula>
    </cfRule>
  </conditionalFormatting>
  <conditionalFormatting sqref="E2966:F2967 E2978:F2978">
    <cfRule type="containsText" dxfId="11015" priority="12083" operator="containsText" text="ECM">
      <formula>NOT(ISERROR(SEARCH("ECM",E2966)))</formula>
    </cfRule>
    <cfRule type="containsText" dxfId="11014" priority="12084" operator="containsText" text="Glenn Gould">
      <formula>NOT(ISERROR(SEARCH("Glenn Gould",E2966)))</formula>
    </cfRule>
  </conditionalFormatting>
  <conditionalFormatting sqref="E2966:F2967 E2978:F2978">
    <cfRule type="containsText" dxfId="11013" priority="12081" operator="containsText" text="ECM">
      <formula>NOT(ISERROR(SEARCH("ECM",E2966)))</formula>
    </cfRule>
    <cfRule type="containsText" dxfId="11012" priority="12082" operator="containsText" text="Glenn Gould">
      <formula>NOT(ISERROR(SEARCH("Glenn Gould",E2966)))</formula>
    </cfRule>
  </conditionalFormatting>
  <conditionalFormatting sqref="E2966:F2967 E2978:F2978">
    <cfRule type="containsText" dxfId="11011" priority="12079" operator="containsText" text="ECM">
      <formula>NOT(ISERROR(SEARCH("ECM",E2966)))</formula>
    </cfRule>
    <cfRule type="containsText" dxfId="11010" priority="12080" operator="containsText" text="Glenn Gould">
      <formula>NOT(ISERROR(SEARCH("Glenn Gould",E2966)))</formula>
    </cfRule>
  </conditionalFormatting>
  <conditionalFormatting sqref="E2966:F2967 E2978:F2978">
    <cfRule type="containsText" dxfId="11009" priority="12077" operator="containsText" text="ECM">
      <formula>NOT(ISERROR(SEARCH("ECM",E2966)))</formula>
    </cfRule>
    <cfRule type="containsText" dxfId="11008" priority="12078" operator="containsText" text="Glenn Gould">
      <formula>NOT(ISERROR(SEARCH("Glenn Gould",E2966)))</formula>
    </cfRule>
  </conditionalFormatting>
  <conditionalFormatting sqref="E2966:F2967 E2978:F2978">
    <cfRule type="containsText" dxfId="11007" priority="12075" operator="containsText" text="ECM">
      <formula>NOT(ISERROR(SEARCH("ECM",E2966)))</formula>
    </cfRule>
    <cfRule type="containsText" dxfId="11006" priority="12076" operator="containsText" text="Glenn Gould">
      <formula>NOT(ISERROR(SEARCH("Glenn Gould",E2966)))</formula>
    </cfRule>
  </conditionalFormatting>
  <conditionalFormatting sqref="E2966:F2967 E2978:F2978">
    <cfRule type="containsText" dxfId="11005" priority="12073" operator="containsText" text="ECM">
      <formula>NOT(ISERROR(SEARCH("ECM",E2966)))</formula>
    </cfRule>
    <cfRule type="containsText" dxfId="11004" priority="12074" operator="containsText" text="Glenn Gould">
      <formula>NOT(ISERROR(SEARCH("Glenn Gould",E2966)))</formula>
    </cfRule>
  </conditionalFormatting>
  <conditionalFormatting sqref="E2966:F2967 E2978:F2978">
    <cfRule type="containsText" dxfId="11003" priority="12071" operator="containsText" text="ECM">
      <formula>NOT(ISERROR(SEARCH("ECM",E2966)))</formula>
    </cfRule>
    <cfRule type="containsText" dxfId="11002" priority="12072" operator="containsText" text="Glenn Gould">
      <formula>NOT(ISERROR(SEARCH("Glenn Gould",E2966)))</formula>
    </cfRule>
  </conditionalFormatting>
  <conditionalFormatting sqref="E2966:F2967 E2978:F2978">
    <cfRule type="containsText" dxfId="11001" priority="12069" operator="containsText" text="ECM">
      <formula>NOT(ISERROR(SEARCH("ECM",E2966)))</formula>
    </cfRule>
    <cfRule type="containsText" dxfId="11000" priority="12070" operator="containsText" text="Glenn Gould">
      <formula>NOT(ISERROR(SEARCH("Glenn Gould",E2966)))</formula>
    </cfRule>
  </conditionalFormatting>
  <conditionalFormatting sqref="E2966:F2967 E2978:F2978">
    <cfRule type="containsText" dxfId="10999" priority="12067" operator="containsText" text="ECM">
      <formula>NOT(ISERROR(SEARCH("ECM",E2966)))</formula>
    </cfRule>
    <cfRule type="containsText" dxfId="10998" priority="12068" operator="containsText" text="Glenn Gould">
      <formula>NOT(ISERROR(SEARCH("Glenn Gould",E2966)))</formula>
    </cfRule>
  </conditionalFormatting>
  <conditionalFormatting sqref="E2966:F2967 E2978:F2978">
    <cfRule type="containsText" dxfId="10997" priority="12065" operator="containsText" text="ECM">
      <formula>NOT(ISERROR(SEARCH("ECM",E2966)))</formula>
    </cfRule>
    <cfRule type="containsText" dxfId="10996" priority="12066" operator="containsText" text="Glenn Gould">
      <formula>NOT(ISERROR(SEARCH("Glenn Gould",E2966)))</formula>
    </cfRule>
  </conditionalFormatting>
  <conditionalFormatting sqref="E2966:F2967 E2978:F2978">
    <cfRule type="containsText" dxfId="10995" priority="12063" operator="containsText" text="ECM">
      <formula>NOT(ISERROR(SEARCH("ECM",E2966)))</formula>
    </cfRule>
    <cfRule type="containsText" dxfId="10994" priority="12064" operator="containsText" text="Glenn Gould">
      <formula>NOT(ISERROR(SEARCH("Glenn Gould",E2966)))</formula>
    </cfRule>
  </conditionalFormatting>
  <conditionalFormatting sqref="E2966:F2967 E2978:F2978">
    <cfRule type="containsText" dxfId="10993" priority="12061" operator="containsText" text="ECM">
      <formula>NOT(ISERROR(SEARCH("ECM",E2966)))</formula>
    </cfRule>
    <cfRule type="containsText" dxfId="10992" priority="12062" operator="containsText" text="Glenn Gould">
      <formula>NOT(ISERROR(SEARCH("Glenn Gould",E2966)))</formula>
    </cfRule>
  </conditionalFormatting>
  <conditionalFormatting sqref="E2966:F2967 E2978:F2978">
    <cfRule type="containsText" dxfId="10991" priority="12059" operator="containsText" text="ECM">
      <formula>NOT(ISERROR(SEARCH("ECM",E2966)))</formula>
    </cfRule>
    <cfRule type="containsText" dxfId="10990" priority="12060" operator="containsText" text="Glenn Gould">
      <formula>NOT(ISERROR(SEARCH("Glenn Gould",E2966)))</formula>
    </cfRule>
  </conditionalFormatting>
  <conditionalFormatting sqref="E2966:F2967 E2978:F2978">
    <cfRule type="containsText" dxfId="10989" priority="12057" operator="containsText" text="ECM">
      <formula>NOT(ISERROR(SEARCH("ECM",E2966)))</formula>
    </cfRule>
    <cfRule type="containsText" dxfId="10988" priority="12058" operator="containsText" text="Glenn Gould">
      <formula>NOT(ISERROR(SEARCH("Glenn Gould",E2966)))</formula>
    </cfRule>
  </conditionalFormatting>
  <conditionalFormatting sqref="E2966:F2967 E2978:F2978">
    <cfRule type="containsText" dxfId="10987" priority="12055" operator="containsText" text="ECM">
      <formula>NOT(ISERROR(SEARCH("ECM",E2966)))</formula>
    </cfRule>
    <cfRule type="containsText" dxfId="10986" priority="12056" operator="containsText" text="Glenn Gould">
      <formula>NOT(ISERROR(SEARCH("Glenn Gould",E2966)))</formula>
    </cfRule>
  </conditionalFormatting>
  <conditionalFormatting sqref="E2966:F2967 E2978:F2978">
    <cfRule type="containsText" dxfId="10985" priority="12053" operator="containsText" text="ECM">
      <formula>NOT(ISERROR(SEARCH("ECM",E2966)))</formula>
    </cfRule>
    <cfRule type="containsText" dxfId="10984" priority="12054" operator="containsText" text="Glenn Gould">
      <formula>NOT(ISERROR(SEARCH("Glenn Gould",E2966)))</formula>
    </cfRule>
  </conditionalFormatting>
  <conditionalFormatting sqref="E2966:F2967 E2978:F2978">
    <cfRule type="containsText" dxfId="10983" priority="12051" operator="containsText" text="ECM">
      <formula>NOT(ISERROR(SEARCH("ECM",E2966)))</formula>
    </cfRule>
    <cfRule type="containsText" dxfId="10982" priority="12052" operator="containsText" text="Glenn Gould">
      <formula>NOT(ISERROR(SEARCH("Glenn Gould",E2966)))</formula>
    </cfRule>
  </conditionalFormatting>
  <conditionalFormatting sqref="E2966:F2967 E2978:F2978">
    <cfRule type="containsText" dxfId="10981" priority="12049" operator="containsText" text="ECM">
      <formula>NOT(ISERROR(SEARCH("ECM",E2966)))</formula>
    </cfRule>
    <cfRule type="containsText" dxfId="10980" priority="12050" operator="containsText" text="Glenn Gould">
      <formula>NOT(ISERROR(SEARCH("Glenn Gould",E2966)))</formula>
    </cfRule>
  </conditionalFormatting>
  <conditionalFormatting sqref="E2966:F2967 E2978:F2978">
    <cfRule type="containsText" dxfId="10979" priority="12047" operator="containsText" text="ECM">
      <formula>NOT(ISERROR(SEARCH("ECM",E2966)))</formula>
    </cfRule>
    <cfRule type="containsText" dxfId="10978" priority="12048" operator="containsText" text="Glenn Gould">
      <formula>NOT(ISERROR(SEARCH("Glenn Gould",E2966)))</formula>
    </cfRule>
  </conditionalFormatting>
  <conditionalFormatting sqref="E2966:F2967 E2978:F2978">
    <cfRule type="containsText" dxfId="10977" priority="12045" operator="containsText" text="ECM">
      <formula>NOT(ISERROR(SEARCH("ECM",E2966)))</formula>
    </cfRule>
    <cfRule type="containsText" dxfId="10976" priority="12046" operator="containsText" text="Glenn Gould">
      <formula>NOT(ISERROR(SEARCH("Glenn Gould",E2966)))</formula>
    </cfRule>
  </conditionalFormatting>
  <conditionalFormatting sqref="E2966:F2967 E2978:F2978">
    <cfRule type="containsText" dxfId="10975" priority="12043" operator="containsText" text="ECM">
      <formula>NOT(ISERROR(SEARCH("ECM",E2966)))</formula>
    </cfRule>
    <cfRule type="containsText" dxfId="10974" priority="12044" operator="containsText" text="Glenn Gould">
      <formula>NOT(ISERROR(SEARCH("Glenn Gould",E2966)))</formula>
    </cfRule>
  </conditionalFormatting>
  <conditionalFormatting sqref="E2966:F2967 E2978:F2978">
    <cfRule type="containsText" dxfId="10973" priority="12041" operator="containsText" text="ECM">
      <formula>NOT(ISERROR(SEARCH("ECM",E2966)))</formula>
    </cfRule>
    <cfRule type="containsText" dxfId="10972" priority="12042" operator="containsText" text="Glenn Gould">
      <formula>NOT(ISERROR(SEARCH("Glenn Gould",E2966)))</formula>
    </cfRule>
  </conditionalFormatting>
  <conditionalFormatting sqref="E2966:F2967 E2978:F2978">
    <cfRule type="containsText" dxfId="10971" priority="12039" operator="containsText" text="ECM">
      <formula>NOT(ISERROR(SEARCH("ECM",E2966)))</formula>
    </cfRule>
    <cfRule type="containsText" dxfId="10970" priority="12040" operator="containsText" text="Glenn Gould">
      <formula>NOT(ISERROR(SEARCH("Glenn Gould",E2966)))</formula>
    </cfRule>
  </conditionalFormatting>
  <conditionalFormatting sqref="E2966:F2967 E2978:F2978">
    <cfRule type="containsText" dxfId="10969" priority="12037" operator="containsText" text="ECM">
      <formula>NOT(ISERROR(SEARCH("ECM",E2966)))</formula>
    </cfRule>
    <cfRule type="containsText" dxfId="10968" priority="12038" operator="containsText" text="Glenn Gould">
      <formula>NOT(ISERROR(SEARCH("Glenn Gould",E2966)))</formula>
    </cfRule>
  </conditionalFormatting>
  <conditionalFormatting sqref="E2966:F2967 E2978:F2978">
    <cfRule type="containsText" dxfId="10967" priority="12035" operator="containsText" text="ECM">
      <formula>NOT(ISERROR(SEARCH("ECM",E2966)))</formula>
    </cfRule>
    <cfRule type="containsText" dxfId="10966" priority="12036" operator="containsText" text="Glenn Gould">
      <formula>NOT(ISERROR(SEARCH("Glenn Gould",E2966)))</formula>
    </cfRule>
  </conditionalFormatting>
  <conditionalFormatting sqref="E2966:F2967 E2978:F2978">
    <cfRule type="containsText" dxfId="10965" priority="12033" operator="containsText" text="ECM">
      <formula>NOT(ISERROR(SEARCH("ECM",E2966)))</formula>
    </cfRule>
    <cfRule type="containsText" dxfId="10964" priority="12034" operator="containsText" text="Glenn Gould">
      <formula>NOT(ISERROR(SEARCH("Glenn Gould",E2966)))</formula>
    </cfRule>
  </conditionalFormatting>
  <conditionalFormatting sqref="E2966:F2967 E2978:F2978">
    <cfRule type="containsText" dxfId="10963" priority="12031" operator="containsText" text="ECM">
      <formula>NOT(ISERROR(SEARCH("ECM",E2966)))</formula>
    </cfRule>
    <cfRule type="containsText" dxfId="10962" priority="12032" operator="containsText" text="Glenn Gould">
      <formula>NOT(ISERROR(SEARCH("Glenn Gould",E2966)))</formula>
    </cfRule>
  </conditionalFormatting>
  <conditionalFormatting sqref="E2966:F2967 E2978:F2978">
    <cfRule type="containsText" dxfId="10961" priority="12029" operator="containsText" text="ECM">
      <formula>NOT(ISERROR(SEARCH("ECM",E2966)))</formula>
    </cfRule>
    <cfRule type="containsText" dxfId="10960" priority="12030" operator="containsText" text="Glenn Gould">
      <formula>NOT(ISERROR(SEARCH("Glenn Gould",E2966)))</formula>
    </cfRule>
  </conditionalFormatting>
  <conditionalFormatting sqref="E2966:F2967 E2978:F2978">
    <cfRule type="containsText" dxfId="10959" priority="12027" operator="containsText" text="ECM">
      <formula>NOT(ISERROR(SEARCH("ECM",E2966)))</formula>
    </cfRule>
    <cfRule type="containsText" dxfId="10958" priority="12028" operator="containsText" text="Glenn Gould">
      <formula>NOT(ISERROR(SEARCH("Glenn Gould",E2966)))</formula>
    </cfRule>
  </conditionalFormatting>
  <conditionalFormatting sqref="E2966:F2967 E2978:F2978">
    <cfRule type="containsText" dxfId="10957" priority="12025" operator="containsText" text="ECM">
      <formula>NOT(ISERROR(SEARCH("ECM",E2966)))</formula>
    </cfRule>
    <cfRule type="containsText" dxfId="10956" priority="12026" operator="containsText" text="Glenn Gould">
      <formula>NOT(ISERROR(SEARCH("Glenn Gould",E2966)))</formula>
    </cfRule>
  </conditionalFormatting>
  <conditionalFormatting sqref="E2966:F2967 E2978:F2978">
    <cfRule type="containsText" dxfId="10955" priority="12023" operator="containsText" text="ECM">
      <formula>NOT(ISERROR(SEARCH("ECM",E2966)))</formula>
    </cfRule>
    <cfRule type="containsText" dxfId="10954" priority="12024" operator="containsText" text="Glenn Gould">
      <formula>NOT(ISERROR(SEARCH("Glenn Gould",E2966)))</formula>
    </cfRule>
  </conditionalFormatting>
  <conditionalFormatting sqref="E2966:F2967 E2978:F2978">
    <cfRule type="containsText" dxfId="10953" priority="12021" operator="containsText" text="ECM">
      <formula>NOT(ISERROR(SEARCH("ECM",E2966)))</formula>
    </cfRule>
    <cfRule type="containsText" dxfId="10952" priority="12022" operator="containsText" text="Glenn Gould">
      <formula>NOT(ISERROR(SEARCH("Glenn Gould",E2966)))</formula>
    </cfRule>
  </conditionalFormatting>
  <conditionalFormatting sqref="E2966:F2967 E2978:F2978">
    <cfRule type="containsText" dxfId="10951" priority="12019" operator="containsText" text="ECM">
      <formula>NOT(ISERROR(SEARCH("ECM",E2966)))</formula>
    </cfRule>
    <cfRule type="containsText" dxfId="10950" priority="12020" operator="containsText" text="Glenn Gould">
      <formula>NOT(ISERROR(SEARCH("Glenn Gould",E2966)))</formula>
    </cfRule>
  </conditionalFormatting>
  <conditionalFormatting sqref="E2966:F2967 E2978:F2978">
    <cfRule type="containsText" dxfId="10949" priority="12017" operator="containsText" text="ECM">
      <formula>NOT(ISERROR(SEARCH("ECM",E2966)))</formula>
    </cfRule>
    <cfRule type="containsText" dxfId="10948" priority="12018" operator="containsText" text="Glenn Gould">
      <formula>NOT(ISERROR(SEARCH("Glenn Gould",E2966)))</formula>
    </cfRule>
  </conditionalFormatting>
  <conditionalFormatting sqref="E2966:F2967 E2978:F2978">
    <cfRule type="containsText" dxfId="10947" priority="12015" operator="containsText" text="ECM">
      <formula>NOT(ISERROR(SEARCH("ECM",E2966)))</formula>
    </cfRule>
    <cfRule type="containsText" dxfId="10946" priority="12016" operator="containsText" text="Glenn Gould">
      <formula>NOT(ISERROR(SEARCH("Glenn Gould",E2966)))</formula>
    </cfRule>
  </conditionalFormatting>
  <conditionalFormatting sqref="E2966:F2967 E2978:F2978">
    <cfRule type="containsText" dxfId="10945" priority="12013" operator="containsText" text="ECM">
      <formula>NOT(ISERROR(SEARCH("ECM",E2966)))</formula>
    </cfRule>
    <cfRule type="containsText" dxfId="10944" priority="12014" operator="containsText" text="Glenn Gould">
      <formula>NOT(ISERROR(SEARCH("Glenn Gould",E2966)))</formula>
    </cfRule>
  </conditionalFormatting>
  <conditionalFormatting sqref="E2966:F2967 E2978:F2978">
    <cfRule type="containsText" dxfId="10943" priority="12011" operator="containsText" text="ECM">
      <formula>NOT(ISERROR(SEARCH("ECM",E2966)))</formula>
    </cfRule>
    <cfRule type="containsText" dxfId="10942" priority="12012" operator="containsText" text="Glenn Gould">
      <formula>NOT(ISERROR(SEARCH("Glenn Gould",E2966)))</formula>
    </cfRule>
  </conditionalFormatting>
  <conditionalFormatting sqref="E2966:F2967 E2978:F2978">
    <cfRule type="containsText" dxfId="10941" priority="12009" operator="containsText" text="ECM">
      <formula>NOT(ISERROR(SEARCH("ECM",E2966)))</formula>
    </cfRule>
    <cfRule type="containsText" dxfId="10940" priority="12010" operator="containsText" text="Glenn Gould">
      <formula>NOT(ISERROR(SEARCH("Glenn Gould",E2966)))</formula>
    </cfRule>
  </conditionalFormatting>
  <conditionalFormatting sqref="E2966:F2967 E2978:F2978">
    <cfRule type="containsText" dxfId="10939" priority="12007" operator="containsText" text="ECM">
      <formula>NOT(ISERROR(SEARCH("ECM",E2966)))</formula>
    </cfRule>
    <cfRule type="containsText" dxfId="10938" priority="12008" operator="containsText" text="Glenn Gould">
      <formula>NOT(ISERROR(SEARCH("Glenn Gould",E2966)))</formula>
    </cfRule>
  </conditionalFormatting>
  <conditionalFormatting sqref="L2978:L2979">
    <cfRule type="containsText" dxfId="10937" priority="12005" operator="containsText" text="ECM">
      <formula>NOT(ISERROR(SEARCH("ECM",L2978)))</formula>
    </cfRule>
    <cfRule type="containsText" dxfId="10936" priority="12006" operator="containsText" text="Glenn Gould">
      <formula>NOT(ISERROR(SEARCH("Glenn Gould",L2978)))</formula>
    </cfRule>
  </conditionalFormatting>
  <conditionalFormatting sqref="H2978">
    <cfRule type="containsText" dxfId="10935" priority="12003" operator="containsText" text="ECM">
      <formula>NOT(ISERROR(SEARCH("ECM",H2978)))</formula>
    </cfRule>
    <cfRule type="containsText" dxfId="10934" priority="12004" operator="containsText" text="Glenn Gould">
      <formula>NOT(ISERROR(SEARCH("Glenn Gould",H2978)))</formula>
    </cfRule>
  </conditionalFormatting>
  <conditionalFormatting sqref="H2978:K2978">
    <cfRule type="containsText" dxfId="10933" priority="12001" operator="containsText" text="ECM">
      <formula>NOT(ISERROR(SEARCH("ECM",H2978)))</formula>
    </cfRule>
    <cfRule type="containsText" dxfId="10932" priority="12002" operator="containsText" text="Glenn Gould">
      <formula>NOT(ISERROR(SEARCH("Glenn Gould",H2978)))</formula>
    </cfRule>
  </conditionalFormatting>
  <conditionalFormatting sqref="H2978">
    <cfRule type="containsText" dxfId="10931" priority="11999" operator="containsText" text="ECM">
      <formula>NOT(ISERROR(SEARCH("ECM",H2978)))</formula>
    </cfRule>
    <cfRule type="containsText" dxfId="10930" priority="12000" operator="containsText" text="Glenn Gould">
      <formula>NOT(ISERROR(SEARCH("Glenn Gould",H2978)))</formula>
    </cfRule>
  </conditionalFormatting>
  <conditionalFormatting sqref="H2978">
    <cfRule type="containsText" dxfId="10929" priority="11997" operator="containsText" text="ECM">
      <formula>NOT(ISERROR(SEARCH("ECM",H2978)))</formula>
    </cfRule>
    <cfRule type="containsText" dxfId="10928" priority="11998" operator="containsText" text="Glenn Gould">
      <formula>NOT(ISERROR(SEARCH("Glenn Gould",H2978)))</formula>
    </cfRule>
  </conditionalFormatting>
  <conditionalFormatting sqref="K2978">
    <cfRule type="containsText" dxfId="10927" priority="11995" operator="containsText" text="ECM">
      <formula>NOT(ISERROR(SEARCH("ECM",K2978)))</formula>
    </cfRule>
    <cfRule type="containsText" dxfId="10926" priority="11996" operator="containsText" text="Glenn Gould">
      <formula>NOT(ISERROR(SEARCH("Glenn Gould",K2978)))</formula>
    </cfRule>
  </conditionalFormatting>
  <conditionalFormatting sqref="H2978">
    <cfRule type="containsText" dxfId="10925" priority="11993" operator="containsText" text="ECM">
      <formula>NOT(ISERROR(SEARCH("ECM",H2978)))</formula>
    </cfRule>
    <cfRule type="containsText" dxfId="10924" priority="11994" operator="containsText" text="Glenn Gould">
      <formula>NOT(ISERROR(SEARCH("Glenn Gould",H2978)))</formula>
    </cfRule>
  </conditionalFormatting>
  <conditionalFormatting sqref="H2978">
    <cfRule type="containsText" dxfId="10923" priority="11991" operator="containsText" text="ECM">
      <formula>NOT(ISERROR(SEARCH("ECM",H2978)))</formula>
    </cfRule>
    <cfRule type="containsText" dxfId="10922" priority="11992" operator="containsText" text="Glenn Gould">
      <formula>NOT(ISERROR(SEARCH("Glenn Gould",H2978)))</formula>
    </cfRule>
  </conditionalFormatting>
  <conditionalFormatting sqref="H2978">
    <cfRule type="containsText" dxfId="10921" priority="11989" operator="containsText" text="ECM">
      <formula>NOT(ISERROR(SEARCH("ECM",H2978)))</formula>
    </cfRule>
    <cfRule type="containsText" dxfId="10920" priority="11990" operator="containsText" text="Glenn Gould">
      <formula>NOT(ISERROR(SEARCH("Glenn Gould",H2978)))</formula>
    </cfRule>
  </conditionalFormatting>
  <conditionalFormatting sqref="H2978">
    <cfRule type="containsText" dxfId="10919" priority="11987" operator="containsText" text="ECM">
      <formula>NOT(ISERROR(SEARCH("ECM",H2978)))</formula>
    </cfRule>
    <cfRule type="containsText" dxfId="10918" priority="11988" operator="containsText" text="Glenn Gould">
      <formula>NOT(ISERROR(SEARCH("Glenn Gould",H2978)))</formula>
    </cfRule>
  </conditionalFormatting>
  <conditionalFormatting sqref="J2978:K2978">
    <cfRule type="containsText" dxfId="10917" priority="11985" operator="containsText" text="ECM">
      <formula>NOT(ISERROR(SEARCH("ECM",J2978)))</formula>
    </cfRule>
    <cfRule type="containsText" dxfId="10916" priority="11986" operator="containsText" text="Glenn Gould">
      <formula>NOT(ISERROR(SEARCH("Glenn Gould",J2978)))</formula>
    </cfRule>
  </conditionalFormatting>
  <conditionalFormatting sqref="K2978">
    <cfRule type="containsText" dxfId="10915" priority="11983" operator="containsText" text="ECM">
      <formula>NOT(ISERROR(SEARCH("ECM",K2978)))</formula>
    </cfRule>
    <cfRule type="containsText" dxfId="10914" priority="11984" operator="containsText" text="Glenn Gould">
      <formula>NOT(ISERROR(SEARCH("Glenn Gould",K2978)))</formula>
    </cfRule>
  </conditionalFormatting>
  <conditionalFormatting sqref="J2978:K2978">
    <cfRule type="containsText" dxfId="10913" priority="11981" operator="containsText" text="ECM">
      <formula>NOT(ISERROR(SEARCH("ECM",J2978)))</formula>
    </cfRule>
    <cfRule type="containsText" dxfId="10912" priority="11982" operator="containsText" text="Glenn Gould">
      <formula>NOT(ISERROR(SEARCH("Glenn Gould",J2978)))</formula>
    </cfRule>
  </conditionalFormatting>
  <conditionalFormatting sqref="J2978:K2978">
    <cfRule type="containsText" dxfId="10911" priority="11979" operator="containsText" text="ECM">
      <formula>NOT(ISERROR(SEARCH("ECM",J2978)))</formula>
    </cfRule>
    <cfRule type="containsText" dxfId="10910" priority="11980" operator="containsText" text="Glenn Gould">
      <formula>NOT(ISERROR(SEARCH("Glenn Gould",J2978)))</formula>
    </cfRule>
  </conditionalFormatting>
  <conditionalFormatting sqref="H2978:I2978">
    <cfRule type="containsText" dxfId="10909" priority="11977" operator="containsText" text="ECM">
      <formula>NOT(ISERROR(SEARCH("ECM",H2978)))</formula>
    </cfRule>
    <cfRule type="containsText" dxfId="10908" priority="11978" operator="containsText" text="Glenn Gould">
      <formula>NOT(ISERROR(SEARCH("Glenn Gould",H2978)))</formula>
    </cfRule>
  </conditionalFormatting>
  <conditionalFormatting sqref="H2978">
    <cfRule type="containsText" dxfId="10907" priority="11975" operator="containsText" text="ECM">
      <formula>NOT(ISERROR(SEARCH("ECM",H2978)))</formula>
    </cfRule>
    <cfRule type="containsText" dxfId="10906" priority="11976" operator="containsText" text="Glenn Gould">
      <formula>NOT(ISERROR(SEARCH("Glenn Gould",H2978)))</formula>
    </cfRule>
  </conditionalFormatting>
  <conditionalFormatting sqref="H2978:I2978">
    <cfRule type="containsText" dxfId="10905" priority="11973" operator="containsText" text="ECM">
      <formula>NOT(ISERROR(SEARCH("ECM",H2978)))</formula>
    </cfRule>
    <cfRule type="containsText" dxfId="10904" priority="11974" operator="containsText" text="Glenn Gould">
      <formula>NOT(ISERROR(SEARCH("Glenn Gould",H2978)))</formula>
    </cfRule>
  </conditionalFormatting>
  <conditionalFormatting sqref="H2978:I2978">
    <cfRule type="containsText" dxfId="10903" priority="11971" operator="containsText" text="ECM">
      <formula>NOT(ISERROR(SEARCH("ECM",H2978)))</formula>
    </cfRule>
    <cfRule type="containsText" dxfId="10902" priority="11972" operator="containsText" text="Glenn Gould">
      <formula>NOT(ISERROR(SEARCH("Glenn Gould",H2978)))</formula>
    </cfRule>
  </conditionalFormatting>
  <conditionalFormatting sqref="G2968">
    <cfRule type="containsText" dxfId="10901" priority="11967" operator="containsText" text="ECM">
      <formula>NOT(ISERROR(SEARCH("ECM",G2968)))</formula>
    </cfRule>
    <cfRule type="containsText" dxfId="10900" priority="11968" operator="containsText" text="Glenn Gould">
      <formula>NOT(ISERROR(SEARCH("Glenn Gould",G2968)))</formula>
    </cfRule>
  </conditionalFormatting>
  <conditionalFormatting sqref="G2968">
    <cfRule type="containsText" dxfId="10899" priority="11965" operator="containsText" text="ECM">
      <formula>NOT(ISERROR(SEARCH("ECM",G2968)))</formula>
    </cfRule>
    <cfRule type="containsText" dxfId="10898" priority="11966" operator="containsText" text="Glenn Gould">
      <formula>NOT(ISERROR(SEARCH("Glenn Gould",G2968)))</formula>
    </cfRule>
  </conditionalFormatting>
  <conditionalFormatting sqref="G2968">
    <cfRule type="containsText" dxfId="10897" priority="11963" operator="containsText" text="ECM">
      <formula>NOT(ISERROR(SEARCH("ECM",G2968)))</formula>
    </cfRule>
    <cfRule type="containsText" dxfId="10896" priority="11964" operator="containsText" text="Glenn Gould">
      <formula>NOT(ISERROR(SEARCH("Glenn Gould",G2968)))</formula>
    </cfRule>
  </conditionalFormatting>
  <conditionalFormatting sqref="G2968">
    <cfRule type="containsText" dxfId="10895" priority="11961" operator="containsText" text="ECM">
      <formula>NOT(ISERROR(SEARCH("ECM",G2968)))</formula>
    </cfRule>
    <cfRule type="containsText" dxfId="10894" priority="11962" operator="containsText" text="Glenn Gould">
      <formula>NOT(ISERROR(SEARCH("Glenn Gould",G2968)))</formula>
    </cfRule>
  </conditionalFormatting>
  <conditionalFormatting sqref="G2968">
    <cfRule type="containsText" dxfId="10893" priority="11959" operator="containsText" text="ECM">
      <formula>NOT(ISERROR(SEARCH("ECM",G2968)))</formula>
    </cfRule>
    <cfRule type="containsText" dxfId="10892" priority="11960" operator="containsText" text="Glenn Gould">
      <formula>NOT(ISERROR(SEARCH("Glenn Gould",G2968)))</formula>
    </cfRule>
  </conditionalFormatting>
  <conditionalFormatting sqref="G2968">
    <cfRule type="containsText" dxfId="10891" priority="11957" operator="containsText" text="ECM">
      <formula>NOT(ISERROR(SEARCH("ECM",G2968)))</formula>
    </cfRule>
    <cfRule type="containsText" dxfId="10890" priority="11958" operator="containsText" text="Glenn Gould">
      <formula>NOT(ISERROR(SEARCH("Glenn Gould",G2968)))</formula>
    </cfRule>
  </conditionalFormatting>
  <conditionalFormatting sqref="G2968">
    <cfRule type="containsText" dxfId="10889" priority="11955" operator="containsText" text="ECM">
      <formula>NOT(ISERROR(SEARCH("ECM",G2968)))</formula>
    </cfRule>
    <cfRule type="containsText" dxfId="10888" priority="11956" operator="containsText" text="Glenn Gould">
      <formula>NOT(ISERROR(SEARCH("Glenn Gould",G2968)))</formula>
    </cfRule>
  </conditionalFormatting>
  <conditionalFormatting sqref="G2968">
    <cfRule type="containsText" dxfId="10887" priority="11953" operator="containsText" text="ECM">
      <formula>NOT(ISERROR(SEARCH("ECM",G2968)))</formula>
    </cfRule>
    <cfRule type="containsText" dxfId="10886" priority="11954" operator="containsText" text="Glenn Gould">
      <formula>NOT(ISERROR(SEARCH("Glenn Gould",G2968)))</formula>
    </cfRule>
  </conditionalFormatting>
  <conditionalFormatting sqref="G2968">
    <cfRule type="containsText" dxfId="10885" priority="11951" operator="containsText" text="ECM">
      <formula>NOT(ISERROR(SEARCH("ECM",G2968)))</formula>
    </cfRule>
    <cfRule type="containsText" dxfId="10884" priority="11952" operator="containsText" text="Glenn Gould">
      <formula>NOT(ISERROR(SEARCH("Glenn Gould",G2968)))</formula>
    </cfRule>
  </conditionalFormatting>
  <conditionalFormatting sqref="G2968">
    <cfRule type="containsText" dxfId="10883" priority="11949" operator="containsText" text="ECM">
      <formula>NOT(ISERROR(SEARCH("ECM",G2968)))</formula>
    </cfRule>
    <cfRule type="containsText" dxfId="10882" priority="11950" operator="containsText" text="Glenn Gould">
      <formula>NOT(ISERROR(SEARCH("Glenn Gould",G2968)))</formula>
    </cfRule>
  </conditionalFormatting>
  <conditionalFormatting sqref="G2968">
    <cfRule type="containsText" dxfId="10881" priority="11947" operator="containsText" text="ECM">
      <formula>NOT(ISERROR(SEARCH("ECM",G2968)))</formula>
    </cfRule>
    <cfRule type="containsText" dxfId="10880" priority="11948" operator="containsText" text="Glenn Gould">
      <formula>NOT(ISERROR(SEARCH("Glenn Gould",G2968)))</formula>
    </cfRule>
  </conditionalFormatting>
  <conditionalFormatting sqref="G2968">
    <cfRule type="containsText" dxfId="10879" priority="11945" operator="containsText" text="ECM">
      <formula>NOT(ISERROR(SEARCH("ECM",G2968)))</formula>
    </cfRule>
    <cfRule type="containsText" dxfId="10878" priority="11946" operator="containsText" text="Glenn Gould">
      <formula>NOT(ISERROR(SEARCH("Glenn Gould",G2968)))</formula>
    </cfRule>
  </conditionalFormatting>
  <conditionalFormatting sqref="G2968">
    <cfRule type="containsText" dxfId="10877" priority="11943" operator="containsText" text="ECM">
      <formula>NOT(ISERROR(SEARCH("ECM",G2968)))</formula>
    </cfRule>
    <cfRule type="containsText" dxfId="10876" priority="11944" operator="containsText" text="Glenn Gould">
      <formula>NOT(ISERROR(SEARCH("Glenn Gould",G2968)))</formula>
    </cfRule>
  </conditionalFormatting>
  <conditionalFormatting sqref="G2968">
    <cfRule type="containsText" dxfId="10875" priority="11941" operator="containsText" text="ECM">
      <formula>NOT(ISERROR(SEARCH("ECM",G2968)))</formula>
    </cfRule>
    <cfRule type="containsText" dxfId="10874" priority="11942" operator="containsText" text="Glenn Gould">
      <formula>NOT(ISERROR(SEARCH("Glenn Gould",G2968)))</formula>
    </cfRule>
  </conditionalFormatting>
  <conditionalFormatting sqref="G2968">
    <cfRule type="containsText" dxfId="10873" priority="11939" operator="containsText" text="ECM">
      <formula>NOT(ISERROR(SEARCH("ECM",G2968)))</formula>
    </cfRule>
    <cfRule type="containsText" dxfId="10872" priority="11940" operator="containsText" text="Glenn Gould">
      <formula>NOT(ISERROR(SEARCH("Glenn Gould",G2968)))</formula>
    </cfRule>
  </conditionalFormatting>
  <conditionalFormatting sqref="G2968">
    <cfRule type="containsText" dxfId="10871" priority="11937" operator="containsText" text="ECM">
      <formula>NOT(ISERROR(SEARCH("ECM",G2968)))</formula>
    </cfRule>
    <cfRule type="containsText" dxfId="10870" priority="11938" operator="containsText" text="Glenn Gould">
      <formula>NOT(ISERROR(SEARCH("Glenn Gould",G2968)))</formula>
    </cfRule>
  </conditionalFormatting>
  <conditionalFormatting sqref="G2968">
    <cfRule type="containsText" dxfId="10869" priority="11935" operator="containsText" text="ECM">
      <formula>NOT(ISERROR(SEARCH("ECM",G2968)))</formula>
    </cfRule>
    <cfRule type="containsText" dxfId="10868" priority="11936" operator="containsText" text="Glenn Gould">
      <formula>NOT(ISERROR(SEARCH("Glenn Gould",G2968)))</formula>
    </cfRule>
  </conditionalFormatting>
  <conditionalFormatting sqref="G2968">
    <cfRule type="containsText" dxfId="10867" priority="11933" operator="containsText" text="ECM">
      <formula>NOT(ISERROR(SEARCH("ECM",G2968)))</formula>
    </cfRule>
    <cfRule type="containsText" dxfId="10866" priority="11934" operator="containsText" text="Glenn Gould">
      <formula>NOT(ISERROR(SEARCH("Glenn Gould",G2968)))</formula>
    </cfRule>
  </conditionalFormatting>
  <conditionalFormatting sqref="G2968">
    <cfRule type="containsText" dxfId="10865" priority="11931" operator="containsText" text="ECM">
      <formula>NOT(ISERROR(SEARCH("ECM",G2968)))</formula>
    </cfRule>
    <cfRule type="containsText" dxfId="10864" priority="11932" operator="containsText" text="Glenn Gould">
      <formula>NOT(ISERROR(SEARCH("Glenn Gould",G2968)))</formula>
    </cfRule>
  </conditionalFormatting>
  <conditionalFormatting sqref="G2968">
    <cfRule type="containsText" dxfId="10863" priority="11929" operator="containsText" text="ECM">
      <formula>NOT(ISERROR(SEARCH("ECM",G2968)))</formula>
    </cfRule>
    <cfRule type="containsText" dxfId="10862" priority="11930" operator="containsText" text="Glenn Gould">
      <formula>NOT(ISERROR(SEARCH("Glenn Gould",G2968)))</formula>
    </cfRule>
  </conditionalFormatting>
  <conditionalFormatting sqref="G2968">
    <cfRule type="containsText" dxfId="10861" priority="11927" operator="containsText" text="ECM">
      <formula>NOT(ISERROR(SEARCH("ECM",G2968)))</formula>
    </cfRule>
    <cfRule type="containsText" dxfId="10860" priority="11928" operator="containsText" text="Glenn Gould">
      <formula>NOT(ISERROR(SEARCH("Glenn Gould",G2968)))</formula>
    </cfRule>
  </conditionalFormatting>
  <conditionalFormatting sqref="G2968">
    <cfRule type="containsText" dxfId="10859" priority="11925" operator="containsText" text="ECM">
      <formula>NOT(ISERROR(SEARCH("ECM",G2968)))</formula>
    </cfRule>
    <cfRule type="containsText" dxfId="10858" priority="11926" operator="containsText" text="Glenn Gould">
      <formula>NOT(ISERROR(SEARCH("Glenn Gould",G2968)))</formula>
    </cfRule>
  </conditionalFormatting>
  <conditionalFormatting sqref="G2968">
    <cfRule type="containsText" dxfId="10857" priority="11923" operator="containsText" text="ECM">
      <formula>NOT(ISERROR(SEARCH("ECM",G2968)))</formula>
    </cfRule>
    <cfRule type="containsText" dxfId="10856" priority="11924" operator="containsText" text="Glenn Gould">
      <formula>NOT(ISERROR(SEARCH("Glenn Gould",G2968)))</formula>
    </cfRule>
  </conditionalFormatting>
  <conditionalFormatting sqref="G2968">
    <cfRule type="containsText" dxfId="10855" priority="11921" operator="containsText" text="ECM">
      <formula>NOT(ISERROR(SEARCH("ECM",G2968)))</formula>
    </cfRule>
    <cfRule type="containsText" dxfId="10854" priority="11922" operator="containsText" text="Glenn Gould">
      <formula>NOT(ISERROR(SEARCH("Glenn Gould",G2968)))</formula>
    </cfRule>
  </conditionalFormatting>
  <conditionalFormatting sqref="G2968">
    <cfRule type="containsText" dxfId="10853" priority="11919" operator="containsText" text="ECM">
      <formula>NOT(ISERROR(SEARCH("ECM",G2968)))</formula>
    </cfRule>
    <cfRule type="containsText" dxfId="10852" priority="11920" operator="containsText" text="Glenn Gould">
      <formula>NOT(ISERROR(SEARCH("Glenn Gould",G2968)))</formula>
    </cfRule>
  </conditionalFormatting>
  <conditionalFormatting sqref="G2968">
    <cfRule type="containsText" dxfId="10851" priority="11917" operator="containsText" text="ECM">
      <formula>NOT(ISERROR(SEARCH("ECM",G2968)))</formula>
    </cfRule>
    <cfRule type="containsText" dxfId="10850" priority="11918" operator="containsText" text="Glenn Gould">
      <formula>NOT(ISERROR(SEARCH("Glenn Gould",G2968)))</formula>
    </cfRule>
  </conditionalFormatting>
  <conditionalFormatting sqref="G2968">
    <cfRule type="containsText" dxfId="10849" priority="11915" operator="containsText" text="ECM">
      <formula>NOT(ISERROR(SEARCH("ECM",G2968)))</formula>
    </cfRule>
    <cfRule type="containsText" dxfId="10848" priority="11916" operator="containsText" text="Glenn Gould">
      <formula>NOT(ISERROR(SEARCH("Glenn Gould",G2968)))</formula>
    </cfRule>
  </conditionalFormatting>
  <conditionalFormatting sqref="G2968">
    <cfRule type="containsText" dxfId="10847" priority="11913" operator="containsText" text="ECM">
      <formula>NOT(ISERROR(SEARCH("ECM",G2968)))</formula>
    </cfRule>
    <cfRule type="containsText" dxfId="10846" priority="11914" operator="containsText" text="Glenn Gould">
      <formula>NOT(ISERROR(SEARCH("Glenn Gould",G2968)))</formula>
    </cfRule>
  </conditionalFormatting>
  <conditionalFormatting sqref="G2968">
    <cfRule type="containsText" dxfId="10845" priority="11911" operator="containsText" text="ECM">
      <formula>NOT(ISERROR(SEARCH("ECM",G2968)))</formula>
    </cfRule>
    <cfRule type="containsText" dxfId="10844" priority="11912" operator="containsText" text="Glenn Gould">
      <formula>NOT(ISERROR(SEARCH("Glenn Gould",G2968)))</formula>
    </cfRule>
  </conditionalFormatting>
  <conditionalFormatting sqref="G2968">
    <cfRule type="containsText" dxfId="10843" priority="11909" operator="containsText" text="ECM">
      <formula>NOT(ISERROR(SEARCH("ECM",G2968)))</formula>
    </cfRule>
    <cfRule type="containsText" dxfId="10842" priority="11910" operator="containsText" text="Glenn Gould">
      <formula>NOT(ISERROR(SEARCH("Glenn Gould",G2968)))</formula>
    </cfRule>
  </conditionalFormatting>
  <conditionalFormatting sqref="G2968">
    <cfRule type="containsText" dxfId="10841" priority="11907" operator="containsText" text="ECM">
      <formula>NOT(ISERROR(SEARCH("ECM",G2968)))</formula>
    </cfRule>
    <cfRule type="containsText" dxfId="10840" priority="11908" operator="containsText" text="Glenn Gould">
      <formula>NOT(ISERROR(SEARCH("Glenn Gould",G2968)))</formula>
    </cfRule>
  </conditionalFormatting>
  <conditionalFormatting sqref="G2968">
    <cfRule type="containsText" dxfId="10839" priority="11905" operator="containsText" text="ECM">
      <formula>NOT(ISERROR(SEARCH("ECM",G2968)))</formula>
    </cfRule>
    <cfRule type="containsText" dxfId="10838" priority="11906" operator="containsText" text="Glenn Gould">
      <formula>NOT(ISERROR(SEARCH("Glenn Gould",G2968)))</formula>
    </cfRule>
  </conditionalFormatting>
  <conditionalFormatting sqref="G2968">
    <cfRule type="containsText" dxfId="10837" priority="11903" operator="containsText" text="ECM">
      <formula>NOT(ISERROR(SEARCH("ECM",G2968)))</formula>
    </cfRule>
    <cfRule type="containsText" dxfId="10836" priority="11904" operator="containsText" text="Glenn Gould">
      <formula>NOT(ISERROR(SEARCH("Glenn Gould",G2968)))</formula>
    </cfRule>
  </conditionalFormatting>
  <conditionalFormatting sqref="G2968">
    <cfRule type="containsText" dxfId="10835" priority="11901" operator="containsText" text="ECM">
      <formula>NOT(ISERROR(SEARCH("ECM",G2968)))</formula>
    </cfRule>
    <cfRule type="containsText" dxfId="10834" priority="11902" operator="containsText" text="Glenn Gould">
      <formula>NOT(ISERROR(SEARCH("Glenn Gould",G2968)))</formula>
    </cfRule>
  </conditionalFormatting>
  <conditionalFormatting sqref="G2968">
    <cfRule type="containsText" dxfId="10833" priority="11899" operator="containsText" text="ECM">
      <formula>NOT(ISERROR(SEARCH("ECM",G2968)))</formula>
    </cfRule>
    <cfRule type="containsText" dxfId="10832" priority="11900" operator="containsText" text="Glenn Gould">
      <formula>NOT(ISERROR(SEARCH("Glenn Gould",G2968)))</formula>
    </cfRule>
  </conditionalFormatting>
  <conditionalFormatting sqref="G2968">
    <cfRule type="containsText" dxfId="10831" priority="11897" operator="containsText" text="ECM">
      <formula>NOT(ISERROR(SEARCH("ECM",G2968)))</formula>
    </cfRule>
    <cfRule type="containsText" dxfId="10830" priority="11898" operator="containsText" text="Glenn Gould">
      <formula>NOT(ISERROR(SEARCH("Glenn Gould",G2968)))</formula>
    </cfRule>
  </conditionalFormatting>
  <conditionalFormatting sqref="G2968">
    <cfRule type="containsText" dxfId="10829" priority="11895" operator="containsText" text="ECM">
      <formula>NOT(ISERROR(SEARCH("ECM",G2968)))</formula>
    </cfRule>
    <cfRule type="containsText" dxfId="10828" priority="11896" operator="containsText" text="Glenn Gould">
      <formula>NOT(ISERROR(SEARCH("Glenn Gould",G2968)))</formula>
    </cfRule>
  </conditionalFormatting>
  <conditionalFormatting sqref="G2968">
    <cfRule type="containsText" dxfId="10827" priority="11893" operator="containsText" text="ECM">
      <formula>NOT(ISERROR(SEARCH("ECM",G2968)))</formula>
    </cfRule>
    <cfRule type="containsText" dxfId="10826" priority="11894" operator="containsText" text="Glenn Gould">
      <formula>NOT(ISERROR(SEARCH("Glenn Gould",G2968)))</formula>
    </cfRule>
  </conditionalFormatting>
  <conditionalFormatting sqref="G2968">
    <cfRule type="containsText" dxfId="10825" priority="11891" operator="containsText" text="ECM">
      <formula>NOT(ISERROR(SEARCH("ECM",G2968)))</formula>
    </cfRule>
    <cfRule type="containsText" dxfId="10824" priority="11892" operator="containsText" text="Glenn Gould">
      <formula>NOT(ISERROR(SEARCH("Glenn Gould",G2968)))</formula>
    </cfRule>
  </conditionalFormatting>
  <conditionalFormatting sqref="G2968">
    <cfRule type="containsText" dxfId="10823" priority="11889" operator="containsText" text="ECM">
      <formula>NOT(ISERROR(SEARCH("ECM",G2968)))</formula>
    </cfRule>
    <cfRule type="containsText" dxfId="10822" priority="11890" operator="containsText" text="Glenn Gould">
      <formula>NOT(ISERROR(SEARCH("Glenn Gould",G2968)))</formula>
    </cfRule>
  </conditionalFormatting>
  <conditionalFormatting sqref="G2968">
    <cfRule type="containsText" dxfId="10821" priority="11887" operator="containsText" text="ECM">
      <formula>NOT(ISERROR(SEARCH("ECM",G2968)))</formula>
    </cfRule>
    <cfRule type="containsText" dxfId="10820" priority="11888" operator="containsText" text="Glenn Gould">
      <formula>NOT(ISERROR(SEARCH("Glenn Gould",G2968)))</formula>
    </cfRule>
  </conditionalFormatting>
  <conditionalFormatting sqref="G2968">
    <cfRule type="containsText" dxfId="10819" priority="11885" operator="containsText" text="ECM">
      <formula>NOT(ISERROR(SEARCH("ECM",G2968)))</formula>
    </cfRule>
    <cfRule type="containsText" dxfId="10818" priority="11886" operator="containsText" text="Glenn Gould">
      <formula>NOT(ISERROR(SEARCH("Glenn Gould",G2968)))</formula>
    </cfRule>
  </conditionalFormatting>
  <conditionalFormatting sqref="G2968">
    <cfRule type="containsText" dxfId="10817" priority="11883" operator="containsText" text="ECM">
      <formula>NOT(ISERROR(SEARCH("ECM",G2968)))</formula>
    </cfRule>
    <cfRule type="containsText" dxfId="10816" priority="11884" operator="containsText" text="Glenn Gould">
      <formula>NOT(ISERROR(SEARCH("Glenn Gould",G2968)))</formula>
    </cfRule>
  </conditionalFormatting>
  <conditionalFormatting sqref="G2968">
    <cfRule type="containsText" dxfId="10815" priority="11881" operator="containsText" text="ECM">
      <formula>NOT(ISERROR(SEARCH("ECM",G2968)))</formula>
    </cfRule>
    <cfRule type="containsText" dxfId="10814" priority="11882" operator="containsText" text="Glenn Gould">
      <formula>NOT(ISERROR(SEARCH("Glenn Gould",G2968)))</formula>
    </cfRule>
  </conditionalFormatting>
  <conditionalFormatting sqref="G2968">
    <cfRule type="containsText" dxfId="10813" priority="11879" operator="containsText" text="ECM">
      <formula>NOT(ISERROR(SEARCH("ECM",G2968)))</formula>
    </cfRule>
    <cfRule type="containsText" dxfId="10812" priority="11880" operator="containsText" text="Glenn Gould">
      <formula>NOT(ISERROR(SEARCH("Glenn Gould",G2968)))</formula>
    </cfRule>
  </conditionalFormatting>
  <conditionalFormatting sqref="G2968">
    <cfRule type="containsText" dxfId="10811" priority="11877" operator="containsText" text="ECM">
      <formula>NOT(ISERROR(SEARCH("ECM",G2968)))</formula>
    </cfRule>
    <cfRule type="containsText" dxfId="10810" priority="11878" operator="containsText" text="Glenn Gould">
      <formula>NOT(ISERROR(SEARCH("Glenn Gould",G2968)))</formula>
    </cfRule>
  </conditionalFormatting>
  <conditionalFormatting sqref="G2968">
    <cfRule type="containsText" dxfId="10809" priority="11875" operator="containsText" text="ECM">
      <formula>NOT(ISERROR(SEARCH("ECM",G2968)))</formula>
    </cfRule>
    <cfRule type="containsText" dxfId="10808" priority="11876" operator="containsText" text="Glenn Gould">
      <formula>NOT(ISERROR(SEARCH("Glenn Gould",G2968)))</formula>
    </cfRule>
  </conditionalFormatting>
  <conditionalFormatting sqref="G2968">
    <cfRule type="containsText" dxfId="10807" priority="11873" operator="containsText" text="ECM">
      <formula>NOT(ISERROR(SEARCH("ECM",G2968)))</formula>
    </cfRule>
    <cfRule type="containsText" dxfId="10806" priority="11874" operator="containsText" text="Glenn Gould">
      <formula>NOT(ISERROR(SEARCH("Glenn Gould",G2968)))</formula>
    </cfRule>
  </conditionalFormatting>
  <conditionalFormatting sqref="G2968">
    <cfRule type="containsText" dxfId="10805" priority="11871" operator="containsText" text="ECM">
      <formula>NOT(ISERROR(SEARCH("ECM",G2968)))</formula>
    </cfRule>
    <cfRule type="containsText" dxfId="10804" priority="11872" operator="containsText" text="Glenn Gould">
      <formula>NOT(ISERROR(SEARCH("Glenn Gould",G2968)))</formula>
    </cfRule>
  </conditionalFormatting>
  <conditionalFormatting sqref="E2968:F2968">
    <cfRule type="containsText" dxfId="10803" priority="11869" operator="containsText" text="ECM">
      <formula>NOT(ISERROR(SEARCH("ECM",E2968)))</formula>
    </cfRule>
    <cfRule type="containsText" dxfId="10802" priority="11870" operator="containsText" text="Glenn Gould">
      <formula>NOT(ISERROR(SEARCH("Glenn Gould",E2968)))</formula>
    </cfRule>
  </conditionalFormatting>
  <conditionalFormatting sqref="E2968:F2968">
    <cfRule type="containsText" dxfId="10801" priority="11867" operator="containsText" text="ECM">
      <formula>NOT(ISERROR(SEARCH("ECM",E2968)))</formula>
    </cfRule>
    <cfRule type="containsText" dxfId="10800" priority="11868" operator="containsText" text="Glenn Gould">
      <formula>NOT(ISERROR(SEARCH("Glenn Gould",E2968)))</formula>
    </cfRule>
  </conditionalFormatting>
  <conditionalFormatting sqref="E2968:F2968">
    <cfRule type="containsText" dxfId="10799" priority="11865" operator="containsText" text="ECM">
      <formula>NOT(ISERROR(SEARCH("ECM",E2968)))</formula>
    </cfRule>
    <cfRule type="containsText" dxfId="10798" priority="11866" operator="containsText" text="Glenn Gould">
      <formula>NOT(ISERROR(SEARCH("Glenn Gould",E2968)))</formula>
    </cfRule>
  </conditionalFormatting>
  <conditionalFormatting sqref="E2968:F2968">
    <cfRule type="containsText" dxfId="10797" priority="11863" operator="containsText" text="ECM">
      <formula>NOT(ISERROR(SEARCH("ECM",E2968)))</formula>
    </cfRule>
    <cfRule type="containsText" dxfId="10796" priority="11864" operator="containsText" text="Glenn Gould">
      <formula>NOT(ISERROR(SEARCH("Glenn Gould",E2968)))</formula>
    </cfRule>
  </conditionalFormatting>
  <conditionalFormatting sqref="E2968:F2968">
    <cfRule type="containsText" dxfId="10795" priority="11861" operator="containsText" text="ECM">
      <formula>NOT(ISERROR(SEARCH("ECM",E2968)))</formula>
    </cfRule>
    <cfRule type="containsText" dxfId="10794" priority="11862" operator="containsText" text="Glenn Gould">
      <formula>NOT(ISERROR(SEARCH("Glenn Gould",E2968)))</formula>
    </cfRule>
  </conditionalFormatting>
  <conditionalFormatting sqref="E2968:F2968">
    <cfRule type="containsText" dxfId="10793" priority="11859" operator="containsText" text="ECM">
      <formula>NOT(ISERROR(SEARCH("ECM",E2968)))</formula>
    </cfRule>
    <cfRule type="containsText" dxfId="10792" priority="11860" operator="containsText" text="Glenn Gould">
      <formula>NOT(ISERROR(SEARCH("Glenn Gould",E2968)))</formula>
    </cfRule>
  </conditionalFormatting>
  <conditionalFormatting sqref="E2968:F2968">
    <cfRule type="containsText" dxfId="10791" priority="11857" operator="containsText" text="ECM">
      <formula>NOT(ISERROR(SEARCH("ECM",E2968)))</formula>
    </cfRule>
    <cfRule type="containsText" dxfId="10790" priority="11858" operator="containsText" text="Glenn Gould">
      <formula>NOT(ISERROR(SEARCH("Glenn Gould",E2968)))</formula>
    </cfRule>
  </conditionalFormatting>
  <conditionalFormatting sqref="E2968:F2968">
    <cfRule type="containsText" dxfId="10789" priority="11855" operator="containsText" text="ECM">
      <formula>NOT(ISERROR(SEARCH("ECM",E2968)))</formula>
    </cfRule>
    <cfRule type="containsText" dxfId="10788" priority="11856" operator="containsText" text="Glenn Gould">
      <formula>NOT(ISERROR(SEARCH("Glenn Gould",E2968)))</formula>
    </cfRule>
  </conditionalFormatting>
  <conditionalFormatting sqref="E2968:F2968">
    <cfRule type="containsText" dxfId="10787" priority="11853" operator="containsText" text="ECM">
      <formula>NOT(ISERROR(SEARCH("ECM",E2968)))</formula>
    </cfRule>
    <cfRule type="containsText" dxfId="10786" priority="11854" operator="containsText" text="Glenn Gould">
      <formula>NOT(ISERROR(SEARCH("Glenn Gould",E2968)))</formula>
    </cfRule>
  </conditionalFormatting>
  <conditionalFormatting sqref="E2968:F2968">
    <cfRule type="containsText" dxfId="10785" priority="11851" operator="containsText" text="ECM">
      <formula>NOT(ISERROR(SEARCH("ECM",E2968)))</formula>
    </cfRule>
    <cfRule type="containsText" dxfId="10784" priority="11852" operator="containsText" text="Glenn Gould">
      <formula>NOT(ISERROR(SEARCH("Glenn Gould",E2968)))</formula>
    </cfRule>
  </conditionalFormatting>
  <conditionalFormatting sqref="E2968:F2968">
    <cfRule type="containsText" dxfId="10783" priority="11849" operator="containsText" text="ECM">
      <formula>NOT(ISERROR(SEARCH("ECM",E2968)))</formula>
    </cfRule>
    <cfRule type="containsText" dxfId="10782" priority="11850" operator="containsText" text="Glenn Gould">
      <formula>NOT(ISERROR(SEARCH("Glenn Gould",E2968)))</formula>
    </cfRule>
  </conditionalFormatting>
  <conditionalFormatting sqref="E2968:F2968">
    <cfRule type="containsText" dxfId="10781" priority="11847" operator="containsText" text="ECM">
      <formula>NOT(ISERROR(SEARCH("ECM",E2968)))</formula>
    </cfRule>
    <cfRule type="containsText" dxfId="10780" priority="11848" operator="containsText" text="Glenn Gould">
      <formula>NOT(ISERROR(SEARCH("Glenn Gould",E2968)))</formula>
    </cfRule>
  </conditionalFormatting>
  <conditionalFormatting sqref="E2968:F2968">
    <cfRule type="containsText" dxfId="10779" priority="11845" operator="containsText" text="ECM">
      <formula>NOT(ISERROR(SEARCH("ECM",E2968)))</formula>
    </cfRule>
    <cfRule type="containsText" dxfId="10778" priority="11846" operator="containsText" text="Glenn Gould">
      <formula>NOT(ISERROR(SEARCH("Glenn Gould",E2968)))</formula>
    </cfRule>
  </conditionalFormatting>
  <conditionalFormatting sqref="E2968:F2968">
    <cfRule type="containsText" dxfId="10777" priority="11843" operator="containsText" text="ECM">
      <formula>NOT(ISERROR(SEARCH("ECM",E2968)))</formula>
    </cfRule>
    <cfRule type="containsText" dxfId="10776" priority="11844" operator="containsText" text="Glenn Gould">
      <formula>NOT(ISERROR(SEARCH("Glenn Gould",E2968)))</formula>
    </cfRule>
  </conditionalFormatting>
  <conditionalFormatting sqref="E2968:F2968">
    <cfRule type="containsText" dxfId="10775" priority="11841" operator="containsText" text="ECM">
      <formula>NOT(ISERROR(SEARCH("ECM",E2968)))</formula>
    </cfRule>
    <cfRule type="containsText" dxfId="10774" priority="11842" operator="containsText" text="Glenn Gould">
      <formula>NOT(ISERROR(SEARCH("Glenn Gould",E2968)))</formula>
    </cfRule>
  </conditionalFormatting>
  <conditionalFormatting sqref="E2968:F2968">
    <cfRule type="containsText" dxfId="10773" priority="11839" operator="containsText" text="ECM">
      <formula>NOT(ISERROR(SEARCH("ECM",E2968)))</formula>
    </cfRule>
    <cfRule type="containsText" dxfId="10772" priority="11840" operator="containsText" text="Glenn Gould">
      <formula>NOT(ISERROR(SEARCH("Glenn Gould",E2968)))</formula>
    </cfRule>
  </conditionalFormatting>
  <conditionalFormatting sqref="E2968:F2968">
    <cfRule type="containsText" dxfId="10771" priority="11837" operator="containsText" text="ECM">
      <formula>NOT(ISERROR(SEARCH("ECM",E2968)))</formula>
    </cfRule>
    <cfRule type="containsText" dxfId="10770" priority="11838" operator="containsText" text="Glenn Gould">
      <formula>NOT(ISERROR(SEARCH("Glenn Gould",E2968)))</formula>
    </cfRule>
  </conditionalFormatting>
  <conditionalFormatting sqref="E2968:F2968">
    <cfRule type="containsText" dxfId="10769" priority="11835" operator="containsText" text="ECM">
      <formula>NOT(ISERROR(SEARCH("ECM",E2968)))</formula>
    </cfRule>
    <cfRule type="containsText" dxfId="10768" priority="11836" operator="containsText" text="Glenn Gould">
      <formula>NOT(ISERROR(SEARCH("Glenn Gould",E2968)))</formula>
    </cfRule>
  </conditionalFormatting>
  <conditionalFormatting sqref="E2968:F2968">
    <cfRule type="containsText" dxfId="10767" priority="11833" operator="containsText" text="ECM">
      <formula>NOT(ISERROR(SEARCH("ECM",E2968)))</formula>
    </cfRule>
    <cfRule type="containsText" dxfId="10766" priority="11834" operator="containsText" text="Glenn Gould">
      <formula>NOT(ISERROR(SEARCH("Glenn Gould",E2968)))</formula>
    </cfRule>
  </conditionalFormatting>
  <conditionalFormatting sqref="E2968:F2968">
    <cfRule type="containsText" dxfId="10765" priority="11831" operator="containsText" text="ECM">
      <formula>NOT(ISERROR(SEARCH("ECM",E2968)))</formula>
    </cfRule>
    <cfRule type="containsText" dxfId="10764" priority="11832" operator="containsText" text="Glenn Gould">
      <formula>NOT(ISERROR(SEARCH("Glenn Gould",E2968)))</formula>
    </cfRule>
  </conditionalFormatting>
  <conditionalFormatting sqref="E2968:F2968">
    <cfRule type="containsText" dxfId="10763" priority="11829" operator="containsText" text="ECM">
      <formula>NOT(ISERROR(SEARCH("ECM",E2968)))</formula>
    </cfRule>
    <cfRule type="containsText" dxfId="10762" priority="11830" operator="containsText" text="Glenn Gould">
      <formula>NOT(ISERROR(SEARCH("Glenn Gould",E2968)))</formula>
    </cfRule>
  </conditionalFormatting>
  <conditionalFormatting sqref="E2968:F2968">
    <cfRule type="containsText" dxfId="10761" priority="11827" operator="containsText" text="ECM">
      <formula>NOT(ISERROR(SEARCH("ECM",E2968)))</formula>
    </cfRule>
    <cfRule type="containsText" dxfId="10760" priority="11828" operator="containsText" text="Glenn Gould">
      <formula>NOT(ISERROR(SEARCH("Glenn Gould",E2968)))</formula>
    </cfRule>
  </conditionalFormatting>
  <conditionalFormatting sqref="E2968:F2968">
    <cfRule type="containsText" dxfId="10759" priority="11825" operator="containsText" text="ECM">
      <formula>NOT(ISERROR(SEARCH("ECM",E2968)))</formula>
    </cfRule>
    <cfRule type="containsText" dxfId="10758" priority="11826" operator="containsText" text="Glenn Gould">
      <formula>NOT(ISERROR(SEARCH("Glenn Gould",E2968)))</formula>
    </cfRule>
  </conditionalFormatting>
  <conditionalFormatting sqref="E2968:F2968">
    <cfRule type="containsText" dxfId="10757" priority="11823" operator="containsText" text="ECM">
      <formula>NOT(ISERROR(SEARCH("ECM",E2968)))</formula>
    </cfRule>
    <cfRule type="containsText" dxfId="10756" priority="11824" operator="containsText" text="Glenn Gould">
      <formula>NOT(ISERROR(SEARCH("Glenn Gould",E2968)))</formula>
    </cfRule>
  </conditionalFormatting>
  <conditionalFormatting sqref="E2968:F2968">
    <cfRule type="containsText" dxfId="10755" priority="11821" operator="containsText" text="ECM">
      <formula>NOT(ISERROR(SEARCH("ECM",E2968)))</formula>
    </cfRule>
    <cfRule type="containsText" dxfId="10754" priority="11822" operator="containsText" text="Glenn Gould">
      <formula>NOT(ISERROR(SEARCH("Glenn Gould",E2968)))</formula>
    </cfRule>
  </conditionalFormatting>
  <conditionalFormatting sqref="E2968:F2968">
    <cfRule type="containsText" dxfId="10753" priority="11819" operator="containsText" text="ECM">
      <formula>NOT(ISERROR(SEARCH("ECM",E2968)))</formula>
    </cfRule>
    <cfRule type="containsText" dxfId="10752" priority="11820" operator="containsText" text="Glenn Gould">
      <formula>NOT(ISERROR(SEARCH("Glenn Gould",E2968)))</formula>
    </cfRule>
  </conditionalFormatting>
  <conditionalFormatting sqref="E2968:F2968">
    <cfRule type="containsText" dxfId="10751" priority="11817" operator="containsText" text="ECM">
      <formula>NOT(ISERROR(SEARCH("ECM",E2968)))</formula>
    </cfRule>
    <cfRule type="containsText" dxfId="10750" priority="11818" operator="containsText" text="Glenn Gould">
      <formula>NOT(ISERROR(SEARCH("Glenn Gould",E2968)))</formula>
    </cfRule>
  </conditionalFormatting>
  <conditionalFormatting sqref="E2968:F2968">
    <cfRule type="containsText" dxfId="10749" priority="11815" operator="containsText" text="ECM">
      <formula>NOT(ISERROR(SEARCH("ECM",E2968)))</formula>
    </cfRule>
    <cfRule type="containsText" dxfId="10748" priority="11816" operator="containsText" text="Glenn Gould">
      <formula>NOT(ISERROR(SEARCH("Glenn Gould",E2968)))</formula>
    </cfRule>
  </conditionalFormatting>
  <conditionalFormatting sqref="E2968:F2968">
    <cfRule type="containsText" dxfId="10747" priority="11813" operator="containsText" text="ECM">
      <formula>NOT(ISERROR(SEARCH("ECM",E2968)))</formula>
    </cfRule>
    <cfRule type="containsText" dxfId="10746" priority="11814" operator="containsText" text="Glenn Gould">
      <formula>NOT(ISERROR(SEARCH("Glenn Gould",E2968)))</formula>
    </cfRule>
  </conditionalFormatting>
  <conditionalFormatting sqref="E2968:F2968">
    <cfRule type="containsText" dxfId="10745" priority="11811" operator="containsText" text="ECM">
      <formula>NOT(ISERROR(SEARCH("ECM",E2968)))</formula>
    </cfRule>
    <cfRule type="containsText" dxfId="10744" priority="11812" operator="containsText" text="Glenn Gould">
      <formula>NOT(ISERROR(SEARCH("Glenn Gould",E2968)))</formula>
    </cfRule>
  </conditionalFormatting>
  <conditionalFormatting sqref="E2968:F2968">
    <cfRule type="containsText" dxfId="10743" priority="11809" operator="containsText" text="ECM">
      <formula>NOT(ISERROR(SEARCH("ECM",E2968)))</formula>
    </cfRule>
    <cfRule type="containsText" dxfId="10742" priority="11810" operator="containsText" text="Glenn Gould">
      <formula>NOT(ISERROR(SEARCH("Glenn Gould",E2968)))</formula>
    </cfRule>
  </conditionalFormatting>
  <conditionalFormatting sqref="E2968:F2968">
    <cfRule type="containsText" dxfId="10741" priority="11807" operator="containsText" text="ECM">
      <formula>NOT(ISERROR(SEARCH("ECM",E2968)))</formula>
    </cfRule>
    <cfRule type="containsText" dxfId="10740" priority="11808" operator="containsText" text="Glenn Gould">
      <formula>NOT(ISERROR(SEARCH("Glenn Gould",E2968)))</formula>
    </cfRule>
  </conditionalFormatting>
  <conditionalFormatting sqref="E2968:F2968">
    <cfRule type="containsText" dxfId="10739" priority="11805" operator="containsText" text="ECM">
      <formula>NOT(ISERROR(SEARCH("ECM",E2968)))</formula>
    </cfRule>
    <cfRule type="containsText" dxfId="10738" priority="11806" operator="containsText" text="Glenn Gould">
      <formula>NOT(ISERROR(SEARCH("Glenn Gould",E2968)))</formula>
    </cfRule>
  </conditionalFormatting>
  <conditionalFormatting sqref="E2968:F2968">
    <cfRule type="containsText" dxfId="10737" priority="11803" operator="containsText" text="ECM">
      <formula>NOT(ISERROR(SEARCH("ECM",E2968)))</formula>
    </cfRule>
    <cfRule type="containsText" dxfId="10736" priority="11804" operator="containsText" text="Glenn Gould">
      <formula>NOT(ISERROR(SEARCH("Glenn Gould",E2968)))</formula>
    </cfRule>
  </conditionalFormatting>
  <conditionalFormatting sqref="E2968:F2968">
    <cfRule type="containsText" dxfId="10735" priority="11801" operator="containsText" text="ECM">
      <formula>NOT(ISERROR(SEARCH("ECM",E2968)))</formula>
    </cfRule>
    <cfRule type="containsText" dxfId="10734" priority="11802" operator="containsText" text="Glenn Gould">
      <formula>NOT(ISERROR(SEARCH("Glenn Gould",E2968)))</formula>
    </cfRule>
  </conditionalFormatting>
  <conditionalFormatting sqref="E2968:F2968">
    <cfRule type="containsText" dxfId="10733" priority="11799" operator="containsText" text="ECM">
      <formula>NOT(ISERROR(SEARCH("ECM",E2968)))</formula>
    </cfRule>
    <cfRule type="containsText" dxfId="10732" priority="11800" operator="containsText" text="Glenn Gould">
      <formula>NOT(ISERROR(SEARCH("Glenn Gould",E2968)))</formula>
    </cfRule>
  </conditionalFormatting>
  <conditionalFormatting sqref="E2968:F2968">
    <cfRule type="containsText" dxfId="10731" priority="11797" operator="containsText" text="ECM">
      <formula>NOT(ISERROR(SEARCH("ECM",E2968)))</formula>
    </cfRule>
    <cfRule type="containsText" dxfId="10730" priority="11798" operator="containsText" text="Glenn Gould">
      <formula>NOT(ISERROR(SEARCH("Glenn Gould",E2968)))</formula>
    </cfRule>
  </conditionalFormatting>
  <conditionalFormatting sqref="E2968:F2968">
    <cfRule type="containsText" dxfId="10729" priority="11795" operator="containsText" text="ECM">
      <formula>NOT(ISERROR(SEARCH("ECM",E2968)))</formula>
    </cfRule>
    <cfRule type="containsText" dxfId="10728" priority="11796" operator="containsText" text="Glenn Gould">
      <formula>NOT(ISERROR(SEARCH("Glenn Gould",E2968)))</formula>
    </cfRule>
  </conditionalFormatting>
  <conditionalFormatting sqref="E2968:F2968">
    <cfRule type="containsText" dxfId="10727" priority="11793" operator="containsText" text="ECM">
      <formula>NOT(ISERROR(SEARCH("ECM",E2968)))</formula>
    </cfRule>
    <cfRule type="containsText" dxfId="10726" priority="11794" operator="containsText" text="Glenn Gould">
      <formula>NOT(ISERROR(SEARCH("Glenn Gould",E2968)))</formula>
    </cfRule>
  </conditionalFormatting>
  <conditionalFormatting sqref="E2968:F2968">
    <cfRule type="containsText" dxfId="10725" priority="11791" operator="containsText" text="ECM">
      <formula>NOT(ISERROR(SEARCH("ECM",E2968)))</formula>
    </cfRule>
    <cfRule type="containsText" dxfId="10724" priority="11792" operator="containsText" text="Glenn Gould">
      <formula>NOT(ISERROR(SEARCH("Glenn Gould",E2968)))</formula>
    </cfRule>
  </conditionalFormatting>
  <conditionalFormatting sqref="E2968:F2968">
    <cfRule type="containsText" dxfId="10723" priority="11789" operator="containsText" text="ECM">
      <formula>NOT(ISERROR(SEARCH("ECM",E2968)))</formula>
    </cfRule>
    <cfRule type="containsText" dxfId="10722" priority="11790" operator="containsText" text="Glenn Gould">
      <formula>NOT(ISERROR(SEARCH("Glenn Gould",E2968)))</formula>
    </cfRule>
  </conditionalFormatting>
  <conditionalFormatting sqref="E2968:F2968">
    <cfRule type="containsText" dxfId="10721" priority="11787" operator="containsText" text="ECM">
      <formula>NOT(ISERROR(SEARCH("ECM",E2968)))</formula>
    </cfRule>
    <cfRule type="containsText" dxfId="10720" priority="11788" operator="containsText" text="Glenn Gould">
      <formula>NOT(ISERROR(SEARCH("Glenn Gould",E2968)))</formula>
    </cfRule>
  </conditionalFormatting>
  <conditionalFormatting sqref="E2968:F2968">
    <cfRule type="containsText" dxfId="10719" priority="11785" operator="containsText" text="ECM">
      <formula>NOT(ISERROR(SEARCH("ECM",E2968)))</formula>
    </cfRule>
    <cfRule type="containsText" dxfId="10718" priority="11786" operator="containsText" text="Glenn Gould">
      <formula>NOT(ISERROR(SEARCH("Glenn Gould",E2968)))</formula>
    </cfRule>
  </conditionalFormatting>
  <conditionalFormatting sqref="E2968:F2968">
    <cfRule type="containsText" dxfId="10717" priority="11783" operator="containsText" text="ECM">
      <formula>NOT(ISERROR(SEARCH("ECM",E2968)))</formula>
    </cfRule>
    <cfRule type="containsText" dxfId="10716" priority="11784" operator="containsText" text="Glenn Gould">
      <formula>NOT(ISERROR(SEARCH("Glenn Gould",E2968)))</formula>
    </cfRule>
  </conditionalFormatting>
  <conditionalFormatting sqref="E2968:F2968">
    <cfRule type="containsText" dxfId="10715" priority="11781" operator="containsText" text="ECM">
      <formula>NOT(ISERROR(SEARCH("ECM",E2968)))</formula>
    </cfRule>
    <cfRule type="containsText" dxfId="10714" priority="11782" operator="containsText" text="Glenn Gould">
      <formula>NOT(ISERROR(SEARCH("Glenn Gould",E2968)))</formula>
    </cfRule>
  </conditionalFormatting>
  <conditionalFormatting sqref="E2968:F2968">
    <cfRule type="containsText" dxfId="10713" priority="11779" operator="containsText" text="ECM">
      <formula>NOT(ISERROR(SEARCH("ECM",E2968)))</formula>
    </cfRule>
    <cfRule type="containsText" dxfId="10712" priority="11780" operator="containsText" text="Glenn Gould">
      <formula>NOT(ISERROR(SEARCH("Glenn Gould",E2968)))</formula>
    </cfRule>
  </conditionalFormatting>
  <conditionalFormatting sqref="E2968:F2968">
    <cfRule type="containsText" dxfId="10711" priority="11777" operator="containsText" text="ECM">
      <formula>NOT(ISERROR(SEARCH("ECM",E2968)))</formula>
    </cfRule>
    <cfRule type="containsText" dxfId="10710" priority="11778" operator="containsText" text="Glenn Gould">
      <formula>NOT(ISERROR(SEARCH("Glenn Gould",E2968)))</formula>
    </cfRule>
  </conditionalFormatting>
  <conditionalFormatting sqref="E2968:F2968">
    <cfRule type="containsText" dxfId="10709" priority="11775" operator="containsText" text="ECM">
      <formula>NOT(ISERROR(SEARCH("ECM",E2968)))</formula>
    </cfRule>
    <cfRule type="containsText" dxfId="10708" priority="11776" operator="containsText" text="Glenn Gould">
      <formula>NOT(ISERROR(SEARCH("Glenn Gould",E2968)))</formula>
    </cfRule>
  </conditionalFormatting>
  <conditionalFormatting sqref="E2968:F2968">
    <cfRule type="containsText" dxfId="10707" priority="11773" operator="containsText" text="ECM">
      <formula>NOT(ISERROR(SEARCH("ECM",E2968)))</formula>
    </cfRule>
    <cfRule type="containsText" dxfId="10706" priority="11774" operator="containsText" text="Glenn Gould">
      <formula>NOT(ISERROR(SEARCH("Glenn Gould",E2968)))</formula>
    </cfRule>
  </conditionalFormatting>
  <conditionalFormatting sqref="G2969">
    <cfRule type="containsText" dxfId="10705" priority="11769" operator="containsText" text="ECM">
      <formula>NOT(ISERROR(SEARCH("ECM",G2969)))</formula>
    </cfRule>
    <cfRule type="containsText" dxfId="10704" priority="11770" operator="containsText" text="Glenn Gould">
      <formula>NOT(ISERROR(SEARCH("Glenn Gould",G2969)))</formula>
    </cfRule>
  </conditionalFormatting>
  <conditionalFormatting sqref="G2969">
    <cfRule type="containsText" dxfId="10703" priority="11767" operator="containsText" text="ECM">
      <formula>NOT(ISERROR(SEARCH("ECM",G2969)))</formula>
    </cfRule>
    <cfRule type="containsText" dxfId="10702" priority="11768" operator="containsText" text="Glenn Gould">
      <formula>NOT(ISERROR(SEARCH("Glenn Gould",G2969)))</formula>
    </cfRule>
  </conditionalFormatting>
  <conditionalFormatting sqref="G2969">
    <cfRule type="containsText" dxfId="10701" priority="11765" operator="containsText" text="ECM">
      <formula>NOT(ISERROR(SEARCH("ECM",G2969)))</formula>
    </cfRule>
    <cfRule type="containsText" dxfId="10700" priority="11766" operator="containsText" text="Glenn Gould">
      <formula>NOT(ISERROR(SEARCH("Glenn Gould",G2969)))</formula>
    </cfRule>
  </conditionalFormatting>
  <conditionalFormatting sqref="G2969">
    <cfRule type="containsText" dxfId="10699" priority="11763" operator="containsText" text="ECM">
      <formula>NOT(ISERROR(SEARCH("ECM",G2969)))</formula>
    </cfRule>
    <cfRule type="containsText" dxfId="10698" priority="11764" operator="containsText" text="Glenn Gould">
      <formula>NOT(ISERROR(SEARCH("Glenn Gould",G2969)))</formula>
    </cfRule>
  </conditionalFormatting>
  <conditionalFormatting sqref="G2969">
    <cfRule type="containsText" dxfId="10697" priority="11761" operator="containsText" text="ECM">
      <formula>NOT(ISERROR(SEARCH("ECM",G2969)))</formula>
    </cfRule>
    <cfRule type="containsText" dxfId="10696" priority="11762" operator="containsText" text="Glenn Gould">
      <formula>NOT(ISERROR(SEARCH("Glenn Gould",G2969)))</formula>
    </cfRule>
  </conditionalFormatting>
  <conditionalFormatting sqref="G2969">
    <cfRule type="containsText" dxfId="10695" priority="11759" operator="containsText" text="ECM">
      <formula>NOT(ISERROR(SEARCH("ECM",G2969)))</formula>
    </cfRule>
    <cfRule type="containsText" dxfId="10694" priority="11760" operator="containsText" text="Glenn Gould">
      <formula>NOT(ISERROR(SEARCH("Glenn Gould",G2969)))</formula>
    </cfRule>
  </conditionalFormatting>
  <conditionalFormatting sqref="G2969">
    <cfRule type="containsText" dxfId="10693" priority="11757" operator="containsText" text="ECM">
      <formula>NOT(ISERROR(SEARCH("ECM",G2969)))</formula>
    </cfRule>
    <cfRule type="containsText" dxfId="10692" priority="11758" operator="containsText" text="Glenn Gould">
      <formula>NOT(ISERROR(SEARCH("Glenn Gould",G2969)))</formula>
    </cfRule>
  </conditionalFormatting>
  <conditionalFormatting sqref="G2969">
    <cfRule type="containsText" dxfId="10691" priority="11755" operator="containsText" text="ECM">
      <formula>NOT(ISERROR(SEARCH("ECM",G2969)))</formula>
    </cfRule>
    <cfRule type="containsText" dxfId="10690" priority="11756" operator="containsText" text="Glenn Gould">
      <formula>NOT(ISERROR(SEARCH("Glenn Gould",G2969)))</formula>
    </cfRule>
  </conditionalFormatting>
  <conditionalFormatting sqref="G2969">
    <cfRule type="containsText" dxfId="10689" priority="11753" operator="containsText" text="ECM">
      <formula>NOT(ISERROR(SEARCH("ECM",G2969)))</formula>
    </cfRule>
    <cfRule type="containsText" dxfId="10688" priority="11754" operator="containsText" text="Glenn Gould">
      <formula>NOT(ISERROR(SEARCH("Glenn Gould",G2969)))</formula>
    </cfRule>
  </conditionalFormatting>
  <conditionalFormatting sqref="G2969">
    <cfRule type="containsText" dxfId="10687" priority="11751" operator="containsText" text="ECM">
      <formula>NOT(ISERROR(SEARCH("ECM",G2969)))</formula>
    </cfRule>
    <cfRule type="containsText" dxfId="10686" priority="11752" operator="containsText" text="Glenn Gould">
      <formula>NOT(ISERROR(SEARCH("Glenn Gould",G2969)))</formula>
    </cfRule>
  </conditionalFormatting>
  <conditionalFormatting sqref="G2969">
    <cfRule type="containsText" dxfId="10685" priority="11749" operator="containsText" text="ECM">
      <formula>NOT(ISERROR(SEARCH("ECM",G2969)))</formula>
    </cfRule>
    <cfRule type="containsText" dxfId="10684" priority="11750" operator="containsText" text="Glenn Gould">
      <formula>NOT(ISERROR(SEARCH("Glenn Gould",G2969)))</formula>
    </cfRule>
  </conditionalFormatting>
  <conditionalFormatting sqref="G2969">
    <cfRule type="containsText" dxfId="10683" priority="11747" operator="containsText" text="ECM">
      <formula>NOT(ISERROR(SEARCH("ECM",G2969)))</formula>
    </cfRule>
    <cfRule type="containsText" dxfId="10682" priority="11748" operator="containsText" text="Glenn Gould">
      <formula>NOT(ISERROR(SEARCH("Glenn Gould",G2969)))</formula>
    </cfRule>
  </conditionalFormatting>
  <conditionalFormatting sqref="G2969">
    <cfRule type="containsText" dxfId="10681" priority="11745" operator="containsText" text="ECM">
      <formula>NOT(ISERROR(SEARCH("ECM",G2969)))</formula>
    </cfRule>
    <cfRule type="containsText" dxfId="10680" priority="11746" operator="containsText" text="Glenn Gould">
      <formula>NOT(ISERROR(SEARCH("Glenn Gould",G2969)))</formula>
    </cfRule>
  </conditionalFormatting>
  <conditionalFormatting sqref="G2969">
    <cfRule type="containsText" dxfId="10679" priority="11743" operator="containsText" text="ECM">
      <formula>NOT(ISERROR(SEARCH("ECM",G2969)))</formula>
    </cfRule>
    <cfRule type="containsText" dxfId="10678" priority="11744" operator="containsText" text="Glenn Gould">
      <formula>NOT(ISERROR(SEARCH("Glenn Gould",G2969)))</formula>
    </cfRule>
  </conditionalFormatting>
  <conditionalFormatting sqref="G2969">
    <cfRule type="containsText" dxfId="10677" priority="11741" operator="containsText" text="ECM">
      <formula>NOT(ISERROR(SEARCH("ECM",G2969)))</formula>
    </cfRule>
    <cfRule type="containsText" dxfId="10676" priority="11742" operator="containsText" text="Glenn Gould">
      <formula>NOT(ISERROR(SEARCH("Glenn Gould",G2969)))</formula>
    </cfRule>
  </conditionalFormatting>
  <conditionalFormatting sqref="G2969">
    <cfRule type="containsText" dxfId="10675" priority="11739" operator="containsText" text="ECM">
      <formula>NOT(ISERROR(SEARCH("ECM",G2969)))</formula>
    </cfRule>
    <cfRule type="containsText" dxfId="10674" priority="11740" operator="containsText" text="Glenn Gould">
      <formula>NOT(ISERROR(SEARCH("Glenn Gould",G2969)))</formula>
    </cfRule>
  </conditionalFormatting>
  <conditionalFormatting sqref="G2969">
    <cfRule type="containsText" dxfId="10673" priority="11737" operator="containsText" text="ECM">
      <formula>NOT(ISERROR(SEARCH("ECM",G2969)))</formula>
    </cfRule>
    <cfRule type="containsText" dxfId="10672" priority="11738" operator="containsText" text="Glenn Gould">
      <formula>NOT(ISERROR(SEARCH("Glenn Gould",G2969)))</formula>
    </cfRule>
  </conditionalFormatting>
  <conditionalFormatting sqref="G2969">
    <cfRule type="containsText" dxfId="10671" priority="11735" operator="containsText" text="ECM">
      <formula>NOT(ISERROR(SEARCH("ECM",G2969)))</formula>
    </cfRule>
    <cfRule type="containsText" dxfId="10670" priority="11736" operator="containsText" text="Glenn Gould">
      <formula>NOT(ISERROR(SEARCH("Glenn Gould",G2969)))</formula>
    </cfRule>
  </conditionalFormatting>
  <conditionalFormatting sqref="G2969">
    <cfRule type="containsText" dxfId="10669" priority="11733" operator="containsText" text="ECM">
      <formula>NOT(ISERROR(SEARCH("ECM",G2969)))</formula>
    </cfRule>
    <cfRule type="containsText" dxfId="10668" priority="11734" operator="containsText" text="Glenn Gould">
      <formula>NOT(ISERROR(SEARCH("Glenn Gould",G2969)))</formula>
    </cfRule>
  </conditionalFormatting>
  <conditionalFormatting sqref="G2969">
    <cfRule type="containsText" dxfId="10667" priority="11731" operator="containsText" text="ECM">
      <formula>NOT(ISERROR(SEARCH("ECM",G2969)))</formula>
    </cfRule>
    <cfRule type="containsText" dxfId="10666" priority="11732" operator="containsText" text="Glenn Gould">
      <formula>NOT(ISERROR(SEARCH("Glenn Gould",G2969)))</formula>
    </cfRule>
  </conditionalFormatting>
  <conditionalFormatting sqref="G2969">
    <cfRule type="containsText" dxfId="10665" priority="11729" operator="containsText" text="ECM">
      <formula>NOT(ISERROR(SEARCH("ECM",G2969)))</formula>
    </cfRule>
    <cfRule type="containsText" dxfId="10664" priority="11730" operator="containsText" text="Glenn Gould">
      <formula>NOT(ISERROR(SEARCH("Glenn Gould",G2969)))</formula>
    </cfRule>
  </conditionalFormatting>
  <conditionalFormatting sqref="G2969">
    <cfRule type="containsText" dxfId="10663" priority="11727" operator="containsText" text="ECM">
      <formula>NOT(ISERROR(SEARCH("ECM",G2969)))</formula>
    </cfRule>
    <cfRule type="containsText" dxfId="10662" priority="11728" operator="containsText" text="Glenn Gould">
      <formula>NOT(ISERROR(SEARCH("Glenn Gould",G2969)))</formula>
    </cfRule>
  </conditionalFormatting>
  <conditionalFormatting sqref="G2969">
    <cfRule type="containsText" dxfId="10661" priority="11725" operator="containsText" text="ECM">
      <formula>NOT(ISERROR(SEARCH("ECM",G2969)))</formula>
    </cfRule>
    <cfRule type="containsText" dxfId="10660" priority="11726" operator="containsText" text="Glenn Gould">
      <formula>NOT(ISERROR(SEARCH("Glenn Gould",G2969)))</formula>
    </cfRule>
  </conditionalFormatting>
  <conditionalFormatting sqref="G2969">
    <cfRule type="containsText" dxfId="10659" priority="11723" operator="containsText" text="ECM">
      <formula>NOT(ISERROR(SEARCH("ECM",G2969)))</formula>
    </cfRule>
    <cfRule type="containsText" dxfId="10658" priority="11724" operator="containsText" text="Glenn Gould">
      <formula>NOT(ISERROR(SEARCH("Glenn Gould",G2969)))</formula>
    </cfRule>
  </conditionalFormatting>
  <conditionalFormatting sqref="G2969">
    <cfRule type="containsText" dxfId="10657" priority="11721" operator="containsText" text="ECM">
      <formula>NOT(ISERROR(SEARCH("ECM",G2969)))</formula>
    </cfRule>
    <cfRule type="containsText" dxfId="10656" priority="11722" operator="containsText" text="Glenn Gould">
      <formula>NOT(ISERROR(SEARCH("Glenn Gould",G2969)))</formula>
    </cfRule>
  </conditionalFormatting>
  <conditionalFormatting sqref="G2969">
    <cfRule type="containsText" dxfId="10655" priority="11719" operator="containsText" text="ECM">
      <formula>NOT(ISERROR(SEARCH("ECM",G2969)))</formula>
    </cfRule>
    <cfRule type="containsText" dxfId="10654" priority="11720" operator="containsText" text="Glenn Gould">
      <formula>NOT(ISERROR(SEARCH("Glenn Gould",G2969)))</formula>
    </cfRule>
  </conditionalFormatting>
  <conditionalFormatting sqref="G2969">
    <cfRule type="containsText" dxfId="10653" priority="11717" operator="containsText" text="ECM">
      <formula>NOT(ISERROR(SEARCH("ECM",G2969)))</formula>
    </cfRule>
    <cfRule type="containsText" dxfId="10652" priority="11718" operator="containsText" text="Glenn Gould">
      <formula>NOT(ISERROR(SEARCH("Glenn Gould",G2969)))</formula>
    </cfRule>
  </conditionalFormatting>
  <conditionalFormatting sqref="G2969">
    <cfRule type="containsText" dxfId="10651" priority="11715" operator="containsText" text="ECM">
      <formula>NOT(ISERROR(SEARCH("ECM",G2969)))</formula>
    </cfRule>
    <cfRule type="containsText" dxfId="10650" priority="11716" operator="containsText" text="Glenn Gould">
      <formula>NOT(ISERROR(SEARCH("Glenn Gould",G2969)))</formula>
    </cfRule>
  </conditionalFormatting>
  <conditionalFormatting sqref="G2969">
    <cfRule type="containsText" dxfId="10649" priority="11713" operator="containsText" text="ECM">
      <formula>NOT(ISERROR(SEARCH("ECM",G2969)))</formula>
    </cfRule>
    <cfRule type="containsText" dxfId="10648" priority="11714" operator="containsText" text="Glenn Gould">
      <formula>NOT(ISERROR(SEARCH("Glenn Gould",G2969)))</formula>
    </cfRule>
  </conditionalFormatting>
  <conditionalFormatting sqref="G2969">
    <cfRule type="containsText" dxfId="10647" priority="11711" operator="containsText" text="ECM">
      <formula>NOT(ISERROR(SEARCH("ECM",G2969)))</formula>
    </cfRule>
    <cfRule type="containsText" dxfId="10646" priority="11712" operator="containsText" text="Glenn Gould">
      <formula>NOT(ISERROR(SEARCH("Glenn Gould",G2969)))</formula>
    </cfRule>
  </conditionalFormatting>
  <conditionalFormatting sqref="G2969">
    <cfRule type="containsText" dxfId="10645" priority="11709" operator="containsText" text="ECM">
      <formula>NOT(ISERROR(SEARCH("ECM",G2969)))</formula>
    </cfRule>
    <cfRule type="containsText" dxfId="10644" priority="11710" operator="containsText" text="Glenn Gould">
      <formula>NOT(ISERROR(SEARCH("Glenn Gould",G2969)))</formula>
    </cfRule>
  </conditionalFormatting>
  <conditionalFormatting sqref="G2969">
    <cfRule type="containsText" dxfId="10643" priority="11707" operator="containsText" text="ECM">
      <formula>NOT(ISERROR(SEARCH("ECM",G2969)))</formula>
    </cfRule>
    <cfRule type="containsText" dxfId="10642" priority="11708" operator="containsText" text="Glenn Gould">
      <formula>NOT(ISERROR(SEARCH("Glenn Gould",G2969)))</formula>
    </cfRule>
  </conditionalFormatting>
  <conditionalFormatting sqref="G2969">
    <cfRule type="containsText" dxfId="10641" priority="11705" operator="containsText" text="ECM">
      <formula>NOT(ISERROR(SEARCH("ECM",G2969)))</formula>
    </cfRule>
    <cfRule type="containsText" dxfId="10640" priority="11706" operator="containsText" text="Glenn Gould">
      <formula>NOT(ISERROR(SEARCH("Glenn Gould",G2969)))</formula>
    </cfRule>
  </conditionalFormatting>
  <conditionalFormatting sqref="G2969">
    <cfRule type="containsText" dxfId="10639" priority="11703" operator="containsText" text="ECM">
      <formula>NOT(ISERROR(SEARCH("ECM",G2969)))</formula>
    </cfRule>
    <cfRule type="containsText" dxfId="10638" priority="11704" operator="containsText" text="Glenn Gould">
      <formula>NOT(ISERROR(SEARCH("Glenn Gould",G2969)))</formula>
    </cfRule>
  </conditionalFormatting>
  <conditionalFormatting sqref="G2969">
    <cfRule type="containsText" dxfId="10637" priority="11701" operator="containsText" text="ECM">
      <formula>NOT(ISERROR(SEARCH("ECM",G2969)))</formula>
    </cfRule>
    <cfRule type="containsText" dxfId="10636" priority="11702" operator="containsText" text="Glenn Gould">
      <formula>NOT(ISERROR(SEARCH("Glenn Gould",G2969)))</formula>
    </cfRule>
  </conditionalFormatting>
  <conditionalFormatting sqref="G2969">
    <cfRule type="containsText" dxfId="10635" priority="11699" operator="containsText" text="ECM">
      <formula>NOT(ISERROR(SEARCH("ECM",G2969)))</formula>
    </cfRule>
    <cfRule type="containsText" dxfId="10634" priority="11700" operator="containsText" text="Glenn Gould">
      <formula>NOT(ISERROR(SEARCH("Glenn Gould",G2969)))</formula>
    </cfRule>
  </conditionalFormatting>
  <conditionalFormatting sqref="G2969">
    <cfRule type="containsText" dxfId="10633" priority="11697" operator="containsText" text="ECM">
      <formula>NOT(ISERROR(SEARCH("ECM",G2969)))</formula>
    </cfRule>
    <cfRule type="containsText" dxfId="10632" priority="11698" operator="containsText" text="Glenn Gould">
      <formula>NOT(ISERROR(SEARCH("Glenn Gould",G2969)))</formula>
    </cfRule>
  </conditionalFormatting>
  <conditionalFormatting sqref="G2969">
    <cfRule type="containsText" dxfId="10631" priority="11695" operator="containsText" text="ECM">
      <formula>NOT(ISERROR(SEARCH("ECM",G2969)))</formula>
    </cfRule>
    <cfRule type="containsText" dxfId="10630" priority="11696" operator="containsText" text="Glenn Gould">
      <formula>NOT(ISERROR(SEARCH("Glenn Gould",G2969)))</formula>
    </cfRule>
  </conditionalFormatting>
  <conditionalFormatting sqref="G2969">
    <cfRule type="containsText" dxfId="10629" priority="11693" operator="containsText" text="ECM">
      <formula>NOT(ISERROR(SEARCH("ECM",G2969)))</formula>
    </cfRule>
    <cfRule type="containsText" dxfId="10628" priority="11694" operator="containsText" text="Glenn Gould">
      <formula>NOT(ISERROR(SEARCH("Glenn Gould",G2969)))</formula>
    </cfRule>
  </conditionalFormatting>
  <conditionalFormatting sqref="G2969">
    <cfRule type="containsText" dxfId="10627" priority="11691" operator="containsText" text="ECM">
      <formula>NOT(ISERROR(SEARCH("ECM",G2969)))</formula>
    </cfRule>
    <cfRule type="containsText" dxfId="10626" priority="11692" operator="containsText" text="Glenn Gould">
      <formula>NOT(ISERROR(SEARCH("Glenn Gould",G2969)))</formula>
    </cfRule>
  </conditionalFormatting>
  <conditionalFormatting sqref="G2969">
    <cfRule type="containsText" dxfId="10625" priority="11689" operator="containsText" text="ECM">
      <formula>NOT(ISERROR(SEARCH("ECM",G2969)))</formula>
    </cfRule>
    <cfRule type="containsText" dxfId="10624" priority="11690" operator="containsText" text="Glenn Gould">
      <formula>NOT(ISERROR(SEARCH("Glenn Gould",G2969)))</formula>
    </cfRule>
  </conditionalFormatting>
  <conditionalFormatting sqref="G2969">
    <cfRule type="containsText" dxfId="10623" priority="11687" operator="containsText" text="ECM">
      <formula>NOT(ISERROR(SEARCH("ECM",G2969)))</formula>
    </cfRule>
    <cfRule type="containsText" dxfId="10622" priority="11688" operator="containsText" text="Glenn Gould">
      <formula>NOT(ISERROR(SEARCH("Glenn Gould",G2969)))</formula>
    </cfRule>
  </conditionalFormatting>
  <conditionalFormatting sqref="G2969">
    <cfRule type="containsText" dxfId="10621" priority="11685" operator="containsText" text="ECM">
      <formula>NOT(ISERROR(SEARCH("ECM",G2969)))</formula>
    </cfRule>
    <cfRule type="containsText" dxfId="10620" priority="11686" operator="containsText" text="Glenn Gould">
      <formula>NOT(ISERROR(SEARCH("Glenn Gould",G2969)))</formula>
    </cfRule>
  </conditionalFormatting>
  <conditionalFormatting sqref="G2969">
    <cfRule type="containsText" dxfId="10619" priority="11683" operator="containsText" text="ECM">
      <formula>NOT(ISERROR(SEARCH("ECM",G2969)))</formula>
    </cfRule>
    <cfRule type="containsText" dxfId="10618" priority="11684" operator="containsText" text="Glenn Gould">
      <formula>NOT(ISERROR(SEARCH("Glenn Gould",G2969)))</formula>
    </cfRule>
  </conditionalFormatting>
  <conditionalFormatting sqref="G2969">
    <cfRule type="containsText" dxfId="10617" priority="11681" operator="containsText" text="ECM">
      <formula>NOT(ISERROR(SEARCH("ECM",G2969)))</formula>
    </cfRule>
    <cfRule type="containsText" dxfId="10616" priority="11682" operator="containsText" text="Glenn Gould">
      <formula>NOT(ISERROR(SEARCH("Glenn Gould",G2969)))</formula>
    </cfRule>
  </conditionalFormatting>
  <conditionalFormatting sqref="G2969">
    <cfRule type="containsText" dxfId="10615" priority="11679" operator="containsText" text="ECM">
      <formula>NOT(ISERROR(SEARCH("ECM",G2969)))</formula>
    </cfRule>
    <cfRule type="containsText" dxfId="10614" priority="11680" operator="containsText" text="Glenn Gould">
      <formula>NOT(ISERROR(SEARCH("Glenn Gould",G2969)))</formula>
    </cfRule>
  </conditionalFormatting>
  <conditionalFormatting sqref="G2969">
    <cfRule type="containsText" dxfId="10613" priority="11677" operator="containsText" text="ECM">
      <formula>NOT(ISERROR(SEARCH("ECM",G2969)))</formula>
    </cfRule>
    <cfRule type="containsText" dxfId="10612" priority="11678" operator="containsText" text="Glenn Gould">
      <formula>NOT(ISERROR(SEARCH("Glenn Gould",G2969)))</formula>
    </cfRule>
  </conditionalFormatting>
  <conditionalFormatting sqref="G2969">
    <cfRule type="containsText" dxfId="10611" priority="11675" operator="containsText" text="ECM">
      <formula>NOT(ISERROR(SEARCH("ECM",G2969)))</formula>
    </cfRule>
    <cfRule type="containsText" dxfId="10610" priority="11676" operator="containsText" text="Glenn Gould">
      <formula>NOT(ISERROR(SEARCH("Glenn Gould",G2969)))</formula>
    </cfRule>
  </conditionalFormatting>
  <conditionalFormatting sqref="G2969">
    <cfRule type="containsText" dxfId="10609" priority="11673" operator="containsText" text="ECM">
      <formula>NOT(ISERROR(SEARCH("ECM",G2969)))</formula>
    </cfRule>
    <cfRule type="containsText" dxfId="10608" priority="11674" operator="containsText" text="Glenn Gould">
      <formula>NOT(ISERROR(SEARCH("Glenn Gould",G2969)))</formula>
    </cfRule>
  </conditionalFormatting>
  <conditionalFormatting sqref="E2969:F2969">
    <cfRule type="containsText" dxfId="10607" priority="11671" operator="containsText" text="ECM">
      <formula>NOT(ISERROR(SEARCH("ECM",E2969)))</formula>
    </cfRule>
    <cfRule type="containsText" dxfId="10606" priority="11672" operator="containsText" text="Glenn Gould">
      <formula>NOT(ISERROR(SEARCH("Glenn Gould",E2969)))</formula>
    </cfRule>
  </conditionalFormatting>
  <conditionalFormatting sqref="E2969:F2969">
    <cfRule type="containsText" dxfId="10605" priority="11669" operator="containsText" text="ECM">
      <formula>NOT(ISERROR(SEARCH("ECM",E2969)))</formula>
    </cfRule>
    <cfRule type="containsText" dxfId="10604" priority="11670" operator="containsText" text="Glenn Gould">
      <formula>NOT(ISERROR(SEARCH("Glenn Gould",E2969)))</formula>
    </cfRule>
  </conditionalFormatting>
  <conditionalFormatting sqref="E2969:F2969">
    <cfRule type="containsText" dxfId="10603" priority="11667" operator="containsText" text="ECM">
      <formula>NOT(ISERROR(SEARCH("ECM",E2969)))</formula>
    </cfRule>
    <cfRule type="containsText" dxfId="10602" priority="11668" operator="containsText" text="Glenn Gould">
      <formula>NOT(ISERROR(SEARCH("Glenn Gould",E2969)))</formula>
    </cfRule>
  </conditionalFormatting>
  <conditionalFormatting sqref="E2969:F2969">
    <cfRule type="containsText" dxfId="10601" priority="11665" operator="containsText" text="ECM">
      <formula>NOT(ISERROR(SEARCH("ECM",E2969)))</formula>
    </cfRule>
    <cfRule type="containsText" dxfId="10600" priority="11666" operator="containsText" text="Glenn Gould">
      <formula>NOT(ISERROR(SEARCH("Glenn Gould",E2969)))</formula>
    </cfRule>
  </conditionalFormatting>
  <conditionalFormatting sqref="E2969:F2969">
    <cfRule type="containsText" dxfId="10599" priority="11663" operator="containsText" text="ECM">
      <formula>NOT(ISERROR(SEARCH("ECM",E2969)))</formula>
    </cfRule>
    <cfRule type="containsText" dxfId="10598" priority="11664" operator="containsText" text="Glenn Gould">
      <formula>NOT(ISERROR(SEARCH("Glenn Gould",E2969)))</formula>
    </cfRule>
  </conditionalFormatting>
  <conditionalFormatting sqref="E2969:F2969">
    <cfRule type="containsText" dxfId="10597" priority="11661" operator="containsText" text="ECM">
      <formula>NOT(ISERROR(SEARCH("ECM",E2969)))</formula>
    </cfRule>
    <cfRule type="containsText" dxfId="10596" priority="11662" operator="containsText" text="Glenn Gould">
      <formula>NOT(ISERROR(SEARCH("Glenn Gould",E2969)))</formula>
    </cfRule>
  </conditionalFormatting>
  <conditionalFormatting sqref="E2969:F2969">
    <cfRule type="containsText" dxfId="10595" priority="11659" operator="containsText" text="ECM">
      <formula>NOT(ISERROR(SEARCH("ECM",E2969)))</formula>
    </cfRule>
    <cfRule type="containsText" dxfId="10594" priority="11660" operator="containsText" text="Glenn Gould">
      <formula>NOT(ISERROR(SEARCH("Glenn Gould",E2969)))</formula>
    </cfRule>
  </conditionalFormatting>
  <conditionalFormatting sqref="E2969:F2969">
    <cfRule type="containsText" dxfId="10593" priority="11657" operator="containsText" text="ECM">
      <formula>NOT(ISERROR(SEARCH("ECM",E2969)))</formula>
    </cfRule>
    <cfRule type="containsText" dxfId="10592" priority="11658" operator="containsText" text="Glenn Gould">
      <formula>NOT(ISERROR(SEARCH("Glenn Gould",E2969)))</formula>
    </cfRule>
  </conditionalFormatting>
  <conditionalFormatting sqref="E2969:F2969">
    <cfRule type="containsText" dxfId="10591" priority="11655" operator="containsText" text="ECM">
      <formula>NOT(ISERROR(SEARCH("ECM",E2969)))</formula>
    </cfRule>
    <cfRule type="containsText" dxfId="10590" priority="11656" operator="containsText" text="Glenn Gould">
      <formula>NOT(ISERROR(SEARCH("Glenn Gould",E2969)))</formula>
    </cfRule>
  </conditionalFormatting>
  <conditionalFormatting sqref="E2969:F2969">
    <cfRule type="containsText" dxfId="10589" priority="11653" operator="containsText" text="ECM">
      <formula>NOT(ISERROR(SEARCH("ECM",E2969)))</formula>
    </cfRule>
    <cfRule type="containsText" dxfId="10588" priority="11654" operator="containsText" text="Glenn Gould">
      <formula>NOT(ISERROR(SEARCH("Glenn Gould",E2969)))</formula>
    </cfRule>
  </conditionalFormatting>
  <conditionalFormatting sqref="E2969:F2969">
    <cfRule type="containsText" dxfId="10587" priority="11651" operator="containsText" text="ECM">
      <formula>NOT(ISERROR(SEARCH("ECM",E2969)))</formula>
    </cfRule>
    <cfRule type="containsText" dxfId="10586" priority="11652" operator="containsText" text="Glenn Gould">
      <formula>NOT(ISERROR(SEARCH("Glenn Gould",E2969)))</formula>
    </cfRule>
  </conditionalFormatting>
  <conditionalFormatting sqref="E2969:F2969">
    <cfRule type="containsText" dxfId="10585" priority="11649" operator="containsText" text="ECM">
      <formula>NOT(ISERROR(SEARCH("ECM",E2969)))</formula>
    </cfRule>
    <cfRule type="containsText" dxfId="10584" priority="11650" operator="containsText" text="Glenn Gould">
      <formula>NOT(ISERROR(SEARCH("Glenn Gould",E2969)))</formula>
    </cfRule>
  </conditionalFormatting>
  <conditionalFormatting sqref="E2969:F2969">
    <cfRule type="containsText" dxfId="10583" priority="11647" operator="containsText" text="ECM">
      <formula>NOT(ISERROR(SEARCH("ECM",E2969)))</formula>
    </cfRule>
    <cfRule type="containsText" dxfId="10582" priority="11648" operator="containsText" text="Glenn Gould">
      <formula>NOT(ISERROR(SEARCH("Glenn Gould",E2969)))</formula>
    </cfRule>
  </conditionalFormatting>
  <conditionalFormatting sqref="E2969:F2969">
    <cfRule type="containsText" dxfId="10581" priority="11645" operator="containsText" text="ECM">
      <formula>NOT(ISERROR(SEARCH("ECM",E2969)))</formula>
    </cfRule>
    <cfRule type="containsText" dxfId="10580" priority="11646" operator="containsText" text="Glenn Gould">
      <formula>NOT(ISERROR(SEARCH("Glenn Gould",E2969)))</formula>
    </cfRule>
  </conditionalFormatting>
  <conditionalFormatting sqref="E2969:F2969">
    <cfRule type="containsText" dxfId="10579" priority="11643" operator="containsText" text="ECM">
      <formula>NOT(ISERROR(SEARCH("ECM",E2969)))</formula>
    </cfRule>
    <cfRule type="containsText" dxfId="10578" priority="11644" operator="containsText" text="Glenn Gould">
      <formula>NOT(ISERROR(SEARCH("Glenn Gould",E2969)))</formula>
    </cfRule>
  </conditionalFormatting>
  <conditionalFormatting sqref="E2969:F2969">
    <cfRule type="containsText" dxfId="10577" priority="11641" operator="containsText" text="ECM">
      <formula>NOT(ISERROR(SEARCH("ECM",E2969)))</formula>
    </cfRule>
    <cfRule type="containsText" dxfId="10576" priority="11642" operator="containsText" text="Glenn Gould">
      <formula>NOT(ISERROR(SEARCH("Glenn Gould",E2969)))</formula>
    </cfRule>
  </conditionalFormatting>
  <conditionalFormatting sqref="E2969:F2969">
    <cfRule type="containsText" dxfId="10575" priority="11639" operator="containsText" text="ECM">
      <formula>NOT(ISERROR(SEARCH("ECM",E2969)))</formula>
    </cfRule>
    <cfRule type="containsText" dxfId="10574" priority="11640" operator="containsText" text="Glenn Gould">
      <formula>NOT(ISERROR(SEARCH("Glenn Gould",E2969)))</formula>
    </cfRule>
  </conditionalFormatting>
  <conditionalFormatting sqref="E2969:F2969">
    <cfRule type="containsText" dxfId="10573" priority="11637" operator="containsText" text="ECM">
      <formula>NOT(ISERROR(SEARCH("ECM",E2969)))</formula>
    </cfRule>
    <cfRule type="containsText" dxfId="10572" priority="11638" operator="containsText" text="Glenn Gould">
      <formula>NOT(ISERROR(SEARCH("Glenn Gould",E2969)))</formula>
    </cfRule>
  </conditionalFormatting>
  <conditionalFormatting sqref="E2969:F2969">
    <cfRule type="containsText" dxfId="10571" priority="11635" operator="containsText" text="ECM">
      <formula>NOT(ISERROR(SEARCH("ECM",E2969)))</formula>
    </cfRule>
    <cfRule type="containsText" dxfId="10570" priority="11636" operator="containsText" text="Glenn Gould">
      <formula>NOT(ISERROR(SEARCH("Glenn Gould",E2969)))</formula>
    </cfRule>
  </conditionalFormatting>
  <conditionalFormatting sqref="E2969:F2969">
    <cfRule type="containsText" dxfId="10569" priority="11633" operator="containsText" text="ECM">
      <formula>NOT(ISERROR(SEARCH("ECM",E2969)))</formula>
    </cfRule>
    <cfRule type="containsText" dxfId="10568" priority="11634" operator="containsText" text="Glenn Gould">
      <formula>NOT(ISERROR(SEARCH("Glenn Gould",E2969)))</formula>
    </cfRule>
  </conditionalFormatting>
  <conditionalFormatting sqref="E2969:F2969">
    <cfRule type="containsText" dxfId="10567" priority="11631" operator="containsText" text="ECM">
      <formula>NOT(ISERROR(SEARCH("ECM",E2969)))</formula>
    </cfRule>
    <cfRule type="containsText" dxfId="10566" priority="11632" operator="containsText" text="Glenn Gould">
      <formula>NOT(ISERROR(SEARCH("Glenn Gould",E2969)))</formula>
    </cfRule>
  </conditionalFormatting>
  <conditionalFormatting sqref="E2969:F2969">
    <cfRule type="containsText" dxfId="10565" priority="11629" operator="containsText" text="ECM">
      <formula>NOT(ISERROR(SEARCH("ECM",E2969)))</formula>
    </cfRule>
    <cfRule type="containsText" dxfId="10564" priority="11630" operator="containsText" text="Glenn Gould">
      <formula>NOT(ISERROR(SEARCH("Glenn Gould",E2969)))</formula>
    </cfRule>
  </conditionalFormatting>
  <conditionalFormatting sqref="E2969:F2969">
    <cfRule type="containsText" dxfId="10563" priority="11627" operator="containsText" text="ECM">
      <formula>NOT(ISERROR(SEARCH("ECM",E2969)))</formula>
    </cfRule>
    <cfRule type="containsText" dxfId="10562" priority="11628" operator="containsText" text="Glenn Gould">
      <formula>NOT(ISERROR(SEARCH("Glenn Gould",E2969)))</formula>
    </cfRule>
  </conditionalFormatting>
  <conditionalFormatting sqref="E2969:F2969">
    <cfRule type="containsText" dxfId="10561" priority="11625" operator="containsText" text="ECM">
      <formula>NOT(ISERROR(SEARCH("ECM",E2969)))</formula>
    </cfRule>
    <cfRule type="containsText" dxfId="10560" priority="11626" operator="containsText" text="Glenn Gould">
      <formula>NOT(ISERROR(SEARCH("Glenn Gould",E2969)))</formula>
    </cfRule>
  </conditionalFormatting>
  <conditionalFormatting sqref="E2969:F2969">
    <cfRule type="containsText" dxfId="10559" priority="11623" operator="containsText" text="ECM">
      <formula>NOT(ISERROR(SEARCH("ECM",E2969)))</formula>
    </cfRule>
    <cfRule type="containsText" dxfId="10558" priority="11624" operator="containsText" text="Glenn Gould">
      <formula>NOT(ISERROR(SEARCH("Glenn Gould",E2969)))</formula>
    </cfRule>
  </conditionalFormatting>
  <conditionalFormatting sqref="E2969:F2969">
    <cfRule type="containsText" dxfId="10557" priority="11621" operator="containsText" text="ECM">
      <formula>NOT(ISERROR(SEARCH("ECM",E2969)))</formula>
    </cfRule>
    <cfRule type="containsText" dxfId="10556" priority="11622" operator="containsText" text="Glenn Gould">
      <formula>NOT(ISERROR(SEARCH("Glenn Gould",E2969)))</formula>
    </cfRule>
  </conditionalFormatting>
  <conditionalFormatting sqref="E2969:F2969">
    <cfRule type="containsText" dxfId="10555" priority="11619" operator="containsText" text="ECM">
      <formula>NOT(ISERROR(SEARCH("ECM",E2969)))</formula>
    </cfRule>
    <cfRule type="containsText" dxfId="10554" priority="11620" operator="containsText" text="Glenn Gould">
      <formula>NOT(ISERROR(SEARCH("Glenn Gould",E2969)))</formula>
    </cfRule>
  </conditionalFormatting>
  <conditionalFormatting sqref="E2969:F2969">
    <cfRule type="containsText" dxfId="10553" priority="11617" operator="containsText" text="ECM">
      <formula>NOT(ISERROR(SEARCH("ECM",E2969)))</formula>
    </cfRule>
    <cfRule type="containsText" dxfId="10552" priority="11618" operator="containsText" text="Glenn Gould">
      <formula>NOT(ISERROR(SEARCH("Glenn Gould",E2969)))</formula>
    </cfRule>
  </conditionalFormatting>
  <conditionalFormatting sqref="E2969:F2969">
    <cfRule type="containsText" dxfId="10551" priority="11615" operator="containsText" text="ECM">
      <formula>NOT(ISERROR(SEARCH("ECM",E2969)))</formula>
    </cfRule>
    <cfRule type="containsText" dxfId="10550" priority="11616" operator="containsText" text="Glenn Gould">
      <formula>NOT(ISERROR(SEARCH("Glenn Gould",E2969)))</formula>
    </cfRule>
  </conditionalFormatting>
  <conditionalFormatting sqref="E2969:F2969">
    <cfRule type="containsText" dxfId="10549" priority="11613" operator="containsText" text="ECM">
      <formula>NOT(ISERROR(SEARCH("ECM",E2969)))</formula>
    </cfRule>
    <cfRule type="containsText" dxfId="10548" priority="11614" operator="containsText" text="Glenn Gould">
      <formula>NOT(ISERROR(SEARCH("Glenn Gould",E2969)))</formula>
    </cfRule>
  </conditionalFormatting>
  <conditionalFormatting sqref="E2969:F2969">
    <cfRule type="containsText" dxfId="10547" priority="11611" operator="containsText" text="ECM">
      <formula>NOT(ISERROR(SEARCH("ECM",E2969)))</formula>
    </cfRule>
    <cfRule type="containsText" dxfId="10546" priority="11612" operator="containsText" text="Glenn Gould">
      <formula>NOT(ISERROR(SEARCH("Glenn Gould",E2969)))</formula>
    </cfRule>
  </conditionalFormatting>
  <conditionalFormatting sqref="E2969:F2969">
    <cfRule type="containsText" dxfId="10545" priority="11609" operator="containsText" text="ECM">
      <formula>NOT(ISERROR(SEARCH("ECM",E2969)))</formula>
    </cfRule>
    <cfRule type="containsText" dxfId="10544" priority="11610" operator="containsText" text="Glenn Gould">
      <formula>NOT(ISERROR(SEARCH("Glenn Gould",E2969)))</formula>
    </cfRule>
  </conditionalFormatting>
  <conditionalFormatting sqref="E2969:F2969">
    <cfRule type="containsText" dxfId="10543" priority="11607" operator="containsText" text="ECM">
      <formula>NOT(ISERROR(SEARCH("ECM",E2969)))</formula>
    </cfRule>
    <cfRule type="containsText" dxfId="10542" priority="11608" operator="containsText" text="Glenn Gould">
      <formula>NOT(ISERROR(SEARCH("Glenn Gould",E2969)))</formula>
    </cfRule>
  </conditionalFormatting>
  <conditionalFormatting sqref="E2969:F2969">
    <cfRule type="containsText" dxfId="10541" priority="11605" operator="containsText" text="ECM">
      <formula>NOT(ISERROR(SEARCH("ECM",E2969)))</formula>
    </cfRule>
    <cfRule type="containsText" dxfId="10540" priority="11606" operator="containsText" text="Glenn Gould">
      <formula>NOT(ISERROR(SEARCH("Glenn Gould",E2969)))</formula>
    </cfRule>
  </conditionalFormatting>
  <conditionalFormatting sqref="E2969:F2969">
    <cfRule type="containsText" dxfId="10539" priority="11603" operator="containsText" text="ECM">
      <formula>NOT(ISERROR(SEARCH("ECM",E2969)))</formula>
    </cfRule>
    <cfRule type="containsText" dxfId="10538" priority="11604" operator="containsText" text="Glenn Gould">
      <formula>NOT(ISERROR(SEARCH("Glenn Gould",E2969)))</formula>
    </cfRule>
  </conditionalFormatting>
  <conditionalFormatting sqref="E2969:F2969">
    <cfRule type="containsText" dxfId="10537" priority="11601" operator="containsText" text="ECM">
      <formula>NOT(ISERROR(SEARCH("ECM",E2969)))</formula>
    </cfRule>
    <cfRule type="containsText" dxfId="10536" priority="11602" operator="containsText" text="Glenn Gould">
      <formula>NOT(ISERROR(SEARCH("Glenn Gould",E2969)))</formula>
    </cfRule>
  </conditionalFormatting>
  <conditionalFormatting sqref="E2969:F2969">
    <cfRule type="containsText" dxfId="10535" priority="11599" operator="containsText" text="ECM">
      <formula>NOT(ISERROR(SEARCH("ECM",E2969)))</formula>
    </cfRule>
    <cfRule type="containsText" dxfId="10534" priority="11600" operator="containsText" text="Glenn Gould">
      <formula>NOT(ISERROR(SEARCH("Glenn Gould",E2969)))</formula>
    </cfRule>
  </conditionalFormatting>
  <conditionalFormatting sqref="E2969:F2969">
    <cfRule type="containsText" dxfId="10533" priority="11597" operator="containsText" text="ECM">
      <formula>NOT(ISERROR(SEARCH("ECM",E2969)))</formula>
    </cfRule>
    <cfRule type="containsText" dxfId="10532" priority="11598" operator="containsText" text="Glenn Gould">
      <formula>NOT(ISERROR(SEARCH("Glenn Gould",E2969)))</formula>
    </cfRule>
  </conditionalFormatting>
  <conditionalFormatting sqref="E2969:F2969">
    <cfRule type="containsText" dxfId="10531" priority="11595" operator="containsText" text="ECM">
      <formula>NOT(ISERROR(SEARCH("ECM",E2969)))</formula>
    </cfRule>
    <cfRule type="containsText" dxfId="10530" priority="11596" operator="containsText" text="Glenn Gould">
      <formula>NOT(ISERROR(SEARCH("Glenn Gould",E2969)))</formula>
    </cfRule>
  </conditionalFormatting>
  <conditionalFormatting sqref="E2969:F2969">
    <cfRule type="containsText" dxfId="10529" priority="11593" operator="containsText" text="ECM">
      <formula>NOT(ISERROR(SEARCH("ECM",E2969)))</formula>
    </cfRule>
    <cfRule type="containsText" dxfId="10528" priority="11594" operator="containsText" text="Glenn Gould">
      <formula>NOT(ISERROR(SEARCH("Glenn Gould",E2969)))</formula>
    </cfRule>
  </conditionalFormatting>
  <conditionalFormatting sqref="E2969:F2969">
    <cfRule type="containsText" dxfId="10527" priority="11591" operator="containsText" text="ECM">
      <formula>NOT(ISERROR(SEARCH("ECM",E2969)))</formula>
    </cfRule>
    <cfRule type="containsText" dxfId="10526" priority="11592" operator="containsText" text="Glenn Gould">
      <formula>NOT(ISERROR(SEARCH("Glenn Gould",E2969)))</formula>
    </cfRule>
  </conditionalFormatting>
  <conditionalFormatting sqref="E2969:F2969">
    <cfRule type="containsText" dxfId="10525" priority="11589" operator="containsText" text="ECM">
      <formula>NOT(ISERROR(SEARCH("ECM",E2969)))</formula>
    </cfRule>
    <cfRule type="containsText" dxfId="10524" priority="11590" operator="containsText" text="Glenn Gould">
      <formula>NOT(ISERROR(SEARCH("Glenn Gould",E2969)))</formula>
    </cfRule>
  </conditionalFormatting>
  <conditionalFormatting sqref="E2969:F2969">
    <cfRule type="containsText" dxfId="10523" priority="11587" operator="containsText" text="ECM">
      <formula>NOT(ISERROR(SEARCH("ECM",E2969)))</formula>
    </cfRule>
    <cfRule type="containsText" dxfId="10522" priority="11588" operator="containsText" text="Glenn Gould">
      <formula>NOT(ISERROR(SEARCH("Glenn Gould",E2969)))</formula>
    </cfRule>
  </conditionalFormatting>
  <conditionalFormatting sqref="E2969:F2969">
    <cfRule type="containsText" dxfId="10521" priority="11585" operator="containsText" text="ECM">
      <formula>NOT(ISERROR(SEARCH("ECM",E2969)))</formula>
    </cfRule>
    <cfRule type="containsText" dxfId="10520" priority="11586" operator="containsText" text="Glenn Gould">
      <formula>NOT(ISERROR(SEARCH("Glenn Gould",E2969)))</formula>
    </cfRule>
  </conditionalFormatting>
  <conditionalFormatting sqref="E2969:F2969">
    <cfRule type="containsText" dxfId="10519" priority="11583" operator="containsText" text="ECM">
      <formula>NOT(ISERROR(SEARCH("ECM",E2969)))</formula>
    </cfRule>
    <cfRule type="containsText" dxfId="10518" priority="11584" operator="containsText" text="Glenn Gould">
      <formula>NOT(ISERROR(SEARCH("Glenn Gould",E2969)))</formula>
    </cfRule>
  </conditionalFormatting>
  <conditionalFormatting sqref="E2969:F2969">
    <cfRule type="containsText" dxfId="10517" priority="11581" operator="containsText" text="ECM">
      <formula>NOT(ISERROR(SEARCH("ECM",E2969)))</formula>
    </cfRule>
    <cfRule type="containsText" dxfId="10516" priority="11582" operator="containsText" text="Glenn Gould">
      <formula>NOT(ISERROR(SEARCH("Glenn Gould",E2969)))</formula>
    </cfRule>
  </conditionalFormatting>
  <conditionalFormatting sqref="E2969:F2969">
    <cfRule type="containsText" dxfId="10515" priority="11579" operator="containsText" text="ECM">
      <formula>NOT(ISERROR(SEARCH("ECM",E2969)))</formula>
    </cfRule>
    <cfRule type="containsText" dxfId="10514" priority="11580" operator="containsText" text="Glenn Gould">
      <formula>NOT(ISERROR(SEARCH("Glenn Gould",E2969)))</formula>
    </cfRule>
  </conditionalFormatting>
  <conditionalFormatting sqref="E2969:F2969">
    <cfRule type="containsText" dxfId="10513" priority="11577" operator="containsText" text="ECM">
      <formula>NOT(ISERROR(SEARCH("ECM",E2969)))</formula>
    </cfRule>
    <cfRule type="containsText" dxfId="10512" priority="11578" operator="containsText" text="Glenn Gould">
      <formula>NOT(ISERROR(SEARCH("Glenn Gould",E2969)))</formula>
    </cfRule>
  </conditionalFormatting>
  <conditionalFormatting sqref="E2969:F2969">
    <cfRule type="containsText" dxfId="10511" priority="11575" operator="containsText" text="ECM">
      <formula>NOT(ISERROR(SEARCH("ECM",E2969)))</formula>
    </cfRule>
    <cfRule type="containsText" dxfId="10510" priority="11576" operator="containsText" text="Glenn Gould">
      <formula>NOT(ISERROR(SEARCH("Glenn Gould",E2969)))</formula>
    </cfRule>
  </conditionalFormatting>
  <conditionalFormatting sqref="G2970">
    <cfRule type="containsText" dxfId="10509" priority="11571" operator="containsText" text="ECM">
      <formula>NOT(ISERROR(SEARCH("ECM",G2970)))</formula>
    </cfRule>
    <cfRule type="containsText" dxfId="10508" priority="11572" operator="containsText" text="Glenn Gould">
      <formula>NOT(ISERROR(SEARCH("Glenn Gould",G2970)))</formula>
    </cfRule>
  </conditionalFormatting>
  <conditionalFormatting sqref="G2970">
    <cfRule type="containsText" dxfId="10507" priority="11569" operator="containsText" text="ECM">
      <formula>NOT(ISERROR(SEARCH("ECM",G2970)))</formula>
    </cfRule>
    <cfRule type="containsText" dxfId="10506" priority="11570" operator="containsText" text="Glenn Gould">
      <formula>NOT(ISERROR(SEARCH("Glenn Gould",G2970)))</formula>
    </cfRule>
  </conditionalFormatting>
  <conditionalFormatting sqref="G2970">
    <cfRule type="containsText" dxfId="10505" priority="11567" operator="containsText" text="ECM">
      <formula>NOT(ISERROR(SEARCH("ECM",G2970)))</formula>
    </cfRule>
    <cfRule type="containsText" dxfId="10504" priority="11568" operator="containsText" text="Glenn Gould">
      <formula>NOT(ISERROR(SEARCH("Glenn Gould",G2970)))</formula>
    </cfRule>
  </conditionalFormatting>
  <conditionalFormatting sqref="G2970">
    <cfRule type="containsText" dxfId="10503" priority="11565" operator="containsText" text="ECM">
      <formula>NOT(ISERROR(SEARCH("ECM",G2970)))</formula>
    </cfRule>
    <cfRule type="containsText" dxfId="10502" priority="11566" operator="containsText" text="Glenn Gould">
      <formula>NOT(ISERROR(SEARCH("Glenn Gould",G2970)))</formula>
    </cfRule>
  </conditionalFormatting>
  <conditionalFormatting sqref="G2970">
    <cfRule type="containsText" dxfId="10501" priority="11563" operator="containsText" text="ECM">
      <formula>NOT(ISERROR(SEARCH("ECM",G2970)))</formula>
    </cfRule>
    <cfRule type="containsText" dxfId="10500" priority="11564" operator="containsText" text="Glenn Gould">
      <formula>NOT(ISERROR(SEARCH("Glenn Gould",G2970)))</formula>
    </cfRule>
  </conditionalFormatting>
  <conditionalFormatting sqref="G2970">
    <cfRule type="containsText" dxfId="10499" priority="11561" operator="containsText" text="ECM">
      <formula>NOT(ISERROR(SEARCH("ECM",G2970)))</formula>
    </cfRule>
    <cfRule type="containsText" dxfId="10498" priority="11562" operator="containsText" text="Glenn Gould">
      <formula>NOT(ISERROR(SEARCH("Glenn Gould",G2970)))</formula>
    </cfRule>
  </conditionalFormatting>
  <conditionalFormatting sqref="G2970">
    <cfRule type="containsText" dxfId="10497" priority="11559" operator="containsText" text="ECM">
      <formula>NOT(ISERROR(SEARCH("ECM",G2970)))</formula>
    </cfRule>
    <cfRule type="containsText" dxfId="10496" priority="11560" operator="containsText" text="Glenn Gould">
      <formula>NOT(ISERROR(SEARCH("Glenn Gould",G2970)))</formula>
    </cfRule>
  </conditionalFormatting>
  <conditionalFormatting sqref="G2970">
    <cfRule type="containsText" dxfId="10495" priority="11557" operator="containsText" text="ECM">
      <formula>NOT(ISERROR(SEARCH("ECM",G2970)))</formula>
    </cfRule>
    <cfRule type="containsText" dxfId="10494" priority="11558" operator="containsText" text="Glenn Gould">
      <formula>NOT(ISERROR(SEARCH("Glenn Gould",G2970)))</formula>
    </cfRule>
  </conditionalFormatting>
  <conditionalFormatting sqref="G2970">
    <cfRule type="containsText" dxfId="10493" priority="11555" operator="containsText" text="ECM">
      <formula>NOT(ISERROR(SEARCH("ECM",G2970)))</formula>
    </cfRule>
    <cfRule type="containsText" dxfId="10492" priority="11556" operator="containsText" text="Glenn Gould">
      <formula>NOT(ISERROR(SEARCH("Glenn Gould",G2970)))</formula>
    </cfRule>
  </conditionalFormatting>
  <conditionalFormatting sqref="G2970">
    <cfRule type="containsText" dxfId="10491" priority="11553" operator="containsText" text="ECM">
      <formula>NOT(ISERROR(SEARCH("ECM",G2970)))</formula>
    </cfRule>
    <cfRule type="containsText" dxfId="10490" priority="11554" operator="containsText" text="Glenn Gould">
      <formula>NOT(ISERROR(SEARCH("Glenn Gould",G2970)))</formula>
    </cfRule>
  </conditionalFormatting>
  <conditionalFormatting sqref="G2970">
    <cfRule type="containsText" dxfId="10489" priority="11551" operator="containsText" text="ECM">
      <formula>NOT(ISERROR(SEARCH("ECM",G2970)))</formula>
    </cfRule>
    <cfRule type="containsText" dxfId="10488" priority="11552" operator="containsText" text="Glenn Gould">
      <formula>NOT(ISERROR(SEARCH("Glenn Gould",G2970)))</formula>
    </cfRule>
  </conditionalFormatting>
  <conditionalFormatting sqref="G2970">
    <cfRule type="containsText" dxfId="10487" priority="11549" operator="containsText" text="ECM">
      <formula>NOT(ISERROR(SEARCH("ECM",G2970)))</formula>
    </cfRule>
    <cfRule type="containsText" dxfId="10486" priority="11550" operator="containsText" text="Glenn Gould">
      <formula>NOT(ISERROR(SEARCH("Glenn Gould",G2970)))</formula>
    </cfRule>
  </conditionalFormatting>
  <conditionalFormatting sqref="G2970">
    <cfRule type="containsText" dxfId="10485" priority="11547" operator="containsText" text="ECM">
      <formula>NOT(ISERROR(SEARCH("ECM",G2970)))</formula>
    </cfRule>
    <cfRule type="containsText" dxfId="10484" priority="11548" operator="containsText" text="Glenn Gould">
      <formula>NOT(ISERROR(SEARCH("Glenn Gould",G2970)))</formula>
    </cfRule>
  </conditionalFormatting>
  <conditionalFormatting sqref="G2970">
    <cfRule type="containsText" dxfId="10483" priority="11545" operator="containsText" text="ECM">
      <formula>NOT(ISERROR(SEARCH("ECM",G2970)))</formula>
    </cfRule>
    <cfRule type="containsText" dxfId="10482" priority="11546" operator="containsText" text="Glenn Gould">
      <formula>NOT(ISERROR(SEARCH("Glenn Gould",G2970)))</formula>
    </cfRule>
  </conditionalFormatting>
  <conditionalFormatting sqref="G2970">
    <cfRule type="containsText" dxfId="10481" priority="11543" operator="containsText" text="ECM">
      <formula>NOT(ISERROR(SEARCH("ECM",G2970)))</formula>
    </cfRule>
    <cfRule type="containsText" dxfId="10480" priority="11544" operator="containsText" text="Glenn Gould">
      <formula>NOT(ISERROR(SEARCH("Glenn Gould",G2970)))</formula>
    </cfRule>
  </conditionalFormatting>
  <conditionalFormatting sqref="G2970">
    <cfRule type="containsText" dxfId="10479" priority="11541" operator="containsText" text="ECM">
      <formula>NOT(ISERROR(SEARCH("ECM",G2970)))</formula>
    </cfRule>
    <cfRule type="containsText" dxfId="10478" priority="11542" operator="containsText" text="Glenn Gould">
      <formula>NOT(ISERROR(SEARCH("Glenn Gould",G2970)))</formula>
    </cfRule>
  </conditionalFormatting>
  <conditionalFormatting sqref="G2970">
    <cfRule type="containsText" dxfId="10477" priority="11539" operator="containsText" text="ECM">
      <formula>NOT(ISERROR(SEARCH("ECM",G2970)))</formula>
    </cfRule>
    <cfRule type="containsText" dxfId="10476" priority="11540" operator="containsText" text="Glenn Gould">
      <formula>NOT(ISERROR(SEARCH("Glenn Gould",G2970)))</formula>
    </cfRule>
  </conditionalFormatting>
  <conditionalFormatting sqref="G2970">
    <cfRule type="containsText" dxfId="10475" priority="11537" operator="containsText" text="ECM">
      <formula>NOT(ISERROR(SEARCH("ECM",G2970)))</formula>
    </cfRule>
    <cfRule type="containsText" dxfId="10474" priority="11538" operator="containsText" text="Glenn Gould">
      <formula>NOT(ISERROR(SEARCH("Glenn Gould",G2970)))</formula>
    </cfRule>
  </conditionalFormatting>
  <conditionalFormatting sqref="G2970">
    <cfRule type="containsText" dxfId="10473" priority="11535" operator="containsText" text="ECM">
      <formula>NOT(ISERROR(SEARCH("ECM",G2970)))</formula>
    </cfRule>
    <cfRule type="containsText" dxfId="10472" priority="11536" operator="containsText" text="Glenn Gould">
      <formula>NOT(ISERROR(SEARCH("Glenn Gould",G2970)))</formula>
    </cfRule>
  </conditionalFormatting>
  <conditionalFormatting sqref="G2970">
    <cfRule type="containsText" dxfId="10471" priority="11533" operator="containsText" text="ECM">
      <formula>NOT(ISERROR(SEARCH("ECM",G2970)))</formula>
    </cfRule>
    <cfRule type="containsText" dxfId="10470" priority="11534" operator="containsText" text="Glenn Gould">
      <formula>NOT(ISERROR(SEARCH("Glenn Gould",G2970)))</formula>
    </cfRule>
  </conditionalFormatting>
  <conditionalFormatting sqref="G2970">
    <cfRule type="containsText" dxfId="10469" priority="11531" operator="containsText" text="ECM">
      <formula>NOT(ISERROR(SEARCH("ECM",G2970)))</formula>
    </cfRule>
    <cfRule type="containsText" dxfId="10468" priority="11532" operator="containsText" text="Glenn Gould">
      <formula>NOT(ISERROR(SEARCH("Glenn Gould",G2970)))</formula>
    </cfRule>
  </conditionalFormatting>
  <conditionalFormatting sqref="G2970">
    <cfRule type="containsText" dxfId="10467" priority="11529" operator="containsText" text="ECM">
      <formula>NOT(ISERROR(SEARCH("ECM",G2970)))</formula>
    </cfRule>
    <cfRule type="containsText" dxfId="10466" priority="11530" operator="containsText" text="Glenn Gould">
      <formula>NOT(ISERROR(SEARCH("Glenn Gould",G2970)))</formula>
    </cfRule>
  </conditionalFormatting>
  <conditionalFormatting sqref="G2970">
    <cfRule type="containsText" dxfId="10465" priority="11527" operator="containsText" text="ECM">
      <formula>NOT(ISERROR(SEARCH("ECM",G2970)))</formula>
    </cfRule>
    <cfRule type="containsText" dxfId="10464" priority="11528" operator="containsText" text="Glenn Gould">
      <formula>NOT(ISERROR(SEARCH("Glenn Gould",G2970)))</formula>
    </cfRule>
  </conditionalFormatting>
  <conditionalFormatting sqref="G2970">
    <cfRule type="containsText" dxfId="10463" priority="11525" operator="containsText" text="ECM">
      <formula>NOT(ISERROR(SEARCH("ECM",G2970)))</formula>
    </cfRule>
    <cfRule type="containsText" dxfId="10462" priority="11526" operator="containsText" text="Glenn Gould">
      <formula>NOT(ISERROR(SEARCH("Glenn Gould",G2970)))</formula>
    </cfRule>
  </conditionalFormatting>
  <conditionalFormatting sqref="G2970">
    <cfRule type="containsText" dxfId="10461" priority="11523" operator="containsText" text="ECM">
      <formula>NOT(ISERROR(SEARCH("ECM",G2970)))</formula>
    </cfRule>
    <cfRule type="containsText" dxfId="10460" priority="11524" operator="containsText" text="Glenn Gould">
      <formula>NOT(ISERROR(SEARCH("Glenn Gould",G2970)))</formula>
    </cfRule>
  </conditionalFormatting>
  <conditionalFormatting sqref="G2970">
    <cfRule type="containsText" dxfId="10459" priority="11521" operator="containsText" text="ECM">
      <formula>NOT(ISERROR(SEARCH("ECM",G2970)))</formula>
    </cfRule>
    <cfRule type="containsText" dxfId="10458" priority="11522" operator="containsText" text="Glenn Gould">
      <formula>NOT(ISERROR(SEARCH("Glenn Gould",G2970)))</formula>
    </cfRule>
  </conditionalFormatting>
  <conditionalFormatting sqref="G2970">
    <cfRule type="containsText" dxfId="10457" priority="11519" operator="containsText" text="ECM">
      <formula>NOT(ISERROR(SEARCH("ECM",G2970)))</formula>
    </cfRule>
    <cfRule type="containsText" dxfId="10456" priority="11520" operator="containsText" text="Glenn Gould">
      <formula>NOT(ISERROR(SEARCH("Glenn Gould",G2970)))</formula>
    </cfRule>
  </conditionalFormatting>
  <conditionalFormatting sqref="G2970">
    <cfRule type="containsText" dxfId="10455" priority="11517" operator="containsText" text="ECM">
      <formula>NOT(ISERROR(SEARCH("ECM",G2970)))</formula>
    </cfRule>
    <cfRule type="containsText" dxfId="10454" priority="11518" operator="containsText" text="Glenn Gould">
      <formula>NOT(ISERROR(SEARCH("Glenn Gould",G2970)))</formula>
    </cfRule>
  </conditionalFormatting>
  <conditionalFormatting sqref="G2970">
    <cfRule type="containsText" dxfId="10453" priority="11515" operator="containsText" text="ECM">
      <formula>NOT(ISERROR(SEARCH("ECM",G2970)))</formula>
    </cfRule>
    <cfRule type="containsText" dxfId="10452" priority="11516" operator="containsText" text="Glenn Gould">
      <formula>NOT(ISERROR(SEARCH("Glenn Gould",G2970)))</formula>
    </cfRule>
  </conditionalFormatting>
  <conditionalFormatting sqref="G2970">
    <cfRule type="containsText" dxfId="10451" priority="11513" operator="containsText" text="ECM">
      <formula>NOT(ISERROR(SEARCH("ECM",G2970)))</formula>
    </cfRule>
    <cfRule type="containsText" dxfId="10450" priority="11514" operator="containsText" text="Glenn Gould">
      <formula>NOT(ISERROR(SEARCH("Glenn Gould",G2970)))</formula>
    </cfRule>
  </conditionalFormatting>
  <conditionalFormatting sqref="G2970">
    <cfRule type="containsText" dxfId="10449" priority="11511" operator="containsText" text="ECM">
      <formula>NOT(ISERROR(SEARCH("ECM",G2970)))</formula>
    </cfRule>
    <cfRule type="containsText" dxfId="10448" priority="11512" operator="containsText" text="Glenn Gould">
      <formula>NOT(ISERROR(SEARCH("Glenn Gould",G2970)))</formula>
    </cfRule>
  </conditionalFormatting>
  <conditionalFormatting sqref="G2970">
    <cfRule type="containsText" dxfId="10447" priority="11509" operator="containsText" text="ECM">
      <formula>NOT(ISERROR(SEARCH("ECM",G2970)))</formula>
    </cfRule>
    <cfRule type="containsText" dxfId="10446" priority="11510" operator="containsText" text="Glenn Gould">
      <formula>NOT(ISERROR(SEARCH("Glenn Gould",G2970)))</formula>
    </cfRule>
  </conditionalFormatting>
  <conditionalFormatting sqref="G2970">
    <cfRule type="containsText" dxfId="10445" priority="11507" operator="containsText" text="ECM">
      <formula>NOT(ISERROR(SEARCH("ECM",G2970)))</formula>
    </cfRule>
    <cfRule type="containsText" dxfId="10444" priority="11508" operator="containsText" text="Glenn Gould">
      <formula>NOT(ISERROR(SEARCH("Glenn Gould",G2970)))</formula>
    </cfRule>
  </conditionalFormatting>
  <conditionalFormatting sqref="G2970">
    <cfRule type="containsText" dxfId="10443" priority="11505" operator="containsText" text="ECM">
      <formula>NOT(ISERROR(SEARCH("ECM",G2970)))</formula>
    </cfRule>
    <cfRule type="containsText" dxfId="10442" priority="11506" operator="containsText" text="Glenn Gould">
      <formula>NOT(ISERROR(SEARCH("Glenn Gould",G2970)))</formula>
    </cfRule>
  </conditionalFormatting>
  <conditionalFormatting sqref="G2970">
    <cfRule type="containsText" dxfId="10441" priority="11503" operator="containsText" text="ECM">
      <formula>NOT(ISERROR(SEARCH("ECM",G2970)))</formula>
    </cfRule>
    <cfRule type="containsText" dxfId="10440" priority="11504" operator="containsText" text="Glenn Gould">
      <formula>NOT(ISERROR(SEARCH("Glenn Gould",G2970)))</formula>
    </cfRule>
  </conditionalFormatting>
  <conditionalFormatting sqref="G2970">
    <cfRule type="containsText" dxfId="10439" priority="11501" operator="containsText" text="ECM">
      <formula>NOT(ISERROR(SEARCH("ECM",G2970)))</formula>
    </cfRule>
    <cfRule type="containsText" dxfId="10438" priority="11502" operator="containsText" text="Glenn Gould">
      <formula>NOT(ISERROR(SEARCH("Glenn Gould",G2970)))</formula>
    </cfRule>
  </conditionalFormatting>
  <conditionalFormatting sqref="G2970">
    <cfRule type="containsText" dxfId="10437" priority="11499" operator="containsText" text="ECM">
      <formula>NOT(ISERROR(SEARCH("ECM",G2970)))</formula>
    </cfRule>
    <cfRule type="containsText" dxfId="10436" priority="11500" operator="containsText" text="Glenn Gould">
      <formula>NOT(ISERROR(SEARCH("Glenn Gould",G2970)))</formula>
    </cfRule>
  </conditionalFormatting>
  <conditionalFormatting sqref="G2970">
    <cfRule type="containsText" dxfId="10435" priority="11497" operator="containsText" text="ECM">
      <formula>NOT(ISERROR(SEARCH("ECM",G2970)))</formula>
    </cfRule>
    <cfRule type="containsText" dxfId="10434" priority="11498" operator="containsText" text="Glenn Gould">
      <formula>NOT(ISERROR(SEARCH("Glenn Gould",G2970)))</formula>
    </cfRule>
  </conditionalFormatting>
  <conditionalFormatting sqref="G2970">
    <cfRule type="containsText" dxfId="10433" priority="11495" operator="containsText" text="ECM">
      <formula>NOT(ISERROR(SEARCH("ECM",G2970)))</formula>
    </cfRule>
    <cfRule type="containsText" dxfId="10432" priority="11496" operator="containsText" text="Glenn Gould">
      <formula>NOT(ISERROR(SEARCH("Glenn Gould",G2970)))</formula>
    </cfRule>
  </conditionalFormatting>
  <conditionalFormatting sqref="G2970">
    <cfRule type="containsText" dxfId="10431" priority="11493" operator="containsText" text="ECM">
      <formula>NOT(ISERROR(SEARCH("ECM",G2970)))</formula>
    </cfRule>
    <cfRule type="containsText" dxfId="10430" priority="11494" operator="containsText" text="Glenn Gould">
      <formula>NOT(ISERROR(SEARCH("Glenn Gould",G2970)))</formula>
    </cfRule>
  </conditionalFormatting>
  <conditionalFormatting sqref="G2970">
    <cfRule type="containsText" dxfId="10429" priority="11491" operator="containsText" text="ECM">
      <formula>NOT(ISERROR(SEARCH("ECM",G2970)))</formula>
    </cfRule>
    <cfRule type="containsText" dxfId="10428" priority="11492" operator="containsText" text="Glenn Gould">
      <formula>NOT(ISERROR(SEARCH("Glenn Gould",G2970)))</formula>
    </cfRule>
  </conditionalFormatting>
  <conditionalFormatting sqref="G2970">
    <cfRule type="containsText" dxfId="10427" priority="11489" operator="containsText" text="ECM">
      <formula>NOT(ISERROR(SEARCH("ECM",G2970)))</formula>
    </cfRule>
    <cfRule type="containsText" dxfId="10426" priority="11490" operator="containsText" text="Glenn Gould">
      <formula>NOT(ISERROR(SEARCH("Glenn Gould",G2970)))</formula>
    </cfRule>
  </conditionalFormatting>
  <conditionalFormatting sqref="G2970">
    <cfRule type="containsText" dxfId="10425" priority="11487" operator="containsText" text="ECM">
      <formula>NOT(ISERROR(SEARCH("ECM",G2970)))</formula>
    </cfRule>
    <cfRule type="containsText" dxfId="10424" priority="11488" operator="containsText" text="Glenn Gould">
      <formula>NOT(ISERROR(SEARCH("Glenn Gould",G2970)))</formula>
    </cfRule>
  </conditionalFormatting>
  <conditionalFormatting sqref="G2970">
    <cfRule type="containsText" dxfId="10423" priority="11485" operator="containsText" text="ECM">
      <formula>NOT(ISERROR(SEARCH("ECM",G2970)))</formula>
    </cfRule>
    <cfRule type="containsText" dxfId="10422" priority="11486" operator="containsText" text="Glenn Gould">
      <formula>NOT(ISERROR(SEARCH("Glenn Gould",G2970)))</formula>
    </cfRule>
  </conditionalFormatting>
  <conditionalFormatting sqref="G2970">
    <cfRule type="containsText" dxfId="10421" priority="11483" operator="containsText" text="ECM">
      <formula>NOT(ISERROR(SEARCH("ECM",G2970)))</formula>
    </cfRule>
    <cfRule type="containsText" dxfId="10420" priority="11484" operator="containsText" text="Glenn Gould">
      <formula>NOT(ISERROR(SEARCH("Glenn Gould",G2970)))</formula>
    </cfRule>
  </conditionalFormatting>
  <conditionalFormatting sqref="G2970">
    <cfRule type="containsText" dxfId="10419" priority="11481" operator="containsText" text="ECM">
      <formula>NOT(ISERROR(SEARCH("ECM",G2970)))</formula>
    </cfRule>
    <cfRule type="containsText" dxfId="10418" priority="11482" operator="containsText" text="Glenn Gould">
      <formula>NOT(ISERROR(SEARCH("Glenn Gould",G2970)))</formula>
    </cfRule>
  </conditionalFormatting>
  <conditionalFormatting sqref="G2970">
    <cfRule type="containsText" dxfId="10417" priority="11479" operator="containsText" text="ECM">
      <formula>NOT(ISERROR(SEARCH("ECM",G2970)))</formula>
    </cfRule>
    <cfRule type="containsText" dxfId="10416" priority="11480" operator="containsText" text="Glenn Gould">
      <formula>NOT(ISERROR(SEARCH("Glenn Gould",G2970)))</formula>
    </cfRule>
  </conditionalFormatting>
  <conditionalFormatting sqref="G2970">
    <cfRule type="containsText" dxfId="10415" priority="11477" operator="containsText" text="ECM">
      <formula>NOT(ISERROR(SEARCH("ECM",G2970)))</formula>
    </cfRule>
    <cfRule type="containsText" dxfId="10414" priority="11478" operator="containsText" text="Glenn Gould">
      <formula>NOT(ISERROR(SEARCH("Glenn Gould",G2970)))</formula>
    </cfRule>
  </conditionalFormatting>
  <conditionalFormatting sqref="G2970">
    <cfRule type="containsText" dxfId="10413" priority="11475" operator="containsText" text="ECM">
      <formula>NOT(ISERROR(SEARCH("ECM",G2970)))</formula>
    </cfRule>
    <cfRule type="containsText" dxfId="10412" priority="11476" operator="containsText" text="Glenn Gould">
      <formula>NOT(ISERROR(SEARCH("Glenn Gould",G2970)))</formula>
    </cfRule>
  </conditionalFormatting>
  <conditionalFormatting sqref="E2970:F2970">
    <cfRule type="containsText" dxfId="10411" priority="11473" operator="containsText" text="ECM">
      <formula>NOT(ISERROR(SEARCH("ECM",E2970)))</formula>
    </cfRule>
    <cfRule type="containsText" dxfId="10410" priority="11474" operator="containsText" text="Glenn Gould">
      <formula>NOT(ISERROR(SEARCH("Glenn Gould",E2970)))</formula>
    </cfRule>
  </conditionalFormatting>
  <conditionalFormatting sqref="E2970:F2970">
    <cfRule type="containsText" dxfId="10409" priority="11471" operator="containsText" text="ECM">
      <formula>NOT(ISERROR(SEARCH("ECM",E2970)))</formula>
    </cfRule>
    <cfRule type="containsText" dxfId="10408" priority="11472" operator="containsText" text="Glenn Gould">
      <formula>NOT(ISERROR(SEARCH("Glenn Gould",E2970)))</formula>
    </cfRule>
  </conditionalFormatting>
  <conditionalFormatting sqref="E2970:F2970">
    <cfRule type="containsText" dxfId="10407" priority="11469" operator="containsText" text="ECM">
      <formula>NOT(ISERROR(SEARCH("ECM",E2970)))</formula>
    </cfRule>
    <cfRule type="containsText" dxfId="10406" priority="11470" operator="containsText" text="Glenn Gould">
      <formula>NOT(ISERROR(SEARCH("Glenn Gould",E2970)))</formula>
    </cfRule>
  </conditionalFormatting>
  <conditionalFormatting sqref="E2970:F2970">
    <cfRule type="containsText" dxfId="10405" priority="11467" operator="containsText" text="ECM">
      <formula>NOT(ISERROR(SEARCH("ECM",E2970)))</formula>
    </cfRule>
    <cfRule type="containsText" dxfId="10404" priority="11468" operator="containsText" text="Glenn Gould">
      <formula>NOT(ISERROR(SEARCH("Glenn Gould",E2970)))</formula>
    </cfRule>
  </conditionalFormatting>
  <conditionalFormatting sqref="E2970:F2970">
    <cfRule type="containsText" dxfId="10403" priority="11465" operator="containsText" text="ECM">
      <formula>NOT(ISERROR(SEARCH("ECM",E2970)))</formula>
    </cfRule>
    <cfRule type="containsText" dxfId="10402" priority="11466" operator="containsText" text="Glenn Gould">
      <formula>NOT(ISERROR(SEARCH("Glenn Gould",E2970)))</formula>
    </cfRule>
  </conditionalFormatting>
  <conditionalFormatting sqref="E2970:F2970">
    <cfRule type="containsText" dxfId="10401" priority="11463" operator="containsText" text="ECM">
      <formula>NOT(ISERROR(SEARCH("ECM",E2970)))</formula>
    </cfRule>
    <cfRule type="containsText" dxfId="10400" priority="11464" operator="containsText" text="Glenn Gould">
      <formula>NOT(ISERROR(SEARCH("Glenn Gould",E2970)))</formula>
    </cfRule>
  </conditionalFormatting>
  <conditionalFormatting sqref="E2970:F2970">
    <cfRule type="containsText" dxfId="10399" priority="11461" operator="containsText" text="ECM">
      <formula>NOT(ISERROR(SEARCH("ECM",E2970)))</formula>
    </cfRule>
    <cfRule type="containsText" dxfId="10398" priority="11462" operator="containsText" text="Glenn Gould">
      <formula>NOT(ISERROR(SEARCH("Glenn Gould",E2970)))</formula>
    </cfRule>
  </conditionalFormatting>
  <conditionalFormatting sqref="E2970:F2970">
    <cfRule type="containsText" dxfId="10397" priority="11459" operator="containsText" text="ECM">
      <formula>NOT(ISERROR(SEARCH("ECM",E2970)))</formula>
    </cfRule>
    <cfRule type="containsText" dxfId="10396" priority="11460" operator="containsText" text="Glenn Gould">
      <formula>NOT(ISERROR(SEARCH("Glenn Gould",E2970)))</formula>
    </cfRule>
  </conditionalFormatting>
  <conditionalFormatting sqref="E2970:F2970">
    <cfRule type="containsText" dxfId="10395" priority="11457" operator="containsText" text="ECM">
      <formula>NOT(ISERROR(SEARCH("ECM",E2970)))</formula>
    </cfRule>
    <cfRule type="containsText" dxfId="10394" priority="11458" operator="containsText" text="Glenn Gould">
      <formula>NOT(ISERROR(SEARCH("Glenn Gould",E2970)))</formula>
    </cfRule>
  </conditionalFormatting>
  <conditionalFormatting sqref="E2970:F2970">
    <cfRule type="containsText" dxfId="10393" priority="11455" operator="containsText" text="ECM">
      <formula>NOT(ISERROR(SEARCH("ECM",E2970)))</formula>
    </cfRule>
    <cfRule type="containsText" dxfId="10392" priority="11456" operator="containsText" text="Glenn Gould">
      <formula>NOT(ISERROR(SEARCH("Glenn Gould",E2970)))</formula>
    </cfRule>
  </conditionalFormatting>
  <conditionalFormatting sqref="E2970:F2970">
    <cfRule type="containsText" dxfId="10391" priority="11453" operator="containsText" text="ECM">
      <formula>NOT(ISERROR(SEARCH("ECM",E2970)))</formula>
    </cfRule>
    <cfRule type="containsText" dxfId="10390" priority="11454" operator="containsText" text="Glenn Gould">
      <formula>NOT(ISERROR(SEARCH("Glenn Gould",E2970)))</formula>
    </cfRule>
  </conditionalFormatting>
  <conditionalFormatting sqref="E2970:F2970">
    <cfRule type="containsText" dxfId="10389" priority="11451" operator="containsText" text="ECM">
      <formula>NOT(ISERROR(SEARCH("ECM",E2970)))</formula>
    </cfRule>
    <cfRule type="containsText" dxfId="10388" priority="11452" operator="containsText" text="Glenn Gould">
      <formula>NOT(ISERROR(SEARCH("Glenn Gould",E2970)))</formula>
    </cfRule>
  </conditionalFormatting>
  <conditionalFormatting sqref="E2970:F2970">
    <cfRule type="containsText" dxfId="10387" priority="11449" operator="containsText" text="ECM">
      <formula>NOT(ISERROR(SEARCH("ECM",E2970)))</formula>
    </cfRule>
    <cfRule type="containsText" dxfId="10386" priority="11450" operator="containsText" text="Glenn Gould">
      <formula>NOT(ISERROR(SEARCH("Glenn Gould",E2970)))</formula>
    </cfRule>
  </conditionalFormatting>
  <conditionalFormatting sqref="E2970:F2970">
    <cfRule type="containsText" dxfId="10385" priority="11447" operator="containsText" text="ECM">
      <formula>NOT(ISERROR(SEARCH("ECM",E2970)))</formula>
    </cfRule>
    <cfRule type="containsText" dxfId="10384" priority="11448" operator="containsText" text="Glenn Gould">
      <formula>NOT(ISERROR(SEARCH("Glenn Gould",E2970)))</formula>
    </cfRule>
  </conditionalFormatting>
  <conditionalFormatting sqref="E2970:F2970">
    <cfRule type="containsText" dxfId="10383" priority="11445" operator="containsText" text="ECM">
      <formula>NOT(ISERROR(SEARCH("ECM",E2970)))</formula>
    </cfRule>
    <cfRule type="containsText" dxfId="10382" priority="11446" operator="containsText" text="Glenn Gould">
      <formula>NOT(ISERROR(SEARCH("Glenn Gould",E2970)))</formula>
    </cfRule>
  </conditionalFormatting>
  <conditionalFormatting sqref="E2970:F2970">
    <cfRule type="containsText" dxfId="10381" priority="11443" operator="containsText" text="ECM">
      <formula>NOT(ISERROR(SEARCH("ECM",E2970)))</formula>
    </cfRule>
    <cfRule type="containsText" dxfId="10380" priority="11444" operator="containsText" text="Glenn Gould">
      <formula>NOT(ISERROR(SEARCH("Glenn Gould",E2970)))</formula>
    </cfRule>
  </conditionalFormatting>
  <conditionalFormatting sqref="E2970:F2970">
    <cfRule type="containsText" dxfId="10379" priority="11441" operator="containsText" text="ECM">
      <formula>NOT(ISERROR(SEARCH("ECM",E2970)))</formula>
    </cfRule>
    <cfRule type="containsText" dxfId="10378" priority="11442" operator="containsText" text="Glenn Gould">
      <formula>NOT(ISERROR(SEARCH("Glenn Gould",E2970)))</formula>
    </cfRule>
  </conditionalFormatting>
  <conditionalFormatting sqref="E2970:F2970">
    <cfRule type="containsText" dxfId="10377" priority="11439" operator="containsText" text="ECM">
      <formula>NOT(ISERROR(SEARCH("ECM",E2970)))</formula>
    </cfRule>
    <cfRule type="containsText" dxfId="10376" priority="11440" operator="containsText" text="Glenn Gould">
      <formula>NOT(ISERROR(SEARCH("Glenn Gould",E2970)))</formula>
    </cfRule>
  </conditionalFormatting>
  <conditionalFormatting sqref="E2970:F2970">
    <cfRule type="containsText" dxfId="10375" priority="11437" operator="containsText" text="ECM">
      <formula>NOT(ISERROR(SEARCH("ECM",E2970)))</formula>
    </cfRule>
    <cfRule type="containsText" dxfId="10374" priority="11438" operator="containsText" text="Glenn Gould">
      <formula>NOT(ISERROR(SEARCH("Glenn Gould",E2970)))</formula>
    </cfRule>
  </conditionalFormatting>
  <conditionalFormatting sqref="E2970:F2970">
    <cfRule type="containsText" dxfId="10373" priority="11435" operator="containsText" text="ECM">
      <formula>NOT(ISERROR(SEARCH("ECM",E2970)))</formula>
    </cfRule>
    <cfRule type="containsText" dxfId="10372" priority="11436" operator="containsText" text="Glenn Gould">
      <formula>NOT(ISERROR(SEARCH("Glenn Gould",E2970)))</formula>
    </cfRule>
  </conditionalFormatting>
  <conditionalFormatting sqref="E2970:F2970">
    <cfRule type="containsText" dxfId="10371" priority="11433" operator="containsText" text="ECM">
      <formula>NOT(ISERROR(SEARCH("ECM",E2970)))</formula>
    </cfRule>
    <cfRule type="containsText" dxfId="10370" priority="11434" operator="containsText" text="Glenn Gould">
      <formula>NOT(ISERROR(SEARCH("Glenn Gould",E2970)))</formula>
    </cfRule>
  </conditionalFormatting>
  <conditionalFormatting sqref="E2970:F2970">
    <cfRule type="containsText" dxfId="10369" priority="11431" operator="containsText" text="ECM">
      <formula>NOT(ISERROR(SEARCH("ECM",E2970)))</formula>
    </cfRule>
    <cfRule type="containsText" dxfId="10368" priority="11432" operator="containsText" text="Glenn Gould">
      <formula>NOT(ISERROR(SEARCH("Glenn Gould",E2970)))</formula>
    </cfRule>
  </conditionalFormatting>
  <conditionalFormatting sqref="E2970:F2970">
    <cfRule type="containsText" dxfId="10367" priority="11429" operator="containsText" text="ECM">
      <formula>NOT(ISERROR(SEARCH("ECM",E2970)))</formula>
    </cfRule>
    <cfRule type="containsText" dxfId="10366" priority="11430" operator="containsText" text="Glenn Gould">
      <formula>NOT(ISERROR(SEARCH("Glenn Gould",E2970)))</formula>
    </cfRule>
  </conditionalFormatting>
  <conditionalFormatting sqref="E2970:F2970">
    <cfRule type="containsText" dxfId="10365" priority="11427" operator="containsText" text="ECM">
      <formula>NOT(ISERROR(SEARCH("ECM",E2970)))</formula>
    </cfRule>
    <cfRule type="containsText" dxfId="10364" priority="11428" operator="containsText" text="Glenn Gould">
      <formula>NOT(ISERROR(SEARCH("Glenn Gould",E2970)))</formula>
    </cfRule>
  </conditionalFormatting>
  <conditionalFormatting sqref="E2970:F2970">
    <cfRule type="containsText" dxfId="10363" priority="11425" operator="containsText" text="ECM">
      <formula>NOT(ISERROR(SEARCH("ECM",E2970)))</formula>
    </cfRule>
    <cfRule type="containsText" dxfId="10362" priority="11426" operator="containsText" text="Glenn Gould">
      <formula>NOT(ISERROR(SEARCH("Glenn Gould",E2970)))</formula>
    </cfRule>
  </conditionalFormatting>
  <conditionalFormatting sqref="E2970:F2970">
    <cfRule type="containsText" dxfId="10361" priority="11423" operator="containsText" text="ECM">
      <formula>NOT(ISERROR(SEARCH("ECM",E2970)))</formula>
    </cfRule>
    <cfRule type="containsText" dxfId="10360" priority="11424" operator="containsText" text="Glenn Gould">
      <formula>NOT(ISERROR(SEARCH("Glenn Gould",E2970)))</formula>
    </cfRule>
  </conditionalFormatting>
  <conditionalFormatting sqref="E2970:F2970">
    <cfRule type="containsText" dxfId="10359" priority="11421" operator="containsText" text="ECM">
      <formula>NOT(ISERROR(SEARCH("ECM",E2970)))</formula>
    </cfRule>
    <cfRule type="containsText" dxfId="10358" priority="11422" operator="containsText" text="Glenn Gould">
      <formula>NOT(ISERROR(SEARCH("Glenn Gould",E2970)))</formula>
    </cfRule>
  </conditionalFormatting>
  <conditionalFormatting sqref="E2970:F2970">
    <cfRule type="containsText" dxfId="10357" priority="11419" operator="containsText" text="ECM">
      <formula>NOT(ISERROR(SEARCH("ECM",E2970)))</formula>
    </cfRule>
    <cfRule type="containsText" dxfId="10356" priority="11420" operator="containsText" text="Glenn Gould">
      <formula>NOT(ISERROR(SEARCH("Glenn Gould",E2970)))</formula>
    </cfRule>
  </conditionalFormatting>
  <conditionalFormatting sqref="E2970:F2970">
    <cfRule type="containsText" dxfId="10355" priority="11417" operator="containsText" text="ECM">
      <formula>NOT(ISERROR(SEARCH("ECM",E2970)))</formula>
    </cfRule>
    <cfRule type="containsText" dxfId="10354" priority="11418" operator="containsText" text="Glenn Gould">
      <formula>NOT(ISERROR(SEARCH("Glenn Gould",E2970)))</formula>
    </cfRule>
  </conditionalFormatting>
  <conditionalFormatting sqref="E2970:F2970">
    <cfRule type="containsText" dxfId="10353" priority="11415" operator="containsText" text="ECM">
      <formula>NOT(ISERROR(SEARCH("ECM",E2970)))</formula>
    </cfRule>
    <cfRule type="containsText" dxfId="10352" priority="11416" operator="containsText" text="Glenn Gould">
      <formula>NOT(ISERROR(SEARCH("Glenn Gould",E2970)))</formula>
    </cfRule>
  </conditionalFormatting>
  <conditionalFormatting sqref="E2970:F2970">
    <cfRule type="containsText" dxfId="10351" priority="11413" operator="containsText" text="ECM">
      <formula>NOT(ISERROR(SEARCH("ECM",E2970)))</formula>
    </cfRule>
    <cfRule type="containsText" dxfId="10350" priority="11414" operator="containsText" text="Glenn Gould">
      <formula>NOT(ISERROR(SEARCH("Glenn Gould",E2970)))</formula>
    </cfRule>
  </conditionalFormatting>
  <conditionalFormatting sqref="E2970:F2970">
    <cfRule type="containsText" dxfId="10349" priority="11411" operator="containsText" text="ECM">
      <formula>NOT(ISERROR(SEARCH("ECM",E2970)))</formula>
    </cfRule>
    <cfRule type="containsText" dxfId="10348" priority="11412" operator="containsText" text="Glenn Gould">
      <formula>NOT(ISERROR(SEARCH("Glenn Gould",E2970)))</formula>
    </cfRule>
  </conditionalFormatting>
  <conditionalFormatting sqref="E2970:F2970">
    <cfRule type="containsText" dxfId="10347" priority="11409" operator="containsText" text="ECM">
      <formula>NOT(ISERROR(SEARCH("ECM",E2970)))</formula>
    </cfRule>
    <cfRule type="containsText" dxfId="10346" priority="11410" operator="containsText" text="Glenn Gould">
      <formula>NOT(ISERROR(SEARCH("Glenn Gould",E2970)))</formula>
    </cfRule>
  </conditionalFormatting>
  <conditionalFormatting sqref="E2970:F2970">
    <cfRule type="containsText" dxfId="10345" priority="11407" operator="containsText" text="ECM">
      <formula>NOT(ISERROR(SEARCH("ECM",E2970)))</formula>
    </cfRule>
    <cfRule type="containsText" dxfId="10344" priority="11408" operator="containsText" text="Glenn Gould">
      <formula>NOT(ISERROR(SEARCH("Glenn Gould",E2970)))</formula>
    </cfRule>
  </conditionalFormatting>
  <conditionalFormatting sqref="E2970:F2970">
    <cfRule type="containsText" dxfId="10343" priority="11405" operator="containsText" text="ECM">
      <formula>NOT(ISERROR(SEARCH("ECM",E2970)))</formula>
    </cfRule>
    <cfRule type="containsText" dxfId="10342" priority="11406" operator="containsText" text="Glenn Gould">
      <formula>NOT(ISERROR(SEARCH("Glenn Gould",E2970)))</formula>
    </cfRule>
  </conditionalFormatting>
  <conditionalFormatting sqref="E2970:F2970">
    <cfRule type="containsText" dxfId="10341" priority="11403" operator="containsText" text="ECM">
      <formula>NOT(ISERROR(SEARCH("ECM",E2970)))</formula>
    </cfRule>
    <cfRule type="containsText" dxfId="10340" priority="11404" operator="containsText" text="Glenn Gould">
      <formula>NOT(ISERROR(SEARCH("Glenn Gould",E2970)))</formula>
    </cfRule>
  </conditionalFormatting>
  <conditionalFormatting sqref="E2970:F2970">
    <cfRule type="containsText" dxfId="10339" priority="11401" operator="containsText" text="ECM">
      <formula>NOT(ISERROR(SEARCH("ECM",E2970)))</formula>
    </cfRule>
    <cfRule type="containsText" dxfId="10338" priority="11402" operator="containsText" text="Glenn Gould">
      <formula>NOT(ISERROR(SEARCH("Glenn Gould",E2970)))</formula>
    </cfRule>
  </conditionalFormatting>
  <conditionalFormatting sqref="E2970:F2970">
    <cfRule type="containsText" dxfId="10337" priority="11399" operator="containsText" text="ECM">
      <formula>NOT(ISERROR(SEARCH("ECM",E2970)))</formula>
    </cfRule>
    <cfRule type="containsText" dxfId="10336" priority="11400" operator="containsText" text="Glenn Gould">
      <formula>NOT(ISERROR(SEARCH("Glenn Gould",E2970)))</formula>
    </cfRule>
  </conditionalFormatting>
  <conditionalFormatting sqref="E2970:F2970">
    <cfRule type="containsText" dxfId="10335" priority="11397" operator="containsText" text="ECM">
      <formula>NOT(ISERROR(SEARCH("ECM",E2970)))</formula>
    </cfRule>
    <cfRule type="containsText" dxfId="10334" priority="11398" operator="containsText" text="Glenn Gould">
      <formula>NOT(ISERROR(SEARCH("Glenn Gould",E2970)))</formula>
    </cfRule>
  </conditionalFormatting>
  <conditionalFormatting sqref="E2970:F2970">
    <cfRule type="containsText" dxfId="10333" priority="11395" operator="containsText" text="ECM">
      <formula>NOT(ISERROR(SEARCH("ECM",E2970)))</formula>
    </cfRule>
    <cfRule type="containsText" dxfId="10332" priority="11396" operator="containsText" text="Glenn Gould">
      <formula>NOT(ISERROR(SEARCH("Glenn Gould",E2970)))</formula>
    </cfRule>
  </conditionalFormatting>
  <conditionalFormatting sqref="E2970:F2970">
    <cfRule type="containsText" dxfId="10331" priority="11393" operator="containsText" text="ECM">
      <formula>NOT(ISERROR(SEARCH("ECM",E2970)))</formula>
    </cfRule>
    <cfRule type="containsText" dxfId="10330" priority="11394" operator="containsText" text="Glenn Gould">
      <formula>NOT(ISERROR(SEARCH("Glenn Gould",E2970)))</formula>
    </cfRule>
  </conditionalFormatting>
  <conditionalFormatting sqref="E2970:F2970">
    <cfRule type="containsText" dxfId="10329" priority="11391" operator="containsText" text="ECM">
      <formula>NOT(ISERROR(SEARCH("ECM",E2970)))</formula>
    </cfRule>
    <cfRule type="containsText" dxfId="10328" priority="11392" operator="containsText" text="Glenn Gould">
      <formula>NOT(ISERROR(SEARCH("Glenn Gould",E2970)))</formula>
    </cfRule>
  </conditionalFormatting>
  <conditionalFormatting sqref="E2970:F2970">
    <cfRule type="containsText" dxfId="10327" priority="11389" operator="containsText" text="ECM">
      <formula>NOT(ISERROR(SEARCH("ECM",E2970)))</formula>
    </cfRule>
    <cfRule type="containsText" dxfId="10326" priority="11390" operator="containsText" text="Glenn Gould">
      <formula>NOT(ISERROR(SEARCH("Glenn Gould",E2970)))</formula>
    </cfRule>
  </conditionalFormatting>
  <conditionalFormatting sqref="E2970:F2970">
    <cfRule type="containsText" dxfId="10325" priority="11387" operator="containsText" text="ECM">
      <formula>NOT(ISERROR(SEARCH("ECM",E2970)))</formula>
    </cfRule>
    <cfRule type="containsText" dxfId="10324" priority="11388" operator="containsText" text="Glenn Gould">
      <formula>NOT(ISERROR(SEARCH("Glenn Gould",E2970)))</formula>
    </cfRule>
  </conditionalFormatting>
  <conditionalFormatting sqref="E2970:F2970">
    <cfRule type="containsText" dxfId="10323" priority="11385" operator="containsText" text="ECM">
      <formula>NOT(ISERROR(SEARCH("ECM",E2970)))</formula>
    </cfRule>
    <cfRule type="containsText" dxfId="10322" priority="11386" operator="containsText" text="Glenn Gould">
      <formula>NOT(ISERROR(SEARCH("Glenn Gould",E2970)))</formula>
    </cfRule>
  </conditionalFormatting>
  <conditionalFormatting sqref="E2970:F2970">
    <cfRule type="containsText" dxfId="10321" priority="11383" operator="containsText" text="ECM">
      <formula>NOT(ISERROR(SEARCH("ECM",E2970)))</formula>
    </cfRule>
    <cfRule type="containsText" dxfId="10320" priority="11384" operator="containsText" text="Glenn Gould">
      <formula>NOT(ISERROR(SEARCH("Glenn Gould",E2970)))</formula>
    </cfRule>
  </conditionalFormatting>
  <conditionalFormatting sqref="E2970:F2970">
    <cfRule type="containsText" dxfId="10319" priority="11381" operator="containsText" text="ECM">
      <formula>NOT(ISERROR(SEARCH("ECM",E2970)))</formula>
    </cfRule>
    <cfRule type="containsText" dxfId="10318" priority="11382" operator="containsText" text="Glenn Gould">
      <formula>NOT(ISERROR(SEARCH("Glenn Gould",E2970)))</formula>
    </cfRule>
  </conditionalFormatting>
  <conditionalFormatting sqref="E2970:F2970">
    <cfRule type="containsText" dxfId="10317" priority="11379" operator="containsText" text="ECM">
      <formula>NOT(ISERROR(SEARCH("ECM",E2970)))</formula>
    </cfRule>
    <cfRule type="containsText" dxfId="10316" priority="11380" operator="containsText" text="Glenn Gould">
      <formula>NOT(ISERROR(SEARCH("Glenn Gould",E2970)))</formula>
    </cfRule>
  </conditionalFormatting>
  <conditionalFormatting sqref="E2970:F2970">
    <cfRule type="containsText" dxfId="10315" priority="11377" operator="containsText" text="ECM">
      <formula>NOT(ISERROR(SEARCH("ECM",E2970)))</formula>
    </cfRule>
    <cfRule type="containsText" dxfId="10314" priority="11378" operator="containsText" text="Glenn Gould">
      <formula>NOT(ISERROR(SEARCH("Glenn Gould",E2970)))</formula>
    </cfRule>
  </conditionalFormatting>
  <conditionalFormatting sqref="G2971">
    <cfRule type="containsText" dxfId="10313" priority="11373" operator="containsText" text="ECM">
      <formula>NOT(ISERROR(SEARCH("ECM",G2971)))</formula>
    </cfRule>
    <cfRule type="containsText" dxfId="10312" priority="11374" operator="containsText" text="Glenn Gould">
      <formula>NOT(ISERROR(SEARCH("Glenn Gould",G2971)))</formula>
    </cfRule>
  </conditionalFormatting>
  <conditionalFormatting sqref="G2971">
    <cfRule type="containsText" dxfId="10311" priority="11371" operator="containsText" text="ECM">
      <formula>NOT(ISERROR(SEARCH("ECM",G2971)))</formula>
    </cfRule>
    <cfRule type="containsText" dxfId="10310" priority="11372" operator="containsText" text="Glenn Gould">
      <formula>NOT(ISERROR(SEARCH("Glenn Gould",G2971)))</formula>
    </cfRule>
  </conditionalFormatting>
  <conditionalFormatting sqref="G2971">
    <cfRule type="containsText" dxfId="10309" priority="11369" operator="containsText" text="ECM">
      <formula>NOT(ISERROR(SEARCH("ECM",G2971)))</formula>
    </cfRule>
    <cfRule type="containsText" dxfId="10308" priority="11370" operator="containsText" text="Glenn Gould">
      <formula>NOT(ISERROR(SEARCH("Glenn Gould",G2971)))</formula>
    </cfRule>
  </conditionalFormatting>
  <conditionalFormatting sqref="G2971">
    <cfRule type="containsText" dxfId="10307" priority="11367" operator="containsText" text="ECM">
      <formula>NOT(ISERROR(SEARCH("ECM",G2971)))</formula>
    </cfRule>
    <cfRule type="containsText" dxfId="10306" priority="11368" operator="containsText" text="Glenn Gould">
      <formula>NOT(ISERROR(SEARCH("Glenn Gould",G2971)))</formula>
    </cfRule>
  </conditionalFormatting>
  <conditionalFormatting sqref="G2971">
    <cfRule type="containsText" dxfId="10305" priority="11365" operator="containsText" text="ECM">
      <formula>NOT(ISERROR(SEARCH("ECM",G2971)))</formula>
    </cfRule>
    <cfRule type="containsText" dxfId="10304" priority="11366" operator="containsText" text="Glenn Gould">
      <formula>NOT(ISERROR(SEARCH("Glenn Gould",G2971)))</formula>
    </cfRule>
  </conditionalFormatting>
  <conditionalFormatting sqref="G2971">
    <cfRule type="containsText" dxfId="10303" priority="11363" operator="containsText" text="ECM">
      <formula>NOT(ISERROR(SEARCH("ECM",G2971)))</formula>
    </cfRule>
    <cfRule type="containsText" dxfId="10302" priority="11364" operator="containsText" text="Glenn Gould">
      <formula>NOT(ISERROR(SEARCH("Glenn Gould",G2971)))</formula>
    </cfRule>
  </conditionalFormatting>
  <conditionalFormatting sqref="G2971">
    <cfRule type="containsText" dxfId="10301" priority="11361" operator="containsText" text="ECM">
      <formula>NOT(ISERROR(SEARCH("ECM",G2971)))</formula>
    </cfRule>
    <cfRule type="containsText" dxfId="10300" priority="11362" operator="containsText" text="Glenn Gould">
      <formula>NOT(ISERROR(SEARCH("Glenn Gould",G2971)))</formula>
    </cfRule>
  </conditionalFormatting>
  <conditionalFormatting sqref="G2971">
    <cfRule type="containsText" dxfId="10299" priority="11359" operator="containsText" text="ECM">
      <formula>NOT(ISERROR(SEARCH("ECM",G2971)))</formula>
    </cfRule>
    <cfRule type="containsText" dxfId="10298" priority="11360" operator="containsText" text="Glenn Gould">
      <formula>NOT(ISERROR(SEARCH("Glenn Gould",G2971)))</formula>
    </cfRule>
  </conditionalFormatting>
  <conditionalFormatting sqref="G2971">
    <cfRule type="containsText" dxfId="10297" priority="11357" operator="containsText" text="ECM">
      <formula>NOT(ISERROR(SEARCH("ECM",G2971)))</formula>
    </cfRule>
    <cfRule type="containsText" dxfId="10296" priority="11358" operator="containsText" text="Glenn Gould">
      <formula>NOT(ISERROR(SEARCH("Glenn Gould",G2971)))</formula>
    </cfRule>
  </conditionalFormatting>
  <conditionalFormatting sqref="G2971">
    <cfRule type="containsText" dxfId="10295" priority="11355" operator="containsText" text="ECM">
      <formula>NOT(ISERROR(SEARCH("ECM",G2971)))</formula>
    </cfRule>
    <cfRule type="containsText" dxfId="10294" priority="11356" operator="containsText" text="Glenn Gould">
      <formula>NOT(ISERROR(SEARCH("Glenn Gould",G2971)))</formula>
    </cfRule>
  </conditionalFormatting>
  <conditionalFormatting sqref="G2971">
    <cfRule type="containsText" dxfId="10293" priority="11353" operator="containsText" text="ECM">
      <formula>NOT(ISERROR(SEARCH("ECM",G2971)))</formula>
    </cfRule>
    <cfRule type="containsText" dxfId="10292" priority="11354" operator="containsText" text="Glenn Gould">
      <formula>NOT(ISERROR(SEARCH("Glenn Gould",G2971)))</formula>
    </cfRule>
  </conditionalFormatting>
  <conditionalFormatting sqref="G2971">
    <cfRule type="containsText" dxfId="10291" priority="11351" operator="containsText" text="ECM">
      <formula>NOT(ISERROR(SEARCH("ECM",G2971)))</formula>
    </cfRule>
    <cfRule type="containsText" dxfId="10290" priority="11352" operator="containsText" text="Glenn Gould">
      <formula>NOT(ISERROR(SEARCH("Glenn Gould",G2971)))</formula>
    </cfRule>
  </conditionalFormatting>
  <conditionalFormatting sqref="G2971">
    <cfRule type="containsText" dxfId="10289" priority="11349" operator="containsText" text="ECM">
      <formula>NOT(ISERROR(SEARCH("ECM",G2971)))</formula>
    </cfRule>
    <cfRule type="containsText" dxfId="10288" priority="11350" operator="containsText" text="Glenn Gould">
      <formula>NOT(ISERROR(SEARCH("Glenn Gould",G2971)))</formula>
    </cfRule>
  </conditionalFormatting>
  <conditionalFormatting sqref="G2971">
    <cfRule type="containsText" dxfId="10287" priority="11347" operator="containsText" text="ECM">
      <formula>NOT(ISERROR(SEARCH("ECM",G2971)))</formula>
    </cfRule>
    <cfRule type="containsText" dxfId="10286" priority="11348" operator="containsText" text="Glenn Gould">
      <formula>NOT(ISERROR(SEARCH("Glenn Gould",G2971)))</formula>
    </cfRule>
  </conditionalFormatting>
  <conditionalFormatting sqref="G2971">
    <cfRule type="containsText" dxfId="10285" priority="11345" operator="containsText" text="ECM">
      <formula>NOT(ISERROR(SEARCH("ECM",G2971)))</formula>
    </cfRule>
    <cfRule type="containsText" dxfId="10284" priority="11346" operator="containsText" text="Glenn Gould">
      <formula>NOT(ISERROR(SEARCH("Glenn Gould",G2971)))</formula>
    </cfRule>
  </conditionalFormatting>
  <conditionalFormatting sqref="G2971">
    <cfRule type="containsText" dxfId="10283" priority="11343" operator="containsText" text="ECM">
      <formula>NOT(ISERROR(SEARCH("ECM",G2971)))</formula>
    </cfRule>
    <cfRule type="containsText" dxfId="10282" priority="11344" operator="containsText" text="Glenn Gould">
      <formula>NOT(ISERROR(SEARCH("Glenn Gould",G2971)))</formula>
    </cfRule>
  </conditionalFormatting>
  <conditionalFormatting sqref="G2971">
    <cfRule type="containsText" dxfId="10281" priority="11341" operator="containsText" text="ECM">
      <formula>NOT(ISERROR(SEARCH("ECM",G2971)))</formula>
    </cfRule>
    <cfRule type="containsText" dxfId="10280" priority="11342" operator="containsText" text="Glenn Gould">
      <formula>NOT(ISERROR(SEARCH("Glenn Gould",G2971)))</formula>
    </cfRule>
  </conditionalFormatting>
  <conditionalFormatting sqref="G2971">
    <cfRule type="containsText" dxfId="10279" priority="11339" operator="containsText" text="ECM">
      <formula>NOT(ISERROR(SEARCH("ECM",G2971)))</formula>
    </cfRule>
    <cfRule type="containsText" dxfId="10278" priority="11340" operator="containsText" text="Glenn Gould">
      <formula>NOT(ISERROR(SEARCH("Glenn Gould",G2971)))</formula>
    </cfRule>
  </conditionalFormatting>
  <conditionalFormatting sqref="G2971">
    <cfRule type="containsText" dxfId="10277" priority="11337" operator="containsText" text="ECM">
      <formula>NOT(ISERROR(SEARCH("ECM",G2971)))</formula>
    </cfRule>
    <cfRule type="containsText" dxfId="10276" priority="11338" operator="containsText" text="Glenn Gould">
      <formula>NOT(ISERROR(SEARCH("Glenn Gould",G2971)))</formula>
    </cfRule>
  </conditionalFormatting>
  <conditionalFormatting sqref="G2971">
    <cfRule type="containsText" dxfId="10275" priority="11335" operator="containsText" text="ECM">
      <formula>NOT(ISERROR(SEARCH("ECM",G2971)))</formula>
    </cfRule>
    <cfRule type="containsText" dxfId="10274" priority="11336" operator="containsText" text="Glenn Gould">
      <formula>NOT(ISERROR(SEARCH("Glenn Gould",G2971)))</formula>
    </cfRule>
  </conditionalFormatting>
  <conditionalFormatting sqref="G2971">
    <cfRule type="containsText" dxfId="10273" priority="11333" operator="containsText" text="ECM">
      <formula>NOT(ISERROR(SEARCH("ECM",G2971)))</formula>
    </cfRule>
    <cfRule type="containsText" dxfId="10272" priority="11334" operator="containsText" text="Glenn Gould">
      <formula>NOT(ISERROR(SEARCH("Glenn Gould",G2971)))</formula>
    </cfRule>
  </conditionalFormatting>
  <conditionalFormatting sqref="G2971">
    <cfRule type="containsText" dxfId="10271" priority="11331" operator="containsText" text="ECM">
      <formula>NOT(ISERROR(SEARCH("ECM",G2971)))</formula>
    </cfRule>
    <cfRule type="containsText" dxfId="10270" priority="11332" operator="containsText" text="Glenn Gould">
      <formula>NOT(ISERROR(SEARCH("Glenn Gould",G2971)))</formula>
    </cfRule>
  </conditionalFormatting>
  <conditionalFormatting sqref="G2971">
    <cfRule type="containsText" dxfId="10269" priority="11329" operator="containsText" text="ECM">
      <formula>NOT(ISERROR(SEARCH("ECM",G2971)))</formula>
    </cfRule>
    <cfRule type="containsText" dxfId="10268" priority="11330" operator="containsText" text="Glenn Gould">
      <formula>NOT(ISERROR(SEARCH("Glenn Gould",G2971)))</formula>
    </cfRule>
  </conditionalFormatting>
  <conditionalFormatting sqref="G2971">
    <cfRule type="containsText" dxfId="10267" priority="11327" operator="containsText" text="ECM">
      <formula>NOT(ISERROR(SEARCH("ECM",G2971)))</formula>
    </cfRule>
    <cfRule type="containsText" dxfId="10266" priority="11328" operator="containsText" text="Glenn Gould">
      <formula>NOT(ISERROR(SEARCH("Glenn Gould",G2971)))</formula>
    </cfRule>
  </conditionalFormatting>
  <conditionalFormatting sqref="G2971">
    <cfRule type="containsText" dxfId="10265" priority="11325" operator="containsText" text="ECM">
      <formula>NOT(ISERROR(SEARCH("ECM",G2971)))</formula>
    </cfRule>
    <cfRule type="containsText" dxfId="10264" priority="11326" operator="containsText" text="Glenn Gould">
      <formula>NOT(ISERROR(SEARCH("Glenn Gould",G2971)))</formula>
    </cfRule>
  </conditionalFormatting>
  <conditionalFormatting sqref="G2971">
    <cfRule type="containsText" dxfId="10263" priority="11323" operator="containsText" text="ECM">
      <formula>NOT(ISERROR(SEARCH("ECM",G2971)))</formula>
    </cfRule>
    <cfRule type="containsText" dxfId="10262" priority="11324" operator="containsText" text="Glenn Gould">
      <formula>NOT(ISERROR(SEARCH("Glenn Gould",G2971)))</formula>
    </cfRule>
  </conditionalFormatting>
  <conditionalFormatting sqref="G2971">
    <cfRule type="containsText" dxfId="10261" priority="11321" operator="containsText" text="ECM">
      <formula>NOT(ISERROR(SEARCH("ECM",G2971)))</formula>
    </cfRule>
    <cfRule type="containsText" dxfId="10260" priority="11322" operator="containsText" text="Glenn Gould">
      <formula>NOT(ISERROR(SEARCH("Glenn Gould",G2971)))</formula>
    </cfRule>
  </conditionalFormatting>
  <conditionalFormatting sqref="G2971">
    <cfRule type="containsText" dxfId="10259" priority="11319" operator="containsText" text="ECM">
      <formula>NOT(ISERROR(SEARCH("ECM",G2971)))</formula>
    </cfRule>
    <cfRule type="containsText" dxfId="10258" priority="11320" operator="containsText" text="Glenn Gould">
      <formula>NOT(ISERROR(SEARCH("Glenn Gould",G2971)))</formula>
    </cfRule>
  </conditionalFormatting>
  <conditionalFormatting sqref="G2971">
    <cfRule type="containsText" dxfId="10257" priority="11317" operator="containsText" text="ECM">
      <formula>NOT(ISERROR(SEARCH("ECM",G2971)))</formula>
    </cfRule>
    <cfRule type="containsText" dxfId="10256" priority="11318" operator="containsText" text="Glenn Gould">
      <formula>NOT(ISERROR(SEARCH("Glenn Gould",G2971)))</formula>
    </cfRule>
  </conditionalFormatting>
  <conditionalFormatting sqref="G2971">
    <cfRule type="containsText" dxfId="10255" priority="11315" operator="containsText" text="ECM">
      <formula>NOT(ISERROR(SEARCH("ECM",G2971)))</formula>
    </cfRule>
    <cfRule type="containsText" dxfId="10254" priority="11316" operator="containsText" text="Glenn Gould">
      <formula>NOT(ISERROR(SEARCH("Glenn Gould",G2971)))</formula>
    </cfRule>
  </conditionalFormatting>
  <conditionalFormatting sqref="G2971">
    <cfRule type="containsText" dxfId="10253" priority="11313" operator="containsText" text="ECM">
      <formula>NOT(ISERROR(SEARCH("ECM",G2971)))</formula>
    </cfRule>
    <cfRule type="containsText" dxfId="10252" priority="11314" operator="containsText" text="Glenn Gould">
      <formula>NOT(ISERROR(SEARCH("Glenn Gould",G2971)))</formula>
    </cfRule>
  </conditionalFormatting>
  <conditionalFormatting sqref="G2971">
    <cfRule type="containsText" dxfId="10251" priority="11311" operator="containsText" text="ECM">
      <formula>NOT(ISERROR(SEARCH("ECM",G2971)))</formula>
    </cfRule>
    <cfRule type="containsText" dxfId="10250" priority="11312" operator="containsText" text="Glenn Gould">
      <formula>NOT(ISERROR(SEARCH("Glenn Gould",G2971)))</formula>
    </cfRule>
  </conditionalFormatting>
  <conditionalFormatting sqref="G2971">
    <cfRule type="containsText" dxfId="10249" priority="11309" operator="containsText" text="ECM">
      <formula>NOT(ISERROR(SEARCH("ECM",G2971)))</formula>
    </cfRule>
    <cfRule type="containsText" dxfId="10248" priority="11310" operator="containsText" text="Glenn Gould">
      <formula>NOT(ISERROR(SEARCH("Glenn Gould",G2971)))</formula>
    </cfRule>
  </conditionalFormatting>
  <conditionalFormatting sqref="G2971">
    <cfRule type="containsText" dxfId="10247" priority="11307" operator="containsText" text="ECM">
      <formula>NOT(ISERROR(SEARCH("ECM",G2971)))</formula>
    </cfRule>
    <cfRule type="containsText" dxfId="10246" priority="11308" operator="containsText" text="Glenn Gould">
      <formula>NOT(ISERROR(SEARCH("Glenn Gould",G2971)))</formula>
    </cfRule>
  </conditionalFormatting>
  <conditionalFormatting sqref="G2971">
    <cfRule type="containsText" dxfId="10245" priority="11305" operator="containsText" text="ECM">
      <formula>NOT(ISERROR(SEARCH("ECM",G2971)))</formula>
    </cfRule>
    <cfRule type="containsText" dxfId="10244" priority="11306" operator="containsText" text="Glenn Gould">
      <formula>NOT(ISERROR(SEARCH("Glenn Gould",G2971)))</formula>
    </cfRule>
  </conditionalFormatting>
  <conditionalFormatting sqref="G2971">
    <cfRule type="containsText" dxfId="10243" priority="11303" operator="containsText" text="ECM">
      <formula>NOT(ISERROR(SEARCH("ECM",G2971)))</formula>
    </cfRule>
    <cfRule type="containsText" dxfId="10242" priority="11304" operator="containsText" text="Glenn Gould">
      <formula>NOT(ISERROR(SEARCH("Glenn Gould",G2971)))</formula>
    </cfRule>
  </conditionalFormatting>
  <conditionalFormatting sqref="G2971">
    <cfRule type="containsText" dxfId="10241" priority="11301" operator="containsText" text="ECM">
      <formula>NOT(ISERROR(SEARCH("ECM",G2971)))</formula>
    </cfRule>
    <cfRule type="containsText" dxfId="10240" priority="11302" operator="containsText" text="Glenn Gould">
      <formula>NOT(ISERROR(SEARCH("Glenn Gould",G2971)))</formula>
    </cfRule>
  </conditionalFormatting>
  <conditionalFormatting sqref="G2971">
    <cfRule type="containsText" dxfId="10239" priority="11299" operator="containsText" text="ECM">
      <formula>NOT(ISERROR(SEARCH("ECM",G2971)))</formula>
    </cfRule>
    <cfRule type="containsText" dxfId="10238" priority="11300" operator="containsText" text="Glenn Gould">
      <formula>NOT(ISERROR(SEARCH("Glenn Gould",G2971)))</formula>
    </cfRule>
  </conditionalFormatting>
  <conditionalFormatting sqref="G2971">
    <cfRule type="containsText" dxfId="10237" priority="11297" operator="containsText" text="ECM">
      <formula>NOT(ISERROR(SEARCH("ECM",G2971)))</formula>
    </cfRule>
    <cfRule type="containsText" dxfId="10236" priority="11298" operator="containsText" text="Glenn Gould">
      <formula>NOT(ISERROR(SEARCH("Glenn Gould",G2971)))</formula>
    </cfRule>
  </conditionalFormatting>
  <conditionalFormatting sqref="G2971">
    <cfRule type="containsText" dxfId="10235" priority="11295" operator="containsText" text="ECM">
      <formula>NOT(ISERROR(SEARCH("ECM",G2971)))</formula>
    </cfRule>
    <cfRule type="containsText" dxfId="10234" priority="11296" operator="containsText" text="Glenn Gould">
      <formula>NOT(ISERROR(SEARCH("Glenn Gould",G2971)))</formula>
    </cfRule>
  </conditionalFormatting>
  <conditionalFormatting sqref="G2971">
    <cfRule type="containsText" dxfId="10233" priority="11293" operator="containsText" text="ECM">
      <formula>NOT(ISERROR(SEARCH("ECM",G2971)))</formula>
    </cfRule>
    <cfRule type="containsText" dxfId="10232" priority="11294" operator="containsText" text="Glenn Gould">
      <formula>NOT(ISERROR(SEARCH("Glenn Gould",G2971)))</formula>
    </cfRule>
  </conditionalFormatting>
  <conditionalFormatting sqref="G2971">
    <cfRule type="containsText" dxfId="10231" priority="11291" operator="containsText" text="ECM">
      <formula>NOT(ISERROR(SEARCH("ECM",G2971)))</formula>
    </cfRule>
    <cfRule type="containsText" dxfId="10230" priority="11292" operator="containsText" text="Glenn Gould">
      <formula>NOT(ISERROR(SEARCH("Glenn Gould",G2971)))</formula>
    </cfRule>
  </conditionalFormatting>
  <conditionalFormatting sqref="G2971">
    <cfRule type="containsText" dxfId="10229" priority="11289" operator="containsText" text="ECM">
      <formula>NOT(ISERROR(SEARCH("ECM",G2971)))</formula>
    </cfRule>
    <cfRule type="containsText" dxfId="10228" priority="11290" operator="containsText" text="Glenn Gould">
      <formula>NOT(ISERROR(SEARCH("Glenn Gould",G2971)))</formula>
    </cfRule>
  </conditionalFormatting>
  <conditionalFormatting sqref="G2971">
    <cfRule type="containsText" dxfId="10227" priority="11287" operator="containsText" text="ECM">
      <formula>NOT(ISERROR(SEARCH("ECM",G2971)))</formula>
    </cfRule>
    <cfRule type="containsText" dxfId="10226" priority="11288" operator="containsText" text="Glenn Gould">
      <formula>NOT(ISERROR(SEARCH("Glenn Gould",G2971)))</formula>
    </cfRule>
  </conditionalFormatting>
  <conditionalFormatting sqref="G2971">
    <cfRule type="containsText" dxfId="10225" priority="11285" operator="containsText" text="ECM">
      <formula>NOT(ISERROR(SEARCH("ECM",G2971)))</formula>
    </cfRule>
    <cfRule type="containsText" dxfId="10224" priority="11286" operator="containsText" text="Glenn Gould">
      <formula>NOT(ISERROR(SEARCH("Glenn Gould",G2971)))</formula>
    </cfRule>
  </conditionalFormatting>
  <conditionalFormatting sqref="G2971">
    <cfRule type="containsText" dxfId="10223" priority="11283" operator="containsText" text="ECM">
      <formula>NOT(ISERROR(SEARCH("ECM",G2971)))</formula>
    </cfRule>
    <cfRule type="containsText" dxfId="10222" priority="11284" operator="containsText" text="Glenn Gould">
      <formula>NOT(ISERROR(SEARCH("Glenn Gould",G2971)))</formula>
    </cfRule>
  </conditionalFormatting>
  <conditionalFormatting sqref="G2971">
    <cfRule type="containsText" dxfId="10221" priority="11281" operator="containsText" text="ECM">
      <formula>NOT(ISERROR(SEARCH("ECM",G2971)))</formula>
    </cfRule>
    <cfRule type="containsText" dxfId="10220" priority="11282" operator="containsText" text="Glenn Gould">
      <formula>NOT(ISERROR(SEARCH("Glenn Gould",G2971)))</formula>
    </cfRule>
  </conditionalFormatting>
  <conditionalFormatting sqref="G2971">
    <cfRule type="containsText" dxfId="10219" priority="11279" operator="containsText" text="ECM">
      <formula>NOT(ISERROR(SEARCH("ECM",G2971)))</formula>
    </cfRule>
    <cfRule type="containsText" dxfId="10218" priority="11280" operator="containsText" text="Glenn Gould">
      <formula>NOT(ISERROR(SEARCH("Glenn Gould",G2971)))</formula>
    </cfRule>
  </conditionalFormatting>
  <conditionalFormatting sqref="G2971">
    <cfRule type="containsText" dxfId="10217" priority="11277" operator="containsText" text="ECM">
      <formula>NOT(ISERROR(SEARCH("ECM",G2971)))</formula>
    </cfRule>
    <cfRule type="containsText" dxfId="10216" priority="11278" operator="containsText" text="Glenn Gould">
      <formula>NOT(ISERROR(SEARCH("Glenn Gould",G2971)))</formula>
    </cfRule>
  </conditionalFormatting>
  <conditionalFormatting sqref="E2971:F2971">
    <cfRule type="containsText" dxfId="10215" priority="11275" operator="containsText" text="ECM">
      <formula>NOT(ISERROR(SEARCH("ECM",E2971)))</formula>
    </cfRule>
    <cfRule type="containsText" dxfId="10214" priority="11276" operator="containsText" text="Glenn Gould">
      <formula>NOT(ISERROR(SEARCH("Glenn Gould",E2971)))</formula>
    </cfRule>
  </conditionalFormatting>
  <conditionalFormatting sqref="E2971:F2971">
    <cfRule type="containsText" dxfId="10213" priority="11273" operator="containsText" text="ECM">
      <formula>NOT(ISERROR(SEARCH("ECM",E2971)))</formula>
    </cfRule>
    <cfRule type="containsText" dxfId="10212" priority="11274" operator="containsText" text="Glenn Gould">
      <formula>NOT(ISERROR(SEARCH("Glenn Gould",E2971)))</formula>
    </cfRule>
  </conditionalFormatting>
  <conditionalFormatting sqref="E2971:F2971">
    <cfRule type="containsText" dxfId="10211" priority="11271" operator="containsText" text="ECM">
      <formula>NOT(ISERROR(SEARCH("ECM",E2971)))</formula>
    </cfRule>
    <cfRule type="containsText" dxfId="10210" priority="11272" operator="containsText" text="Glenn Gould">
      <formula>NOT(ISERROR(SEARCH("Glenn Gould",E2971)))</formula>
    </cfRule>
  </conditionalFormatting>
  <conditionalFormatting sqref="E2971:F2971">
    <cfRule type="containsText" dxfId="10209" priority="11269" operator="containsText" text="ECM">
      <formula>NOT(ISERROR(SEARCH("ECM",E2971)))</formula>
    </cfRule>
    <cfRule type="containsText" dxfId="10208" priority="11270" operator="containsText" text="Glenn Gould">
      <formula>NOT(ISERROR(SEARCH("Glenn Gould",E2971)))</formula>
    </cfRule>
  </conditionalFormatting>
  <conditionalFormatting sqref="E2971:F2971">
    <cfRule type="containsText" dxfId="10207" priority="11267" operator="containsText" text="ECM">
      <formula>NOT(ISERROR(SEARCH("ECM",E2971)))</formula>
    </cfRule>
    <cfRule type="containsText" dxfId="10206" priority="11268" operator="containsText" text="Glenn Gould">
      <formula>NOT(ISERROR(SEARCH("Glenn Gould",E2971)))</formula>
    </cfRule>
  </conditionalFormatting>
  <conditionalFormatting sqref="E2971:F2971">
    <cfRule type="containsText" dxfId="10205" priority="11265" operator="containsText" text="ECM">
      <formula>NOT(ISERROR(SEARCH("ECM",E2971)))</formula>
    </cfRule>
    <cfRule type="containsText" dxfId="10204" priority="11266" operator="containsText" text="Glenn Gould">
      <formula>NOT(ISERROR(SEARCH("Glenn Gould",E2971)))</formula>
    </cfRule>
  </conditionalFormatting>
  <conditionalFormatting sqref="E2971:F2971">
    <cfRule type="containsText" dxfId="10203" priority="11263" operator="containsText" text="ECM">
      <formula>NOT(ISERROR(SEARCH("ECM",E2971)))</formula>
    </cfRule>
    <cfRule type="containsText" dxfId="10202" priority="11264" operator="containsText" text="Glenn Gould">
      <formula>NOT(ISERROR(SEARCH("Glenn Gould",E2971)))</formula>
    </cfRule>
  </conditionalFormatting>
  <conditionalFormatting sqref="E2971:F2971">
    <cfRule type="containsText" dxfId="10201" priority="11261" operator="containsText" text="ECM">
      <formula>NOT(ISERROR(SEARCH("ECM",E2971)))</formula>
    </cfRule>
    <cfRule type="containsText" dxfId="10200" priority="11262" operator="containsText" text="Glenn Gould">
      <formula>NOT(ISERROR(SEARCH("Glenn Gould",E2971)))</formula>
    </cfRule>
  </conditionalFormatting>
  <conditionalFormatting sqref="E2971:F2971">
    <cfRule type="containsText" dxfId="10199" priority="11259" operator="containsText" text="ECM">
      <formula>NOT(ISERROR(SEARCH("ECM",E2971)))</formula>
    </cfRule>
    <cfRule type="containsText" dxfId="10198" priority="11260" operator="containsText" text="Glenn Gould">
      <formula>NOT(ISERROR(SEARCH("Glenn Gould",E2971)))</formula>
    </cfRule>
  </conditionalFormatting>
  <conditionalFormatting sqref="E2971:F2971">
    <cfRule type="containsText" dxfId="10197" priority="11257" operator="containsText" text="ECM">
      <formula>NOT(ISERROR(SEARCH("ECM",E2971)))</formula>
    </cfRule>
    <cfRule type="containsText" dxfId="10196" priority="11258" operator="containsText" text="Glenn Gould">
      <formula>NOT(ISERROR(SEARCH("Glenn Gould",E2971)))</formula>
    </cfRule>
  </conditionalFormatting>
  <conditionalFormatting sqref="E2971:F2971">
    <cfRule type="containsText" dxfId="10195" priority="11255" operator="containsText" text="ECM">
      <formula>NOT(ISERROR(SEARCH("ECM",E2971)))</formula>
    </cfRule>
    <cfRule type="containsText" dxfId="10194" priority="11256" operator="containsText" text="Glenn Gould">
      <formula>NOT(ISERROR(SEARCH("Glenn Gould",E2971)))</formula>
    </cfRule>
  </conditionalFormatting>
  <conditionalFormatting sqref="E2971:F2971">
    <cfRule type="containsText" dxfId="10193" priority="11253" operator="containsText" text="ECM">
      <formula>NOT(ISERROR(SEARCH("ECM",E2971)))</formula>
    </cfRule>
    <cfRule type="containsText" dxfId="10192" priority="11254" operator="containsText" text="Glenn Gould">
      <formula>NOT(ISERROR(SEARCH("Glenn Gould",E2971)))</formula>
    </cfRule>
  </conditionalFormatting>
  <conditionalFormatting sqref="E2971:F2971">
    <cfRule type="containsText" dxfId="10191" priority="11251" operator="containsText" text="ECM">
      <formula>NOT(ISERROR(SEARCH("ECM",E2971)))</formula>
    </cfRule>
    <cfRule type="containsText" dxfId="10190" priority="11252" operator="containsText" text="Glenn Gould">
      <formula>NOT(ISERROR(SEARCH("Glenn Gould",E2971)))</formula>
    </cfRule>
  </conditionalFormatting>
  <conditionalFormatting sqref="E2971:F2971">
    <cfRule type="containsText" dxfId="10189" priority="11249" operator="containsText" text="ECM">
      <formula>NOT(ISERROR(SEARCH("ECM",E2971)))</formula>
    </cfRule>
    <cfRule type="containsText" dxfId="10188" priority="11250" operator="containsText" text="Glenn Gould">
      <formula>NOT(ISERROR(SEARCH("Glenn Gould",E2971)))</formula>
    </cfRule>
  </conditionalFormatting>
  <conditionalFormatting sqref="E2971:F2971">
    <cfRule type="containsText" dxfId="10187" priority="11247" operator="containsText" text="ECM">
      <formula>NOT(ISERROR(SEARCH("ECM",E2971)))</formula>
    </cfRule>
    <cfRule type="containsText" dxfId="10186" priority="11248" operator="containsText" text="Glenn Gould">
      <formula>NOT(ISERROR(SEARCH("Glenn Gould",E2971)))</formula>
    </cfRule>
  </conditionalFormatting>
  <conditionalFormatting sqref="E2971:F2971">
    <cfRule type="containsText" dxfId="10185" priority="11245" operator="containsText" text="ECM">
      <formula>NOT(ISERROR(SEARCH("ECM",E2971)))</formula>
    </cfRule>
    <cfRule type="containsText" dxfId="10184" priority="11246" operator="containsText" text="Glenn Gould">
      <formula>NOT(ISERROR(SEARCH("Glenn Gould",E2971)))</formula>
    </cfRule>
  </conditionalFormatting>
  <conditionalFormatting sqref="E2971:F2971">
    <cfRule type="containsText" dxfId="10183" priority="11243" operator="containsText" text="ECM">
      <formula>NOT(ISERROR(SEARCH("ECM",E2971)))</formula>
    </cfRule>
    <cfRule type="containsText" dxfId="10182" priority="11244" operator="containsText" text="Glenn Gould">
      <formula>NOT(ISERROR(SEARCH("Glenn Gould",E2971)))</formula>
    </cfRule>
  </conditionalFormatting>
  <conditionalFormatting sqref="E2971:F2971">
    <cfRule type="containsText" dxfId="10181" priority="11241" operator="containsText" text="ECM">
      <formula>NOT(ISERROR(SEARCH("ECM",E2971)))</formula>
    </cfRule>
    <cfRule type="containsText" dxfId="10180" priority="11242" operator="containsText" text="Glenn Gould">
      <formula>NOT(ISERROR(SEARCH("Glenn Gould",E2971)))</formula>
    </cfRule>
  </conditionalFormatting>
  <conditionalFormatting sqref="E2971:F2971">
    <cfRule type="containsText" dxfId="10179" priority="11239" operator="containsText" text="ECM">
      <formula>NOT(ISERROR(SEARCH("ECM",E2971)))</formula>
    </cfRule>
    <cfRule type="containsText" dxfId="10178" priority="11240" operator="containsText" text="Glenn Gould">
      <formula>NOT(ISERROR(SEARCH("Glenn Gould",E2971)))</formula>
    </cfRule>
  </conditionalFormatting>
  <conditionalFormatting sqref="E2971:F2971">
    <cfRule type="containsText" dxfId="10177" priority="11237" operator="containsText" text="ECM">
      <formula>NOT(ISERROR(SEARCH("ECM",E2971)))</formula>
    </cfRule>
    <cfRule type="containsText" dxfId="10176" priority="11238" operator="containsText" text="Glenn Gould">
      <formula>NOT(ISERROR(SEARCH("Glenn Gould",E2971)))</formula>
    </cfRule>
  </conditionalFormatting>
  <conditionalFormatting sqref="E2971:F2971">
    <cfRule type="containsText" dxfId="10175" priority="11235" operator="containsText" text="ECM">
      <formula>NOT(ISERROR(SEARCH("ECM",E2971)))</formula>
    </cfRule>
    <cfRule type="containsText" dxfId="10174" priority="11236" operator="containsText" text="Glenn Gould">
      <formula>NOT(ISERROR(SEARCH("Glenn Gould",E2971)))</formula>
    </cfRule>
  </conditionalFormatting>
  <conditionalFormatting sqref="E2971:F2971">
    <cfRule type="containsText" dxfId="10173" priority="11233" operator="containsText" text="ECM">
      <formula>NOT(ISERROR(SEARCH("ECM",E2971)))</formula>
    </cfRule>
    <cfRule type="containsText" dxfId="10172" priority="11234" operator="containsText" text="Glenn Gould">
      <formula>NOT(ISERROR(SEARCH("Glenn Gould",E2971)))</formula>
    </cfRule>
  </conditionalFormatting>
  <conditionalFormatting sqref="E2971:F2971">
    <cfRule type="containsText" dxfId="10171" priority="11231" operator="containsText" text="ECM">
      <formula>NOT(ISERROR(SEARCH("ECM",E2971)))</formula>
    </cfRule>
    <cfRule type="containsText" dxfId="10170" priority="11232" operator="containsText" text="Glenn Gould">
      <formula>NOT(ISERROR(SEARCH("Glenn Gould",E2971)))</formula>
    </cfRule>
  </conditionalFormatting>
  <conditionalFormatting sqref="E2971:F2971">
    <cfRule type="containsText" dxfId="10169" priority="11229" operator="containsText" text="ECM">
      <formula>NOT(ISERROR(SEARCH("ECM",E2971)))</formula>
    </cfRule>
    <cfRule type="containsText" dxfId="10168" priority="11230" operator="containsText" text="Glenn Gould">
      <formula>NOT(ISERROR(SEARCH("Glenn Gould",E2971)))</formula>
    </cfRule>
  </conditionalFormatting>
  <conditionalFormatting sqref="E2971:F2971">
    <cfRule type="containsText" dxfId="10167" priority="11227" operator="containsText" text="ECM">
      <formula>NOT(ISERROR(SEARCH("ECM",E2971)))</formula>
    </cfRule>
    <cfRule type="containsText" dxfId="10166" priority="11228" operator="containsText" text="Glenn Gould">
      <formula>NOT(ISERROR(SEARCH("Glenn Gould",E2971)))</formula>
    </cfRule>
  </conditionalFormatting>
  <conditionalFormatting sqref="E2971:F2971">
    <cfRule type="containsText" dxfId="10165" priority="11225" operator="containsText" text="ECM">
      <formula>NOT(ISERROR(SEARCH("ECM",E2971)))</formula>
    </cfRule>
    <cfRule type="containsText" dxfId="10164" priority="11226" operator="containsText" text="Glenn Gould">
      <formula>NOT(ISERROR(SEARCH("Glenn Gould",E2971)))</formula>
    </cfRule>
  </conditionalFormatting>
  <conditionalFormatting sqref="E2971:F2971">
    <cfRule type="containsText" dxfId="10163" priority="11223" operator="containsText" text="ECM">
      <formula>NOT(ISERROR(SEARCH("ECM",E2971)))</formula>
    </cfRule>
    <cfRule type="containsText" dxfId="10162" priority="11224" operator="containsText" text="Glenn Gould">
      <formula>NOT(ISERROR(SEARCH("Glenn Gould",E2971)))</formula>
    </cfRule>
  </conditionalFormatting>
  <conditionalFormatting sqref="E2971:F2971">
    <cfRule type="containsText" dxfId="10161" priority="11221" operator="containsText" text="ECM">
      <formula>NOT(ISERROR(SEARCH("ECM",E2971)))</formula>
    </cfRule>
    <cfRule type="containsText" dxfId="10160" priority="11222" operator="containsText" text="Glenn Gould">
      <formula>NOT(ISERROR(SEARCH("Glenn Gould",E2971)))</formula>
    </cfRule>
  </conditionalFormatting>
  <conditionalFormatting sqref="E2971:F2971">
    <cfRule type="containsText" dxfId="10159" priority="11219" operator="containsText" text="ECM">
      <formula>NOT(ISERROR(SEARCH("ECM",E2971)))</formula>
    </cfRule>
    <cfRule type="containsText" dxfId="10158" priority="11220" operator="containsText" text="Glenn Gould">
      <formula>NOT(ISERROR(SEARCH("Glenn Gould",E2971)))</formula>
    </cfRule>
  </conditionalFormatting>
  <conditionalFormatting sqref="E2971:F2971">
    <cfRule type="containsText" dxfId="10157" priority="11217" operator="containsText" text="ECM">
      <formula>NOT(ISERROR(SEARCH("ECM",E2971)))</formula>
    </cfRule>
    <cfRule type="containsText" dxfId="10156" priority="11218" operator="containsText" text="Glenn Gould">
      <formula>NOT(ISERROR(SEARCH("Glenn Gould",E2971)))</formula>
    </cfRule>
  </conditionalFormatting>
  <conditionalFormatting sqref="E2971:F2971">
    <cfRule type="containsText" dxfId="10155" priority="11215" operator="containsText" text="ECM">
      <formula>NOT(ISERROR(SEARCH("ECM",E2971)))</formula>
    </cfRule>
    <cfRule type="containsText" dxfId="10154" priority="11216" operator="containsText" text="Glenn Gould">
      <formula>NOT(ISERROR(SEARCH("Glenn Gould",E2971)))</formula>
    </cfRule>
  </conditionalFormatting>
  <conditionalFormatting sqref="E2971:F2971">
    <cfRule type="containsText" dxfId="10153" priority="11213" operator="containsText" text="ECM">
      <formula>NOT(ISERROR(SEARCH("ECM",E2971)))</formula>
    </cfRule>
    <cfRule type="containsText" dxfId="10152" priority="11214" operator="containsText" text="Glenn Gould">
      <formula>NOT(ISERROR(SEARCH("Glenn Gould",E2971)))</formula>
    </cfRule>
  </conditionalFormatting>
  <conditionalFormatting sqref="E2971:F2971">
    <cfRule type="containsText" dxfId="10151" priority="11211" operator="containsText" text="ECM">
      <formula>NOT(ISERROR(SEARCH("ECM",E2971)))</formula>
    </cfRule>
    <cfRule type="containsText" dxfId="10150" priority="11212" operator="containsText" text="Glenn Gould">
      <formula>NOT(ISERROR(SEARCH("Glenn Gould",E2971)))</formula>
    </cfRule>
  </conditionalFormatting>
  <conditionalFormatting sqref="E2971:F2971">
    <cfRule type="containsText" dxfId="10149" priority="11209" operator="containsText" text="ECM">
      <formula>NOT(ISERROR(SEARCH("ECM",E2971)))</formula>
    </cfRule>
    <cfRule type="containsText" dxfId="10148" priority="11210" operator="containsText" text="Glenn Gould">
      <formula>NOT(ISERROR(SEARCH("Glenn Gould",E2971)))</formula>
    </cfRule>
  </conditionalFormatting>
  <conditionalFormatting sqref="E2971:F2971">
    <cfRule type="containsText" dxfId="10147" priority="11207" operator="containsText" text="ECM">
      <formula>NOT(ISERROR(SEARCH("ECM",E2971)))</formula>
    </cfRule>
    <cfRule type="containsText" dxfId="10146" priority="11208" operator="containsText" text="Glenn Gould">
      <formula>NOT(ISERROR(SEARCH("Glenn Gould",E2971)))</formula>
    </cfRule>
  </conditionalFormatting>
  <conditionalFormatting sqref="E2971:F2971">
    <cfRule type="containsText" dxfId="10145" priority="11205" operator="containsText" text="ECM">
      <formula>NOT(ISERROR(SEARCH("ECM",E2971)))</formula>
    </cfRule>
    <cfRule type="containsText" dxfId="10144" priority="11206" operator="containsText" text="Glenn Gould">
      <formula>NOT(ISERROR(SEARCH("Glenn Gould",E2971)))</formula>
    </cfRule>
  </conditionalFormatting>
  <conditionalFormatting sqref="E2971:F2971">
    <cfRule type="containsText" dxfId="10143" priority="11203" operator="containsText" text="ECM">
      <formula>NOT(ISERROR(SEARCH("ECM",E2971)))</formula>
    </cfRule>
    <cfRule type="containsText" dxfId="10142" priority="11204" operator="containsText" text="Glenn Gould">
      <formula>NOT(ISERROR(SEARCH("Glenn Gould",E2971)))</formula>
    </cfRule>
  </conditionalFormatting>
  <conditionalFormatting sqref="E2971:F2971">
    <cfRule type="containsText" dxfId="10141" priority="11201" operator="containsText" text="ECM">
      <formula>NOT(ISERROR(SEARCH("ECM",E2971)))</formula>
    </cfRule>
    <cfRule type="containsText" dxfId="10140" priority="11202" operator="containsText" text="Glenn Gould">
      <formula>NOT(ISERROR(SEARCH("Glenn Gould",E2971)))</formula>
    </cfRule>
  </conditionalFormatting>
  <conditionalFormatting sqref="E2971:F2971">
    <cfRule type="containsText" dxfId="10139" priority="11199" operator="containsText" text="ECM">
      <formula>NOT(ISERROR(SEARCH("ECM",E2971)))</formula>
    </cfRule>
    <cfRule type="containsText" dxfId="10138" priority="11200" operator="containsText" text="Glenn Gould">
      <formula>NOT(ISERROR(SEARCH("Glenn Gould",E2971)))</formula>
    </cfRule>
  </conditionalFormatting>
  <conditionalFormatting sqref="E2971:F2971">
    <cfRule type="containsText" dxfId="10137" priority="11197" operator="containsText" text="ECM">
      <formula>NOT(ISERROR(SEARCH("ECM",E2971)))</formula>
    </cfRule>
    <cfRule type="containsText" dxfId="10136" priority="11198" operator="containsText" text="Glenn Gould">
      <formula>NOT(ISERROR(SEARCH("Glenn Gould",E2971)))</formula>
    </cfRule>
  </conditionalFormatting>
  <conditionalFormatting sqref="E2971:F2971">
    <cfRule type="containsText" dxfId="10135" priority="11195" operator="containsText" text="ECM">
      <formula>NOT(ISERROR(SEARCH("ECM",E2971)))</formula>
    </cfRule>
    <cfRule type="containsText" dxfId="10134" priority="11196" operator="containsText" text="Glenn Gould">
      <formula>NOT(ISERROR(SEARCH("Glenn Gould",E2971)))</formula>
    </cfRule>
  </conditionalFormatting>
  <conditionalFormatting sqref="E2971:F2971">
    <cfRule type="containsText" dxfId="10133" priority="11193" operator="containsText" text="ECM">
      <formula>NOT(ISERROR(SEARCH("ECM",E2971)))</formula>
    </cfRule>
    <cfRule type="containsText" dxfId="10132" priority="11194" operator="containsText" text="Glenn Gould">
      <formula>NOT(ISERROR(SEARCH("Glenn Gould",E2971)))</formula>
    </cfRule>
  </conditionalFormatting>
  <conditionalFormatting sqref="E2971:F2971">
    <cfRule type="containsText" dxfId="10131" priority="11191" operator="containsText" text="ECM">
      <formula>NOT(ISERROR(SEARCH("ECM",E2971)))</formula>
    </cfRule>
    <cfRule type="containsText" dxfId="10130" priority="11192" operator="containsText" text="Glenn Gould">
      <formula>NOT(ISERROR(SEARCH("Glenn Gould",E2971)))</formula>
    </cfRule>
  </conditionalFormatting>
  <conditionalFormatting sqref="E2971:F2971">
    <cfRule type="containsText" dxfId="10129" priority="11189" operator="containsText" text="ECM">
      <formula>NOT(ISERROR(SEARCH("ECM",E2971)))</formula>
    </cfRule>
    <cfRule type="containsText" dxfId="10128" priority="11190" operator="containsText" text="Glenn Gould">
      <formula>NOT(ISERROR(SEARCH("Glenn Gould",E2971)))</formula>
    </cfRule>
  </conditionalFormatting>
  <conditionalFormatting sqref="E2971:F2971">
    <cfRule type="containsText" dxfId="10127" priority="11187" operator="containsText" text="ECM">
      <formula>NOT(ISERROR(SEARCH("ECM",E2971)))</formula>
    </cfRule>
    <cfRule type="containsText" dxfId="10126" priority="11188" operator="containsText" text="Glenn Gould">
      <formula>NOT(ISERROR(SEARCH("Glenn Gould",E2971)))</formula>
    </cfRule>
  </conditionalFormatting>
  <conditionalFormatting sqref="E2971:F2971">
    <cfRule type="containsText" dxfId="10125" priority="11185" operator="containsText" text="ECM">
      <formula>NOT(ISERROR(SEARCH("ECM",E2971)))</formula>
    </cfRule>
    <cfRule type="containsText" dxfId="10124" priority="11186" operator="containsText" text="Glenn Gould">
      <formula>NOT(ISERROR(SEARCH("Glenn Gould",E2971)))</formula>
    </cfRule>
  </conditionalFormatting>
  <conditionalFormatting sqref="E2971:F2971">
    <cfRule type="containsText" dxfId="10123" priority="11183" operator="containsText" text="ECM">
      <formula>NOT(ISERROR(SEARCH("ECM",E2971)))</formula>
    </cfRule>
    <cfRule type="containsText" dxfId="10122" priority="11184" operator="containsText" text="Glenn Gould">
      <formula>NOT(ISERROR(SEARCH("Glenn Gould",E2971)))</formula>
    </cfRule>
  </conditionalFormatting>
  <conditionalFormatting sqref="E2971:F2971">
    <cfRule type="containsText" dxfId="10121" priority="11181" operator="containsText" text="ECM">
      <formula>NOT(ISERROR(SEARCH("ECM",E2971)))</formula>
    </cfRule>
    <cfRule type="containsText" dxfId="10120" priority="11182" operator="containsText" text="Glenn Gould">
      <formula>NOT(ISERROR(SEARCH("Glenn Gould",E2971)))</formula>
    </cfRule>
  </conditionalFormatting>
  <conditionalFormatting sqref="E2971:F2971">
    <cfRule type="containsText" dxfId="10119" priority="11179" operator="containsText" text="ECM">
      <formula>NOT(ISERROR(SEARCH("ECM",E2971)))</formula>
    </cfRule>
    <cfRule type="containsText" dxfId="10118" priority="11180" operator="containsText" text="Glenn Gould">
      <formula>NOT(ISERROR(SEARCH("Glenn Gould",E2971)))</formula>
    </cfRule>
  </conditionalFormatting>
  <conditionalFormatting sqref="G2973">
    <cfRule type="containsText" dxfId="10117" priority="11175" operator="containsText" text="ECM">
      <formula>NOT(ISERROR(SEARCH("ECM",G2973)))</formula>
    </cfRule>
    <cfRule type="containsText" dxfId="10116" priority="11176" operator="containsText" text="Glenn Gould">
      <formula>NOT(ISERROR(SEARCH("Glenn Gould",G2973)))</formula>
    </cfRule>
  </conditionalFormatting>
  <conditionalFormatting sqref="G2973">
    <cfRule type="containsText" dxfId="10115" priority="11173" operator="containsText" text="ECM">
      <formula>NOT(ISERROR(SEARCH("ECM",G2973)))</formula>
    </cfRule>
    <cfRule type="containsText" dxfId="10114" priority="11174" operator="containsText" text="Glenn Gould">
      <formula>NOT(ISERROR(SEARCH("Glenn Gould",G2973)))</formula>
    </cfRule>
  </conditionalFormatting>
  <conditionalFormatting sqref="G2973">
    <cfRule type="containsText" dxfId="10113" priority="11171" operator="containsText" text="ECM">
      <formula>NOT(ISERROR(SEARCH("ECM",G2973)))</formula>
    </cfRule>
    <cfRule type="containsText" dxfId="10112" priority="11172" operator="containsText" text="Glenn Gould">
      <formula>NOT(ISERROR(SEARCH("Glenn Gould",G2973)))</formula>
    </cfRule>
  </conditionalFormatting>
  <conditionalFormatting sqref="G2973">
    <cfRule type="containsText" dxfId="10111" priority="11169" operator="containsText" text="ECM">
      <formula>NOT(ISERROR(SEARCH("ECM",G2973)))</formula>
    </cfRule>
    <cfRule type="containsText" dxfId="10110" priority="11170" operator="containsText" text="Glenn Gould">
      <formula>NOT(ISERROR(SEARCH("Glenn Gould",G2973)))</formula>
    </cfRule>
  </conditionalFormatting>
  <conditionalFormatting sqref="G2973">
    <cfRule type="containsText" dxfId="10109" priority="11167" operator="containsText" text="ECM">
      <formula>NOT(ISERROR(SEARCH("ECM",G2973)))</formula>
    </cfRule>
    <cfRule type="containsText" dxfId="10108" priority="11168" operator="containsText" text="Glenn Gould">
      <formula>NOT(ISERROR(SEARCH("Glenn Gould",G2973)))</formula>
    </cfRule>
  </conditionalFormatting>
  <conditionalFormatting sqref="G2973">
    <cfRule type="containsText" dxfId="10107" priority="11165" operator="containsText" text="ECM">
      <formula>NOT(ISERROR(SEARCH("ECM",G2973)))</formula>
    </cfRule>
    <cfRule type="containsText" dxfId="10106" priority="11166" operator="containsText" text="Glenn Gould">
      <formula>NOT(ISERROR(SEARCH("Glenn Gould",G2973)))</formula>
    </cfRule>
  </conditionalFormatting>
  <conditionalFormatting sqref="G2973">
    <cfRule type="containsText" dxfId="10105" priority="11163" operator="containsText" text="ECM">
      <formula>NOT(ISERROR(SEARCH("ECM",G2973)))</formula>
    </cfRule>
    <cfRule type="containsText" dxfId="10104" priority="11164" operator="containsText" text="Glenn Gould">
      <formula>NOT(ISERROR(SEARCH("Glenn Gould",G2973)))</formula>
    </cfRule>
  </conditionalFormatting>
  <conditionalFormatting sqref="G2973">
    <cfRule type="containsText" dxfId="10103" priority="11161" operator="containsText" text="ECM">
      <formula>NOT(ISERROR(SEARCH("ECM",G2973)))</formula>
    </cfRule>
    <cfRule type="containsText" dxfId="10102" priority="11162" operator="containsText" text="Glenn Gould">
      <formula>NOT(ISERROR(SEARCH("Glenn Gould",G2973)))</formula>
    </cfRule>
  </conditionalFormatting>
  <conditionalFormatting sqref="G2973">
    <cfRule type="containsText" dxfId="10101" priority="11159" operator="containsText" text="ECM">
      <formula>NOT(ISERROR(SEARCH("ECM",G2973)))</formula>
    </cfRule>
    <cfRule type="containsText" dxfId="10100" priority="11160" operator="containsText" text="Glenn Gould">
      <formula>NOT(ISERROR(SEARCH("Glenn Gould",G2973)))</formula>
    </cfRule>
  </conditionalFormatting>
  <conditionalFormatting sqref="G2973">
    <cfRule type="containsText" dxfId="10099" priority="11157" operator="containsText" text="ECM">
      <formula>NOT(ISERROR(SEARCH("ECM",G2973)))</formula>
    </cfRule>
    <cfRule type="containsText" dxfId="10098" priority="11158" operator="containsText" text="Glenn Gould">
      <formula>NOT(ISERROR(SEARCH("Glenn Gould",G2973)))</formula>
    </cfRule>
  </conditionalFormatting>
  <conditionalFormatting sqref="G2973">
    <cfRule type="containsText" dxfId="10097" priority="11155" operator="containsText" text="ECM">
      <formula>NOT(ISERROR(SEARCH("ECM",G2973)))</formula>
    </cfRule>
    <cfRule type="containsText" dxfId="10096" priority="11156" operator="containsText" text="Glenn Gould">
      <formula>NOT(ISERROR(SEARCH("Glenn Gould",G2973)))</formula>
    </cfRule>
  </conditionalFormatting>
  <conditionalFormatting sqref="G2973">
    <cfRule type="containsText" dxfId="10095" priority="11153" operator="containsText" text="ECM">
      <formula>NOT(ISERROR(SEARCH("ECM",G2973)))</formula>
    </cfRule>
    <cfRule type="containsText" dxfId="10094" priority="11154" operator="containsText" text="Glenn Gould">
      <formula>NOT(ISERROR(SEARCH("Glenn Gould",G2973)))</formula>
    </cfRule>
  </conditionalFormatting>
  <conditionalFormatting sqref="G2973">
    <cfRule type="containsText" dxfId="10093" priority="11151" operator="containsText" text="ECM">
      <formula>NOT(ISERROR(SEARCH("ECM",G2973)))</formula>
    </cfRule>
    <cfRule type="containsText" dxfId="10092" priority="11152" operator="containsText" text="Glenn Gould">
      <formula>NOT(ISERROR(SEARCH("Glenn Gould",G2973)))</formula>
    </cfRule>
  </conditionalFormatting>
  <conditionalFormatting sqref="G2973">
    <cfRule type="containsText" dxfId="10091" priority="11149" operator="containsText" text="ECM">
      <formula>NOT(ISERROR(SEARCH("ECM",G2973)))</formula>
    </cfRule>
    <cfRule type="containsText" dxfId="10090" priority="11150" operator="containsText" text="Glenn Gould">
      <formula>NOT(ISERROR(SEARCH("Glenn Gould",G2973)))</formula>
    </cfRule>
  </conditionalFormatting>
  <conditionalFormatting sqref="G2973">
    <cfRule type="containsText" dxfId="10089" priority="11147" operator="containsText" text="ECM">
      <formula>NOT(ISERROR(SEARCH("ECM",G2973)))</formula>
    </cfRule>
    <cfRule type="containsText" dxfId="10088" priority="11148" operator="containsText" text="Glenn Gould">
      <formula>NOT(ISERROR(SEARCH("Glenn Gould",G2973)))</formula>
    </cfRule>
  </conditionalFormatting>
  <conditionalFormatting sqref="G2973">
    <cfRule type="containsText" dxfId="10087" priority="11145" operator="containsText" text="ECM">
      <formula>NOT(ISERROR(SEARCH("ECM",G2973)))</formula>
    </cfRule>
    <cfRule type="containsText" dxfId="10086" priority="11146" operator="containsText" text="Glenn Gould">
      <formula>NOT(ISERROR(SEARCH("Glenn Gould",G2973)))</formula>
    </cfRule>
  </conditionalFormatting>
  <conditionalFormatting sqref="G2973">
    <cfRule type="containsText" dxfId="10085" priority="11143" operator="containsText" text="ECM">
      <formula>NOT(ISERROR(SEARCH("ECM",G2973)))</formula>
    </cfRule>
    <cfRule type="containsText" dxfId="10084" priority="11144" operator="containsText" text="Glenn Gould">
      <formula>NOT(ISERROR(SEARCH("Glenn Gould",G2973)))</formula>
    </cfRule>
  </conditionalFormatting>
  <conditionalFormatting sqref="G2973">
    <cfRule type="containsText" dxfId="10083" priority="11141" operator="containsText" text="ECM">
      <formula>NOT(ISERROR(SEARCH("ECM",G2973)))</formula>
    </cfRule>
    <cfRule type="containsText" dxfId="10082" priority="11142" operator="containsText" text="Glenn Gould">
      <formula>NOT(ISERROR(SEARCH("Glenn Gould",G2973)))</formula>
    </cfRule>
  </conditionalFormatting>
  <conditionalFormatting sqref="G2973">
    <cfRule type="containsText" dxfId="10081" priority="11139" operator="containsText" text="ECM">
      <formula>NOT(ISERROR(SEARCH("ECM",G2973)))</formula>
    </cfRule>
    <cfRule type="containsText" dxfId="10080" priority="11140" operator="containsText" text="Glenn Gould">
      <formula>NOT(ISERROR(SEARCH("Glenn Gould",G2973)))</formula>
    </cfRule>
  </conditionalFormatting>
  <conditionalFormatting sqref="G2973">
    <cfRule type="containsText" dxfId="10079" priority="11137" operator="containsText" text="ECM">
      <formula>NOT(ISERROR(SEARCH("ECM",G2973)))</formula>
    </cfRule>
    <cfRule type="containsText" dxfId="10078" priority="11138" operator="containsText" text="Glenn Gould">
      <formula>NOT(ISERROR(SEARCH("Glenn Gould",G2973)))</formula>
    </cfRule>
  </conditionalFormatting>
  <conditionalFormatting sqref="G2973">
    <cfRule type="containsText" dxfId="10077" priority="11135" operator="containsText" text="ECM">
      <formula>NOT(ISERROR(SEARCH("ECM",G2973)))</formula>
    </cfRule>
    <cfRule type="containsText" dxfId="10076" priority="11136" operator="containsText" text="Glenn Gould">
      <formula>NOT(ISERROR(SEARCH("Glenn Gould",G2973)))</formula>
    </cfRule>
  </conditionalFormatting>
  <conditionalFormatting sqref="G2973">
    <cfRule type="containsText" dxfId="10075" priority="11133" operator="containsText" text="ECM">
      <formula>NOT(ISERROR(SEARCH("ECM",G2973)))</formula>
    </cfRule>
    <cfRule type="containsText" dxfId="10074" priority="11134" operator="containsText" text="Glenn Gould">
      <formula>NOT(ISERROR(SEARCH("Glenn Gould",G2973)))</formula>
    </cfRule>
  </conditionalFormatting>
  <conditionalFormatting sqref="G2973">
    <cfRule type="containsText" dxfId="10073" priority="11131" operator="containsText" text="ECM">
      <formula>NOT(ISERROR(SEARCH("ECM",G2973)))</formula>
    </cfRule>
    <cfRule type="containsText" dxfId="10072" priority="11132" operator="containsText" text="Glenn Gould">
      <formula>NOT(ISERROR(SEARCH("Glenn Gould",G2973)))</formula>
    </cfRule>
  </conditionalFormatting>
  <conditionalFormatting sqref="G2973">
    <cfRule type="containsText" dxfId="10071" priority="11129" operator="containsText" text="ECM">
      <formula>NOT(ISERROR(SEARCH("ECM",G2973)))</formula>
    </cfRule>
    <cfRule type="containsText" dxfId="10070" priority="11130" operator="containsText" text="Glenn Gould">
      <formula>NOT(ISERROR(SEARCH("Glenn Gould",G2973)))</formula>
    </cfRule>
  </conditionalFormatting>
  <conditionalFormatting sqref="G2973">
    <cfRule type="containsText" dxfId="10069" priority="11127" operator="containsText" text="ECM">
      <formula>NOT(ISERROR(SEARCH("ECM",G2973)))</formula>
    </cfRule>
    <cfRule type="containsText" dxfId="10068" priority="11128" operator="containsText" text="Glenn Gould">
      <formula>NOT(ISERROR(SEARCH("Glenn Gould",G2973)))</formula>
    </cfRule>
  </conditionalFormatting>
  <conditionalFormatting sqref="G2973">
    <cfRule type="containsText" dxfId="10067" priority="11125" operator="containsText" text="ECM">
      <formula>NOT(ISERROR(SEARCH("ECM",G2973)))</formula>
    </cfRule>
    <cfRule type="containsText" dxfId="10066" priority="11126" operator="containsText" text="Glenn Gould">
      <formula>NOT(ISERROR(SEARCH("Glenn Gould",G2973)))</formula>
    </cfRule>
  </conditionalFormatting>
  <conditionalFormatting sqref="G2973">
    <cfRule type="containsText" dxfId="10065" priority="11123" operator="containsText" text="ECM">
      <formula>NOT(ISERROR(SEARCH("ECM",G2973)))</formula>
    </cfRule>
    <cfRule type="containsText" dxfId="10064" priority="11124" operator="containsText" text="Glenn Gould">
      <formula>NOT(ISERROR(SEARCH("Glenn Gould",G2973)))</formula>
    </cfRule>
  </conditionalFormatting>
  <conditionalFormatting sqref="G2973">
    <cfRule type="containsText" dxfId="10063" priority="11121" operator="containsText" text="ECM">
      <formula>NOT(ISERROR(SEARCH("ECM",G2973)))</formula>
    </cfRule>
    <cfRule type="containsText" dxfId="10062" priority="11122" operator="containsText" text="Glenn Gould">
      <formula>NOT(ISERROR(SEARCH("Glenn Gould",G2973)))</formula>
    </cfRule>
  </conditionalFormatting>
  <conditionalFormatting sqref="G2973">
    <cfRule type="containsText" dxfId="10061" priority="11119" operator="containsText" text="ECM">
      <formula>NOT(ISERROR(SEARCH("ECM",G2973)))</formula>
    </cfRule>
    <cfRule type="containsText" dxfId="10060" priority="11120" operator="containsText" text="Glenn Gould">
      <formula>NOT(ISERROR(SEARCH("Glenn Gould",G2973)))</formula>
    </cfRule>
  </conditionalFormatting>
  <conditionalFormatting sqref="G2973">
    <cfRule type="containsText" dxfId="10059" priority="11117" operator="containsText" text="ECM">
      <formula>NOT(ISERROR(SEARCH("ECM",G2973)))</formula>
    </cfRule>
    <cfRule type="containsText" dxfId="10058" priority="11118" operator="containsText" text="Glenn Gould">
      <formula>NOT(ISERROR(SEARCH("Glenn Gould",G2973)))</formula>
    </cfRule>
  </conditionalFormatting>
  <conditionalFormatting sqref="G2973">
    <cfRule type="containsText" dxfId="10057" priority="11115" operator="containsText" text="ECM">
      <formula>NOT(ISERROR(SEARCH("ECM",G2973)))</formula>
    </cfRule>
    <cfRule type="containsText" dxfId="10056" priority="11116" operator="containsText" text="Glenn Gould">
      <formula>NOT(ISERROR(SEARCH("Glenn Gould",G2973)))</formula>
    </cfRule>
  </conditionalFormatting>
  <conditionalFormatting sqref="G2973">
    <cfRule type="containsText" dxfId="10055" priority="11113" operator="containsText" text="ECM">
      <formula>NOT(ISERROR(SEARCH("ECM",G2973)))</formula>
    </cfRule>
    <cfRule type="containsText" dxfId="10054" priority="11114" operator="containsText" text="Glenn Gould">
      <formula>NOT(ISERROR(SEARCH("Glenn Gould",G2973)))</formula>
    </cfRule>
  </conditionalFormatting>
  <conditionalFormatting sqref="G2973">
    <cfRule type="containsText" dxfId="10053" priority="11111" operator="containsText" text="ECM">
      <formula>NOT(ISERROR(SEARCH("ECM",G2973)))</formula>
    </cfRule>
    <cfRule type="containsText" dxfId="10052" priority="11112" operator="containsText" text="Glenn Gould">
      <formula>NOT(ISERROR(SEARCH("Glenn Gould",G2973)))</formula>
    </cfRule>
  </conditionalFormatting>
  <conditionalFormatting sqref="G2973">
    <cfRule type="containsText" dxfId="10051" priority="11109" operator="containsText" text="ECM">
      <formula>NOT(ISERROR(SEARCH("ECM",G2973)))</formula>
    </cfRule>
    <cfRule type="containsText" dxfId="10050" priority="11110" operator="containsText" text="Glenn Gould">
      <formula>NOT(ISERROR(SEARCH("Glenn Gould",G2973)))</formula>
    </cfRule>
  </conditionalFormatting>
  <conditionalFormatting sqref="G2973">
    <cfRule type="containsText" dxfId="10049" priority="11107" operator="containsText" text="ECM">
      <formula>NOT(ISERROR(SEARCH("ECM",G2973)))</formula>
    </cfRule>
    <cfRule type="containsText" dxfId="10048" priority="11108" operator="containsText" text="Glenn Gould">
      <formula>NOT(ISERROR(SEARCH("Glenn Gould",G2973)))</formula>
    </cfRule>
  </conditionalFormatting>
  <conditionalFormatting sqref="G2973">
    <cfRule type="containsText" dxfId="10047" priority="11105" operator="containsText" text="ECM">
      <formula>NOT(ISERROR(SEARCH("ECM",G2973)))</formula>
    </cfRule>
    <cfRule type="containsText" dxfId="10046" priority="11106" operator="containsText" text="Glenn Gould">
      <formula>NOT(ISERROR(SEARCH("Glenn Gould",G2973)))</formula>
    </cfRule>
  </conditionalFormatting>
  <conditionalFormatting sqref="G2973">
    <cfRule type="containsText" dxfId="10045" priority="11103" operator="containsText" text="ECM">
      <formula>NOT(ISERROR(SEARCH("ECM",G2973)))</formula>
    </cfRule>
    <cfRule type="containsText" dxfId="10044" priority="11104" operator="containsText" text="Glenn Gould">
      <formula>NOT(ISERROR(SEARCH("Glenn Gould",G2973)))</formula>
    </cfRule>
  </conditionalFormatting>
  <conditionalFormatting sqref="G2973">
    <cfRule type="containsText" dxfId="10043" priority="11101" operator="containsText" text="ECM">
      <formula>NOT(ISERROR(SEARCH("ECM",G2973)))</formula>
    </cfRule>
    <cfRule type="containsText" dxfId="10042" priority="11102" operator="containsText" text="Glenn Gould">
      <formula>NOT(ISERROR(SEARCH("Glenn Gould",G2973)))</formula>
    </cfRule>
  </conditionalFormatting>
  <conditionalFormatting sqref="G2973">
    <cfRule type="containsText" dxfId="10041" priority="11099" operator="containsText" text="ECM">
      <formula>NOT(ISERROR(SEARCH("ECM",G2973)))</formula>
    </cfRule>
    <cfRule type="containsText" dxfId="10040" priority="11100" operator="containsText" text="Glenn Gould">
      <formula>NOT(ISERROR(SEARCH("Glenn Gould",G2973)))</formula>
    </cfRule>
  </conditionalFormatting>
  <conditionalFormatting sqref="G2973">
    <cfRule type="containsText" dxfId="10039" priority="11097" operator="containsText" text="ECM">
      <formula>NOT(ISERROR(SEARCH("ECM",G2973)))</formula>
    </cfRule>
    <cfRule type="containsText" dxfId="10038" priority="11098" operator="containsText" text="Glenn Gould">
      <formula>NOT(ISERROR(SEARCH("Glenn Gould",G2973)))</formula>
    </cfRule>
  </conditionalFormatting>
  <conditionalFormatting sqref="G2973">
    <cfRule type="containsText" dxfId="10037" priority="11095" operator="containsText" text="ECM">
      <formula>NOT(ISERROR(SEARCH("ECM",G2973)))</formula>
    </cfRule>
    <cfRule type="containsText" dxfId="10036" priority="11096" operator="containsText" text="Glenn Gould">
      <formula>NOT(ISERROR(SEARCH("Glenn Gould",G2973)))</formula>
    </cfRule>
  </conditionalFormatting>
  <conditionalFormatting sqref="G2973">
    <cfRule type="containsText" dxfId="10035" priority="11093" operator="containsText" text="ECM">
      <formula>NOT(ISERROR(SEARCH("ECM",G2973)))</formula>
    </cfRule>
    <cfRule type="containsText" dxfId="10034" priority="11094" operator="containsText" text="Glenn Gould">
      <formula>NOT(ISERROR(SEARCH("Glenn Gould",G2973)))</formula>
    </cfRule>
  </conditionalFormatting>
  <conditionalFormatting sqref="G2973">
    <cfRule type="containsText" dxfId="10033" priority="11091" operator="containsText" text="ECM">
      <formula>NOT(ISERROR(SEARCH("ECM",G2973)))</formula>
    </cfRule>
    <cfRule type="containsText" dxfId="10032" priority="11092" operator="containsText" text="Glenn Gould">
      <formula>NOT(ISERROR(SEARCH("Glenn Gould",G2973)))</formula>
    </cfRule>
  </conditionalFormatting>
  <conditionalFormatting sqref="G2973">
    <cfRule type="containsText" dxfId="10031" priority="11089" operator="containsText" text="ECM">
      <formula>NOT(ISERROR(SEARCH("ECM",G2973)))</formula>
    </cfRule>
    <cfRule type="containsText" dxfId="10030" priority="11090" operator="containsText" text="Glenn Gould">
      <formula>NOT(ISERROR(SEARCH("Glenn Gould",G2973)))</formula>
    </cfRule>
  </conditionalFormatting>
  <conditionalFormatting sqref="G2973">
    <cfRule type="containsText" dxfId="10029" priority="11087" operator="containsText" text="ECM">
      <formula>NOT(ISERROR(SEARCH("ECM",G2973)))</formula>
    </cfRule>
    <cfRule type="containsText" dxfId="10028" priority="11088" operator="containsText" text="Glenn Gould">
      <formula>NOT(ISERROR(SEARCH("Glenn Gould",G2973)))</formula>
    </cfRule>
  </conditionalFormatting>
  <conditionalFormatting sqref="G2973">
    <cfRule type="containsText" dxfId="10027" priority="11085" operator="containsText" text="ECM">
      <formula>NOT(ISERROR(SEARCH("ECM",G2973)))</formula>
    </cfRule>
    <cfRule type="containsText" dxfId="10026" priority="11086" operator="containsText" text="Glenn Gould">
      <formula>NOT(ISERROR(SEARCH("Glenn Gould",G2973)))</formula>
    </cfRule>
  </conditionalFormatting>
  <conditionalFormatting sqref="G2973">
    <cfRule type="containsText" dxfId="10025" priority="11083" operator="containsText" text="ECM">
      <formula>NOT(ISERROR(SEARCH("ECM",G2973)))</formula>
    </cfRule>
    <cfRule type="containsText" dxfId="10024" priority="11084" operator="containsText" text="Glenn Gould">
      <formula>NOT(ISERROR(SEARCH("Glenn Gould",G2973)))</formula>
    </cfRule>
  </conditionalFormatting>
  <conditionalFormatting sqref="G2973">
    <cfRule type="containsText" dxfId="10023" priority="11081" operator="containsText" text="ECM">
      <formula>NOT(ISERROR(SEARCH("ECM",G2973)))</formula>
    </cfRule>
    <cfRule type="containsText" dxfId="10022" priority="11082" operator="containsText" text="Glenn Gould">
      <formula>NOT(ISERROR(SEARCH("Glenn Gould",G2973)))</formula>
    </cfRule>
  </conditionalFormatting>
  <conditionalFormatting sqref="G2973">
    <cfRule type="containsText" dxfId="10021" priority="11079" operator="containsText" text="ECM">
      <formula>NOT(ISERROR(SEARCH("ECM",G2973)))</formula>
    </cfRule>
    <cfRule type="containsText" dxfId="10020" priority="11080" operator="containsText" text="Glenn Gould">
      <formula>NOT(ISERROR(SEARCH("Glenn Gould",G2973)))</formula>
    </cfRule>
  </conditionalFormatting>
  <conditionalFormatting sqref="E2973:F2973">
    <cfRule type="containsText" dxfId="10019" priority="11077" operator="containsText" text="ECM">
      <formula>NOT(ISERROR(SEARCH("ECM",E2973)))</formula>
    </cfRule>
    <cfRule type="containsText" dxfId="10018" priority="11078" operator="containsText" text="Glenn Gould">
      <formula>NOT(ISERROR(SEARCH("Glenn Gould",E2973)))</formula>
    </cfRule>
  </conditionalFormatting>
  <conditionalFormatting sqref="E2973:F2973">
    <cfRule type="containsText" dxfId="10017" priority="11075" operator="containsText" text="ECM">
      <formula>NOT(ISERROR(SEARCH("ECM",E2973)))</formula>
    </cfRule>
    <cfRule type="containsText" dxfId="10016" priority="11076" operator="containsText" text="Glenn Gould">
      <formula>NOT(ISERROR(SEARCH("Glenn Gould",E2973)))</formula>
    </cfRule>
  </conditionalFormatting>
  <conditionalFormatting sqref="E2973:F2973">
    <cfRule type="containsText" dxfId="10015" priority="11073" operator="containsText" text="ECM">
      <formula>NOT(ISERROR(SEARCH("ECM",E2973)))</formula>
    </cfRule>
    <cfRule type="containsText" dxfId="10014" priority="11074" operator="containsText" text="Glenn Gould">
      <formula>NOT(ISERROR(SEARCH("Glenn Gould",E2973)))</formula>
    </cfRule>
  </conditionalFormatting>
  <conditionalFormatting sqref="E2973:F2973">
    <cfRule type="containsText" dxfId="10013" priority="11071" operator="containsText" text="ECM">
      <formula>NOT(ISERROR(SEARCH("ECM",E2973)))</formula>
    </cfRule>
    <cfRule type="containsText" dxfId="10012" priority="11072" operator="containsText" text="Glenn Gould">
      <formula>NOT(ISERROR(SEARCH("Glenn Gould",E2973)))</formula>
    </cfRule>
  </conditionalFormatting>
  <conditionalFormatting sqref="E2973:F2973">
    <cfRule type="containsText" dxfId="10011" priority="11069" operator="containsText" text="ECM">
      <formula>NOT(ISERROR(SEARCH("ECM",E2973)))</formula>
    </cfRule>
    <cfRule type="containsText" dxfId="10010" priority="11070" operator="containsText" text="Glenn Gould">
      <formula>NOT(ISERROR(SEARCH("Glenn Gould",E2973)))</formula>
    </cfRule>
  </conditionalFormatting>
  <conditionalFormatting sqref="E2973:F2973">
    <cfRule type="containsText" dxfId="10009" priority="11067" operator="containsText" text="ECM">
      <formula>NOT(ISERROR(SEARCH("ECM",E2973)))</formula>
    </cfRule>
    <cfRule type="containsText" dxfId="10008" priority="11068" operator="containsText" text="Glenn Gould">
      <formula>NOT(ISERROR(SEARCH("Glenn Gould",E2973)))</formula>
    </cfRule>
  </conditionalFormatting>
  <conditionalFormatting sqref="E2973:F2973">
    <cfRule type="containsText" dxfId="10007" priority="11065" operator="containsText" text="ECM">
      <formula>NOT(ISERROR(SEARCH("ECM",E2973)))</formula>
    </cfRule>
    <cfRule type="containsText" dxfId="10006" priority="11066" operator="containsText" text="Glenn Gould">
      <formula>NOT(ISERROR(SEARCH("Glenn Gould",E2973)))</formula>
    </cfRule>
  </conditionalFormatting>
  <conditionalFormatting sqref="E2973:F2973">
    <cfRule type="containsText" dxfId="10005" priority="11063" operator="containsText" text="ECM">
      <formula>NOT(ISERROR(SEARCH("ECM",E2973)))</formula>
    </cfRule>
    <cfRule type="containsText" dxfId="10004" priority="11064" operator="containsText" text="Glenn Gould">
      <formula>NOT(ISERROR(SEARCH("Glenn Gould",E2973)))</formula>
    </cfRule>
  </conditionalFormatting>
  <conditionalFormatting sqref="E2973:F2973">
    <cfRule type="containsText" dxfId="10003" priority="11061" operator="containsText" text="ECM">
      <formula>NOT(ISERROR(SEARCH("ECM",E2973)))</formula>
    </cfRule>
    <cfRule type="containsText" dxfId="10002" priority="11062" operator="containsText" text="Glenn Gould">
      <formula>NOT(ISERROR(SEARCH("Glenn Gould",E2973)))</formula>
    </cfRule>
  </conditionalFormatting>
  <conditionalFormatting sqref="E2973:F2973">
    <cfRule type="containsText" dxfId="10001" priority="11059" operator="containsText" text="ECM">
      <formula>NOT(ISERROR(SEARCH("ECM",E2973)))</formula>
    </cfRule>
    <cfRule type="containsText" dxfId="10000" priority="11060" operator="containsText" text="Glenn Gould">
      <formula>NOT(ISERROR(SEARCH("Glenn Gould",E2973)))</formula>
    </cfRule>
  </conditionalFormatting>
  <conditionalFormatting sqref="E2973:F2973">
    <cfRule type="containsText" dxfId="9999" priority="11057" operator="containsText" text="ECM">
      <formula>NOT(ISERROR(SEARCH("ECM",E2973)))</formula>
    </cfRule>
    <cfRule type="containsText" dxfId="9998" priority="11058" operator="containsText" text="Glenn Gould">
      <formula>NOT(ISERROR(SEARCH("Glenn Gould",E2973)))</formula>
    </cfRule>
  </conditionalFormatting>
  <conditionalFormatting sqref="E2973:F2973">
    <cfRule type="containsText" dxfId="9997" priority="11055" operator="containsText" text="ECM">
      <formula>NOT(ISERROR(SEARCH("ECM",E2973)))</formula>
    </cfRule>
    <cfRule type="containsText" dxfId="9996" priority="11056" operator="containsText" text="Glenn Gould">
      <formula>NOT(ISERROR(SEARCH("Glenn Gould",E2973)))</formula>
    </cfRule>
  </conditionalFormatting>
  <conditionalFormatting sqref="E2973:F2973">
    <cfRule type="containsText" dxfId="9995" priority="11053" operator="containsText" text="ECM">
      <formula>NOT(ISERROR(SEARCH("ECM",E2973)))</formula>
    </cfRule>
    <cfRule type="containsText" dxfId="9994" priority="11054" operator="containsText" text="Glenn Gould">
      <formula>NOT(ISERROR(SEARCH("Glenn Gould",E2973)))</formula>
    </cfRule>
  </conditionalFormatting>
  <conditionalFormatting sqref="E2973:F2973">
    <cfRule type="containsText" dxfId="9993" priority="11051" operator="containsText" text="ECM">
      <formula>NOT(ISERROR(SEARCH("ECM",E2973)))</formula>
    </cfRule>
    <cfRule type="containsText" dxfId="9992" priority="11052" operator="containsText" text="Glenn Gould">
      <formula>NOT(ISERROR(SEARCH("Glenn Gould",E2973)))</formula>
    </cfRule>
  </conditionalFormatting>
  <conditionalFormatting sqref="E2973:F2973">
    <cfRule type="containsText" dxfId="9991" priority="11049" operator="containsText" text="ECM">
      <formula>NOT(ISERROR(SEARCH("ECM",E2973)))</formula>
    </cfRule>
    <cfRule type="containsText" dxfId="9990" priority="11050" operator="containsText" text="Glenn Gould">
      <formula>NOT(ISERROR(SEARCH("Glenn Gould",E2973)))</formula>
    </cfRule>
  </conditionalFormatting>
  <conditionalFormatting sqref="E2973:F2973">
    <cfRule type="containsText" dxfId="9989" priority="11047" operator="containsText" text="ECM">
      <formula>NOT(ISERROR(SEARCH("ECM",E2973)))</formula>
    </cfRule>
    <cfRule type="containsText" dxfId="9988" priority="11048" operator="containsText" text="Glenn Gould">
      <formula>NOT(ISERROR(SEARCH("Glenn Gould",E2973)))</formula>
    </cfRule>
  </conditionalFormatting>
  <conditionalFormatting sqref="E2973:F2973">
    <cfRule type="containsText" dxfId="9987" priority="11045" operator="containsText" text="ECM">
      <formula>NOT(ISERROR(SEARCH("ECM",E2973)))</formula>
    </cfRule>
    <cfRule type="containsText" dxfId="9986" priority="11046" operator="containsText" text="Glenn Gould">
      <formula>NOT(ISERROR(SEARCH("Glenn Gould",E2973)))</formula>
    </cfRule>
  </conditionalFormatting>
  <conditionalFormatting sqref="E2973:F2973">
    <cfRule type="containsText" dxfId="9985" priority="11043" operator="containsText" text="ECM">
      <formula>NOT(ISERROR(SEARCH("ECM",E2973)))</formula>
    </cfRule>
    <cfRule type="containsText" dxfId="9984" priority="11044" operator="containsText" text="Glenn Gould">
      <formula>NOT(ISERROR(SEARCH("Glenn Gould",E2973)))</formula>
    </cfRule>
  </conditionalFormatting>
  <conditionalFormatting sqref="E2973:F2973">
    <cfRule type="containsText" dxfId="9983" priority="11041" operator="containsText" text="ECM">
      <formula>NOT(ISERROR(SEARCH("ECM",E2973)))</formula>
    </cfRule>
    <cfRule type="containsText" dxfId="9982" priority="11042" operator="containsText" text="Glenn Gould">
      <formula>NOT(ISERROR(SEARCH("Glenn Gould",E2973)))</formula>
    </cfRule>
  </conditionalFormatting>
  <conditionalFormatting sqref="E2973:F2973">
    <cfRule type="containsText" dxfId="9981" priority="11039" operator="containsText" text="ECM">
      <formula>NOT(ISERROR(SEARCH("ECM",E2973)))</formula>
    </cfRule>
    <cfRule type="containsText" dxfId="9980" priority="11040" operator="containsText" text="Glenn Gould">
      <formula>NOT(ISERROR(SEARCH("Glenn Gould",E2973)))</formula>
    </cfRule>
  </conditionalFormatting>
  <conditionalFormatting sqref="E2973:F2973">
    <cfRule type="containsText" dxfId="9979" priority="11037" operator="containsText" text="ECM">
      <formula>NOT(ISERROR(SEARCH("ECM",E2973)))</formula>
    </cfRule>
    <cfRule type="containsText" dxfId="9978" priority="11038" operator="containsText" text="Glenn Gould">
      <formula>NOT(ISERROR(SEARCH("Glenn Gould",E2973)))</formula>
    </cfRule>
  </conditionalFormatting>
  <conditionalFormatting sqref="E2973:F2973">
    <cfRule type="containsText" dxfId="9977" priority="11035" operator="containsText" text="ECM">
      <formula>NOT(ISERROR(SEARCH("ECM",E2973)))</formula>
    </cfRule>
    <cfRule type="containsText" dxfId="9976" priority="11036" operator="containsText" text="Glenn Gould">
      <formula>NOT(ISERROR(SEARCH("Glenn Gould",E2973)))</formula>
    </cfRule>
  </conditionalFormatting>
  <conditionalFormatting sqref="E2973:F2973">
    <cfRule type="containsText" dxfId="9975" priority="11033" operator="containsText" text="ECM">
      <formula>NOT(ISERROR(SEARCH("ECM",E2973)))</formula>
    </cfRule>
    <cfRule type="containsText" dxfId="9974" priority="11034" operator="containsText" text="Glenn Gould">
      <formula>NOT(ISERROR(SEARCH("Glenn Gould",E2973)))</formula>
    </cfRule>
  </conditionalFormatting>
  <conditionalFormatting sqref="E2973:F2973">
    <cfRule type="containsText" dxfId="9973" priority="11031" operator="containsText" text="ECM">
      <formula>NOT(ISERROR(SEARCH("ECM",E2973)))</formula>
    </cfRule>
    <cfRule type="containsText" dxfId="9972" priority="11032" operator="containsText" text="Glenn Gould">
      <formula>NOT(ISERROR(SEARCH("Glenn Gould",E2973)))</formula>
    </cfRule>
  </conditionalFormatting>
  <conditionalFormatting sqref="E2973:F2973">
    <cfRule type="containsText" dxfId="9971" priority="11029" operator="containsText" text="ECM">
      <formula>NOT(ISERROR(SEARCH("ECM",E2973)))</formula>
    </cfRule>
    <cfRule type="containsText" dxfId="9970" priority="11030" operator="containsText" text="Glenn Gould">
      <formula>NOT(ISERROR(SEARCH("Glenn Gould",E2973)))</formula>
    </cfRule>
  </conditionalFormatting>
  <conditionalFormatting sqref="E2973:F2973">
    <cfRule type="containsText" dxfId="9969" priority="11027" operator="containsText" text="ECM">
      <formula>NOT(ISERROR(SEARCH("ECM",E2973)))</formula>
    </cfRule>
    <cfRule type="containsText" dxfId="9968" priority="11028" operator="containsText" text="Glenn Gould">
      <formula>NOT(ISERROR(SEARCH("Glenn Gould",E2973)))</formula>
    </cfRule>
  </conditionalFormatting>
  <conditionalFormatting sqref="E2973:F2973">
    <cfRule type="containsText" dxfId="9967" priority="11025" operator="containsText" text="ECM">
      <formula>NOT(ISERROR(SEARCH("ECM",E2973)))</formula>
    </cfRule>
    <cfRule type="containsText" dxfId="9966" priority="11026" operator="containsText" text="Glenn Gould">
      <formula>NOT(ISERROR(SEARCH("Glenn Gould",E2973)))</formula>
    </cfRule>
  </conditionalFormatting>
  <conditionalFormatting sqref="E2973:F2973">
    <cfRule type="containsText" dxfId="9965" priority="11023" operator="containsText" text="ECM">
      <formula>NOT(ISERROR(SEARCH("ECM",E2973)))</formula>
    </cfRule>
    <cfRule type="containsText" dxfId="9964" priority="11024" operator="containsText" text="Glenn Gould">
      <formula>NOT(ISERROR(SEARCH("Glenn Gould",E2973)))</formula>
    </cfRule>
  </conditionalFormatting>
  <conditionalFormatting sqref="E2973:F2973">
    <cfRule type="containsText" dxfId="9963" priority="11021" operator="containsText" text="ECM">
      <formula>NOT(ISERROR(SEARCH("ECM",E2973)))</formula>
    </cfRule>
    <cfRule type="containsText" dxfId="9962" priority="11022" operator="containsText" text="Glenn Gould">
      <formula>NOT(ISERROR(SEARCH("Glenn Gould",E2973)))</formula>
    </cfRule>
  </conditionalFormatting>
  <conditionalFormatting sqref="E2973:F2973">
    <cfRule type="containsText" dxfId="9961" priority="11019" operator="containsText" text="ECM">
      <formula>NOT(ISERROR(SEARCH("ECM",E2973)))</formula>
    </cfRule>
    <cfRule type="containsText" dxfId="9960" priority="11020" operator="containsText" text="Glenn Gould">
      <formula>NOT(ISERROR(SEARCH("Glenn Gould",E2973)))</formula>
    </cfRule>
  </conditionalFormatting>
  <conditionalFormatting sqref="E2973:F2973">
    <cfRule type="containsText" dxfId="9959" priority="11017" operator="containsText" text="ECM">
      <formula>NOT(ISERROR(SEARCH("ECM",E2973)))</formula>
    </cfRule>
    <cfRule type="containsText" dxfId="9958" priority="11018" operator="containsText" text="Glenn Gould">
      <formula>NOT(ISERROR(SEARCH("Glenn Gould",E2973)))</formula>
    </cfRule>
  </conditionalFormatting>
  <conditionalFormatting sqref="E2973:F2973">
    <cfRule type="containsText" dxfId="9957" priority="11015" operator="containsText" text="ECM">
      <formula>NOT(ISERROR(SEARCH("ECM",E2973)))</formula>
    </cfRule>
    <cfRule type="containsText" dxfId="9956" priority="11016" operator="containsText" text="Glenn Gould">
      <formula>NOT(ISERROR(SEARCH("Glenn Gould",E2973)))</formula>
    </cfRule>
  </conditionalFormatting>
  <conditionalFormatting sqref="E2973:F2973">
    <cfRule type="containsText" dxfId="9955" priority="11013" operator="containsText" text="ECM">
      <formula>NOT(ISERROR(SEARCH("ECM",E2973)))</formula>
    </cfRule>
    <cfRule type="containsText" dxfId="9954" priority="11014" operator="containsText" text="Glenn Gould">
      <formula>NOT(ISERROR(SEARCH("Glenn Gould",E2973)))</formula>
    </cfRule>
  </conditionalFormatting>
  <conditionalFormatting sqref="E2973:F2973">
    <cfRule type="containsText" dxfId="9953" priority="11011" operator="containsText" text="ECM">
      <formula>NOT(ISERROR(SEARCH("ECM",E2973)))</formula>
    </cfRule>
    <cfRule type="containsText" dxfId="9952" priority="11012" operator="containsText" text="Glenn Gould">
      <formula>NOT(ISERROR(SEARCH("Glenn Gould",E2973)))</formula>
    </cfRule>
  </conditionalFormatting>
  <conditionalFormatting sqref="E2973:F2973">
    <cfRule type="containsText" dxfId="9951" priority="11009" operator="containsText" text="ECM">
      <formula>NOT(ISERROR(SEARCH("ECM",E2973)))</formula>
    </cfRule>
    <cfRule type="containsText" dxfId="9950" priority="11010" operator="containsText" text="Glenn Gould">
      <formula>NOT(ISERROR(SEARCH("Glenn Gould",E2973)))</formula>
    </cfRule>
  </conditionalFormatting>
  <conditionalFormatting sqref="E2973:F2973">
    <cfRule type="containsText" dxfId="9949" priority="11007" operator="containsText" text="ECM">
      <formula>NOT(ISERROR(SEARCH("ECM",E2973)))</formula>
    </cfRule>
    <cfRule type="containsText" dxfId="9948" priority="11008" operator="containsText" text="Glenn Gould">
      <formula>NOT(ISERROR(SEARCH("Glenn Gould",E2973)))</formula>
    </cfRule>
  </conditionalFormatting>
  <conditionalFormatting sqref="E2973:F2973">
    <cfRule type="containsText" dxfId="9947" priority="11005" operator="containsText" text="ECM">
      <formula>NOT(ISERROR(SEARCH("ECM",E2973)))</formula>
    </cfRule>
    <cfRule type="containsText" dxfId="9946" priority="11006" operator="containsText" text="Glenn Gould">
      <formula>NOT(ISERROR(SEARCH("Glenn Gould",E2973)))</formula>
    </cfRule>
  </conditionalFormatting>
  <conditionalFormatting sqref="E2973:F2973">
    <cfRule type="containsText" dxfId="9945" priority="11003" operator="containsText" text="ECM">
      <formula>NOT(ISERROR(SEARCH("ECM",E2973)))</formula>
    </cfRule>
    <cfRule type="containsText" dxfId="9944" priority="11004" operator="containsText" text="Glenn Gould">
      <formula>NOT(ISERROR(SEARCH("Glenn Gould",E2973)))</formula>
    </cfRule>
  </conditionalFormatting>
  <conditionalFormatting sqref="E2973:F2973">
    <cfRule type="containsText" dxfId="9943" priority="11001" operator="containsText" text="ECM">
      <formula>NOT(ISERROR(SEARCH("ECM",E2973)))</formula>
    </cfRule>
    <cfRule type="containsText" dxfId="9942" priority="11002" operator="containsText" text="Glenn Gould">
      <formula>NOT(ISERROR(SEARCH("Glenn Gould",E2973)))</formula>
    </cfRule>
  </conditionalFormatting>
  <conditionalFormatting sqref="E2973:F2973">
    <cfRule type="containsText" dxfId="9941" priority="10999" operator="containsText" text="ECM">
      <formula>NOT(ISERROR(SEARCH("ECM",E2973)))</formula>
    </cfRule>
    <cfRule type="containsText" dxfId="9940" priority="11000" operator="containsText" text="Glenn Gould">
      <formula>NOT(ISERROR(SEARCH("Glenn Gould",E2973)))</formula>
    </cfRule>
  </conditionalFormatting>
  <conditionalFormatting sqref="E2973:F2973">
    <cfRule type="containsText" dxfId="9939" priority="10997" operator="containsText" text="ECM">
      <formula>NOT(ISERROR(SEARCH("ECM",E2973)))</formula>
    </cfRule>
    <cfRule type="containsText" dxfId="9938" priority="10998" operator="containsText" text="Glenn Gould">
      <formula>NOT(ISERROR(SEARCH("Glenn Gould",E2973)))</formula>
    </cfRule>
  </conditionalFormatting>
  <conditionalFormatting sqref="E2973:F2973">
    <cfRule type="containsText" dxfId="9937" priority="10995" operator="containsText" text="ECM">
      <formula>NOT(ISERROR(SEARCH("ECM",E2973)))</formula>
    </cfRule>
    <cfRule type="containsText" dxfId="9936" priority="10996" operator="containsText" text="Glenn Gould">
      <formula>NOT(ISERROR(SEARCH("Glenn Gould",E2973)))</formula>
    </cfRule>
  </conditionalFormatting>
  <conditionalFormatting sqref="E2973:F2973">
    <cfRule type="containsText" dxfId="9935" priority="10993" operator="containsText" text="ECM">
      <formula>NOT(ISERROR(SEARCH("ECM",E2973)))</formula>
    </cfRule>
    <cfRule type="containsText" dxfId="9934" priority="10994" operator="containsText" text="Glenn Gould">
      <formula>NOT(ISERROR(SEARCH("Glenn Gould",E2973)))</formula>
    </cfRule>
  </conditionalFormatting>
  <conditionalFormatting sqref="E2973:F2973">
    <cfRule type="containsText" dxfId="9933" priority="10991" operator="containsText" text="ECM">
      <formula>NOT(ISERROR(SEARCH("ECM",E2973)))</formula>
    </cfRule>
    <cfRule type="containsText" dxfId="9932" priority="10992" operator="containsText" text="Glenn Gould">
      <formula>NOT(ISERROR(SEARCH("Glenn Gould",E2973)))</formula>
    </cfRule>
  </conditionalFormatting>
  <conditionalFormatting sqref="E2973:F2973">
    <cfRule type="containsText" dxfId="9931" priority="10989" operator="containsText" text="ECM">
      <formula>NOT(ISERROR(SEARCH("ECM",E2973)))</formula>
    </cfRule>
    <cfRule type="containsText" dxfId="9930" priority="10990" operator="containsText" text="Glenn Gould">
      <formula>NOT(ISERROR(SEARCH("Glenn Gould",E2973)))</formula>
    </cfRule>
  </conditionalFormatting>
  <conditionalFormatting sqref="E2973:F2973">
    <cfRule type="containsText" dxfId="9929" priority="10987" operator="containsText" text="ECM">
      <formula>NOT(ISERROR(SEARCH("ECM",E2973)))</formula>
    </cfRule>
    <cfRule type="containsText" dxfId="9928" priority="10988" operator="containsText" text="Glenn Gould">
      <formula>NOT(ISERROR(SEARCH("Glenn Gould",E2973)))</formula>
    </cfRule>
  </conditionalFormatting>
  <conditionalFormatting sqref="E2973:F2973">
    <cfRule type="containsText" dxfId="9927" priority="10985" operator="containsText" text="ECM">
      <formula>NOT(ISERROR(SEARCH("ECM",E2973)))</formula>
    </cfRule>
    <cfRule type="containsText" dxfId="9926" priority="10986" operator="containsText" text="Glenn Gould">
      <formula>NOT(ISERROR(SEARCH("Glenn Gould",E2973)))</formula>
    </cfRule>
  </conditionalFormatting>
  <conditionalFormatting sqref="E2973:F2973">
    <cfRule type="containsText" dxfId="9925" priority="10983" operator="containsText" text="ECM">
      <formula>NOT(ISERROR(SEARCH("ECM",E2973)))</formula>
    </cfRule>
    <cfRule type="containsText" dxfId="9924" priority="10984" operator="containsText" text="Glenn Gould">
      <formula>NOT(ISERROR(SEARCH("Glenn Gould",E2973)))</formula>
    </cfRule>
  </conditionalFormatting>
  <conditionalFormatting sqref="E2973:F2973">
    <cfRule type="containsText" dxfId="9923" priority="10981" operator="containsText" text="ECM">
      <formula>NOT(ISERROR(SEARCH("ECM",E2973)))</formula>
    </cfRule>
    <cfRule type="containsText" dxfId="9922" priority="10982" operator="containsText" text="Glenn Gould">
      <formula>NOT(ISERROR(SEARCH("Glenn Gould",E2973)))</formula>
    </cfRule>
  </conditionalFormatting>
  <conditionalFormatting sqref="G2972">
    <cfRule type="containsText" dxfId="9921" priority="10977" operator="containsText" text="ECM">
      <formula>NOT(ISERROR(SEARCH("ECM",G2972)))</formula>
    </cfRule>
    <cfRule type="containsText" dxfId="9920" priority="10978" operator="containsText" text="Glenn Gould">
      <formula>NOT(ISERROR(SEARCH("Glenn Gould",G2972)))</formula>
    </cfRule>
  </conditionalFormatting>
  <conditionalFormatting sqref="G2972">
    <cfRule type="containsText" dxfId="9919" priority="10975" operator="containsText" text="ECM">
      <formula>NOT(ISERROR(SEARCH("ECM",G2972)))</formula>
    </cfRule>
    <cfRule type="containsText" dxfId="9918" priority="10976" operator="containsText" text="Glenn Gould">
      <formula>NOT(ISERROR(SEARCH("Glenn Gould",G2972)))</formula>
    </cfRule>
  </conditionalFormatting>
  <conditionalFormatting sqref="G2972">
    <cfRule type="containsText" dxfId="9917" priority="10973" operator="containsText" text="ECM">
      <formula>NOT(ISERROR(SEARCH("ECM",G2972)))</formula>
    </cfRule>
    <cfRule type="containsText" dxfId="9916" priority="10974" operator="containsText" text="Glenn Gould">
      <formula>NOT(ISERROR(SEARCH("Glenn Gould",G2972)))</formula>
    </cfRule>
  </conditionalFormatting>
  <conditionalFormatting sqref="G2972">
    <cfRule type="containsText" dxfId="9915" priority="10971" operator="containsText" text="ECM">
      <formula>NOT(ISERROR(SEARCH("ECM",G2972)))</formula>
    </cfRule>
    <cfRule type="containsText" dxfId="9914" priority="10972" operator="containsText" text="Glenn Gould">
      <formula>NOT(ISERROR(SEARCH("Glenn Gould",G2972)))</formula>
    </cfRule>
  </conditionalFormatting>
  <conditionalFormatting sqref="G2972">
    <cfRule type="containsText" dxfId="9913" priority="10969" operator="containsText" text="ECM">
      <formula>NOT(ISERROR(SEARCH("ECM",G2972)))</formula>
    </cfRule>
    <cfRule type="containsText" dxfId="9912" priority="10970" operator="containsText" text="Glenn Gould">
      <formula>NOT(ISERROR(SEARCH("Glenn Gould",G2972)))</formula>
    </cfRule>
  </conditionalFormatting>
  <conditionalFormatting sqref="G2972">
    <cfRule type="containsText" dxfId="9911" priority="10967" operator="containsText" text="ECM">
      <formula>NOT(ISERROR(SEARCH("ECM",G2972)))</formula>
    </cfRule>
    <cfRule type="containsText" dxfId="9910" priority="10968" operator="containsText" text="Glenn Gould">
      <formula>NOT(ISERROR(SEARCH("Glenn Gould",G2972)))</formula>
    </cfRule>
  </conditionalFormatting>
  <conditionalFormatting sqref="G2972">
    <cfRule type="containsText" dxfId="9909" priority="10965" operator="containsText" text="ECM">
      <formula>NOT(ISERROR(SEARCH("ECM",G2972)))</formula>
    </cfRule>
    <cfRule type="containsText" dxfId="9908" priority="10966" operator="containsText" text="Glenn Gould">
      <formula>NOT(ISERROR(SEARCH("Glenn Gould",G2972)))</formula>
    </cfRule>
  </conditionalFormatting>
  <conditionalFormatting sqref="G2972">
    <cfRule type="containsText" dxfId="9907" priority="10963" operator="containsText" text="ECM">
      <formula>NOT(ISERROR(SEARCH("ECM",G2972)))</formula>
    </cfRule>
    <cfRule type="containsText" dxfId="9906" priority="10964" operator="containsText" text="Glenn Gould">
      <formula>NOT(ISERROR(SEARCH("Glenn Gould",G2972)))</formula>
    </cfRule>
  </conditionalFormatting>
  <conditionalFormatting sqref="G2972">
    <cfRule type="containsText" dxfId="9905" priority="10961" operator="containsText" text="ECM">
      <formula>NOT(ISERROR(SEARCH("ECM",G2972)))</formula>
    </cfRule>
    <cfRule type="containsText" dxfId="9904" priority="10962" operator="containsText" text="Glenn Gould">
      <formula>NOT(ISERROR(SEARCH("Glenn Gould",G2972)))</formula>
    </cfRule>
  </conditionalFormatting>
  <conditionalFormatting sqref="G2972">
    <cfRule type="containsText" dxfId="9903" priority="10959" operator="containsText" text="ECM">
      <formula>NOT(ISERROR(SEARCH("ECM",G2972)))</formula>
    </cfRule>
    <cfRule type="containsText" dxfId="9902" priority="10960" operator="containsText" text="Glenn Gould">
      <formula>NOT(ISERROR(SEARCH("Glenn Gould",G2972)))</formula>
    </cfRule>
  </conditionalFormatting>
  <conditionalFormatting sqref="G2972">
    <cfRule type="containsText" dxfId="9901" priority="10957" operator="containsText" text="ECM">
      <formula>NOT(ISERROR(SEARCH("ECM",G2972)))</formula>
    </cfRule>
    <cfRule type="containsText" dxfId="9900" priority="10958" operator="containsText" text="Glenn Gould">
      <formula>NOT(ISERROR(SEARCH("Glenn Gould",G2972)))</formula>
    </cfRule>
  </conditionalFormatting>
  <conditionalFormatting sqref="G2972">
    <cfRule type="containsText" dxfId="9899" priority="10955" operator="containsText" text="ECM">
      <formula>NOT(ISERROR(SEARCH("ECM",G2972)))</formula>
    </cfRule>
    <cfRule type="containsText" dxfId="9898" priority="10956" operator="containsText" text="Glenn Gould">
      <formula>NOT(ISERROR(SEARCH("Glenn Gould",G2972)))</formula>
    </cfRule>
  </conditionalFormatting>
  <conditionalFormatting sqref="G2972">
    <cfRule type="containsText" dxfId="9897" priority="10953" operator="containsText" text="ECM">
      <formula>NOT(ISERROR(SEARCH("ECM",G2972)))</formula>
    </cfRule>
    <cfRule type="containsText" dxfId="9896" priority="10954" operator="containsText" text="Glenn Gould">
      <formula>NOT(ISERROR(SEARCH("Glenn Gould",G2972)))</formula>
    </cfRule>
  </conditionalFormatting>
  <conditionalFormatting sqref="G2972">
    <cfRule type="containsText" dxfId="9895" priority="10951" operator="containsText" text="ECM">
      <formula>NOT(ISERROR(SEARCH("ECM",G2972)))</formula>
    </cfRule>
    <cfRule type="containsText" dxfId="9894" priority="10952" operator="containsText" text="Glenn Gould">
      <formula>NOT(ISERROR(SEARCH("Glenn Gould",G2972)))</formula>
    </cfRule>
  </conditionalFormatting>
  <conditionalFormatting sqref="G2972">
    <cfRule type="containsText" dxfId="9893" priority="10949" operator="containsText" text="ECM">
      <formula>NOT(ISERROR(SEARCH("ECM",G2972)))</formula>
    </cfRule>
    <cfRule type="containsText" dxfId="9892" priority="10950" operator="containsText" text="Glenn Gould">
      <formula>NOT(ISERROR(SEARCH("Glenn Gould",G2972)))</formula>
    </cfRule>
  </conditionalFormatting>
  <conditionalFormatting sqref="G2972">
    <cfRule type="containsText" dxfId="9891" priority="10947" operator="containsText" text="ECM">
      <formula>NOT(ISERROR(SEARCH("ECM",G2972)))</formula>
    </cfRule>
    <cfRule type="containsText" dxfId="9890" priority="10948" operator="containsText" text="Glenn Gould">
      <formula>NOT(ISERROR(SEARCH("Glenn Gould",G2972)))</formula>
    </cfRule>
  </conditionalFormatting>
  <conditionalFormatting sqref="G2972">
    <cfRule type="containsText" dxfId="9889" priority="10945" operator="containsText" text="ECM">
      <formula>NOT(ISERROR(SEARCH("ECM",G2972)))</formula>
    </cfRule>
    <cfRule type="containsText" dxfId="9888" priority="10946" operator="containsText" text="Glenn Gould">
      <formula>NOT(ISERROR(SEARCH("Glenn Gould",G2972)))</formula>
    </cfRule>
  </conditionalFormatting>
  <conditionalFormatting sqref="G2972">
    <cfRule type="containsText" dxfId="9887" priority="10943" operator="containsText" text="ECM">
      <formula>NOT(ISERROR(SEARCH("ECM",G2972)))</formula>
    </cfRule>
    <cfRule type="containsText" dxfId="9886" priority="10944" operator="containsText" text="Glenn Gould">
      <formula>NOT(ISERROR(SEARCH("Glenn Gould",G2972)))</formula>
    </cfRule>
  </conditionalFormatting>
  <conditionalFormatting sqref="G2972">
    <cfRule type="containsText" dxfId="9885" priority="10941" operator="containsText" text="ECM">
      <formula>NOT(ISERROR(SEARCH("ECM",G2972)))</formula>
    </cfRule>
    <cfRule type="containsText" dxfId="9884" priority="10942" operator="containsText" text="Glenn Gould">
      <formula>NOT(ISERROR(SEARCH("Glenn Gould",G2972)))</formula>
    </cfRule>
  </conditionalFormatting>
  <conditionalFormatting sqref="G2972">
    <cfRule type="containsText" dxfId="9883" priority="10939" operator="containsText" text="ECM">
      <formula>NOT(ISERROR(SEARCH("ECM",G2972)))</formula>
    </cfRule>
    <cfRule type="containsText" dxfId="9882" priority="10940" operator="containsText" text="Glenn Gould">
      <formula>NOT(ISERROR(SEARCH("Glenn Gould",G2972)))</formula>
    </cfRule>
  </conditionalFormatting>
  <conditionalFormatting sqref="G2972">
    <cfRule type="containsText" dxfId="9881" priority="10937" operator="containsText" text="ECM">
      <formula>NOT(ISERROR(SEARCH("ECM",G2972)))</formula>
    </cfRule>
    <cfRule type="containsText" dxfId="9880" priority="10938" operator="containsText" text="Glenn Gould">
      <formula>NOT(ISERROR(SEARCH("Glenn Gould",G2972)))</formula>
    </cfRule>
  </conditionalFormatting>
  <conditionalFormatting sqref="G2972">
    <cfRule type="containsText" dxfId="9879" priority="10935" operator="containsText" text="ECM">
      <formula>NOT(ISERROR(SEARCH("ECM",G2972)))</formula>
    </cfRule>
    <cfRule type="containsText" dxfId="9878" priority="10936" operator="containsText" text="Glenn Gould">
      <formula>NOT(ISERROR(SEARCH("Glenn Gould",G2972)))</formula>
    </cfRule>
  </conditionalFormatting>
  <conditionalFormatting sqref="G2972">
    <cfRule type="containsText" dxfId="9877" priority="10933" operator="containsText" text="ECM">
      <formula>NOT(ISERROR(SEARCH("ECM",G2972)))</formula>
    </cfRule>
    <cfRule type="containsText" dxfId="9876" priority="10934" operator="containsText" text="Glenn Gould">
      <formula>NOT(ISERROR(SEARCH("Glenn Gould",G2972)))</formula>
    </cfRule>
  </conditionalFormatting>
  <conditionalFormatting sqref="G2972">
    <cfRule type="containsText" dxfId="9875" priority="10931" operator="containsText" text="ECM">
      <formula>NOT(ISERROR(SEARCH("ECM",G2972)))</formula>
    </cfRule>
    <cfRule type="containsText" dxfId="9874" priority="10932" operator="containsText" text="Glenn Gould">
      <formula>NOT(ISERROR(SEARCH("Glenn Gould",G2972)))</formula>
    </cfRule>
  </conditionalFormatting>
  <conditionalFormatting sqref="G2972">
    <cfRule type="containsText" dxfId="9873" priority="10929" operator="containsText" text="ECM">
      <formula>NOT(ISERROR(SEARCH("ECM",G2972)))</formula>
    </cfRule>
    <cfRule type="containsText" dxfId="9872" priority="10930" operator="containsText" text="Glenn Gould">
      <formula>NOT(ISERROR(SEARCH("Glenn Gould",G2972)))</formula>
    </cfRule>
  </conditionalFormatting>
  <conditionalFormatting sqref="G2972">
    <cfRule type="containsText" dxfId="9871" priority="10927" operator="containsText" text="ECM">
      <formula>NOT(ISERROR(SEARCH("ECM",G2972)))</formula>
    </cfRule>
    <cfRule type="containsText" dxfId="9870" priority="10928" operator="containsText" text="Glenn Gould">
      <formula>NOT(ISERROR(SEARCH("Glenn Gould",G2972)))</formula>
    </cfRule>
  </conditionalFormatting>
  <conditionalFormatting sqref="G2972">
    <cfRule type="containsText" dxfId="9869" priority="10925" operator="containsText" text="ECM">
      <formula>NOT(ISERROR(SEARCH("ECM",G2972)))</formula>
    </cfRule>
    <cfRule type="containsText" dxfId="9868" priority="10926" operator="containsText" text="Glenn Gould">
      <formula>NOT(ISERROR(SEARCH("Glenn Gould",G2972)))</formula>
    </cfRule>
  </conditionalFormatting>
  <conditionalFormatting sqref="G2972">
    <cfRule type="containsText" dxfId="9867" priority="10923" operator="containsText" text="ECM">
      <formula>NOT(ISERROR(SEARCH("ECM",G2972)))</formula>
    </cfRule>
    <cfRule type="containsText" dxfId="9866" priority="10924" operator="containsText" text="Glenn Gould">
      <formula>NOT(ISERROR(SEARCH("Glenn Gould",G2972)))</formula>
    </cfRule>
  </conditionalFormatting>
  <conditionalFormatting sqref="G2972">
    <cfRule type="containsText" dxfId="9865" priority="10921" operator="containsText" text="ECM">
      <formula>NOT(ISERROR(SEARCH("ECM",G2972)))</formula>
    </cfRule>
    <cfRule type="containsText" dxfId="9864" priority="10922" operator="containsText" text="Glenn Gould">
      <formula>NOT(ISERROR(SEARCH("Glenn Gould",G2972)))</formula>
    </cfRule>
  </conditionalFormatting>
  <conditionalFormatting sqref="G2972">
    <cfRule type="containsText" dxfId="9863" priority="10919" operator="containsText" text="ECM">
      <formula>NOT(ISERROR(SEARCH("ECM",G2972)))</formula>
    </cfRule>
    <cfRule type="containsText" dxfId="9862" priority="10920" operator="containsText" text="Glenn Gould">
      <formula>NOT(ISERROR(SEARCH("Glenn Gould",G2972)))</formula>
    </cfRule>
  </conditionalFormatting>
  <conditionalFormatting sqref="G2972">
    <cfRule type="containsText" dxfId="9861" priority="10917" operator="containsText" text="ECM">
      <formula>NOT(ISERROR(SEARCH("ECM",G2972)))</formula>
    </cfRule>
    <cfRule type="containsText" dxfId="9860" priority="10918" operator="containsText" text="Glenn Gould">
      <formula>NOT(ISERROR(SEARCH("Glenn Gould",G2972)))</formula>
    </cfRule>
  </conditionalFormatting>
  <conditionalFormatting sqref="G2972">
    <cfRule type="containsText" dxfId="9859" priority="10915" operator="containsText" text="ECM">
      <formula>NOT(ISERROR(SEARCH("ECM",G2972)))</formula>
    </cfRule>
    <cfRule type="containsText" dxfId="9858" priority="10916" operator="containsText" text="Glenn Gould">
      <formula>NOT(ISERROR(SEARCH("Glenn Gould",G2972)))</formula>
    </cfRule>
  </conditionalFormatting>
  <conditionalFormatting sqref="G2972">
    <cfRule type="containsText" dxfId="9857" priority="10913" operator="containsText" text="ECM">
      <formula>NOT(ISERROR(SEARCH("ECM",G2972)))</formula>
    </cfRule>
    <cfRule type="containsText" dxfId="9856" priority="10914" operator="containsText" text="Glenn Gould">
      <formula>NOT(ISERROR(SEARCH("Glenn Gould",G2972)))</formula>
    </cfRule>
  </conditionalFormatting>
  <conditionalFormatting sqref="G2972">
    <cfRule type="containsText" dxfId="9855" priority="10911" operator="containsText" text="ECM">
      <formula>NOT(ISERROR(SEARCH("ECM",G2972)))</formula>
    </cfRule>
    <cfRule type="containsText" dxfId="9854" priority="10912" operator="containsText" text="Glenn Gould">
      <formula>NOT(ISERROR(SEARCH("Glenn Gould",G2972)))</formula>
    </cfRule>
  </conditionalFormatting>
  <conditionalFormatting sqref="G2972">
    <cfRule type="containsText" dxfId="9853" priority="10909" operator="containsText" text="ECM">
      <formula>NOT(ISERROR(SEARCH("ECM",G2972)))</formula>
    </cfRule>
    <cfRule type="containsText" dxfId="9852" priority="10910" operator="containsText" text="Glenn Gould">
      <formula>NOT(ISERROR(SEARCH("Glenn Gould",G2972)))</formula>
    </cfRule>
  </conditionalFormatting>
  <conditionalFormatting sqref="G2972">
    <cfRule type="containsText" dxfId="9851" priority="10907" operator="containsText" text="ECM">
      <formula>NOT(ISERROR(SEARCH("ECM",G2972)))</formula>
    </cfRule>
    <cfRule type="containsText" dxfId="9850" priority="10908" operator="containsText" text="Glenn Gould">
      <formula>NOT(ISERROR(SEARCH("Glenn Gould",G2972)))</formula>
    </cfRule>
  </conditionalFormatting>
  <conditionalFormatting sqref="G2972">
    <cfRule type="containsText" dxfId="9849" priority="10905" operator="containsText" text="ECM">
      <formula>NOT(ISERROR(SEARCH("ECM",G2972)))</formula>
    </cfRule>
    <cfRule type="containsText" dxfId="9848" priority="10906" operator="containsText" text="Glenn Gould">
      <formula>NOT(ISERROR(SEARCH("Glenn Gould",G2972)))</formula>
    </cfRule>
  </conditionalFormatting>
  <conditionalFormatting sqref="G2972">
    <cfRule type="containsText" dxfId="9847" priority="10903" operator="containsText" text="ECM">
      <formula>NOT(ISERROR(SEARCH("ECM",G2972)))</formula>
    </cfRule>
    <cfRule type="containsText" dxfId="9846" priority="10904" operator="containsText" text="Glenn Gould">
      <formula>NOT(ISERROR(SEARCH("Glenn Gould",G2972)))</formula>
    </cfRule>
  </conditionalFormatting>
  <conditionalFormatting sqref="G2972">
    <cfRule type="containsText" dxfId="9845" priority="10901" operator="containsText" text="ECM">
      <formula>NOT(ISERROR(SEARCH("ECM",G2972)))</formula>
    </cfRule>
    <cfRule type="containsText" dxfId="9844" priority="10902" operator="containsText" text="Glenn Gould">
      <formula>NOT(ISERROR(SEARCH("Glenn Gould",G2972)))</formula>
    </cfRule>
  </conditionalFormatting>
  <conditionalFormatting sqref="G2972">
    <cfRule type="containsText" dxfId="9843" priority="10899" operator="containsText" text="ECM">
      <formula>NOT(ISERROR(SEARCH("ECM",G2972)))</formula>
    </cfRule>
    <cfRule type="containsText" dxfId="9842" priority="10900" operator="containsText" text="Glenn Gould">
      <formula>NOT(ISERROR(SEARCH("Glenn Gould",G2972)))</formula>
    </cfRule>
  </conditionalFormatting>
  <conditionalFormatting sqref="G2972">
    <cfRule type="containsText" dxfId="9841" priority="10897" operator="containsText" text="ECM">
      <formula>NOT(ISERROR(SEARCH("ECM",G2972)))</formula>
    </cfRule>
    <cfRule type="containsText" dxfId="9840" priority="10898" operator="containsText" text="Glenn Gould">
      <formula>NOT(ISERROR(SEARCH("Glenn Gould",G2972)))</formula>
    </cfRule>
  </conditionalFormatting>
  <conditionalFormatting sqref="G2972">
    <cfRule type="containsText" dxfId="9839" priority="10895" operator="containsText" text="ECM">
      <formula>NOT(ISERROR(SEARCH("ECM",G2972)))</formula>
    </cfRule>
    <cfRule type="containsText" dxfId="9838" priority="10896" operator="containsText" text="Glenn Gould">
      <formula>NOT(ISERROR(SEARCH("Glenn Gould",G2972)))</formula>
    </cfRule>
  </conditionalFormatting>
  <conditionalFormatting sqref="G2972">
    <cfRule type="containsText" dxfId="9837" priority="10893" operator="containsText" text="ECM">
      <formula>NOT(ISERROR(SEARCH("ECM",G2972)))</formula>
    </cfRule>
    <cfRule type="containsText" dxfId="9836" priority="10894" operator="containsText" text="Glenn Gould">
      <formula>NOT(ISERROR(SEARCH("Glenn Gould",G2972)))</formula>
    </cfRule>
  </conditionalFormatting>
  <conditionalFormatting sqref="G2972">
    <cfRule type="containsText" dxfId="9835" priority="10891" operator="containsText" text="ECM">
      <formula>NOT(ISERROR(SEARCH("ECM",G2972)))</formula>
    </cfRule>
    <cfRule type="containsText" dxfId="9834" priority="10892" operator="containsText" text="Glenn Gould">
      <formula>NOT(ISERROR(SEARCH("Glenn Gould",G2972)))</formula>
    </cfRule>
  </conditionalFormatting>
  <conditionalFormatting sqref="G2972">
    <cfRule type="containsText" dxfId="9833" priority="10889" operator="containsText" text="ECM">
      <formula>NOT(ISERROR(SEARCH("ECM",G2972)))</formula>
    </cfRule>
    <cfRule type="containsText" dxfId="9832" priority="10890" operator="containsText" text="Glenn Gould">
      <formula>NOT(ISERROR(SEARCH("Glenn Gould",G2972)))</formula>
    </cfRule>
  </conditionalFormatting>
  <conditionalFormatting sqref="G2972">
    <cfRule type="containsText" dxfId="9831" priority="10887" operator="containsText" text="ECM">
      <formula>NOT(ISERROR(SEARCH("ECM",G2972)))</formula>
    </cfRule>
    <cfRule type="containsText" dxfId="9830" priority="10888" operator="containsText" text="Glenn Gould">
      <formula>NOT(ISERROR(SEARCH("Glenn Gould",G2972)))</formula>
    </cfRule>
  </conditionalFormatting>
  <conditionalFormatting sqref="G2972">
    <cfRule type="containsText" dxfId="9829" priority="10885" operator="containsText" text="ECM">
      <formula>NOT(ISERROR(SEARCH("ECM",G2972)))</formula>
    </cfRule>
    <cfRule type="containsText" dxfId="9828" priority="10886" operator="containsText" text="Glenn Gould">
      <formula>NOT(ISERROR(SEARCH("Glenn Gould",G2972)))</formula>
    </cfRule>
  </conditionalFormatting>
  <conditionalFormatting sqref="G2972">
    <cfRule type="containsText" dxfId="9827" priority="10883" operator="containsText" text="ECM">
      <formula>NOT(ISERROR(SEARCH("ECM",G2972)))</formula>
    </cfRule>
    <cfRule type="containsText" dxfId="9826" priority="10884" operator="containsText" text="Glenn Gould">
      <formula>NOT(ISERROR(SEARCH("Glenn Gould",G2972)))</formula>
    </cfRule>
  </conditionalFormatting>
  <conditionalFormatting sqref="G2972">
    <cfRule type="containsText" dxfId="9825" priority="10881" operator="containsText" text="ECM">
      <formula>NOT(ISERROR(SEARCH("ECM",G2972)))</formula>
    </cfRule>
    <cfRule type="containsText" dxfId="9824" priority="10882" operator="containsText" text="Glenn Gould">
      <formula>NOT(ISERROR(SEARCH("Glenn Gould",G2972)))</formula>
    </cfRule>
  </conditionalFormatting>
  <conditionalFormatting sqref="E2972:F2972">
    <cfRule type="containsText" dxfId="9823" priority="10879" operator="containsText" text="ECM">
      <formula>NOT(ISERROR(SEARCH("ECM",E2972)))</formula>
    </cfRule>
    <cfRule type="containsText" dxfId="9822" priority="10880" operator="containsText" text="Glenn Gould">
      <formula>NOT(ISERROR(SEARCH("Glenn Gould",E2972)))</formula>
    </cfRule>
  </conditionalFormatting>
  <conditionalFormatting sqref="E2972:F2972">
    <cfRule type="containsText" dxfId="9821" priority="10877" operator="containsText" text="ECM">
      <formula>NOT(ISERROR(SEARCH("ECM",E2972)))</formula>
    </cfRule>
    <cfRule type="containsText" dxfId="9820" priority="10878" operator="containsText" text="Glenn Gould">
      <formula>NOT(ISERROR(SEARCH("Glenn Gould",E2972)))</formula>
    </cfRule>
  </conditionalFormatting>
  <conditionalFormatting sqref="E2972:F2972">
    <cfRule type="containsText" dxfId="9819" priority="10875" operator="containsText" text="ECM">
      <formula>NOT(ISERROR(SEARCH("ECM",E2972)))</formula>
    </cfRule>
    <cfRule type="containsText" dxfId="9818" priority="10876" operator="containsText" text="Glenn Gould">
      <formula>NOT(ISERROR(SEARCH("Glenn Gould",E2972)))</formula>
    </cfRule>
  </conditionalFormatting>
  <conditionalFormatting sqref="E2972:F2972">
    <cfRule type="containsText" dxfId="9817" priority="10873" operator="containsText" text="ECM">
      <formula>NOT(ISERROR(SEARCH("ECM",E2972)))</formula>
    </cfRule>
    <cfRule type="containsText" dxfId="9816" priority="10874" operator="containsText" text="Glenn Gould">
      <formula>NOT(ISERROR(SEARCH("Glenn Gould",E2972)))</formula>
    </cfRule>
  </conditionalFormatting>
  <conditionalFormatting sqref="E2972:F2972">
    <cfRule type="containsText" dxfId="9815" priority="10871" operator="containsText" text="ECM">
      <formula>NOT(ISERROR(SEARCH("ECM",E2972)))</formula>
    </cfRule>
    <cfRule type="containsText" dxfId="9814" priority="10872" operator="containsText" text="Glenn Gould">
      <formula>NOT(ISERROR(SEARCH("Glenn Gould",E2972)))</formula>
    </cfRule>
  </conditionalFormatting>
  <conditionalFormatting sqref="E2972:F2972">
    <cfRule type="containsText" dxfId="9813" priority="10869" operator="containsText" text="ECM">
      <formula>NOT(ISERROR(SEARCH("ECM",E2972)))</formula>
    </cfRule>
    <cfRule type="containsText" dxfId="9812" priority="10870" operator="containsText" text="Glenn Gould">
      <formula>NOT(ISERROR(SEARCH("Glenn Gould",E2972)))</formula>
    </cfRule>
  </conditionalFormatting>
  <conditionalFormatting sqref="E2972:F2972">
    <cfRule type="containsText" dxfId="9811" priority="10867" operator="containsText" text="ECM">
      <formula>NOT(ISERROR(SEARCH("ECM",E2972)))</formula>
    </cfRule>
    <cfRule type="containsText" dxfId="9810" priority="10868" operator="containsText" text="Glenn Gould">
      <formula>NOT(ISERROR(SEARCH("Glenn Gould",E2972)))</formula>
    </cfRule>
  </conditionalFormatting>
  <conditionalFormatting sqref="E2972:F2972">
    <cfRule type="containsText" dxfId="9809" priority="10865" operator="containsText" text="ECM">
      <formula>NOT(ISERROR(SEARCH("ECM",E2972)))</formula>
    </cfRule>
    <cfRule type="containsText" dxfId="9808" priority="10866" operator="containsText" text="Glenn Gould">
      <formula>NOT(ISERROR(SEARCH("Glenn Gould",E2972)))</formula>
    </cfRule>
  </conditionalFormatting>
  <conditionalFormatting sqref="E2972:F2972">
    <cfRule type="containsText" dxfId="9807" priority="10863" operator="containsText" text="ECM">
      <formula>NOT(ISERROR(SEARCH("ECM",E2972)))</formula>
    </cfRule>
    <cfRule type="containsText" dxfId="9806" priority="10864" operator="containsText" text="Glenn Gould">
      <formula>NOT(ISERROR(SEARCH("Glenn Gould",E2972)))</formula>
    </cfRule>
  </conditionalFormatting>
  <conditionalFormatting sqref="E2972:F2972">
    <cfRule type="containsText" dxfId="9805" priority="10861" operator="containsText" text="ECM">
      <formula>NOT(ISERROR(SEARCH("ECM",E2972)))</formula>
    </cfRule>
    <cfRule type="containsText" dxfId="9804" priority="10862" operator="containsText" text="Glenn Gould">
      <formula>NOT(ISERROR(SEARCH("Glenn Gould",E2972)))</formula>
    </cfRule>
  </conditionalFormatting>
  <conditionalFormatting sqref="E2972:F2972">
    <cfRule type="containsText" dxfId="9803" priority="10859" operator="containsText" text="ECM">
      <formula>NOT(ISERROR(SEARCH("ECM",E2972)))</formula>
    </cfRule>
    <cfRule type="containsText" dxfId="9802" priority="10860" operator="containsText" text="Glenn Gould">
      <formula>NOT(ISERROR(SEARCH("Glenn Gould",E2972)))</formula>
    </cfRule>
  </conditionalFormatting>
  <conditionalFormatting sqref="E2972:F2972">
    <cfRule type="containsText" dxfId="9801" priority="10857" operator="containsText" text="ECM">
      <formula>NOT(ISERROR(SEARCH("ECM",E2972)))</formula>
    </cfRule>
    <cfRule type="containsText" dxfId="9800" priority="10858" operator="containsText" text="Glenn Gould">
      <formula>NOT(ISERROR(SEARCH("Glenn Gould",E2972)))</formula>
    </cfRule>
  </conditionalFormatting>
  <conditionalFormatting sqref="E2972:F2972">
    <cfRule type="containsText" dxfId="9799" priority="10855" operator="containsText" text="ECM">
      <formula>NOT(ISERROR(SEARCH("ECM",E2972)))</formula>
    </cfRule>
    <cfRule type="containsText" dxfId="9798" priority="10856" operator="containsText" text="Glenn Gould">
      <formula>NOT(ISERROR(SEARCH("Glenn Gould",E2972)))</formula>
    </cfRule>
  </conditionalFormatting>
  <conditionalFormatting sqref="E2972:F2972">
    <cfRule type="containsText" dxfId="9797" priority="10853" operator="containsText" text="ECM">
      <formula>NOT(ISERROR(SEARCH("ECM",E2972)))</formula>
    </cfRule>
    <cfRule type="containsText" dxfId="9796" priority="10854" operator="containsText" text="Glenn Gould">
      <formula>NOT(ISERROR(SEARCH("Glenn Gould",E2972)))</formula>
    </cfRule>
  </conditionalFormatting>
  <conditionalFormatting sqref="E2972:F2972">
    <cfRule type="containsText" dxfId="9795" priority="10851" operator="containsText" text="ECM">
      <formula>NOT(ISERROR(SEARCH("ECM",E2972)))</formula>
    </cfRule>
    <cfRule type="containsText" dxfId="9794" priority="10852" operator="containsText" text="Glenn Gould">
      <formula>NOT(ISERROR(SEARCH("Glenn Gould",E2972)))</formula>
    </cfRule>
  </conditionalFormatting>
  <conditionalFormatting sqref="E2972:F2972">
    <cfRule type="containsText" dxfId="9793" priority="10849" operator="containsText" text="ECM">
      <formula>NOT(ISERROR(SEARCH("ECM",E2972)))</formula>
    </cfRule>
    <cfRule type="containsText" dxfId="9792" priority="10850" operator="containsText" text="Glenn Gould">
      <formula>NOT(ISERROR(SEARCH("Glenn Gould",E2972)))</formula>
    </cfRule>
  </conditionalFormatting>
  <conditionalFormatting sqref="E2972:F2972">
    <cfRule type="containsText" dxfId="9791" priority="10847" operator="containsText" text="ECM">
      <formula>NOT(ISERROR(SEARCH("ECM",E2972)))</formula>
    </cfRule>
    <cfRule type="containsText" dxfId="9790" priority="10848" operator="containsText" text="Glenn Gould">
      <formula>NOT(ISERROR(SEARCH("Glenn Gould",E2972)))</formula>
    </cfRule>
  </conditionalFormatting>
  <conditionalFormatting sqref="E2972:F2972">
    <cfRule type="containsText" dxfId="9789" priority="10845" operator="containsText" text="ECM">
      <formula>NOT(ISERROR(SEARCH("ECM",E2972)))</formula>
    </cfRule>
    <cfRule type="containsText" dxfId="9788" priority="10846" operator="containsText" text="Glenn Gould">
      <formula>NOT(ISERROR(SEARCH("Glenn Gould",E2972)))</formula>
    </cfRule>
  </conditionalFormatting>
  <conditionalFormatting sqref="E2972:F2972">
    <cfRule type="containsText" dxfId="9787" priority="10843" operator="containsText" text="ECM">
      <formula>NOT(ISERROR(SEARCH("ECM",E2972)))</formula>
    </cfRule>
    <cfRule type="containsText" dxfId="9786" priority="10844" operator="containsText" text="Glenn Gould">
      <formula>NOT(ISERROR(SEARCH("Glenn Gould",E2972)))</formula>
    </cfRule>
  </conditionalFormatting>
  <conditionalFormatting sqref="E2972:F2972">
    <cfRule type="containsText" dxfId="9785" priority="10841" operator="containsText" text="ECM">
      <formula>NOT(ISERROR(SEARCH("ECM",E2972)))</formula>
    </cfRule>
    <cfRule type="containsText" dxfId="9784" priority="10842" operator="containsText" text="Glenn Gould">
      <formula>NOT(ISERROR(SEARCH("Glenn Gould",E2972)))</formula>
    </cfRule>
  </conditionalFormatting>
  <conditionalFormatting sqref="E2972:F2972">
    <cfRule type="containsText" dxfId="9783" priority="10839" operator="containsText" text="ECM">
      <formula>NOT(ISERROR(SEARCH("ECM",E2972)))</formula>
    </cfRule>
    <cfRule type="containsText" dxfId="9782" priority="10840" operator="containsText" text="Glenn Gould">
      <formula>NOT(ISERROR(SEARCH("Glenn Gould",E2972)))</formula>
    </cfRule>
  </conditionalFormatting>
  <conditionalFormatting sqref="E2972:F2972">
    <cfRule type="containsText" dxfId="9781" priority="10837" operator="containsText" text="ECM">
      <formula>NOT(ISERROR(SEARCH("ECM",E2972)))</formula>
    </cfRule>
    <cfRule type="containsText" dxfId="9780" priority="10838" operator="containsText" text="Glenn Gould">
      <formula>NOT(ISERROR(SEARCH("Glenn Gould",E2972)))</formula>
    </cfRule>
  </conditionalFormatting>
  <conditionalFormatting sqref="E2972:F2972">
    <cfRule type="containsText" dxfId="9779" priority="10835" operator="containsText" text="ECM">
      <formula>NOT(ISERROR(SEARCH("ECM",E2972)))</formula>
    </cfRule>
    <cfRule type="containsText" dxfId="9778" priority="10836" operator="containsText" text="Glenn Gould">
      <formula>NOT(ISERROR(SEARCH("Glenn Gould",E2972)))</formula>
    </cfRule>
  </conditionalFormatting>
  <conditionalFormatting sqref="E2972:F2972">
    <cfRule type="containsText" dxfId="9777" priority="10833" operator="containsText" text="ECM">
      <formula>NOT(ISERROR(SEARCH("ECM",E2972)))</formula>
    </cfRule>
    <cfRule type="containsText" dxfId="9776" priority="10834" operator="containsText" text="Glenn Gould">
      <formula>NOT(ISERROR(SEARCH("Glenn Gould",E2972)))</formula>
    </cfRule>
  </conditionalFormatting>
  <conditionalFormatting sqref="E2972:F2972">
    <cfRule type="containsText" dxfId="9775" priority="10831" operator="containsText" text="ECM">
      <formula>NOT(ISERROR(SEARCH("ECM",E2972)))</formula>
    </cfRule>
    <cfRule type="containsText" dxfId="9774" priority="10832" operator="containsText" text="Glenn Gould">
      <formula>NOT(ISERROR(SEARCH("Glenn Gould",E2972)))</formula>
    </cfRule>
  </conditionalFormatting>
  <conditionalFormatting sqref="E2972:F2972">
    <cfRule type="containsText" dxfId="9773" priority="10829" operator="containsText" text="ECM">
      <formula>NOT(ISERROR(SEARCH("ECM",E2972)))</formula>
    </cfRule>
    <cfRule type="containsText" dxfId="9772" priority="10830" operator="containsText" text="Glenn Gould">
      <formula>NOT(ISERROR(SEARCH("Glenn Gould",E2972)))</formula>
    </cfRule>
  </conditionalFormatting>
  <conditionalFormatting sqref="E2972:F2972">
    <cfRule type="containsText" dxfId="9771" priority="10827" operator="containsText" text="ECM">
      <formula>NOT(ISERROR(SEARCH("ECM",E2972)))</formula>
    </cfRule>
    <cfRule type="containsText" dxfId="9770" priority="10828" operator="containsText" text="Glenn Gould">
      <formula>NOT(ISERROR(SEARCH("Glenn Gould",E2972)))</formula>
    </cfRule>
  </conditionalFormatting>
  <conditionalFormatting sqref="E2972:F2972">
    <cfRule type="containsText" dxfId="9769" priority="10825" operator="containsText" text="ECM">
      <formula>NOT(ISERROR(SEARCH("ECM",E2972)))</formula>
    </cfRule>
    <cfRule type="containsText" dxfId="9768" priority="10826" operator="containsText" text="Glenn Gould">
      <formula>NOT(ISERROR(SEARCH("Glenn Gould",E2972)))</formula>
    </cfRule>
  </conditionalFormatting>
  <conditionalFormatting sqref="E2972:F2972">
    <cfRule type="containsText" dxfId="9767" priority="10823" operator="containsText" text="ECM">
      <formula>NOT(ISERROR(SEARCH("ECM",E2972)))</formula>
    </cfRule>
    <cfRule type="containsText" dxfId="9766" priority="10824" operator="containsText" text="Glenn Gould">
      <formula>NOT(ISERROR(SEARCH("Glenn Gould",E2972)))</formula>
    </cfRule>
  </conditionalFormatting>
  <conditionalFormatting sqref="E2972:F2972">
    <cfRule type="containsText" dxfId="9765" priority="10821" operator="containsText" text="ECM">
      <formula>NOT(ISERROR(SEARCH("ECM",E2972)))</formula>
    </cfRule>
    <cfRule type="containsText" dxfId="9764" priority="10822" operator="containsText" text="Glenn Gould">
      <formula>NOT(ISERROR(SEARCH("Glenn Gould",E2972)))</formula>
    </cfRule>
  </conditionalFormatting>
  <conditionalFormatting sqref="E2972:F2972">
    <cfRule type="containsText" dxfId="9763" priority="10819" operator="containsText" text="ECM">
      <formula>NOT(ISERROR(SEARCH("ECM",E2972)))</formula>
    </cfRule>
    <cfRule type="containsText" dxfId="9762" priority="10820" operator="containsText" text="Glenn Gould">
      <formula>NOT(ISERROR(SEARCH("Glenn Gould",E2972)))</formula>
    </cfRule>
  </conditionalFormatting>
  <conditionalFormatting sqref="E2972:F2972">
    <cfRule type="containsText" dxfId="9761" priority="10817" operator="containsText" text="ECM">
      <formula>NOT(ISERROR(SEARCH("ECM",E2972)))</formula>
    </cfRule>
    <cfRule type="containsText" dxfId="9760" priority="10818" operator="containsText" text="Glenn Gould">
      <formula>NOT(ISERROR(SEARCH("Glenn Gould",E2972)))</formula>
    </cfRule>
  </conditionalFormatting>
  <conditionalFormatting sqref="E2972:F2972">
    <cfRule type="containsText" dxfId="9759" priority="10815" operator="containsText" text="ECM">
      <formula>NOT(ISERROR(SEARCH("ECM",E2972)))</formula>
    </cfRule>
    <cfRule type="containsText" dxfId="9758" priority="10816" operator="containsText" text="Glenn Gould">
      <formula>NOT(ISERROR(SEARCH("Glenn Gould",E2972)))</formula>
    </cfRule>
  </conditionalFormatting>
  <conditionalFormatting sqref="E2972:F2972">
    <cfRule type="containsText" dxfId="9757" priority="10813" operator="containsText" text="ECM">
      <formula>NOT(ISERROR(SEARCH("ECM",E2972)))</formula>
    </cfRule>
    <cfRule type="containsText" dxfId="9756" priority="10814" operator="containsText" text="Glenn Gould">
      <formula>NOT(ISERROR(SEARCH("Glenn Gould",E2972)))</formula>
    </cfRule>
  </conditionalFormatting>
  <conditionalFormatting sqref="E2972:F2972">
    <cfRule type="containsText" dxfId="9755" priority="10811" operator="containsText" text="ECM">
      <formula>NOT(ISERROR(SEARCH("ECM",E2972)))</formula>
    </cfRule>
    <cfRule type="containsText" dxfId="9754" priority="10812" operator="containsText" text="Glenn Gould">
      <formula>NOT(ISERROR(SEARCH("Glenn Gould",E2972)))</formula>
    </cfRule>
  </conditionalFormatting>
  <conditionalFormatting sqref="E2972:F2972">
    <cfRule type="containsText" dxfId="9753" priority="10809" operator="containsText" text="ECM">
      <formula>NOT(ISERROR(SEARCH("ECM",E2972)))</formula>
    </cfRule>
    <cfRule type="containsText" dxfId="9752" priority="10810" operator="containsText" text="Glenn Gould">
      <formula>NOT(ISERROR(SEARCH("Glenn Gould",E2972)))</formula>
    </cfRule>
  </conditionalFormatting>
  <conditionalFormatting sqref="E2972:F2972">
    <cfRule type="containsText" dxfId="9751" priority="10807" operator="containsText" text="ECM">
      <formula>NOT(ISERROR(SEARCH("ECM",E2972)))</formula>
    </cfRule>
    <cfRule type="containsText" dxfId="9750" priority="10808" operator="containsText" text="Glenn Gould">
      <formula>NOT(ISERROR(SEARCH("Glenn Gould",E2972)))</formula>
    </cfRule>
  </conditionalFormatting>
  <conditionalFormatting sqref="E2972:F2972">
    <cfRule type="containsText" dxfId="9749" priority="10805" operator="containsText" text="ECM">
      <formula>NOT(ISERROR(SEARCH("ECM",E2972)))</formula>
    </cfRule>
    <cfRule type="containsText" dxfId="9748" priority="10806" operator="containsText" text="Glenn Gould">
      <formula>NOT(ISERROR(SEARCH("Glenn Gould",E2972)))</formula>
    </cfRule>
  </conditionalFormatting>
  <conditionalFormatting sqref="E2972:F2972">
    <cfRule type="containsText" dxfId="9747" priority="10803" operator="containsText" text="ECM">
      <formula>NOT(ISERROR(SEARCH("ECM",E2972)))</formula>
    </cfRule>
    <cfRule type="containsText" dxfId="9746" priority="10804" operator="containsText" text="Glenn Gould">
      <formula>NOT(ISERROR(SEARCH("Glenn Gould",E2972)))</formula>
    </cfRule>
  </conditionalFormatting>
  <conditionalFormatting sqref="E2972:F2972">
    <cfRule type="containsText" dxfId="9745" priority="10801" operator="containsText" text="ECM">
      <formula>NOT(ISERROR(SEARCH("ECM",E2972)))</formula>
    </cfRule>
    <cfRule type="containsText" dxfId="9744" priority="10802" operator="containsText" text="Glenn Gould">
      <formula>NOT(ISERROR(SEARCH("Glenn Gould",E2972)))</formula>
    </cfRule>
  </conditionalFormatting>
  <conditionalFormatting sqref="E2972:F2972">
    <cfRule type="containsText" dxfId="9743" priority="10799" operator="containsText" text="ECM">
      <formula>NOT(ISERROR(SEARCH("ECM",E2972)))</formula>
    </cfRule>
    <cfRule type="containsText" dxfId="9742" priority="10800" operator="containsText" text="Glenn Gould">
      <formula>NOT(ISERROR(SEARCH("Glenn Gould",E2972)))</formula>
    </cfRule>
  </conditionalFormatting>
  <conditionalFormatting sqref="E2972:F2972">
    <cfRule type="containsText" dxfId="9741" priority="10797" operator="containsText" text="ECM">
      <formula>NOT(ISERROR(SEARCH("ECM",E2972)))</formula>
    </cfRule>
    <cfRule type="containsText" dxfId="9740" priority="10798" operator="containsText" text="Glenn Gould">
      <formula>NOT(ISERROR(SEARCH("Glenn Gould",E2972)))</formula>
    </cfRule>
  </conditionalFormatting>
  <conditionalFormatting sqref="E2972:F2972">
    <cfRule type="containsText" dxfId="9739" priority="10795" operator="containsText" text="ECM">
      <formula>NOT(ISERROR(SEARCH("ECM",E2972)))</formula>
    </cfRule>
    <cfRule type="containsText" dxfId="9738" priority="10796" operator="containsText" text="Glenn Gould">
      <formula>NOT(ISERROR(SEARCH("Glenn Gould",E2972)))</formula>
    </cfRule>
  </conditionalFormatting>
  <conditionalFormatting sqref="E2972:F2972">
    <cfRule type="containsText" dxfId="9737" priority="10793" operator="containsText" text="ECM">
      <formula>NOT(ISERROR(SEARCH("ECM",E2972)))</formula>
    </cfRule>
    <cfRule type="containsText" dxfId="9736" priority="10794" operator="containsText" text="Glenn Gould">
      <formula>NOT(ISERROR(SEARCH("Glenn Gould",E2972)))</formula>
    </cfRule>
  </conditionalFormatting>
  <conditionalFormatting sqref="E2972:F2972">
    <cfRule type="containsText" dxfId="9735" priority="10791" operator="containsText" text="ECM">
      <formula>NOT(ISERROR(SEARCH("ECM",E2972)))</formula>
    </cfRule>
    <cfRule type="containsText" dxfId="9734" priority="10792" operator="containsText" text="Glenn Gould">
      <formula>NOT(ISERROR(SEARCH("Glenn Gould",E2972)))</formula>
    </cfRule>
  </conditionalFormatting>
  <conditionalFormatting sqref="E2972:F2972">
    <cfRule type="containsText" dxfId="9733" priority="10789" operator="containsText" text="ECM">
      <formula>NOT(ISERROR(SEARCH("ECM",E2972)))</formula>
    </cfRule>
    <cfRule type="containsText" dxfId="9732" priority="10790" operator="containsText" text="Glenn Gould">
      <formula>NOT(ISERROR(SEARCH("Glenn Gould",E2972)))</formula>
    </cfRule>
  </conditionalFormatting>
  <conditionalFormatting sqref="E2972:F2972">
    <cfRule type="containsText" dxfId="9731" priority="10787" operator="containsText" text="ECM">
      <formula>NOT(ISERROR(SEARCH("ECM",E2972)))</formula>
    </cfRule>
    <cfRule type="containsText" dxfId="9730" priority="10788" operator="containsText" text="Glenn Gould">
      <formula>NOT(ISERROR(SEARCH("Glenn Gould",E2972)))</formula>
    </cfRule>
  </conditionalFormatting>
  <conditionalFormatting sqref="E2972:F2972">
    <cfRule type="containsText" dxfId="9729" priority="10785" operator="containsText" text="ECM">
      <formula>NOT(ISERROR(SEARCH("ECM",E2972)))</formula>
    </cfRule>
    <cfRule type="containsText" dxfId="9728" priority="10786" operator="containsText" text="Glenn Gould">
      <formula>NOT(ISERROR(SEARCH("Glenn Gould",E2972)))</formula>
    </cfRule>
  </conditionalFormatting>
  <conditionalFormatting sqref="E2972:F2972">
    <cfRule type="containsText" dxfId="9727" priority="10783" operator="containsText" text="ECM">
      <formula>NOT(ISERROR(SEARCH("ECM",E2972)))</formula>
    </cfRule>
    <cfRule type="containsText" dxfId="9726" priority="10784" operator="containsText" text="Glenn Gould">
      <formula>NOT(ISERROR(SEARCH("Glenn Gould",E2972)))</formula>
    </cfRule>
  </conditionalFormatting>
  <conditionalFormatting sqref="G2974">
    <cfRule type="containsText" dxfId="9725" priority="10779" operator="containsText" text="ECM">
      <formula>NOT(ISERROR(SEARCH("ECM",G2974)))</formula>
    </cfRule>
    <cfRule type="containsText" dxfId="9724" priority="10780" operator="containsText" text="Glenn Gould">
      <formula>NOT(ISERROR(SEARCH("Glenn Gould",G2974)))</formula>
    </cfRule>
  </conditionalFormatting>
  <conditionalFormatting sqref="G2974">
    <cfRule type="containsText" dxfId="9723" priority="10777" operator="containsText" text="ECM">
      <formula>NOT(ISERROR(SEARCH("ECM",G2974)))</formula>
    </cfRule>
    <cfRule type="containsText" dxfId="9722" priority="10778" operator="containsText" text="Glenn Gould">
      <formula>NOT(ISERROR(SEARCH("Glenn Gould",G2974)))</formula>
    </cfRule>
  </conditionalFormatting>
  <conditionalFormatting sqref="G2974">
    <cfRule type="containsText" dxfId="9721" priority="10775" operator="containsText" text="ECM">
      <formula>NOT(ISERROR(SEARCH("ECM",G2974)))</formula>
    </cfRule>
    <cfRule type="containsText" dxfId="9720" priority="10776" operator="containsText" text="Glenn Gould">
      <formula>NOT(ISERROR(SEARCH("Glenn Gould",G2974)))</formula>
    </cfRule>
  </conditionalFormatting>
  <conditionalFormatting sqref="G2974">
    <cfRule type="containsText" dxfId="9719" priority="10773" operator="containsText" text="ECM">
      <formula>NOT(ISERROR(SEARCH("ECM",G2974)))</formula>
    </cfRule>
    <cfRule type="containsText" dxfId="9718" priority="10774" operator="containsText" text="Glenn Gould">
      <formula>NOT(ISERROR(SEARCH("Glenn Gould",G2974)))</formula>
    </cfRule>
  </conditionalFormatting>
  <conditionalFormatting sqref="G2974">
    <cfRule type="containsText" dxfId="9717" priority="10771" operator="containsText" text="ECM">
      <formula>NOT(ISERROR(SEARCH("ECM",G2974)))</formula>
    </cfRule>
    <cfRule type="containsText" dxfId="9716" priority="10772" operator="containsText" text="Glenn Gould">
      <formula>NOT(ISERROR(SEARCH("Glenn Gould",G2974)))</formula>
    </cfRule>
  </conditionalFormatting>
  <conditionalFormatting sqref="G2974">
    <cfRule type="containsText" dxfId="9715" priority="10769" operator="containsText" text="ECM">
      <formula>NOT(ISERROR(SEARCH("ECM",G2974)))</formula>
    </cfRule>
    <cfRule type="containsText" dxfId="9714" priority="10770" operator="containsText" text="Glenn Gould">
      <formula>NOT(ISERROR(SEARCH("Glenn Gould",G2974)))</formula>
    </cfRule>
  </conditionalFormatting>
  <conditionalFormatting sqref="G2974">
    <cfRule type="containsText" dxfId="9713" priority="10767" operator="containsText" text="ECM">
      <formula>NOT(ISERROR(SEARCH("ECM",G2974)))</formula>
    </cfRule>
    <cfRule type="containsText" dxfId="9712" priority="10768" operator="containsText" text="Glenn Gould">
      <formula>NOT(ISERROR(SEARCH("Glenn Gould",G2974)))</formula>
    </cfRule>
  </conditionalFormatting>
  <conditionalFormatting sqref="G2974">
    <cfRule type="containsText" dxfId="9711" priority="10765" operator="containsText" text="ECM">
      <formula>NOT(ISERROR(SEARCH("ECM",G2974)))</formula>
    </cfRule>
    <cfRule type="containsText" dxfId="9710" priority="10766" operator="containsText" text="Glenn Gould">
      <formula>NOT(ISERROR(SEARCH("Glenn Gould",G2974)))</formula>
    </cfRule>
  </conditionalFormatting>
  <conditionalFormatting sqref="G2974">
    <cfRule type="containsText" dxfId="9709" priority="10763" operator="containsText" text="ECM">
      <formula>NOT(ISERROR(SEARCH("ECM",G2974)))</formula>
    </cfRule>
    <cfRule type="containsText" dxfId="9708" priority="10764" operator="containsText" text="Glenn Gould">
      <formula>NOT(ISERROR(SEARCH("Glenn Gould",G2974)))</formula>
    </cfRule>
  </conditionalFormatting>
  <conditionalFormatting sqref="G2974">
    <cfRule type="containsText" dxfId="9707" priority="10761" operator="containsText" text="ECM">
      <formula>NOT(ISERROR(SEARCH("ECM",G2974)))</formula>
    </cfRule>
    <cfRule type="containsText" dxfId="9706" priority="10762" operator="containsText" text="Glenn Gould">
      <formula>NOT(ISERROR(SEARCH("Glenn Gould",G2974)))</formula>
    </cfRule>
  </conditionalFormatting>
  <conditionalFormatting sqref="G2974">
    <cfRule type="containsText" dxfId="9705" priority="10759" operator="containsText" text="ECM">
      <formula>NOT(ISERROR(SEARCH("ECM",G2974)))</formula>
    </cfRule>
    <cfRule type="containsText" dxfId="9704" priority="10760" operator="containsText" text="Glenn Gould">
      <formula>NOT(ISERROR(SEARCH("Glenn Gould",G2974)))</formula>
    </cfRule>
  </conditionalFormatting>
  <conditionalFormatting sqref="G2974">
    <cfRule type="containsText" dxfId="9703" priority="10757" operator="containsText" text="ECM">
      <formula>NOT(ISERROR(SEARCH("ECM",G2974)))</formula>
    </cfRule>
    <cfRule type="containsText" dxfId="9702" priority="10758" operator="containsText" text="Glenn Gould">
      <formula>NOT(ISERROR(SEARCH("Glenn Gould",G2974)))</formula>
    </cfRule>
  </conditionalFormatting>
  <conditionalFormatting sqref="G2974">
    <cfRule type="containsText" dxfId="9701" priority="10755" operator="containsText" text="ECM">
      <formula>NOT(ISERROR(SEARCH("ECM",G2974)))</formula>
    </cfRule>
    <cfRule type="containsText" dxfId="9700" priority="10756" operator="containsText" text="Glenn Gould">
      <formula>NOT(ISERROR(SEARCH("Glenn Gould",G2974)))</formula>
    </cfRule>
  </conditionalFormatting>
  <conditionalFormatting sqref="G2974">
    <cfRule type="containsText" dxfId="9699" priority="10753" operator="containsText" text="ECM">
      <formula>NOT(ISERROR(SEARCH("ECM",G2974)))</formula>
    </cfRule>
    <cfRule type="containsText" dxfId="9698" priority="10754" operator="containsText" text="Glenn Gould">
      <formula>NOT(ISERROR(SEARCH("Glenn Gould",G2974)))</formula>
    </cfRule>
  </conditionalFormatting>
  <conditionalFormatting sqref="G2974">
    <cfRule type="containsText" dxfId="9697" priority="10751" operator="containsText" text="ECM">
      <formula>NOT(ISERROR(SEARCH("ECM",G2974)))</formula>
    </cfRule>
    <cfRule type="containsText" dxfId="9696" priority="10752" operator="containsText" text="Glenn Gould">
      <formula>NOT(ISERROR(SEARCH("Glenn Gould",G2974)))</formula>
    </cfRule>
  </conditionalFormatting>
  <conditionalFormatting sqref="G2974">
    <cfRule type="containsText" dxfId="9695" priority="10749" operator="containsText" text="ECM">
      <formula>NOT(ISERROR(SEARCH("ECM",G2974)))</formula>
    </cfRule>
    <cfRule type="containsText" dxfId="9694" priority="10750" operator="containsText" text="Glenn Gould">
      <formula>NOT(ISERROR(SEARCH("Glenn Gould",G2974)))</formula>
    </cfRule>
  </conditionalFormatting>
  <conditionalFormatting sqref="G2974">
    <cfRule type="containsText" dxfId="9693" priority="10747" operator="containsText" text="ECM">
      <formula>NOT(ISERROR(SEARCH("ECM",G2974)))</formula>
    </cfRule>
    <cfRule type="containsText" dxfId="9692" priority="10748" operator="containsText" text="Glenn Gould">
      <formula>NOT(ISERROR(SEARCH("Glenn Gould",G2974)))</formula>
    </cfRule>
  </conditionalFormatting>
  <conditionalFormatting sqref="G2974">
    <cfRule type="containsText" dxfId="9691" priority="10745" operator="containsText" text="ECM">
      <formula>NOT(ISERROR(SEARCH("ECM",G2974)))</formula>
    </cfRule>
    <cfRule type="containsText" dxfId="9690" priority="10746" operator="containsText" text="Glenn Gould">
      <formula>NOT(ISERROR(SEARCH("Glenn Gould",G2974)))</formula>
    </cfRule>
  </conditionalFormatting>
  <conditionalFormatting sqref="G2974">
    <cfRule type="containsText" dxfId="9689" priority="10743" operator="containsText" text="ECM">
      <formula>NOT(ISERROR(SEARCH("ECM",G2974)))</formula>
    </cfRule>
    <cfRule type="containsText" dxfId="9688" priority="10744" operator="containsText" text="Glenn Gould">
      <formula>NOT(ISERROR(SEARCH("Glenn Gould",G2974)))</formula>
    </cfRule>
  </conditionalFormatting>
  <conditionalFormatting sqref="G2974">
    <cfRule type="containsText" dxfId="9687" priority="10741" operator="containsText" text="ECM">
      <formula>NOT(ISERROR(SEARCH("ECM",G2974)))</formula>
    </cfRule>
    <cfRule type="containsText" dxfId="9686" priority="10742" operator="containsText" text="Glenn Gould">
      <formula>NOT(ISERROR(SEARCH("Glenn Gould",G2974)))</formula>
    </cfRule>
  </conditionalFormatting>
  <conditionalFormatting sqref="G2974">
    <cfRule type="containsText" dxfId="9685" priority="10739" operator="containsText" text="ECM">
      <formula>NOT(ISERROR(SEARCH("ECM",G2974)))</formula>
    </cfRule>
    <cfRule type="containsText" dxfId="9684" priority="10740" operator="containsText" text="Glenn Gould">
      <formula>NOT(ISERROR(SEARCH("Glenn Gould",G2974)))</formula>
    </cfRule>
  </conditionalFormatting>
  <conditionalFormatting sqref="G2974">
    <cfRule type="containsText" dxfId="9683" priority="10737" operator="containsText" text="ECM">
      <formula>NOT(ISERROR(SEARCH("ECM",G2974)))</formula>
    </cfRule>
    <cfRule type="containsText" dxfId="9682" priority="10738" operator="containsText" text="Glenn Gould">
      <formula>NOT(ISERROR(SEARCH("Glenn Gould",G2974)))</formula>
    </cfRule>
  </conditionalFormatting>
  <conditionalFormatting sqref="G2974">
    <cfRule type="containsText" dxfId="9681" priority="10735" operator="containsText" text="ECM">
      <formula>NOT(ISERROR(SEARCH("ECM",G2974)))</formula>
    </cfRule>
    <cfRule type="containsText" dxfId="9680" priority="10736" operator="containsText" text="Glenn Gould">
      <formula>NOT(ISERROR(SEARCH("Glenn Gould",G2974)))</formula>
    </cfRule>
  </conditionalFormatting>
  <conditionalFormatting sqref="G2974">
    <cfRule type="containsText" dxfId="9679" priority="10733" operator="containsText" text="ECM">
      <formula>NOT(ISERROR(SEARCH("ECM",G2974)))</formula>
    </cfRule>
    <cfRule type="containsText" dxfId="9678" priority="10734" operator="containsText" text="Glenn Gould">
      <formula>NOT(ISERROR(SEARCH("Glenn Gould",G2974)))</formula>
    </cfRule>
  </conditionalFormatting>
  <conditionalFormatting sqref="G2974">
    <cfRule type="containsText" dxfId="9677" priority="10731" operator="containsText" text="ECM">
      <formula>NOT(ISERROR(SEARCH("ECM",G2974)))</formula>
    </cfRule>
    <cfRule type="containsText" dxfId="9676" priority="10732" operator="containsText" text="Glenn Gould">
      <formula>NOT(ISERROR(SEARCH("Glenn Gould",G2974)))</formula>
    </cfRule>
  </conditionalFormatting>
  <conditionalFormatting sqref="G2974">
    <cfRule type="containsText" dxfId="9675" priority="10729" operator="containsText" text="ECM">
      <formula>NOT(ISERROR(SEARCH("ECM",G2974)))</formula>
    </cfRule>
    <cfRule type="containsText" dxfId="9674" priority="10730" operator="containsText" text="Glenn Gould">
      <formula>NOT(ISERROR(SEARCH("Glenn Gould",G2974)))</formula>
    </cfRule>
  </conditionalFormatting>
  <conditionalFormatting sqref="G2974">
    <cfRule type="containsText" dxfId="9673" priority="10727" operator="containsText" text="ECM">
      <formula>NOT(ISERROR(SEARCH("ECM",G2974)))</formula>
    </cfRule>
    <cfRule type="containsText" dxfId="9672" priority="10728" operator="containsText" text="Glenn Gould">
      <formula>NOT(ISERROR(SEARCH("Glenn Gould",G2974)))</formula>
    </cfRule>
  </conditionalFormatting>
  <conditionalFormatting sqref="G2974">
    <cfRule type="containsText" dxfId="9671" priority="10725" operator="containsText" text="ECM">
      <formula>NOT(ISERROR(SEARCH("ECM",G2974)))</formula>
    </cfRule>
    <cfRule type="containsText" dxfId="9670" priority="10726" operator="containsText" text="Glenn Gould">
      <formula>NOT(ISERROR(SEARCH("Glenn Gould",G2974)))</formula>
    </cfRule>
  </conditionalFormatting>
  <conditionalFormatting sqref="G2974">
    <cfRule type="containsText" dxfId="9669" priority="10723" operator="containsText" text="ECM">
      <formula>NOT(ISERROR(SEARCH("ECM",G2974)))</formula>
    </cfRule>
    <cfRule type="containsText" dxfId="9668" priority="10724" operator="containsText" text="Glenn Gould">
      <formula>NOT(ISERROR(SEARCH("Glenn Gould",G2974)))</formula>
    </cfRule>
  </conditionalFormatting>
  <conditionalFormatting sqref="G2974">
    <cfRule type="containsText" dxfId="9667" priority="10721" operator="containsText" text="ECM">
      <formula>NOT(ISERROR(SEARCH("ECM",G2974)))</formula>
    </cfRule>
    <cfRule type="containsText" dxfId="9666" priority="10722" operator="containsText" text="Glenn Gould">
      <formula>NOT(ISERROR(SEARCH("Glenn Gould",G2974)))</formula>
    </cfRule>
  </conditionalFormatting>
  <conditionalFormatting sqref="G2974">
    <cfRule type="containsText" dxfId="9665" priority="10719" operator="containsText" text="ECM">
      <formula>NOT(ISERROR(SEARCH("ECM",G2974)))</formula>
    </cfRule>
    <cfRule type="containsText" dxfId="9664" priority="10720" operator="containsText" text="Glenn Gould">
      <formula>NOT(ISERROR(SEARCH("Glenn Gould",G2974)))</formula>
    </cfRule>
  </conditionalFormatting>
  <conditionalFormatting sqref="G2974">
    <cfRule type="containsText" dxfId="9663" priority="10717" operator="containsText" text="ECM">
      <formula>NOT(ISERROR(SEARCH("ECM",G2974)))</formula>
    </cfRule>
    <cfRule type="containsText" dxfId="9662" priority="10718" operator="containsText" text="Glenn Gould">
      <formula>NOT(ISERROR(SEARCH("Glenn Gould",G2974)))</formula>
    </cfRule>
  </conditionalFormatting>
  <conditionalFormatting sqref="G2974">
    <cfRule type="containsText" dxfId="9661" priority="10715" operator="containsText" text="ECM">
      <formula>NOT(ISERROR(SEARCH("ECM",G2974)))</formula>
    </cfRule>
    <cfRule type="containsText" dxfId="9660" priority="10716" operator="containsText" text="Glenn Gould">
      <formula>NOT(ISERROR(SEARCH("Glenn Gould",G2974)))</formula>
    </cfRule>
  </conditionalFormatting>
  <conditionalFormatting sqref="G2974">
    <cfRule type="containsText" dxfId="9659" priority="10713" operator="containsText" text="ECM">
      <formula>NOT(ISERROR(SEARCH("ECM",G2974)))</formula>
    </cfRule>
    <cfRule type="containsText" dxfId="9658" priority="10714" operator="containsText" text="Glenn Gould">
      <formula>NOT(ISERROR(SEARCH("Glenn Gould",G2974)))</formula>
    </cfRule>
  </conditionalFormatting>
  <conditionalFormatting sqref="G2974">
    <cfRule type="containsText" dxfId="9657" priority="10711" operator="containsText" text="ECM">
      <formula>NOT(ISERROR(SEARCH("ECM",G2974)))</formula>
    </cfRule>
    <cfRule type="containsText" dxfId="9656" priority="10712" operator="containsText" text="Glenn Gould">
      <formula>NOT(ISERROR(SEARCH("Glenn Gould",G2974)))</formula>
    </cfRule>
  </conditionalFormatting>
  <conditionalFormatting sqref="G2974">
    <cfRule type="containsText" dxfId="9655" priority="10709" operator="containsText" text="ECM">
      <formula>NOT(ISERROR(SEARCH("ECM",G2974)))</formula>
    </cfRule>
    <cfRule type="containsText" dxfId="9654" priority="10710" operator="containsText" text="Glenn Gould">
      <formula>NOT(ISERROR(SEARCH("Glenn Gould",G2974)))</formula>
    </cfRule>
  </conditionalFormatting>
  <conditionalFormatting sqref="G2974">
    <cfRule type="containsText" dxfId="9653" priority="10707" operator="containsText" text="ECM">
      <formula>NOT(ISERROR(SEARCH("ECM",G2974)))</formula>
    </cfRule>
    <cfRule type="containsText" dxfId="9652" priority="10708" operator="containsText" text="Glenn Gould">
      <formula>NOT(ISERROR(SEARCH("Glenn Gould",G2974)))</formula>
    </cfRule>
  </conditionalFormatting>
  <conditionalFormatting sqref="G2974">
    <cfRule type="containsText" dxfId="9651" priority="10705" operator="containsText" text="ECM">
      <formula>NOT(ISERROR(SEARCH("ECM",G2974)))</formula>
    </cfRule>
    <cfRule type="containsText" dxfId="9650" priority="10706" operator="containsText" text="Glenn Gould">
      <formula>NOT(ISERROR(SEARCH("Glenn Gould",G2974)))</formula>
    </cfRule>
  </conditionalFormatting>
  <conditionalFormatting sqref="G2974">
    <cfRule type="containsText" dxfId="9649" priority="10703" operator="containsText" text="ECM">
      <formula>NOT(ISERROR(SEARCH("ECM",G2974)))</formula>
    </cfRule>
    <cfRule type="containsText" dxfId="9648" priority="10704" operator="containsText" text="Glenn Gould">
      <formula>NOT(ISERROR(SEARCH("Glenn Gould",G2974)))</formula>
    </cfRule>
  </conditionalFormatting>
  <conditionalFormatting sqref="G2974">
    <cfRule type="containsText" dxfId="9647" priority="10701" operator="containsText" text="ECM">
      <formula>NOT(ISERROR(SEARCH("ECM",G2974)))</formula>
    </cfRule>
    <cfRule type="containsText" dxfId="9646" priority="10702" operator="containsText" text="Glenn Gould">
      <formula>NOT(ISERROR(SEARCH("Glenn Gould",G2974)))</formula>
    </cfRule>
  </conditionalFormatting>
  <conditionalFormatting sqref="G2974">
    <cfRule type="containsText" dxfId="9645" priority="10699" operator="containsText" text="ECM">
      <formula>NOT(ISERROR(SEARCH("ECM",G2974)))</formula>
    </cfRule>
    <cfRule type="containsText" dxfId="9644" priority="10700" operator="containsText" text="Glenn Gould">
      <formula>NOT(ISERROR(SEARCH("Glenn Gould",G2974)))</formula>
    </cfRule>
  </conditionalFormatting>
  <conditionalFormatting sqref="G2974">
    <cfRule type="containsText" dxfId="9643" priority="10697" operator="containsText" text="ECM">
      <formula>NOT(ISERROR(SEARCH("ECM",G2974)))</formula>
    </cfRule>
    <cfRule type="containsText" dxfId="9642" priority="10698" operator="containsText" text="Glenn Gould">
      <formula>NOT(ISERROR(SEARCH("Glenn Gould",G2974)))</formula>
    </cfRule>
  </conditionalFormatting>
  <conditionalFormatting sqref="G2974">
    <cfRule type="containsText" dxfId="9641" priority="10695" operator="containsText" text="ECM">
      <formula>NOT(ISERROR(SEARCH("ECM",G2974)))</formula>
    </cfRule>
    <cfRule type="containsText" dxfId="9640" priority="10696" operator="containsText" text="Glenn Gould">
      <formula>NOT(ISERROR(SEARCH("Glenn Gould",G2974)))</formula>
    </cfRule>
  </conditionalFormatting>
  <conditionalFormatting sqref="G2974">
    <cfRule type="containsText" dxfId="9639" priority="10693" operator="containsText" text="ECM">
      <formula>NOT(ISERROR(SEARCH("ECM",G2974)))</formula>
    </cfRule>
    <cfRule type="containsText" dxfId="9638" priority="10694" operator="containsText" text="Glenn Gould">
      <formula>NOT(ISERROR(SEARCH("Glenn Gould",G2974)))</formula>
    </cfRule>
  </conditionalFormatting>
  <conditionalFormatting sqref="G2974">
    <cfRule type="containsText" dxfId="9637" priority="10691" operator="containsText" text="ECM">
      <formula>NOT(ISERROR(SEARCH("ECM",G2974)))</formula>
    </cfRule>
    <cfRule type="containsText" dxfId="9636" priority="10692" operator="containsText" text="Glenn Gould">
      <formula>NOT(ISERROR(SEARCH("Glenn Gould",G2974)))</formula>
    </cfRule>
  </conditionalFormatting>
  <conditionalFormatting sqref="G2974">
    <cfRule type="containsText" dxfId="9635" priority="10689" operator="containsText" text="ECM">
      <formula>NOT(ISERROR(SEARCH("ECM",G2974)))</formula>
    </cfRule>
    <cfRule type="containsText" dxfId="9634" priority="10690" operator="containsText" text="Glenn Gould">
      <formula>NOT(ISERROR(SEARCH("Glenn Gould",G2974)))</formula>
    </cfRule>
  </conditionalFormatting>
  <conditionalFormatting sqref="G2974">
    <cfRule type="containsText" dxfId="9633" priority="10687" operator="containsText" text="ECM">
      <formula>NOT(ISERROR(SEARCH("ECM",G2974)))</formula>
    </cfRule>
    <cfRule type="containsText" dxfId="9632" priority="10688" operator="containsText" text="Glenn Gould">
      <formula>NOT(ISERROR(SEARCH("Glenn Gould",G2974)))</formula>
    </cfRule>
  </conditionalFormatting>
  <conditionalFormatting sqref="G2974">
    <cfRule type="containsText" dxfId="9631" priority="10685" operator="containsText" text="ECM">
      <formula>NOT(ISERROR(SEARCH("ECM",G2974)))</formula>
    </cfRule>
    <cfRule type="containsText" dxfId="9630" priority="10686" operator="containsText" text="Glenn Gould">
      <formula>NOT(ISERROR(SEARCH("Glenn Gould",G2974)))</formula>
    </cfRule>
  </conditionalFormatting>
  <conditionalFormatting sqref="G2974">
    <cfRule type="containsText" dxfId="9629" priority="10683" operator="containsText" text="ECM">
      <formula>NOT(ISERROR(SEARCH("ECM",G2974)))</formula>
    </cfRule>
    <cfRule type="containsText" dxfId="9628" priority="10684" operator="containsText" text="Glenn Gould">
      <formula>NOT(ISERROR(SEARCH("Glenn Gould",G2974)))</formula>
    </cfRule>
  </conditionalFormatting>
  <conditionalFormatting sqref="E2974:F2974">
    <cfRule type="containsText" dxfId="9627" priority="10681" operator="containsText" text="ECM">
      <formula>NOT(ISERROR(SEARCH("ECM",E2974)))</formula>
    </cfRule>
    <cfRule type="containsText" dxfId="9626" priority="10682" operator="containsText" text="Glenn Gould">
      <formula>NOT(ISERROR(SEARCH("Glenn Gould",E2974)))</formula>
    </cfRule>
  </conditionalFormatting>
  <conditionalFormatting sqref="E2974:F2974">
    <cfRule type="containsText" dxfId="9625" priority="10679" operator="containsText" text="ECM">
      <formula>NOT(ISERROR(SEARCH("ECM",E2974)))</formula>
    </cfRule>
    <cfRule type="containsText" dxfId="9624" priority="10680" operator="containsText" text="Glenn Gould">
      <formula>NOT(ISERROR(SEARCH("Glenn Gould",E2974)))</formula>
    </cfRule>
  </conditionalFormatting>
  <conditionalFormatting sqref="E2974:F2974">
    <cfRule type="containsText" dxfId="9623" priority="10677" operator="containsText" text="ECM">
      <formula>NOT(ISERROR(SEARCH("ECM",E2974)))</formula>
    </cfRule>
    <cfRule type="containsText" dxfId="9622" priority="10678" operator="containsText" text="Glenn Gould">
      <formula>NOT(ISERROR(SEARCH("Glenn Gould",E2974)))</formula>
    </cfRule>
  </conditionalFormatting>
  <conditionalFormatting sqref="E2974:F2974">
    <cfRule type="containsText" dxfId="9621" priority="10675" operator="containsText" text="ECM">
      <formula>NOT(ISERROR(SEARCH("ECM",E2974)))</formula>
    </cfRule>
    <cfRule type="containsText" dxfId="9620" priority="10676" operator="containsText" text="Glenn Gould">
      <formula>NOT(ISERROR(SEARCH("Glenn Gould",E2974)))</formula>
    </cfRule>
  </conditionalFormatting>
  <conditionalFormatting sqref="E2974:F2974">
    <cfRule type="containsText" dxfId="9619" priority="10673" operator="containsText" text="ECM">
      <formula>NOT(ISERROR(SEARCH("ECM",E2974)))</formula>
    </cfRule>
    <cfRule type="containsText" dxfId="9618" priority="10674" operator="containsText" text="Glenn Gould">
      <formula>NOT(ISERROR(SEARCH("Glenn Gould",E2974)))</formula>
    </cfRule>
  </conditionalFormatting>
  <conditionalFormatting sqref="E2974:F2974">
    <cfRule type="containsText" dxfId="9617" priority="10671" operator="containsText" text="ECM">
      <formula>NOT(ISERROR(SEARCH("ECM",E2974)))</formula>
    </cfRule>
    <cfRule type="containsText" dxfId="9616" priority="10672" operator="containsText" text="Glenn Gould">
      <formula>NOT(ISERROR(SEARCH("Glenn Gould",E2974)))</formula>
    </cfRule>
  </conditionalFormatting>
  <conditionalFormatting sqref="E2974:F2974">
    <cfRule type="containsText" dxfId="9615" priority="10669" operator="containsText" text="ECM">
      <formula>NOT(ISERROR(SEARCH("ECM",E2974)))</formula>
    </cfRule>
    <cfRule type="containsText" dxfId="9614" priority="10670" operator="containsText" text="Glenn Gould">
      <formula>NOT(ISERROR(SEARCH("Glenn Gould",E2974)))</formula>
    </cfRule>
  </conditionalFormatting>
  <conditionalFormatting sqref="E2974:F2974">
    <cfRule type="containsText" dxfId="9613" priority="10667" operator="containsText" text="ECM">
      <formula>NOT(ISERROR(SEARCH("ECM",E2974)))</formula>
    </cfRule>
    <cfRule type="containsText" dxfId="9612" priority="10668" operator="containsText" text="Glenn Gould">
      <formula>NOT(ISERROR(SEARCH("Glenn Gould",E2974)))</formula>
    </cfRule>
  </conditionalFormatting>
  <conditionalFormatting sqref="E2974:F2974">
    <cfRule type="containsText" dxfId="9611" priority="10665" operator="containsText" text="ECM">
      <formula>NOT(ISERROR(SEARCH("ECM",E2974)))</formula>
    </cfRule>
    <cfRule type="containsText" dxfId="9610" priority="10666" operator="containsText" text="Glenn Gould">
      <formula>NOT(ISERROR(SEARCH("Glenn Gould",E2974)))</formula>
    </cfRule>
  </conditionalFormatting>
  <conditionalFormatting sqref="E2974:F2974">
    <cfRule type="containsText" dxfId="9609" priority="10663" operator="containsText" text="ECM">
      <formula>NOT(ISERROR(SEARCH("ECM",E2974)))</formula>
    </cfRule>
    <cfRule type="containsText" dxfId="9608" priority="10664" operator="containsText" text="Glenn Gould">
      <formula>NOT(ISERROR(SEARCH("Glenn Gould",E2974)))</formula>
    </cfRule>
  </conditionalFormatting>
  <conditionalFormatting sqref="E2974:F2974">
    <cfRule type="containsText" dxfId="9607" priority="10661" operator="containsText" text="ECM">
      <formula>NOT(ISERROR(SEARCH("ECM",E2974)))</formula>
    </cfRule>
    <cfRule type="containsText" dxfId="9606" priority="10662" operator="containsText" text="Glenn Gould">
      <formula>NOT(ISERROR(SEARCH("Glenn Gould",E2974)))</formula>
    </cfRule>
  </conditionalFormatting>
  <conditionalFormatting sqref="E2974:F2974">
    <cfRule type="containsText" dxfId="9605" priority="10659" operator="containsText" text="ECM">
      <formula>NOT(ISERROR(SEARCH("ECM",E2974)))</formula>
    </cfRule>
    <cfRule type="containsText" dxfId="9604" priority="10660" operator="containsText" text="Glenn Gould">
      <formula>NOT(ISERROR(SEARCH("Glenn Gould",E2974)))</formula>
    </cfRule>
  </conditionalFormatting>
  <conditionalFormatting sqref="E2974:F2974">
    <cfRule type="containsText" dxfId="9603" priority="10657" operator="containsText" text="ECM">
      <formula>NOT(ISERROR(SEARCH("ECM",E2974)))</formula>
    </cfRule>
    <cfRule type="containsText" dxfId="9602" priority="10658" operator="containsText" text="Glenn Gould">
      <formula>NOT(ISERROR(SEARCH("Glenn Gould",E2974)))</formula>
    </cfRule>
  </conditionalFormatting>
  <conditionalFormatting sqref="E2974:F2974">
    <cfRule type="containsText" dxfId="9601" priority="10655" operator="containsText" text="ECM">
      <formula>NOT(ISERROR(SEARCH("ECM",E2974)))</formula>
    </cfRule>
    <cfRule type="containsText" dxfId="9600" priority="10656" operator="containsText" text="Glenn Gould">
      <formula>NOT(ISERROR(SEARCH("Glenn Gould",E2974)))</formula>
    </cfRule>
  </conditionalFormatting>
  <conditionalFormatting sqref="E2974:F2974">
    <cfRule type="containsText" dxfId="9599" priority="10653" operator="containsText" text="ECM">
      <formula>NOT(ISERROR(SEARCH("ECM",E2974)))</formula>
    </cfRule>
    <cfRule type="containsText" dxfId="9598" priority="10654" operator="containsText" text="Glenn Gould">
      <formula>NOT(ISERROR(SEARCH("Glenn Gould",E2974)))</formula>
    </cfRule>
  </conditionalFormatting>
  <conditionalFormatting sqref="E2974:F2974">
    <cfRule type="containsText" dxfId="9597" priority="10651" operator="containsText" text="ECM">
      <formula>NOT(ISERROR(SEARCH("ECM",E2974)))</formula>
    </cfRule>
    <cfRule type="containsText" dxfId="9596" priority="10652" operator="containsText" text="Glenn Gould">
      <formula>NOT(ISERROR(SEARCH("Glenn Gould",E2974)))</formula>
    </cfRule>
  </conditionalFormatting>
  <conditionalFormatting sqref="E2974:F2974">
    <cfRule type="containsText" dxfId="9595" priority="10649" operator="containsText" text="ECM">
      <formula>NOT(ISERROR(SEARCH("ECM",E2974)))</formula>
    </cfRule>
    <cfRule type="containsText" dxfId="9594" priority="10650" operator="containsText" text="Glenn Gould">
      <formula>NOT(ISERROR(SEARCH("Glenn Gould",E2974)))</formula>
    </cfRule>
  </conditionalFormatting>
  <conditionalFormatting sqref="E2974:F2974">
    <cfRule type="containsText" dxfId="9593" priority="10647" operator="containsText" text="ECM">
      <formula>NOT(ISERROR(SEARCH("ECM",E2974)))</formula>
    </cfRule>
    <cfRule type="containsText" dxfId="9592" priority="10648" operator="containsText" text="Glenn Gould">
      <formula>NOT(ISERROR(SEARCH("Glenn Gould",E2974)))</formula>
    </cfRule>
  </conditionalFormatting>
  <conditionalFormatting sqref="E2974:F2974">
    <cfRule type="containsText" dxfId="9591" priority="10645" operator="containsText" text="ECM">
      <formula>NOT(ISERROR(SEARCH("ECM",E2974)))</formula>
    </cfRule>
    <cfRule type="containsText" dxfId="9590" priority="10646" operator="containsText" text="Glenn Gould">
      <formula>NOT(ISERROR(SEARCH("Glenn Gould",E2974)))</formula>
    </cfRule>
  </conditionalFormatting>
  <conditionalFormatting sqref="E2974:F2974">
    <cfRule type="containsText" dxfId="9589" priority="10643" operator="containsText" text="ECM">
      <formula>NOT(ISERROR(SEARCH("ECM",E2974)))</formula>
    </cfRule>
    <cfRule type="containsText" dxfId="9588" priority="10644" operator="containsText" text="Glenn Gould">
      <formula>NOT(ISERROR(SEARCH("Glenn Gould",E2974)))</formula>
    </cfRule>
  </conditionalFormatting>
  <conditionalFormatting sqref="E2974:F2974">
    <cfRule type="containsText" dxfId="9587" priority="10641" operator="containsText" text="ECM">
      <formula>NOT(ISERROR(SEARCH("ECM",E2974)))</formula>
    </cfRule>
    <cfRule type="containsText" dxfId="9586" priority="10642" operator="containsText" text="Glenn Gould">
      <formula>NOT(ISERROR(SEARCH("Glenn Gould",E2974)))</formula>
    </cfRule>
  </conditionalFormatting>
  <conditionalFormatting sqref="E2974:F2974">
    <cfRule type="containsText" dxfId="9585" priority="10639" operator="containsText" text="ECM">
      <formula>NOT(ISERROR(SEARCH("ECM",E2974)))</formula>
    </cfRule>
    <cfRule type="containsText" dxfId="9584" priority="10640" operator="containsText" text="Glenn Gould">
      <formula>NOT(ISERROR(SEARCH("Glenn Gould",E2974)))</formula>
    </cfRule>
  </conditionalFormatting>
  <conditionalFormatting sqref="E2974:F2974">
    <cfRule type="containsText" dxfId="9583" priority="10637" operator="containsText" text="ECM">
      <formula>NOT(ISERROR(SEARCH("ECM",E2974)))</formula>
    </cfRule>
    <cfRule type="containsText" dxfId="9582" priority="10638" operator="containsText" text="Glenn Gould">
      <formula>NOT(ISERROR(SEARCH("Glenn Gould",E2974)))</formula>
    </cfRule>
  </conditionalFormatting>
  <conditionalFormatting sqref="E2974:F2974">
    <cfRule type="containsText" dxfId="9581" priority="10635" operator="containsText" text="ECM">
      <formula>NOT(ISERROR(SEARCH("ECM",E2974)))</formula>
    </cfRule>
    <cfRule type="containsText" dxfId="9580" priority="10636" operator="containsText" text="Glenn Gould">
      <formula>NOT(ISERROR(SEARCH("Glenn Gould",E2974)))</formula>
    </cfRule>
  </conditionalFormatting>
  <conditionalFormatting sqref="E2974:F2974">
    <cfRule type="containsText" dxfId="9579" priority="10633" operator="containsText" text="ECM">
      <formula>NOT(ISERROR(SEARCH("ECM",E2974)))</formula>
    </cfRule>
    <cfRule type="containsText" dxfId="9578" priority="10634" operator="containsText" text="Glenn Gould">
      <formula>NOT(ISERROR(SEARCH("Glenn Gould",E2974)))</formula>
    </cfRule>
  </conditionalFormatting>
  <conditionalFormatting sqref="E2974:F2974">
    <cfRule type="containsText" dxfId="9577" priority="10631" operator="containsText" text="ECM">
      <formula>NOT(ISERROR(SEARCH("ECM",E2974)))</formula>
    </cfRule>
    <cfRule type="containsText" dxfId="9576" priority="10632" operator="containsText" text="Glenn Gould">
      <formula>NOT(ISERROR(SEARCH("Glenn Gould",E2974)))</formula>
    </cfRule>
  </conditionalFormatting>
  <conditionalFormatting sqref="E2974:F2974">
    <cfRule type="containsText" dxfId="9575" priority="10629" operator="containsText" text="ECM">
      <formula>NOT(ISERROR(SEARCH("ECM",E2974)))</formula>
    </cfRule>
    <cfRule type="containsText" dxfId="9574" priority="10630" operator="containsText" text="Glenn Gould">
      <formula>NOT(ISERROR(SEARCH("Glenn Gould",E2974)))</formula>
    </cfRule>
  </conditionalFormatting>
  <conditionalFormatting sqref="E2974:F2974">
    <cfRule type="containsText" dxfId="9573" priority="10627" operator="containsText" text="ECM">
      <formula>NOT(ISERROR(SEARCH("ECM",E2974)))</formula>
    </cfRule>
    <cfRule type="containsText" dxfId="9572" priority="10628" operator="containsText" text="Glenn Gould">
      <formula>NOT(ISERROR(SEARCH("Glenn Gould",E2974)))</formula>
    </cfRule>
  </conditionalFormatting>
  <conditionalFormatting sqref="E2974:F2974">
    <cfRule type="containsText" dxfId="9571" priority="10625" operator="containsText" text="ECM">
      <formula>NOT(ISERROR(SEARCH("ECM",E2974)))</formula>
    </cfRule>
    <cfRule type="containsText" dxfId="9570" priority="10626" operator="containsText" text="Glenn Gould">
      <formula>NOT(ISERROR(SEARCH("Glenn Gould",E2974)))</formula>
    </cfRule>
  </conditionalFormatting>
  <conditionalFormatting sqref="E2974:F2974">
    <cfRule type="containsText" dxfId="9569" priority="10623" operator="containsText" text="ECM">
      <formula>NOT(ISERROR(SEARCH("ECM",E2974)))</formula>
    </cfRule>
    <cfRule type="containsText" dxfId="9568" priority="10624" operator="containsText" text="Glenn Gould">
      <formula>NOT(ISERROR(SEARCH("Glenn Gould",E2974)))</formula>
    </cfRule>
  </conditionalFormatting>
  <conditionalFormatting sqref="E2974:F2974">
    <cfRule type="containsText" dxfId="9567" priority="10621" operator="containsText" text="ECM">
      <formula>NOT(ISERROR(SEARCH("ECM",E2974)))</formula>
    </cfRule>
    <cfRule type="containsText" dxfId="9566" priority="10622" operator="containsText" text="Glenn Gould">
      <formula>NOT(ISERROR(SEARCH("Glenn Gould",E2974)))</formula>
    </cfRule>
  </conditionalFormatting>
  <conditionalFormatting sqref="E2974:F2974">
    <cfRule type="containsText" dxfId="9565" priority="10619" operator="containsText" text="ECM">
      <formula>NOT(ISERROR(SEARCH("ECM",E2974)))</formula>
    </cfRule>
    <cfRule type="containsText" dxfId="9564" priority="10620" operator="containsText" text="Glenn Gould">
      <formula>NOT(ISERROR(SEARCH("Glenn Gould",E2974)))</formula>
    </cfRule>
  </conditionalFormatting>
  <conditionalFormatting sqref="E2974:F2974">
    <cfRule type="containsText" dxfId="9563" priority="10617" operator="containsText" text="ECM">
      <formula>NOT(ISERROR(SEARCH("ECM",E2974)))</formula>
    </cfRule>
    <cfRule type="containsText" dxfId="9562" priority="10618" operator="containsText" text="Glenn Gould">
      <formula>NOT(ISERROR(SEARCH("Glenn Gould",E2974)))</formula>
    </cfRule>
  </conditionalFormatting>
  <conditionalFormatting sqref="E2974:F2974">
    <cfRule type="containsText" dxfId="9561" priority="10615" operator="containsText" text="ECM">
      <formula>NOT(ISERROR(SEARCH("ECM",E2974)))</formula>
    </cfRule>
    <cfRule type="containsText" dxfId="9560" priority="10616" operator="containsText" text="Glenn Gould">
      <formula>NOT(ISERROR(SEARCH("Glenn Gould",E2974)))</formula>
    </cfRule>
  </conditionalFormatting>
  <conditionalFormatting sqref="E2974:F2974">
    <cfRule type="containsText" dxfId="9559" priority="10613" operator="containsText" text="ECM">
      <formula>NOT(ISERROR(SEARCH("ECM",E2974)))</formula>
    </cfRule>
    <cfRule type="containsText" dxfId="9558" priority="10614" operator="containsText" text="Glenn Gould">
      <formula>NOT(ISERROR(SEARCH("Glenn Gould",E2974)))</formula>
    </cfRule>
  </conditionalFormatting>
  <conditionalFormatting sqref="E2974:F2974">
    <cfRule type="containsText" dxfId="9557" priority="10611" operator="containsText" text="ECM">
      <formula>NOT(ISERROR(SEARCH("ECM",E2974)))</formula>
    </cfRule>
    <cfRule type="containsText" dxfId="9556" priority="10612" operator="containsText" text="Glenn Gould">
      <formula>NOT(ISERROR(SEARCH("Glenn Gould",E2974)))</formula>
    </cfRule>
  </conditionalFormatting>
  <conditionalFormatting sqref="E2974:F2974">
    <cfRule type="containsText" dxfId="9555" priority="10609" operator="containsText" text="ECM">
      <formula>NOT(ISERROR(SEARCH("ECM",E2974)))</formula>
    </cfRule>
    <cfRule type="containsText" dxfId="9554" priority="10610" operator="containsText" text="Glenn Gould">
      <formula>NOT(ISERROR(SEARCH("Glenn Gould",E2974)))</formula>
    </cfRule>
  </conditionalFormatting>
  <conditionalFormatting sqref="E2974:F2974">
    <cfRule type="containsText" dxfId="9553" priority="10607" operator="containsText" text="ECM">
      <formula>NOT(ISERROR(SEARCH("ECM",E2974)))</formula>
    </cfRule>
    <cfRule type="containsText" dxfId="9552" priority="10608" operator="containsText" text="Glenn Gould">
      <formula>NOT(ISERROR(SEARCH("Glenn Gould",E2974)))</formula>
    </cfRule>
  </conditionalFormatting>
  <conditionalFormatting sqref="E2974:F2974">
    <cfRule type="containsText" dxfId="9551" priority="10605" operator="containsText" text="ECM">
      <formula>NOT(ISERROR(SEARCH("ECM",E2974)))</formula>
    </cfRule>
    <cfRule type="containsText" dxfId="9550" priority="10606" operator="containsText" text="Glenn Gould">
      <formula>NOT(ISERROR(SEARCH("Glenn Gould",E2974)))</formula>
    </cfRule>
  </conditionalFormatting>
  <conditionalFormatting sqref="E2974:F2974">
    <cfRule type="containsText" dxfId="9549" priority="10603" operator="containsText" text="ECM">
      <formula>NOT(ISERROR(SEARCH("ECM",E2974)))</formula>
    </cfRule>
    <cfRule type="containsText" dxfId="9548" priority="10604" operator="containsText" text="Glenn Gould">
      <formula>NOT(ISERROR(SEARCH("Glenn Gould",E2974)))</formula>
    </cfRule>
  </conditionalFormatting>
  <conditionalFormatting sqref="E2974:F2974">
    <cfRule type="containsText" dxfId="9547" priority="10601" operator="containsText" text="ECM">
      <formula>NOT(ISERROR(SEARCH("ECM",E2974)))</formula>
    </cfRule>
    <cfRule type="containsText" dxfId="9546" priority="10602" operator="containsText" text="Glenn Gould">
      <formula>NOT(ISERROR(SEARCH("Glenn Gould",E2974)))</formula>
    </cfRule>
  </conditionalFormatting>
  <conditionalFormatting sqref="E2974:F2974">
    <cfRule type="containsText" dxfId="9545" priority="10599" operator="containsText" text="ECM">
      <formula>NOT(ISERROR(SEARCH("ECM",E2974)))</formula>
    </cfRule>
    <cfRule type="containsText" dxfId="9544" priority="10600" operator="containsText" text="Glenn Gould">
      <formula>NOT(ISERROR(SEARCH("Glenn Gould",E2974)))</formula>
    </cfRule>
  </conditionalFormatting>
  <conditionalFormatting sqref="E2974:F2974">
    <cfRule type="containsText" dxfId="9543" priority="10597" operator="containsText" text="ECM">
      <formula>NOT(ISERROR(SEARCH("ECM",E2974)))</formula>
    </cfRule>
    <cfRule type="containsText" dxfId="9542" priority="10598" operator="containsText" text="Glenn Gould">
      <formula>NOT(ISERROR(SEARCH("Glenn Gould",E2974)))</formula>
    </cfRule>
  </conditionalFormatting>
  <conditionalFormatting sqref="E2974:F2974">
    <cfRule type="containsText" dxfId="9541" priority="10595" operator="containsText" text="ECM">
      <formula>NOT(ISERROR(SEARCH("ECM",E2974)))</formula>
    </cfRule>
    <cfRule type="containsText" dxfId="9540" priority="10596" operator="containsText" text="Glenn Gould">
      <formula>NOT(ISERROR(SEARCH("Glenn Gould",E2974)))</formula>
    </cfRule>
  </conditionalFormatting>
  <conditionalFormatting sqref="E2974:F2974">
    <cfRule type="containsText" dxfId="9539" priority="10593" operator="containsText" text="ECM">
      <formula>NOT(ISERROR(SEARCH("ECM",E2974)))</formula>
    </cfRule>
    <cfRule type="containsText" dxfId="9538" priority="10594" operator="containsText" text="Glenn Gould">
      <formula>NOT(ISERROR(SEARCH("Glenn Gould",E2974)))</formula>
    </cfRule>
  </conditionalFormatting>
  <conditionalFormatting sqref="E2974:F2974">
    <cfRule type="containsText" dxfId="9537" priority="10591" operator="containsText" text="ECM">
      <formula>NOT(ISERROR(SEARCH("ECM",E2974)))</formula>
    </cfRule>
    <cfRule type="containsText" dxfId="9536" priority="10592" operator="containsText" text="Glenn Gould">
      <formula>NOT(ISERROR(SEARCH("Glenn Gould",E2974)))</formula>
    </cfRule>
  </conditionalFormatting>
  <conditionalFormatting sqref="E2974:F2974">
    <cfRule type="containsText" dxfId="9535" priority="10589" operator="containsText" text="ECM">
      <formula>NOT(ISERROR(SEARCH("ECM",E2974)))</formula>
    </cfRule>
    <cfRule type="containsText" dxfId="9534" priority="10590" operator="containsText" text="Glenn Gould">
      <formula>NOT(ISERROR(SEARCH("Glenn Gould",E2974)))</formula>
    </cfRule>
  </conditionalFormatting>
  <conditionalFormatting sqref="E2974:F2974">
    <cfRule type="containsText" dxfId="9533" priority="10587" operator="containsText" text="ECM">
      <formula>NOT(ISERROR(SEARCH("ECM",E2974)))</formula>
    </cfRule>
    <cfRule type="containsText" dxfId="9532" priority="10588" operator="containsText" text="Glenn Gould">
      <formula>NOT(ISERROR(SEARCH("Glenn Gould",E2974)))</formula>
    </cfRule>
  </conditionalFormatting>
  <conditionalFormatting sqref="E2974:F2974">
    <cfRule type="containsText" dxfId="9531" priority="10585" operator="containsText" text="ECM">
      <formula>NOT(ISERROR(SEARCH("ECM",E2974)))</formula>
    </cfRule>
    <cfRule type="containsText" dxfId="9530" priority="10586" operator="containsText" text="Glenn Gould">
      <formula>NOT(ISERROR(SEARCH("Glenn Gould",E2974)))</formula>
    </cfRule>
  </conditionalFormatting>
  <conditionalFormatting sqref="G2975">
    <cfRule type="containsText" dxfId="9529" priority="10581" operator="containsText" text="ECM">
      <formula>NOT(ISERROR(SEARCH("ECM",G2975)))</formula>
    </cfRule>
    <cfRule type="containsText" dxfId="9528" priority="10582" operator="containsText" text="Glenn Gould">
      <formula>NOT(ISERROR(SEARCH("Glenn Gould",G2975)))</formula>
    </cfRule>
  </conditionalFormatting>
  <conditionalFormatting sqref="G2975">
    <cfRule type="containsText" dxfId="9527" priority="10579" operator="containsText" text="ECM">
      <formula>NOT(ISERROR(SEARCH("ECM",G2975)))</formula>
    </cfRule>
    <cfRule type="containsText" dxfId="9526" priority="10580" operator="containsText" text="Glenn Gould">
      <formula>NOT(ISERROR(SEARCH("Glenn Gould",G2975)))</formula>
    </cfRule>
  </conditionalFormatting>
  <conditionalFormatting sqref="G2975">
    <cfRule type="containsText" dxfId="9525" priority="10577" operator="containsText" text="ECM">
      <formula>NOT(ISERROR(SEARCH("ECM",G2975)))</formula>
    </cfRule>
    <cfRule type="containsText" dxfId="9524" priority="10578" operator="containsText" text="Glenn Gould">
      <formula>NOT(ISERROR(SEARCH("Glenn Gould",G2975)))</formula>
    </cfRule>
  </conditionalFormatting>
  <conditionalFormatting sqref="G2975">
    <cfRule type="containsText" dxfId="9523" priority="10575" operator="containsText" text="ECM">
      <formula>NOT(ISERROR(SEARCH("ECM",G2975)))</formula>
    </cfRule>
    <cfRule type="containsText" dxfId="9522" priority="10576" operator="containsText" text="Glenn Gould">
      <formula>NOT(ISERROR(SEARCH("Glenn Gould",G2975)))</formula>
    </cfRule>
  </conditionalFormatting>
  <conditionalFormatting sqref="G2975">
    <cfRule type="containsText" dxfId="9521" priority="10573" operator="containsText" text="ECM">
      <formula>NOT(ISERROR(SEARCH("ECM",G2975)))</formula>
    </cfRule>
    <cfRule type="containsText" dxfId="9520" priority="10574" operator="containsText" text="Glenn Gould">
      <formula>NOT(ISERROR(SEARCH("Glenn Gould",G2975)))</formula>
    </cfRule>
  </conditionalFormatting>
  <conditionalFormatting sqref="G2975">
    <cfRule type="containsText" dxfId="9519" priority="10571" operator="containsText" text="ECM">
      <formula>NOT(ISERROR(SEARCH("ECM",G2975)))</formula>
    </cfRule>
    <cfRule type="containsText" dxfId="9518" priority="10572" operator="containsText" text="Glenn Gould">
      <formula>NOT(ISERROR(SEARCH("Glenn Gould",G2975)))</formula>
    </cfRule>
  </conditionalFormatting>
  <conditionalFormatting sqref="G2975">
    <cfRule type="containsText" dxfId="9517" priority="10569" operator="containsText" text="ECM">
      <formula>NOT(ISERROR(SEARCH("ECM",G2975)))</formula>
    </cfRule>
    <cfRule type="containsText" dxfId="9516" priority="10570" operator="containsText" text="Glenn Gould">
      <formula>NOT(ISERROR(SEARCH("Glenn Gould",G2975)))</formula>
    </cfRule>
  </conditionalFormatting>
  <conditionalFormatting sqref="G2975">
    <cfRule type="containsText" dxfId="9515" priority="10567" operator="containsText" text="ECM">
      <formula>NOT(ISERROR(SEARCH("ECM",G2975)))</formula>
    </cfRule>
    <cfRule type="containsText" dxfId="9514" priority="10568" operator="containsText" text="Glenn Gould">
      <formula>NOT(ISERROR(SEARCH("Glenn Gould",G2975)))</formula>
    </cfRule>
  </conditionalFormatting>
  <conditionalFormatting sqref="G2975">
    <cfRule type="containsText" dxfId="9513" priority="10565" operator="containsText" text="ECM">
      <formula>NOT(ISERROR(SEARCH("ECM",G2975)))</formula>
    </cfRule>
    <cfRule type="containsText" dxfId="9512" priority="10566" operator="containsText" text="Glenn Gould">
      <formula>NOT(ISERROR(SEARCH("Glenn Gould",G2975)))</formula>
    </cfRule>
  </conditionalFormatting>
  <conditionalFormatting sqref="G2975">
    <cfRule type="containsText" dxfId="9511" priority="10563" operator="containsText" text="ECM">
      <formula>NOT(ISERROR(SEARCH("ECM",G2975)))</formula>
    </cfRule>
    <cfRule type="containsText" dxfId="9510" priority="10564" operator="containsText" text="Glenn Gould">
      <formula>NOT(ISERROR(SEARCH("Glenn Gould",G2975)))</formula>
    </cfRule>
  </conditionalFormatting>
  <conditionalFormatting sqref="G2975">
    <cfRule type="containsText" dxfId="9509" priority="10561" operator="containsText" text="ECM">
      <formula>NOT(ISERROR(SEARCH("ECM",G2975)))</formula>
    </cfRule>
    <cfRule type="containsText" dxfId="9508" priority="10562" operator="containsText" text="Glenn Gould">
      <formula>NOT(ISERROR(SEARCH("Glenn Gould",G2975)))</formula>
    </cfRule>
  </conditionalFormatting>
  <conditionalFormatting sqref="G2975">
    <cfRule type="containsText" dxfId="9507" priority="10559" operator="containsText" text="ECM">
      <formula>NOT(ISERROR(SEARCH("ECM",G2975)))</formula>
    </cfRule>
    <cfRule type="containsText" dxfId="9506" priority="10560" operator="containsText" text="Glenn Gould">
      <formula>NOT(ISERROR(SEARCH("Glenn Gould",G2975)))</formula>
    </cfRule>
  </conditionalFormatting>
  <conditionalFormatting sqref="G2975">
    <cfRule type="containsText" dxfId="9505" priority="10557" operator="containsText" text="ECM">
      <formula>NOT(ISERROR(SEARCH("ECM",G2975)))</formula>
    </cfRule>
    <cfRule type="containsText" dxfId="9504" priority="10558" operator="containsText" text="Glenn Gould">
      <formula>NOT(ISERROR(SEARCH("Glenn Gould",G2975)))</formula>
    </cfRule>
  </conditionalFormatting>
  <conditionalFormatting sqref="G2975">
    <cfRule type="containsText" dxfId="9503" priority="10555" operator="containsText" text="ECM">
      <formula>NOT(ISERROR(SEARCH("ECM",G2975)))</formula>
    </cfRule>
    <cfRule type="containsText" dxfId="9502" priority="10556" operator="containsText" text="Glenn Gould">
      <formula>NOT(ISERROR(SEARCH("Glenn Gould",G2975)))</formula>
    </cfRule>
  </conditionalFormatting>
  <conditionalFormatting sqref="G2975">
    <cfRule type="containsText" dxfId="9501" priority="10553" operator="containsText" text="ECM">
      <formula>NOT(ISERROR(SEARCH("ECM",G2975)))</formula>
    </cfRule>
    <cfRule type="containsText" dxfId="9500" priority="10554" operator="containsText" text="Glenn Gould">
      <formula>NOT(ISERROR(SEARCH("Glenn Gould",G2975)))</formula>
    </cfRule>
  </conditionalFormatting>
  <conditionalFormatting sqref="G2975">
    <cfRule type="containsText" dxfId="9499" priority="10551" operator="containsText" text="ECM">
      <formula>NOT(ISERROR(SEARCH("ECM",G2975)))</formula>
    </cfRule>
    <cfRule type="containsText" dxfId="9498" priority="10552" operator="containsText" text="Glenn Gould">
      <formula>NOT(ISERROR(SEARCH("Glenn Gould",G2975)))</formula>
    </cfRule>
  </conditionalFormatting>
  <conditionalFormatting sqref="G2975">
    <cfRule type="containsText" dxfId="9497" priority="10549" operator="containsText" text="ECM">
      <formula>NOT(ISERROR(SEARCH("ECM",G2975)))</formula>
    </cfRule>
    <cfRule type="containsText" dxfId="9496" priority="10550" operator="containsText" text="Glenn Gould">
      <formula>NOT(ISERROR(SEARCH("Glenn Gould",G2975)))</formula>
    </cfRule>
  </conditionalFormatting>
  <conditionalFormatting sqref="G2975">
    <cfRule type="containsText" dxfId="9495" priority="10547" operator="containsText" text="ECM">
      <formula>NOT(ISERROR(SEARCH("ECM",G2975)))</formula>
    </cfRule>
    <cfRule type="containsText" dxfId="9494" priority="10548" operator="containsText" text="Glenn Gould">
      <formula>NOT(ISERROR(SEARCH("Glenn Gould",G2975)))</formula>
    </cfRule>
  </conditionalFormatting>
  <conditionalFormatting sqref="G2975">
    <cfRule type="containsText" dxfId="9493" priority="10545" operator="containsText" text="ECM">
      <formula>NOT(ISERROR(SEARCH("ECM",G2975)))</formula>
    </cfRule>
    <cfRule type="containsText" dxfId="9492" priority="10546" operator="containsText" text="Glenn Gould">
      <formula>NOT(ISERROR(SEARCH("Glenn Gould",G2975)))</formula>
    </cfRule>
  </conditionalFormatting>
  <conditionalFormatting sqref="G2975">
    <cfRule type="containsText" dxfId="9491" priority="10543" operator="containsText" text="ECM">
      <formula>NOT(ISERROR(SEARCH("ECM",G2975)))</formula>
    </cfRule>
    <cfRule type="containsText" dxfId="9490" priority="10544" operator="containsText" text="Glenn Gould">
      <formula>NOT(ISERROR(SEARCH("Glenn Gould",G2975)))</formula>
    </cfRule>
  </conditionalFormatting>
  <conditionalFormatting sqref="G2975">
    <cfRule type="containsText" dxfId="9489" priority="10541" operator="containsText" text="ECM">
      <formula>NOT(ISERROR(SEARCH("ECM",G2975)))</formula>
    </cfRule>
    <cfRule type="containsText" dxfId="9488" priority="10542" operator="containsText" text="Glenn Gould">
      <formula>NOT(ISERROR(SEARCH("Glenn Gould",G2975)))</formula>
    </cfRule>
  </conditionalFormatting>
  <conditionalFormatting sqref="G2975">
    <cfRule type="containsText" dxfId="9487" priority="10539" operator="containsText" text="ECM">
      <formula>NOT(ISERROR(SEARCH("ECM",G2975)))</formula>
    </cfRule>
    <cfRule type="containsText" dxfId="9486" priority="10540" operator="containsText" text="Glenn Gould">
      <formula>NOT(ISERROR(SEARCH("Glenn Gould",G2975)))</formula>
    </cfRule>
  </conditionalFormatting>
  <conditionalFormatting sqref="G2975">
    <cfRule type="containsText" dxfId="9485" priority="10537" operator="containsText" text="ECM">
      <formula>NOT(ISERROR(SEARCH("ECM",G2975)))</formula>
    </cfRule>
    <cfRule type="containsText" dxfId="9484" priority="10538" operator="containsText" text="Glenn Gould">
      <formula>NOT(ISERROR(SEARCH("Glenn Gould",G2975)))</formula>
    </cfRule>
  </conditionalFormatting>
  <conditionalFormatting sqref="G2975">
    <cfRule type="containsText" dxfId="9483" priority="10535" operator="containsText" text="ECM">
      <formula>NOT(ISERROR(SEARCH("ECM",G2975)))</formula>
    </cfRule>
    <cfRule type="containsText" dxfId="9482" priority="10536" operator="containsText" text="Glenn Gould">
      <formula>NOT(ISERROR(SEARCH("Glenn Gould",G2975)))</formula>
    </cfRule>
  </conditionalFormatting>
  <conditionalFormatting sqref="G2975">
    <cfRule type="containsText" dxfId="9481" priority="10533" operator="containsText" text="ECM">
      <formula>NOT(ISERROR(SEARCH("ECM",G2975)))</formula>
    </cfRule>
    <cfRule type="containsText" dxfId="9480" priority="10534" operator="containsText" text="Glenn Gould">
      <formula>NOT(ISERROR(SEARCH("Glenn Gould",G2975)))</formula>
    </cfRule>
  </conditionalFormatting>
  <conditionalFormatting sqref="G2975">
    <cfRule type="containsText" dxfId="9479" priority="10531" operator="containsText" text="ECM">
      <formula>NOT(ISERROR(SEARCH("ECM",G2975)))</formula>
    </cfRule>
    <cfRule type="containsText" dxfId="9478" priority="10532" operator="containsText" text="Glenn Gould">
      <formula>NOT(ISERROR(SEARCH("Glenn Gould",G2975)))</formula>
    </cfRule>
  </conditionalFormatting>
  <conditionalFormatting sqref="G2975">
    <cfRule type="containsText" dxfId="9477" priority="10529" operator="containsText" text="ECM">
      <formula>NOT(ISERROR(SEARCH("ECM",G2975)))</formula>
    </cfRule>
    <cfRule type="containsText" dxfId="9476" priority="10530" operator="containsText" text="Glenn Gould">
      <formula>NOT(ISERROR(SEARCH("Glenn Gould",G2975)))</formula>
    </cfRule>
  </conditionalFormatting>
  <conditionalFormatting sqref="G2975">
    <cfRule type="containsText" dxfId="9475" priority="10527" operator="containsText" text="ECM">
      <formula>NOT(ISERROR(SEARCH("ECM",G2975)))</formula>
    </cfRule>
    <cfRule type="containsText" dxfId="9474" priority="10528" operator="containsText" text="Glenn Gould">
      <formula>NOT(ISERROR(SEARCH("Glenn Gould",G2975)))</formula>
    </cfRule>
  </conditionalFormatting>
  <conditionalFormatting sqref="G2975">
    <cfRule type="containsText" dxfId="9473" priority="10525" operator="containsText" text="ECM">
      <formula>NOT(ISERROR(SEARCH("ECM",G2975)))</formula>
    </cfRule>
    <cfRule type="containsText" dxfId="9472" priority="10526" operator="containsText" text="Glenn Gould">
      <formula>NOT(ISERROR(SEARCH("Glenn Gould",G2975)))</formula>
    </cfRule>
  </conditionalFormatting>
  <conditionalFormatting sqref="G2975">
    <cfRule type="containsText" dxfId="9471" priority="10523" operator="containsText" text="ECM">
      <formula>NOT(ISERROR(SEARCH("ECM",G2975)))</formula>
    </cfRule>
    <cfRule type="containsText" dxfId="9470" priority="10524" operator="containsText" text="Glenn Gould">
      <formula>NOT(ISERROR(SEARCH("Glenn Gould",G2975)))</formula>
    </cfRule>
  </conditionalFormatting>
  <conditionalFormatting sqref="G2975">
    <cfRule type="containsText" dxfId="9469" priority="10521" operator="containsText" text="ECM">
      <formula>NOT(ISERROR(SEARCH("ECM",G2975)))</formula>
    </cfRule>
    <cfRule type="containsText" dxfId="9468" priority="10522" operator="containsText" text="Glenn Gould">
      <formula>NOT(ISERROR(SEARCH("Glenn Gould",G2975)))</formula>
    </cfRule>
  </conditionalFormatting>
  <conditionalFormatting sqref="G2975">
    <cfRule type="containsText" dxfId="9467" priority="10519" operator="containsText" text="ECM">
      <formula>NOT(ISERROR(SEARCH("ECM",G2975)))</formula>
    </cfRule>
    <cfRule type="containsText" dxfId="9466" priority="10520" operator="containsText" text="Glenn Gould">
      <formula>NOT(ISERROR(SEARCH("Glenn Gould",G2975)))</formula>
    </cfRule>
  </conditionalFormatting>
  <conditionalFormatting sqref="G2975">
    <cfRule type="containsText" dxfId="9465" priority="10517" operator="containsText" text="ECM">
      <formula>NOT(ISERROR(SEARCH("ECM",G2975)))</formula>
    </cfRule>
    <cfRule type="containsText" dxfId="9464" priority="10518" operator="containsText" text="Glenn Gould">
      <formula>NOT(ISERROR(SEARCH("Glenn Gould",G2975)))</formula>
    </cfRule>
  </conditionalFormatting>
  <conditionalFormatting sqref="G2975">
    <cfRule type="containsText" dxfId="9463" priority="10515" operator="containsText" text="ECM">
      <formula>NOT(ISERROR(SEARCH("ECM",G2975)))</formula>
    </cfRule>
    <cfRule type="containsText" dxfId="9462" priority="10516" operator="containsText" text="Glenn Gould">
      <formula>NOT(ISERROR(SEARCH("Glenn Gould",G2975)))</formula>
    </cfRule>
  </conditionalFormatting>
  <conditionalFormatting sqref="G2975">
    <cfRule type="containsText" dxfId="9461" priority="10513" operator="containsText" text="ECM">
      <formula>NOT(ISERROR(SEARCH("ECM",G2975)))</formula>
    </cfRule>
    <cfRule type="containsText" dxfId="9460" priority="10514" operator="containsText" text="Glenn Gould">
      <formula>NOT(ISERROR(SEARCH("Glenn Gould",G2975)))</formula>
    </cfRule>
  </conditionalFormatting>
  <conditionalFormatting sqref="G2975">
    <cfRule type="containsText" dxfId="9459" priority="10511" operator="containsText" text="ECM">
      <formula>NOT(ISERROR(SEARCH("ECM",G2975)))</formula>
    </cfRule>
    <cfRule type="containsText" dxfId="9458" priority="10512" operator="containsText" text="Glenn Gould">
      <formula>NOT(ISERROR(SEARCH("Glenn Gould",G2975)))</formula>
    </cfRule>
  </conditionalFormatting>
  <conditionalFormatting sqref="G2975">
    <cfRule type="containsText" dxfId="9457" priority="10509" operator="containsText" text="ECM">
      <formula>NOT(ISERROR(SEARCH("ECM",G2975)))</formula>
    </cfRule>
    <cfRule type="containsText" dxfId="9456" priority="10510" operator="containsText" text="Glenn Gould">
      <formula>NOT(ISERROR(SEARCH("Glenn Gould",G2975)))</formula>
    </cfRule>
  </conditionalFormatting>
  <conditionalFormatting sqref="G2975">
    <cfRule type="containsText" dxfId="9455" priority="10507" operator="containsText" text="ECM">
      <formula>NOT(ISERROR(SEARCH("ECM",G2975)))</formula>
    </cfRule>
    <cfRule type="containsText" dxfId="9454" priority="10508" operator="containsText" text="Glenn Gould">
      <formula>NOT(ISERROR(SEARCH("Glenn Gould",G2975)))</formula>
    </cfRule>
  </conditionalFormatting>
  <conditionalFormatting sqref="G2975">
    <cfRule type="containsText" dxfId="9453" priority="10505" operator="containsText" text="ECM">
      <formula>NOT(ISERROR(SEARCH("ECM",G2975)))</formula>
    </cfRule>
    <cfRule type="containsText" dxfId="9452" priority="10506" operator="containsText" text="Glenn Gould">
      <formula>NOT(ISERROR(SEARCH("Glenn Gould",G2975)))</formula>
    </cfRule>
  </conditionalFormatting>
  <conditionalFormatting sqref="G2975">
    <cfRule type="containsText" dxfId="9451" priority="10503" operator="containsText" text="ECM">
      <formula>NOT(ISERROR(SEARCH("ECM",G2975)))</formula>
    </cfRule>
    <cfRule type="containsText" dxfId="9450" priority="10504" operator="containsText" text="Glenn Gould">
      <formula>NOT(ISERROR(SEARCH("Glenn Gould",G2975)))</formula>
    </cfRule>
  </conditionalFormatting>
  <conditionalFormatting sqref="G2975">
    <cfRule type="containsText" dxfId="9449" priority="10501" operator="containsText" text="ECM">
      <formula>NOT(ISERROR(SEARCH("ECM",G2975)))</formula>
    </cfRule>
    <cfRule type="containsText" dxfId="9448" priority="10502" operator="containsText" text="Glenn Gould">
      <formula>NOT(ISERROR(SEARCH("Glenn Gould",G2975)))</formula>
    </cfRule>
  </conditionalFormatting>
  <conditionalFormatting sqref="G2975">
    <cfRule type="containsText" dxfId="9447" priority="10499" operator="containsText" text="ECM">
      <formula>NOT(ISERROR(SEARCH("ECM",G2975)))</formula>
    </cfRule>
    <cfRule type="containsText" dxfId="9446" priority="10500" operator="containsText" text="Glenn Gould">
      <formula>NOT(ISERROR(SEARCH("Glenn Gould",G2975)))</formula>
    </cfRule>
  </conditionalFormatting>
  <conditionalFormatting sqref="G2975">
    <cfRule type="containsText" dxfId="9445" priority="10497" operator="containsText" text="ECM">
      <formula>NOT(ISERROR(SEARCH("ECM",G2975)))</formula>
    </cfRule>
    <cfRule type="containsText" dxfId="9444" priority="10498" operator="containsText" text="Glenn Gould">
      <formula>NOT(ISERROR(SEARCH("Glenn Gould",G2975)))</formula>
    </cfRule>
  </conditionalFormatting>
  <conditionalFormatting sqref="G2975">
    <cfRule type="containsText" dxfId="9443" priority="10495" operator="containsText" text="ECM">
      <formula>NOT(ISERROR(SEARCH("ECM",G2975)))</formula>
    </cfRule>
    <cfRule type="containsText" dxfId="9442" priority="10496" operator="containsText" text="Glenn Gould">
      <formula>NOT(ISERROR(SEARCH("Glenn Gould",G2975)))</formula>
    </cfRule>
  </conditionalFormatting>
  <conditionalFormatting sqref="G2975">
    <cfRule type="containsText" dxfId="9441" priority="10493" operator="containsText" text="ECM">
      <formula>NOT(ISERROR(SEARCH("ECM",G2975)))</formula>
    </cfRule>
    <cfRule type="containsText" dxfId="9440" priority="10494" operator="containsText" text="Glenn Gould">
      <formula>NOT(ISERROR(SEARCH("Glenn Gould",G2975)))</formula>
    </cfRule>
  </conditionalFormatting>
  <conditionalFormatting sqref="G2975">
    <cfRule type="containsText" dxfId="9439" priority="10491" operator="containsText" text="ECM">
      <formula>NOT(ISERROR(SEARCH("ECM",G2975)))</formula>
    </cfRule>
    <cfRule type="containsText" dxfId="9438" priority="10492" operator="containsText" text="Glenn Gould">
      <formula>NOT(ISERROR(SEARCH("Glenn Gould",G2975)))</formula>
    </cfRule>
  </conditionalFormatting>
  <conditionalFormatting sqref="G2975">
    <cfRule type="containsText" dxfId="9437" priority="10489" operator="containsText" text="ECM">
      <formula>NOT(ISERROR(SEARCH("ECM",G2975)))</formula>
    </cfRule>
    <cfRule type="containsText" dxfId="9436" priority="10490" operator="containsText" text="Glenn Gould">
      <formula>NOT(ISERROR(SEARCH("Glenn Gould",G2975)))</formula>
    </cfRule>
  </conditionalFormatting>
  <conditionalFormatting sqref="G2975">
    <cfRule type="containsText" dxfId="9435" priority="10487" operator="containsText" text="ECM">
      <formula>NOT(ISERROR(SEARCH("ECM",G2975)))</formula>
    </cfRule>
    <cfRule type="containsText" dxfId="9434" priority="10488" operator="containsText" text="Glenn Gould">
      <formula>NOT(ISERROR(SEARCH("Glenn Gould",G2975)))</formula>
    </cfRule>
  </conditionalFormatting>
  <conditionalFormatting sqref="G2975">
    <cfRule type="containsText" dxfId="9433" priority="10485" operator="containsText" text="ECM">
      <formula>NOT(ISERROR(SEARCH("ECM",G2975)))</formula>
    </cfRule>
    <cfRule type="containsText" dxfId="9432" priority="10486" operator="containsText" text="Glenn Gould">
      <formula>NOT(ISERROR(SEARCH("Glenn Gould",G2975)))</formula>
    </cfRule>
  </conditionalFormatting>
  <conditionalFormatting sqref="E2975:F2975">
    <cfRule type="containsText" dxfId="9431" priority="10483" operator="containsText" text="ECM">
      <formula>NOT(ISERROR(SEARCH("ECM",E2975)))</formula>
    </cfRule>
    <cfRule type="containsText" dxfId="9430" priority="10484" operator="containsText" text="Glenn Gould">
      <formula>NOT(ISERROR(SEARCH("Glenn Gould",E2975)))</formula>
    </cfRule>
  </conditionalFormatting>
  <conditionalFormatting sqref="E2975:F2975">
    <cfRule type="containsText" dxfId="9429" priority="10481" operator="containsText" text="ECM">
      <formula>NOT(ISERROR(SEARCH("ECM",E2975)))</formula>
    </cfRule>
    <cfRule type="containsText" dxfId="9428" priority="10482" operator="containsText" text="Glenn Gould">
      <formula>NOT(ISERROR(SEARCH("Glenn Gould",E2975)))</formula>
    </cfRule>
  </conditionalFormatting>
  <conditionalFormatting sqref="E2975:F2975">
    <cfRule type="containsText" dxfId="9427" priority="10479" operator="containsText" text="ECM">
      <formula>NOT(ISERROR(SEARCH("ECM",E2975)))</formula>
    </cfRule>
    <cfRule type="containsText" dxfId="9426" priority="10480" operator="containsText" text="Glenn Gould">
      <formula>NOT(ISERROR(SEARCH("Glenn Gould",E2975)))</formula>
    </cfRule>
  </conditionalFormatting>
  <conditionalFormatting sqref="E2975:F2975">
    <cfRule type="containsText" dxfId="9425" priority="10477" operator="containsText" text="ECM">
      <formula>NOT(ISERROR(SEARCH("ECM",E2975)))</formula>
    </cfRule>
    <cfRule type="containsText" dxfId="9424" priority="10478" operator="containsText" text="Glenn Gould">
      <formula>NOT(ISERROR(SEARCH("Glenn Gould",E2975)))</formula>
    </cfRule>
  </conditionalFormatting>
  <conditionalFormatting sqref="E2975:F2975">
    <cfRule type="containsText" dxfId="9423" priority="10475" operator="containsText" text="ECM">
      <formula>NOT(ISERROR(SEARCH("ECM",E2975)))</formula>
    </cfRule>
    <cfRule type="containsText" dxfId="9422" priority="10476" operator="containsText" text="Glenn Gould">
      <formula>NOT(ISERROR(SEARCH("Glenn Gould",E2975)))</formula>
    </cfRule>
  </conditionalFormatting>
  <conditionalFormatting sqref="E2975:F2975">
    <cfRule type="containsText" dxfId="9421" priority="10473" operator="containsText" text="ECM">
      <formula>NOT(ISERROR(SEARCH("ECM",E2975)))</formula>
    </cfRule>
    <cfRule type="containsText" dxfId="9420" priority="10474" operator="containsText" text="Glenn Gould">
      <formula>NOT(ISERROR(SEARCH("Glenn Gould",E2975)))</formula>
    </cfRule>
  </conditionalFormatting>
  <conditionalFormatting sqref="E2975:F2975">
    <cfRule type="containsText" dxfId="9419" priority="10471" operator="containsText" text="ECM">
      <formula>NOT(ISERROR(SEARCH("ECM",E2975)))</formula>
    </cfRule>
    <cfRule type="containsText" dxfId="9418" priority="10472" operator="containsText" text="Glenn Gould">
      <formula>NOT(ISERROR(SEARCH("Glenn Gould",E2975)))</formula>
    </cfRule>
  </conditionalFormatting>
  <conditionalFormatting sqref="E2975:F2975">
    <cfRule type="containsText" dxfId="9417" priority="10469" operator="containsText" text="ECM">
      <formula>NOT(ISERROR(SEARCH("ECM",E2975)))</formula>
    </cfRule>
    <cfRule type="containsText" dxfId="9416" priority="10470" operator="containsText" text="Glenn Gould">
      <formula>NOT(ISERROR(SEARCH("Glenn Gould",E2975)))</formula>
    </cfRule>
  </conditionalFormatting>
  <conditionalFormatting sqref="E2975:F2975">
    <cfRule type="containsText" dxfId="9415" priority="10467" operator="containsText" text="ECM">
      <formula>NOT(ISERROR(SEARCH("ECM",E2975)))</formula>
    </cfRule>
    <cfRule type="containsText" dxfId="9414" priority="10468" operator="containsText" text="Glenn Gould">
      <formula>NOT(ISERROR(SEARCH("Glenn Gould",E2975)))</formula>
    </cfRule>
  </conditionalFormatting>
  <conditionalFormatting sqref="E2975:F2975">
    <cfRule type="containsText" dxfId="9413" priority="10465" operator="containsText" text="ECM">
      <formula>NOT(ISERROR(SEARCH("ECM",E2975)))</formula>
    </cfRule>
    <cfRule type="containsText" dxfId="9412" priority="10466" operator="containsText" text="Glenn Gould">
      <formula>NOT(ISERROR(SEARCH("Glenn Gould",E2975)))</formula>
    </cfRule>
  </conditionalFormatting>
  <conditionalFormatting sqref="E2975:F2975">
    <cfRule type="containsText" dxfId="9411" priority="10463" operator="containsText" text="ECM">
      <formula>NOT(ISERROR(SEARCH("ECM",E2975)))</formula>
    </cfRule>
    <cfRule type="containsText" dxfId="9410" priority="10464" operator="containsText" text="Glenn Gould">
      <formula>NOT(ISERROR(SEARCH("Glenn Gould",E2975)))</formula>
    </cfRule>
  </conditionalFormatting>
  <conditionalFormatting sqref="E2975:F2975">
    <cfRule type="containsText" dxfId="9409" priority="10461" operator="containsText" text="ECM">
      <formula>NOT(ISERROR(SEARCH("ECM",E2975)))</formula>
    </cfRule>
    <cfRule type="containsText" dxfId="9408" priority="10462" operator="containsText" text="Glenn Gould">
      <formula>NOT(ISERROR(SEARCH("Glenn Gould",E2975)))</formula>
    </cfRule>
  </conditionalFormatting>
  <conditionalFormatting sqref="E2975:F2975">
    <cfRule type="containsText" dxfId="9407" priority="10459" operator="containsText" text="ECM">
      <formula>NOT(ISERROR(SEARCH("ECM",E2975)))</formula>
    </cfRule>
    <cfRule type="containsText" dxfId="9406" priority="10460" operator="containsText" text="Glenn Gould">
      <formula>NOT(ISERROR(SEARCH("Glenn Gould",E2975)))</formula>
    </cfRule>
  </conditionalFormatting>
  <conditionalFormatting sqref="E2975:F2975">
    <cfRule type="containsText" dxfId="9405" priority="10457" operator="containsText" text="ECM">
      <formula>NOT(ISERROR(SEARCH("ECM",E2975)))</formula>
    </cfRule>
    <cfRule type="containsText" dxfId="9404" priority="10458" operator="containsText" text="Glenn Gould">
      <formula>NOT(ISERROR(SEARCH("Glenn Gould",E2975)))</formula>
    </cfRule>
  </conditionalFormatting>
  <conditionalFormatting sqref="E2975:F2975">
    <cfRule type="containsText" dxfId="9403" priority="10455" operator="containsText" text="ECM">
      <formula>NOT(ISERROR(SEARCH("ECM",E2975)))</formula>
    </cfRule>
    <cfRule type="containsText" dxfId="9402" priority="10456" operator="containsText" text="Glenn Gould">
      <formula>NOT(ISERROR(SEARCH("Glenn Gould",E2975)))</formula>
    </cfRule>
  </conditionalFormatting>
  <conditionalFormatting sqref="E2975:F2975">
    <cfRule type="containsText" dxfId="9401" priority="10453" operator="containsText" text="ECM">
      <formula>NOT(ISERROR(SEARCH("ECM",E2975)))</formula>
    </cfRule>
    <cfRule type="containsText" dxfId="9400" priority="10454" operator="containsText" text="Glenn Gould">
      <formula>NOT(ISERROR(SEARCH("Glenn Gould",E2975)))</formula>
    </cfRule>
  </conditionalFormatting>
  <conditionalFormatting sqref="E2975:F2975">
    <cfRule type="containsText" dxfId="9399" priority="10451" operator="containsText" text="ECM">
      <formula>NOT(ISERROR(SEARCH("ECM",E2975)))</formula>
    </cfRule>
    <cfRule type="containsText" dxfId="9398" priority="10452" operator="containsText" text="Glenn Gould">
      <formula>NOT(ISERROR(SEARCH("Glenn Gould",E2975)))</formula>
    </cfRule>
  </conditionalFormatting>
  <conditionalFormatting sqref="E2975:F2975">
    <cfRule type="containsText" dxfId="9397" priority="10449" operator="containsText" text="ECM">
      <formula>NOT(ISERROR(SEARCH("ECM",E2975)))</formula>
    </cfRule>
    <cfRule type="containsText" dxfId="9396" priority="10450" operator="containsText" text="Glenn Gould">
      <formula>NOT(ISERROR(SEARCH("Glenn Gould",E2975)))</formula>
    </cfRule>
  </conditionalFormatting>
  <conditionalFormatting sqref="E2975:F2975">
    <cfRule type="containsText" dxfId="9395" priority="10447" operator="containsText" text="ECM">
      <formula>NOT(ISERROR(SEARCH("ECM",E2975)))</formula>
    </cfRule>
    <cfRule type="containsText" dxfId="9394" priority="10448" operator="containsText" text="Glenn Gould">
      <formula>NOT(ISERROR(SEARCH("Glenn Gould",E2975)))</formula>
    </cfRule>
  </conditionalFormatting>
  <conditionalFormatting sqref="E2975:F2975">
    <cfRule type="containsText" dxfId="9393" priority="10445" operator="containsText" text="ECM">
      <formula>NOT(ISERROR(SEARCH("ECM",E2975)))</formula>
    </cfRule>
    <cfRule type="containsText" dxfId="9392" priority="10446" operator="containsText" text="Glenn Gould">
      <formula>NOT(ISERROR(SEARCH("Glenn Gould",E2975)))</formula>
    </cfRule>
  </conditionalFormatting>
  <conditionalFormatting sqref="E2975:F2975">
    <cfRule type="containsText" dxfId="9391" priority="10443" operator="containsText" text="ECM">
      <formula>NOT(ISERROR(SEARCH("ECM",E2975)))</formula>
    </cfRule>
    <cfRule type="containsText" dxfId="9390" priority="10444" operator="containsText" text="Glenn Gould">
      <formula>NOT(ISERROR(SEARCH("Glenn Gould",E2975)))</formula>
    </cfRule>
  </conditionalFormatting>
  <conditionalFormatting sqref="E2975:F2975">
    <cfRule type="containsText" dxfId="9389" priority="10441" operator="containsText" text="ECM">
      <formula>NOT(ISERROR(SEARCH("ECM",E2975)))</formula>
    </cfRule>
    <cfRule type="containsText" dxfId="9388" priority="10442" operator="containsText" text="Glenn Gould">
      <formula>NOT(ISERROR(SEARCH("Glenn Gould",E2975)))</formula>
    </cfRule>
  </conditionalFormatting>
  <conditionalFormatting sqref="E2975:F2975">
    <cfRule type="containsText" dxfId="9387" priority="10439" operator="containsText" text="ECM">
      <formula>NOT(ISERROR(SEARCH("ECM",E2975)))</formula>
    </cfRule>
    <cfRule type="containsText" dxfId="9386" priority="10440" operator="containsText" text="Glenn Gould">
      <formula>NOT(ISERROR(SEARCH("Glenn Gould",E2975)))</formula>
    </cfRule>
  </conditionalFormatting>
  <conditionalFormatting sqref="E2975:F2975">
    <cfRule type="containsText" dxfId="9385" priority="10437" operator="containsText" text="ECM">
      <formula>NOT(ISERROR(SEARCH("ECM",E2975)))</formula>
    </cfRule>
    <cfRule type="containsText" dxfId="9384" priority="10438" operator="containsText" text="Glenn Gould">
      <formula>NOT(ISERROR(SEARCH("Glenn Gould",E2975)))</formula>
    </cfRule>
  </conditionalFormatting>
  <conditionalFormatting sqref="E2975:F2975">
    <cfRule type="containsText" dxfId="9383" priority="10435" operator="containsText" text="ECM">
      <formula>NOT(ISERROR(SEARCH("ECM",E2975)))</formula>
    </cfRule>
    <cfRule type="containsText" dxfId="9382" priority="10436" operator="containsText" text="Glenn Gould">
      <formula>NOT(ISERROR(SEARCH("Glenn Gould",E2975)))</formula>
    </cfRule>
  </conditionalFormatting>
  <conditionalFormatting sqref="E2975:F2975">
    <cfRule type="containsText" dxfId="9381" priority="10433" operator="containsText" text="ECM">
      <formula>NOT(ISERROR(SEARCH("ECM",E2975)))</formula>
    </cfRule>
    <cfRule type="containsText" dxfId="9380" priority="10434" operator="containsText" text="Glenn Gould">
      <formula>NOT(ISERROR(SEARCH("Glenn Gould",E2975)))</formula>
    </cfRule>
  </conditionalFormatting>
  <conditionalFormatting sqref="E2975:F2975">
    <cfRule type="containsText" dxfId="9379" priority="10431" operator="containsText" text="ECM">
      <formula>NOT(ISERROR(SEARCH("ECM",E2975)))</formula>
    </cfRule>
    <cfRule type="containsText" dxfId="9378" priority="10432" operator="containsText" text="Glenn Gould">
      <formula>NOT(ISERROR(SEARCH("Glenn Gould",E2975)))</formula>
    </cfRule>
  </conditionalFormatting>
  <conditionalFormatting sqref="E2975:F2975">
    <cfRule type="containsText" dxfId="9377" priority="10429" operator="containsText" text="ECM">
      <formula>NOT(ISERROR(SEARCH("ECM",E2975)))</formula>
    </cfRule>
    <cfRule type="containsText" dxfId="9376" priority="10430" operator="containsText" text="Glenn Gould">
      <formula>NOT(ISERROR(SEARCH("Glenn Gould",E2975)))</formula>
    </cfRule>
  </conditionalFormatting>
  <conditionalFormatting sqref="E2975:F2975">
    <cfRule type="containsText" dxfId="9375" priority="10427" operator="containsText" text="ECM">
      <formula>NOT(ISERROR(SEARCH("ECM",E2975)))</formula>
    </cfRule>
    <cfRule type="containsText" dxfId="9374" priority="10428" operator="containsText" text="Glenn Gould">
      <formula>NOT(ISERROR(SEARCH("Glenn Gould",E2975)))</formula>
    </cfRule>
  </conditionalFormatting>
  <conditionalFormatting sqref="E2975:F2975">
    <cfRule type="containsText" dxfId="9373" priority="10425" operator="containsText" text="ECM">
      <formula>NOT(ISERROR(SEARCH("ECM",E2975)))</formula>
    </cfRule>
    <cfRule type="containsText" dxfId="9372" priority="10426" operator="containsText" text="Glenn Gould">
      <formula>NOT(ISERROR(SEARCH("Glenn Gould",E2975)))</formula>
    </cfRule>
  </conditionalFormatting>
  <conditionalFormatting sqref="E2975:F2975">
    <cfRule type="containsText" dxfId="9371" priority="10423" operator="containsText" text="ECM">
      <formula>NOT(ISERROR(SEARCH("ECM",E2975)))</formula>
    </cfRule>
    <cfRule type="containsText" dxfId="9370" priority="10424" operator="containsText" text="Glenn Gould">
      <formula>NOT(ISERROR(SEARCH("Glenn Gould",E2975)))</formula>
    </cfRule>
  </conditionalFormatting>
  <conditionalFormatting sqref="E2975:F2975">
    <cfRule type="containsText" dxfId="9369" priority="10421" operator="containsText" text="ECM">
      <formula>NOT(ISERROR(SEARCH("ECM",E2975)))</formula>
    </cfRule>
    <cfRule type="containsText" dxfId="9368" priority="10422" operator="containsText" text="Glenn Gould">
      <formula>NOT(ISERROR(SEARCH("Glenn Gould",E2975)))</formula>
    </cfRule>
  </conditionalFormatting>
  <conditionalFormatting sqref="E2975:F2975">
    <cfRule type="containsText" dxfId="9367" priority="10419" operator="containsText" text="ECM">
      <formula>NOT(ISERROR(SEARCH("ECM",E2975)))</formula>
    </cfRule>
    <cfRule type="containsText" dxfId="9366" priority="10420" operator="containsText" text="Glenn Gould">
      <formula>NOT(ISERROR(SEARCH("Glenn Gould",E2975)))</formula>
    </cfRule>
  </conditionalFormatting>
  <conditionalFormatting sqref="E2975:F2975">
    <cfRule type="containsText" dxfId="9365" priority="10417" operator="containsText" text="ECM">
      <formula>NOT(ISERROR(SEARCH("ECM",E2975)))</formula>
    </cfRule>
    <cfRule type="containsText" dxfId="9364" priority="10418" operator="containsText" text="Glenn Gould">
      <formula>NOT(ISERROR(SEARCH("Glenn Gould",E2975)))</formula>
    </cfRule>
  </conditionalFormatting>
  <conditionalFormatting sqref="E2975:F2975">
    <cfRule type="containsText" dxfId="9363" priority="10415" operator="containsText" text="ECM">
      <formula>NOT(ISERROR(SEARCH("ECM",E2975)))</formula>
    </cfRule>
    <cfRule type="containsText" dxfId="9362" priority="10416" operator="containsText" text="Glenn Gould">
      <formula>NOT(ISERROR(SEARCH("Glenn Gould",E2975)))</formula>
    </cfRule>
  </conditionalFormatting>
  <conditionalFormatting sqref="E2975:F2975">
    <cfRule type="containsText" dxfId="9361" priority="10413" operator="containsText" text="ECM">
      <formula>NOT(ISERROR(SEARCH("ECM",E2975)))</formula>
    </cfRule>
    <cfRule type="containsText" dxfId="9360" priority="10414" operator="containsText" text="Glenn Gould">
      <formula>NOT(ISERROR(SEARCH("Glenn Gould",E2975)))</formula>
    </cfRule>
  </conditionalFormatting>
  <conditionalFormatting sqref="E2975:F2975">
    <cfRule type="containsText" dxfId="9359" priority="10411" operator="containsText" text="ECM">
      <formula>NOT(ISERROR(SEARCH("ECM",E2975)))</formula>
    </cfRule>
    <cfRule type="containsText" dxfId="9358" priority="10412" operator="containsText" text="Glenn Gould">
      <formula>NOT(ISERROR(SEARCH("Glenn Gould",E2975)))</formula>
    </cfRule>
  </conditionalFormatting>
  <conditionalFormatting sqref="E2975:F2975">
    <cfRule type="containsText" dxfId="9357" priority="10409" operator="containsText" text="ECM">
      <formula>NOT(ISERROR(SEARCH("ECM",E2975)))</formula>
    </cfRule>
    <cfRule type="containsText" dxfId="9356" priority="10410" operator="containsText" text="Glenn Gould">
      <formula>NOT(ISERROR(SEARCH("Glenn Gould",E2975)))</formula>
    </cfRule>
  </conditionalFormatting>
  <conditionalFormatting sqref="E2975:F2975">
    <cfRule type="containsText" dxfId="9355" priority="10407" operator="containsText" text="ECM">
      <formula>NOT(ISERROR(SEARCH("ECM",E2975)))</formula>
    </cfRule>
    <cfRule type="containsText" dxfId="9354" priority="10408" operator="containsText" text="Glenn Gould">
      <formula>NOT(ISERROR(SEARCH("Glenn Gould",E2975)))</formula>
    </cfRule>
  </conditionalFormatting>
  <conditionalFormatting sqref="E2975:F2975">
    <cfRule type="containsText" dxfId="9353" priority="10405" operator="containsText" text="ECM">
      <formula>NOT(ISERROR(SEARCH("ECM",E2975)))</formula>
    </cfRule>
    <cfRule type="containsText" dxfId="9352" priority="10406" operator="containsText" text="Glenn Gould">
      <formula>NOT(ISERROR(SEARCH("Glenn Gould",E2975)))</formula>
    </cfRule>
  </conditionalFormatting>
  <conditionalFormatting sqref="E2975:F2975">
    <cfRule type="containsText" dxfId="9351" priority="10403" operator="containsText" text="ECM">
      <formula>NOT(ISERROR(SEARCH("ECM",E2975)))</formula>
    </cfRule>
    <cfRule type="containsText" dxfId="9350" priority="10404" operator="containsText" text="Glenn Gould">
      <formula>NOT(ISERROR(SEARCH("Glenn Gould",E2975)))</formula>
    </cfRule>
  </conditionalFormatting>
  <conditionalFormatting sqref="E2975:F2975">
    <cfRule type="containsText" dxfId="9349" priority="10401" operator="containsText" text="ECM">
      <formula>NOT(ISERROR(SEARCH("ECM",E2975)))</formula>
    </cfRule>
    <cfRule type="containsText" dxfId="9348" priority="10402" operator="containsText" text="Glenn Gould">
      <formula>NOT(ISERROR(SEARCH("Glenn Gould",E2975)))</formula>
    </cfRule>
  </conditionalFormatting>
  <conditionalFormatting sqref="E2975:F2975">
    <cfRule type="containsText" dxfId="9347" priority="10399" operator="containsText" text="ECM">
      <formula>NOT(ISERROR(SEARCH("ECM",E2975)))</formula>
    </cfRule>
    <cfRule type="containsText" dxfId="9346" priority="10400" operator="containsText" text="Glenn Gould">
      <formula>NOT(ISERROR(SEARCH("Glenn Gould",E2975)))</formula>
    </cfRule>
  </conditionalFormatting>
  <conditionalFormatting sqref="E2975:F2975">
    <cfRule type="containsText" dxfId="9345" priority="10397" operator="containsText" text="ECM">
      <formula>NOT(ISERROR(SEARCH("ECM",E2975)))</formula>
    </cfRule>
    <cfRule type="containsText" dxfId="9344" priority="10398" operator="containsText" text="Glenn Gould">
      <formula>NOT(ISERROR(SEARCH("Glenn Gould",E2975)))</formula>
    </cfRule>
  </conditionalFormatting>
  <conditionalFormatting sqref="E2975:F2975">
    <cfRule type="containsText" dxfId="9343" priority="10395" operator="containsText" text="ECM">
      <formula>NOT(ISERROR(SEARCH("ECM",E2975)))</formula>
    </cfRule>
    <cfRule type="containsText" dxfId="9342" priority="10396" operator="containsText" text="Glenn Gould">
      <formula>NOT(ISERROR(SEARCH("Glenn Gould",E2975)))</formula>
    </cfRule>
  </conditionalFormatting>
  <conditionalFormatting sqref="E2975:F2975">
    <cfRule type="containsText" dxfId="9341" priority="10393" operator="containsText" text="ECM">
      <formula>NOT(ISERROR(SEARCH("ECM",E2975)))</formula>
    </cfRule>
    <cfRule type="containsText" dxfId="9340" priority="10394" operator="containsText" text="Glenn Gould">
      <formula>NOT(ISERROR(SEARCH("Glenn Gould",E2975)))</formula>
    </cfRule>
  </conditionalFormatting>
  <conditionalFormatting sqref="E2975:F2975">
    <cfRule type="containsText" dxfId="9339" priority="10391" operator="containsText" text="ECM">
      <formula>NOT(ISERROR(SEARCH("ECM",E2975)))</formula>
    </cfRule>
    <cfRule type="containsText" dxfId="9338" priority="10392" operator="containsText" text="Glenn Gould">
      <formula>NOT(ISERROR(SEARCH("Glenn Gould",E2975)))</formula>
    </cfRule>
  </conditionalFormatting>
  <conditionalFormatting sqref="E2975:F2975">
    <cfRule type="containsText" dxfId="9337" priority="10389" operator="containsText" text="ECM">
      <formula>NOT(ISERROR(SEARCH("ECM",E2975)))</formula>
    </cfRule>
    <cfRule type="containsText" dxfId="9336" priority="10390" operator="containsText" text="Glenn Gould">
      <formula>NOT(ISERROR(SEARCH("Glenn Gould",E2975)))</formula>
    </cfRule>
  </conditionalFormatting>
  <conditionalFormatting sqref="E2975:F2975">
    <cfRule type="containsText" dxfId="9335" priority="10387" operator="containsText" text="ECM">
      <formula>NOT(ISERROR(SEARCH("ECM",E2975)))</formula>
    </cfRule>
    <cfRule type="containsText" dxfId="9334" priority="10388" operator="containsText" text="Glenn Gould">
      <formula>NOT(ISERROR(SEARCH("Glenn Gould",E2975)))</formula>
    </cfRule>
  </conditionalFormatting>
  <conditionalFormatting sqref="H2976:K2977">
    <cfRule type="containsText" dxfId="9333" priority="10385" operator="containsText" text="ECM">
      <formula>NOT(ISERROR(SEARCH("ECM",H2976)))</formula>
    </cfRule>
    <cfRule type="containsText" dxfId="9332" priority="10386" operator="containsText" text="Glenn Gould">
      <formula>NOT(ISERROR(SEARCH("Glenn Gould",H2976)))</formula>
    </cfRule>
  </conditionalFormatting>
  <conditionalFormatting sqref="H2976:K2977">
    <cfRule type="containsText" dxfId="9331" priority="10383" operator="containsText" text="ECM">
      <formula>NOT(ISERROR(SEARCH("ECM",H2976)))</formula>
    </cfRule>
    <cfRule type="containsText" dxfId="9330" priority="10384" operator="containsText" text="Glenn Gould">
      <formula>NOT(ISERROR(SEARCH("Glenn Gould",H2976)))</formula>
    </cfRule>
  </conditionalFormatting>
  <conditionalFormatting sqref="H2976:K2977">
    <cfRule type="containsText" dxfId="9329" priority="10381" operator="containsText" text="ECM">
      <formula>NOT(ISERROR(SEARCH("ECM",H2976)))</formula>
    </cfRule>
    <cfRule type="containsText" dxfId="9328" priority="10382" operator="containsText" text="Glenn Gould">
      <formula>NOT(ISERROR(SEARCH("Glenn Gould",H2976)))</formula>
    </cfRule>
  </conditionalFormatting>
  <conditionalFormatting sqref="K2976:K2977">
    <cfRule type="containsText" dxfId="9327" priority="10379" operator="containsText" text="ECM">
      <formula>NOT(ISERROR(SEARCH("ECM",K2976)))</formula>
    </cfRule>
    <cfRule type="containsText" dxfId="9326" priority="10380" operator="containsText" text="Glenn Gould">
      <formula>NOT(ISERROR(SEARCH("Glenn Gould",K2976)))</formula>
    </cfRule>
  </conditionalFormatting>
  <conditionalFormatting sqref="K2976:K2977">
    <cfRule type="containsText" dxfId="9325" priority="10377" operator="containsText" text="ECM">
      <formula>NOT(ISERROR(SEARCH("ECM",K2976)))</formula>
    </cfRule>
    <cfRule type="containsText" dxfId="9324" priority="10378" operator="containsText" text="Glenn Gould">
      <formula>NOT(ISERROR(SEARCH("Glenn Gould",K2976)))</formula>
    </cfRule>
  </conditionalFormatting>
  <conditionalFormatting sqref="K2976:K2977">
    <cfRule type="containsText" dxfId="9323" priority="10375" operator="containsText" text="ECM">
      <formula>NOT(ISERROR(SEARCH("ECM",K2976)))</formula>
    </cfRule>
    <cfRule type="containsText" dxfId="9322" priority="10376" operator="containsText" text="Glenn Gould">
      <formula>NOT(ISERROR(SEARCH("Glenn Gould",K2976)))</formula>
    </cfRule>
  </conditionalFormatting>
  <conditionalFormatting sqref="H2976:H2977">
    <cfRule type="containsText" dxfId="9321" priority="10373" operator="containsText" text="ECM">
      <formula>NOT(ISERROR(SEARCH("ECM",H2976)))</formula>
    </cfRule>
    <cfRule type="containsText" dxfId="9320" priority="10374" operator="containsText" text="Glenn Gould">
      <formula>NOT(ISERROR(SEARCH("Glenn Gould",H2976)))</formula>
    </cfRule>
  </conditionalFormatting>
  <conditionalFormatting sqref="H2976:H2977">
    <cfRule type="containsText" dxfId="9319" priority="10371" operator="containsText" text="ECM">
      <formula>NOT(ISERROR(SEARCH("ECM",H2976)))</formula>
    </cfRule>
    <cfRule type="containsText" dxfId="9318" priority="10372" operator="containsText" text="Glenn Gould">
      <formula>NOT(ISERROR(SEARCH("Glenn Gould",H2976)))</formula>
    </cfRule>
  </conditionalFormatting>
  <conditionalFormatting sqref="H2976:H2977">
    <cfRule type="containsText" dxfId="9317" priority="10369" operator="containsText" text="ECM">
      <formula>NOT(ISERROR(SEARCH("ECM",H2976)))</formula>
    </cfRule>
    <cfRule type="containsText" dxfId="9316" priority="10370" operator="containsText" text="Glenn Gould">
      <formula>NOT(ISERROR(SEARCH("Glenn Gould",H2976)))</formula>
    </cfRule>
  </conditionalFormatting>
  <conditionalFormatting sqref="H2976:H2977">
    <cfRule type="containsText" dxfId="9315" priority="10367" operator="containsText" text="ECM">
      <formula>NOT(ISERROR(SEARCH("ECM",H2976)))</formula>
    </cfRule>
    <cfRule type="containsText" dxfId="9314" priority="10368" operator="containsText" text="Glenn Gould">
      <formula>NOT(ISERROR(SEARCH("Glenn Gould",H2976)))</formula>
    </cfRule>
  </conditionalFormatting>
  <conditionalFormatting sqref="H2976:H2977">
    <cfRule type="containsText" dxfId="9313" priority="10365" operator="containsText" text="ECM">
      <formula>NOT(ISERROR(SEARCH("ECM",H2976)))</formula>
    </cfRule>
    <cfRule type="containsText" dxfId="9312" priority="10366" operator="containsText" text="Glenn Gould">
      <formula>NOT(ISERROR(SEARCH("Glenn Gould",H2976)))</formula>
    </cfRule>
  </conditionalFormatting>
  <conditionalFormatting sqref="H2976:H2977">
    <cfRule type="containsText" dxfId="9311" priority="10363" operator="containsText" text="ECM">
      <formula>NOT(ISERROR(SEARCH("ECM",H2976)))</formula>
    </cfRule>
    <cfRule type="containsText" dxfId="9310" priority="10364" operator="containsText" text="Glenn Gould">
      <formula>NOT(ISERROR(SEARCH("Glenn Gould",H2976)))</formula>
    </cfRule>
  </conditionalFormatting>
  <conditionalFormatting sqref="H2976:H2977">
    <cfRule type="containsText" dxfId="9309" priority="10361" operator="containsText" text="ECM">
      <formula>NOT(ISERROR(SEARCH("ECM",H2976)))</formula>
    </cfRule>
    <cfRule type="containsText" dxfId="9308" priority="10362" operator="containsText" text="Glenn Gould">
      <formula>NOT(ISERROR(SEARCH("Glenn Gould",H2976)))</formula>
    </cfRule>
  </conditionalFormatting>
  <conditionalFormatting sqref="H2976:H2977">
    <cfRule type="containsText" dxfId="9307" priority="10359" operator="containsText" text="ECM">
      <formula>NOT(ISERROR(SEARCH("ECM",H2976)))</formula>
    </cfRule>
    <cfRule type="containsText" dxfId="9306" priority="10360" operator="containsText" text="Glenn Gould">
      <formula>NOT(ISERROR(SEARCH("Glenn Gould",H2976)))</formula>
    </cfRule>
  </conditionalFormatting>
  <conditionalFormatting sqref="H2976:H2977">
    <cfRule type="containsText" dxfId="9305" priority="10357" operator="containsText" text="ECM">
      <formula>NOT(ISERROR(SEARCH("ECM",H2976)))</formula>
    </cfRule>
    <cfRule type="containsText" dxfId="9304" priority="10358" operator="containsText" text="Glenn Gould">
      <formula>NOT(ISERROR(SEARCH("Glenn Gould",H2976)))</formula>
    </cfRule>
  </conditionalFormatting>
  <conditionalFormatting sqref="H2976:H2977">
    <cfRule type="containsText" dxfId="9303" priority="10355" operator="containsText" text="ECM">
      <formula>NOT(ISERROR(SEARCH("ECM",H2976)))</formula>
    </cfRule>
    <cfRule type="containsText" dxfId="9302" priority="10356" operator="containsText" text="Glenn Gould">
      <formula>NOT(ISERROR(SEARCH("Glenn Gould",H2976)))</formula>
    </cfRule>
  </conditionalFormatting>
  <conditionalFormatting sqref="H2976:H2977">
    <cfRule type="containsText" dxfId="9301" priority="10353" operator="containsText" text="ECM">
      <formula>NOT(ISERROR(SEARCH("ECM",H2976)))</formula>
    </cfRule>
    <cfRule type="containsText" dxfId="9300" priority="10354" operator="containsText" text="Glenn Gould">
      <formula>NOT(ISERROR(SEARCH("Glenn Gould",H2976)))</formula>
    </cfRule>
  </conditionalFormatting>
  <conditionalFormatting sqref="H2976:K2977">
    <cfRule type="containsText" dxfId="9299" priority="10351" operator="containsText" text="ECM">
      <formula>NOT(ISERROR(SEARCH("ECM",H2976)))</formula>
    </cfRule>
    <cfRule type="containsText" dxfId="9298" priority="10352" operator="containsText" text="Glenn Gould">
      <formula>NOT(ISERROR(SEARCH("Glenn Gould",H2976)))</formula>
    </cfRule>
  </conditionalFormatting>
  <conditionalFormatting sqref="H2976:H2977">
    <cfRule type="containsText" dxfId="9297" priority="10349" operator="containsText" text="ECM">
      <formula>NOT(ISERROR(SEARCH("ECM",H2976)))</formula>
    </cfRule>
    <cfRule type="containsText" dxfId="9296" priority="10350" operator="containsText" text="Glenn Gould">
      <formula>NOT(ISERROR(SEARCH("Glenn Gould",H2976)))</formula>
    </cfRule>
  </conditionalFormatting>
  <conditionalFormatting sqref="H2976:H2977">
    <cfRule type="containsText" dxfId="9295" priority="10347" operator="containsText" text="ECM">
      <formula>NOT(ISERROR(SEARCH("ECM",H2976)))</formula>
    </cfRule>
    <cfRule type="containsText" dxfId="9294" priority="10348" operator="containsText" text="Glenn Gould">
      <formula>NOT(ISERROR(SEARCH("Glenn Gould",H2976)))</formula>
    </cfRule>
  </conditionalFormatting>
  <conditionalFormatting sqref="K2976:K2977">
    <cfRule type="containsText" dxfId="9293" priority="10345" operator="containsText" text="ECM">
      <formula>NOT(ISERROR(SEARCH("ECM",K2976)))</formula>
    </cfRule>
    <cfRule type="containsText" dxfId="9292" priority="10346" operator="containsText" text="Glenn Gould">
      <formula>NOT(ISERROR(SEARCH("Glenn Gould",K2976)))</formula>
    </cfRule>
  </conditionalFormatting>
  <conditionalFormatting sqref="H2976:H2977">
    <cfRule type="containsText" dxfId="9291" priority="10343" operator="containsText" text="ECM">
      <formula>NOT(ISERROR(SEARCH("ECM",H2976)))</formula>
    </cfRule>
    <cfRule type="containsText" dxfId="9290" priority="10344" operator="containsText" text="Glenn Gould">
      <formula>NOT(ISERROR(SEARCH("Glenn Gould",H2976)))</formula>
    </cfRule>
  </conditionalFormatting>
  <conditionalFormatting sqref="H2976:H2977">
    <cfRule type="containsText" dxfId="9289" priority="10341" operator="containsText" text="ECM">
      <formula>NOT(ISERROR(SEARCH("ECM",H2976)))</formula>
    </cfRule>
    <cfRule type="containsText" dxfId="9288" priority="10342" operator="containsText" text="Glenn Gould">
      <formula>NOT(ISERROR(SEARCH("Glenn Gould",H2976)))</formula>
    </cfRule>
  </conditionalFormatting>
  <conditionalFormatting sqref="H2976:H2977">
    <cfRule type="containsText" dxfId="9287" priority="10339" operator="containsText" text="ECM">
      <formula>NOT(ISERROR(SEARCH("ECM",H2976)))</formula>
    </cfRule>
    <cfRule type="containsText" dxfId="9286" priority="10340" operator="containsText" text="Glenn Gould">
      <formula>NOT(ISERROR(SEARCH("Glenn Gould",H2976)))</formula>
    </cfRule>
  </conditionalFormatting>
  <conditionalFormatting sqref="H2976:H2977">
    <cfRule type="containsText" dxfId="9285" priority="10337" operator="containsText" text="ECM">
      <formula>NOT(ISERROR(SEARCH("ECM",H2976)))</formula>
    </cfRule>
    <cfRule type="containsText" dxfId="9284" priority="10338" operator="containsText" text="Glenn Gould">
      <formula>NOT(ISERROR(SEARCH("Glenn Gould",H2976)))</formula>
    </cfRule>
  </conditionalFormatting>
  <conditionalFormatting sqref="J2976:K2977">
    <cfRule type="containsText" dxfId="9283" priority="10335" operator="containsText" text="ECM">
      <formula>NOT(ISERROR(SEARCH("ECM",J2976)))</formula>
    </cfRule>
    <cfRule type="containsText" dxfId="9282" priority="10336" operator="containsText" text="Glenn Gould">
      <formula>NOT(ISERROR(SEARCH("Glenn Gould",J2976)))</formula>
    </cfRule>
  </conditionalFormatting>
  <conditionalFormatting sqref="K2976:K2977">
    <cfRule type="containsText" dxfId="9281" priority="10333" operator="containsText" text="ECM">
      <formula>NOT(ISERROR(SEARCH("ECM",K2976)))</formula>
    </cfRule>
    <cfRule type="containsText" dxfId="9280" priority="10334" operator="containsText" text="Glenn Gould">
      <formula>NOT(ISERROR(SEARCH("Glenn Gould",K2976)))</formula>
    </cfRule>
  </conditionalFormatting>
  <conditionalFormatting sqref="J2976:K2977">
    <cfRule type="containsText" dxfId="9279" priority="10331" operator="containsText" text="ECM">
      <formula>NOT(ISERROR(SEARCH("ECM",J2976)))</formula>
    </cfRule>
    <cfRule type="containsText" dxfId="9278" priority="10332" operator="containsText" text="Glenn Gould">
      <formula>NOT(ISERROR(SEARCH("Glenn Gould",J2976)))</formula>
    </cfRule>
  </conditionalFormatting>
  <conditionalFormatting sqref="J2976:K2977">
    <cfRule type="containsText" dxfId="9277" priority="10329" operator="containsText" text="ECM">
      <formula>NOT(ISERROR(SEARCH("ECM",J2976)))</formula>
    </cfRule>
    <cfRule type="containsText" dxfId="9276" priority="10330" operator="containsText" text="Glenn Gould">
      <formula>NOT(ISERROR(SEARCH("Glenn Gould",J2976)))</formula>
    </cfRule>
  </conditionalFormatting>
  <conditionalFormatting sqref="H2976:I2977">
    <cfRule type="containsText" dxfId="9275" priority="10327" operator="containsText" text="ECM">
      <formula>NOT(ISERROR(SEARCH("ECM",H2976)))</formula>
    </cfRule>
    <cfRule type="containsText" dxfId="9274" priority="10328" operator="containsText" text="Glenn Gould">
      <formula>NOT(ISERROR(SEARCH("Glenn Gould",H2976)))</formula>
    </cfRule>
  </conditionalFormatting>
  <conditionalFormatting sqref="H2976:H2977">
    <cfRule type="containsText" dxfId="9273" priority="10325" operator="containsText" text="ECM">
      <formula>NOT(ISERROR(SEARCH("ECM",H2976)))</formula>
    </cfRule>
    <cfRule type="containsText" dxfId="9272" priority="10326" operator="containsText" text="Glenn Gould">
      <formula>NOT(ISERROR(SEARCH("Glenn Gould",H2976)))</formula>
    </cfRule>
  </conditionalFormatting>
  <conditionalFormatting sqref="H2976:I2977">
    <cfRule type="containsText" dxfId="9271" priority="10323" operator="containsText" text="ECM">
      <formula>NOT(ISERROR(SEARCH("ECM",H2976)))</formula>
    </cfRule>
    <cfRule type="containsText" dxfId="9270" priority="10324" operator="containsText" text="Glenn Gould">
      <formula>NOT(ISERROR(SEARCH("Glenn Gould",H2976)))</formula>
    </cfRule>
  </conditionalFormatting>
  <conditionalFormatting sqref="H2976:I2977">
    <cfRule type="containsText" dxfId="9269" priority="10321" operator="containsText" text="ECM">
      <formula>NOT(ISERROR(SEARCH("ECM",H2976)))</formula>
    </cfRule>
    <cfRule type="containsText" dxfId="9268" priority="10322" operator="containsText" text="Glenn Gould">
      <formula>NOT(ISERROR(SEARCH("Glenn Gould",H2976)))</formula>
    </cfRule>
  </conditionalFormatting>
  <conditionalFormatting sqref="G2976:G2978">
    <cfRule type="containsText" dxfId="9267" priority="10319" operator="containsText" text="ECM">
      <formula>NOT(ISERROR(SEARCH("ECM",G2976)))</formula>
    </cfRule>
    <cfRule type="containsText" dxfId="9266" priority="10320" operator="containsText" text="Glenn Gould">
      <formula>NOT(ISERROR(SEARCH("Glenn Gould",G2976)))</formula>
    </cfRule>
  </conditionalFormatting>
  <conditionalFormatting sqref="G2976:G2978">
    <cfRule type="containsText" dxfId="9265" priority="10317" operator="containsText" text="ECM">
      <formula>NOT(ISERROR(SEARCH("ECM",G2976)))</formula>
    </cfRule>
    <cfRule type="containsText" dxfId="9264" priority="10318" operator="containsText" text="Glenn Gould">
      <formula>NOT(ISERROR(SEARCH("Glenn Gould",G2976)))</formula>
    </cfRule>
  </conditionalFormatting>
  <conditionalFormatting sqref="G2976:G2978">
    <cfRule type="containsText" dxfId="9263" priority="10315" operator="containsText" text="ECM">
      <formula>NOT(ISERROR(SEARCH("ECM",G2976)))</formula>
    </cfRule>
    <cfRule type="containsText" dxfId="9262" priority="10316" operator="containsText" text="Glenn Gould">
      <formula>NOT(ISERROR(SEARCH("Glenn Gould",G2976)))</formula>
    </cfRule>
  </conditionalFormatting>
  <conditionalFormatting sqref="G2976:G2978">
    <cfRule type="containsText" dxfId="9261" priority="10313" operator="containsText" text="ECM">
      <formula>NOT(ISERROR(SEARCH("ECM",G2976)))</formula>
    </cfRule>
    <cfRule type="containsText" dxfId="9260" priority="10314" operator="containsText" text="Glenn Gould">
      <formula>NOT(ISERROR(SEARCH("Glenn Gould",G2976)))</formula>
    </cfRule>
  </conditionalFormatting>
  <conditionalFormatting sqref="G2976:G2978">
    <cfRule type="containsText" dxfId="9259" priority="10311" operator="containsText" text="ECM">
      <formula>NOT(ISERROR(SEARCH("ECM",G2976)))</formula>
    </cfRule>
    <cfRule type="containsText" dxfId="9258" priority="10312" operator="containsText" text="Glenn Gould">
      <formula>NOT(ISERROR(SEARCH("Glenn Gould",G2976)))</formula>
    </cfRule>
  </conditionalFormatting>
  <conditionalFormatting sqref="G2976:G2978">
    <cfRule type="containsText" dxfId="9257" priority="10309" operator="containsText" text="ECM">
      <formula>NOT(ISERROR(SEARCH("ECM",G2976)))</formula>
    </cfRule>
    <cfRule type="containsText" dxfId="9256" priority="10310" operator="containsText" text="Glenn Gould">
      <formula>NOT(ISERROR(SEARCH("Glenn Gould",G2976)))</formula>
    </cfRule>
  </conditionalFormatting>
  <conditionalFormatting sqref="G2976:G2978">
    <cfRule type="containsText" dxfId="9255" priority="10307" operator="containsText" text="ECM">
      <formula>NOT(ISERROR(SEARCH("ECM",G2976)))</formula>
    </cfRule>
    <cfRule type="containsText" dxfId="9254" priority="10308" operator="containsText" text="Glenn Gould">
      <formula>NOT(ISERROR(SEARCH("Glenn Gould",G2976)))</formula>
    </cfRule>
  </conditionalFormatting>
  <conditionalFormatting sqref="G2976:G2978">
    <cfRule type="containsText" dxfId="9253" priority="10305" operator="containsText" text="ECM">
      <formula>NOT(ISERROR(SEARCH("ECM",G2976)))</formula>
    </cfRule>
    <cfRule type="containsText" dxfId="9252" priority="10306" operator="containsText" text="Glenn Gould">
      <formula>NOT(ISERROR(SEARCH("Glenn Gould",G2976)))</formula>
    </cfRule>
  </conditionalFormatting>
  <conditionalFormatting sqref="G2976:G2978">
    <cfRule type="containsText" dxfId="9251" priority="10303" operator="containsText" text="ECM">
      <formula>NOT(ISERROR(SEARCH("ECM",G2976)))</formula>
    </cfRule>
    <cfRule type="containsText" dxfId="9250" priority="10304" operator="containsText" text="Glenn Gould">
      <formula>NOT(ISERROR(SEARCH("Glenn Gould",G2976)))</formula>
    </cfRule>
  </conditionalFormatting>
  <conditionalFormatting sqref="G2976:G2978">
    <cfRule type="containsText" dxfId="9249" priority="10301" operator="containsText" text="ECM">
      <formula>NOT(ISERROR(SEARCH("ECM",G2976)))</formula>
    </cfRule>
    <cfRule type="containsText" dxfId="9248" priority="10302" operator="containsText" text="Glenn Gould">
      <formula>NOT(ISERROR(SEARCH("Glenn Gould",G2976)))</formula>
    </cfRule>
  </conditionalFormatting>
  <conditionalFormatting sqref="G2976:G2978">
    <cfRule type="containsText" dxfId="9247" priority="10299" operator="containsText" text="ECM">
      <formula>NOT(ISERROR(SEARCH("ECM",G2976)))</formula>
    </cfRule>
    <cfRule type="containsText" dxfId="9246" priority="10300" operator="containsText" text="Glenn Gould">
      <formula>NOT(ISERROR(SEARCH("Glenn Gould",G2976)))</formula>
    </cfRule>
  </conditionalFormatting>
  <conditionalFormatting sqref="G2976:G2978">
    <cfRule type="containsText" dxfId="9245" priority="10297" operator="containsText" text="ECM">
      <formula>NOT(ISERROR(SEARCH("ECM",G2976)))</formula>
    </cfRule>
    <cfRule type="containsText" dxfId="9244" priority="10298" operator="containsText" text="Glenn Gould">
      <formula>NOT(ISERROR(SEARCH("Glenn Gould",G2976)))</formula>
    </cfRule>
  </conditionalFormatting>
  <conditionalFormatting sqref="G2976:G2978">
    <cfRule type="containsText" dxfId="9243" priority="10295" operator="containsText" text="ECM">
      <formula>NOT(ISERROR(SEARCH("ECM",G2976)))</formula>
    </cfRule>
    <cfRule type="containsText" dxfId="9242" priority="10296" operator="containsText" text="Glenn Gould">
      <formula>NOT(ISERROR(SEARCH("Glenn Gould",G2976)))</formula>
    </cfRule>
  </conditionalFormatting>
  <conditionalFormatting sqref="G2976:G2978">
    <cfRule type="containsText" dxfId="9241" priority="10293" operator="containsText" text="ECM">
      <formula>NOT(ISERROR(SEARCH("ECM",G2976)))</formula>
    </cfRule>
    <cfRule type="containsText" dxfId="9240" priority="10294" operator="containsText" text="Glenn Gould">
      <formula>NOT(ISERROR(SEARCH("Glenn Gould",G2976)))</formula>
    </cfRule>
  </conditionalFormatting>
  <conditionalFormatting sqref="G2976:G2978">
    <cfRule type="containsText" dxfId="9239" priority="10291" operator="containsText" text="ECM">
      <formula>NOT(ISERROR(SEARCH("ECM",G2976)))</formula>
    </cfRule>
    <cfRule type="containsText" dxfId="9238" priority="10292" operator="containsText" text="Glenn Gould">
      <formula>NOT(ISERROR(SEARCH("Glenn Gould",G2976)))</formula>
    </cfRule>
  </conditionalFormatting>
  <conditionalFormatting sqref="G2976:G2978">
    <cfRule type="containsText" dxfId="9237" priority="10289" operator="containsText" text="ECM">
      <formula>NOT(ISERROR(SEARCH("ECM",G2976)))</formula>
    </cfRule>
    <cfRule type="containsText" dxfId="9236" priority="10290" operator="containsText" text="Glenn Gould">
      <formula>NOT(ISERROR(SEARCH("Glenn Gould",G2976)))</formula>
    </cfRule>
  </conditionalFormatting>
  <conditionalFormatting sqref="G2976:G2978">
    <cfRule type="containsText" dxfId="9235" priority="10287" operator="containsText" text="ECM">
      <formula>NOT(ISERROR(SEARCH("ECM",G2976)))</formula>
    </cfRule>
    <cfRule type="containsText" dxfId="9234" priority="10288" operator="containsText" text="Glenn Gould">
      <formula>NOT(ISERROR(SEARCH("Glenn Gould",G2976)))</formula>
    </cfRule>
  </conditionalFormatting>
  <conditionalFormatting sqref="G2976:G2978">
    <cfRule type="containsText" dxfId="9233" priority="10285" operator="containsText" text="ECM">
      <formula>NOT(ISERROR(SEARCH("ECM",G2976)))</formula>
    </cfRule>
    <cfRule type="containsText" dxfId="9232" priority="10286" operator="containsText" text="Glenn Gould">
      <formula>NOT(ISERROR(SEARCH("Glenn Gould",G2976)))</formula>
    </cfRule>
  </conditionalFormatting>
  <conditionalFormatting sqref="G2976:G2978">
    <cfRule type="containsText" dxfId="9231" priority="10283" operator="containsText" text="ECM">
      <formula>NOT(ISERROR(SEARCH("ECM",G2976)))</formula>
    </cfRule>
    <cfRule type="containsText" dxfId="9230" priority="10284" operator="containsText" text="Glenn Gould">
      <formula>NOT(ISERROR(SEARCH("Glenn Gould",G2976)))</formula>
    </cfRule>
  </conditionalFormatting>
  <conditionalFormatting sqref="G2976:G2978">
    <cfRule type="containsText" dxfId="9229" priority="10281" operator="containsText" text="ECM">
      <formula>NOT(ISERROR(SEARCH("ECM",G2976)))</formula>
    </cfRule>
    <cfRule type="containsText" dxfId="9228" priority="10282" operator="containsText" text="Glenn Gould">
      <formula>NOT(ISERROR(SEARCH("Glenn Gould",G2976)))</formula>
    </cfRule>
  </conditionalFormatting>
  <conditionalFormatting sqref="G2976:G2978">
    <cfRule type="containsText" dxfId="9227" priority="10279" operator="containsText" text="ECM">
      <formula>NOT(ISERROR(SEARCH("ECM",G2976)))</formula>
    </cfRule>
    <cfRule type="containsText" dxfId="9226" priority="10280" operator="containsText" text="Glenn Gould">
      <formula>NOT(ISERROR(SEARCH("Glenn Gould",G2976)))</formula>
    </cfRule>
  </conditionalFormatting>
  <conditionalFormatting sqref="G2976:G2978">
    <cfRule type="containsText" dxfId="9225" priority="10277" operator="containsText" text="ECM">
      <formula>NOT(ISERROR(SEARCH("ECM",G2976)))</formula>
    </cfRule>
    <cfRule type="containsText" dxfId="9224" priority="10278" operator="containsText" text="Glenn Gould">
      <formula>NOT(ISERROR(SEARCH("Glenn Gould",G2976)))</formula>
    </cfRule>
  </conditionalFormatting>
  <conditionalFormatting sqref="G2976:G2978">
    <cfRule type="containsText" dxfId="9223" priority="10275" operator="containsText" text="ECM">
      <formula>NOT(ISERROR(SEARCH("ECM",G2976)))</formula>
    </cfRule>
    <cfRule type="containsText" dxfId="9222" priority="10276" operator="containsText" text="Glenn Gould">
      <formula>NOT(ISERROR(SEARCH("Glenn Gould",G2976)))</formula>
    </cfRule>
  </conditionalFormatting>
  <conditionalFormatting sqref="G2976:G2978">
    <cfRule type="containsText" dxfId="9221" priority="10273" operator="containsText" text="ECM">
      <formula>NOT(ISERROR(SEARCH("ECM",G2976)))</formula>
    </cfRule>
    <cfRule type="containsText" dxfId="9220" priority="10274" operator="containsText" text="Glenn Gould">
      <formula>NOT(ISERROR(SEARCH("Glenn Gould",G2976)))</formula>
    </cfRule>
  </conditionalFormatting>
  <conditionalFormatting sqref="G2976:G2978">
    <cfRule type="containsText" dxfId="9219" priority="10271" operator="containsText" text="ECM">
      <formula>NOT(ISERROR(SEARCH("ECM",G2976)))</formula>
    </cfRule>
    <cfRule type="containsText" dxfId="9218" priority="10272" operator="containsText" text="Glenn Gould">
      <formula>NOT(ISERROR(SEARCH("Glenn Gould",G2976)))</formula>
    </cfRule>
  </conditionalFormatting>
  <conditionalFormatting sqref="G2976:G2978">
    <cfRule type="containsText" dxfId="9217" priority="10269" operator="containsText" text="ECM">
      <formula>NOT(ISERROR(SEARCH("ECM",G2976)))</formula>
    </cfRule>
    <cfRule type="containsText" dxfId="9216" priority="10270" operator="containsText" text="Glenn Gould">
      <formula>NOT(ISERROR(SEARCH("Glenn Gould",G2976)))</formula>
    </cfRule>
  </conditionalFormatting>
  <conditionalFormatting sqref="G2976:G2978">
    <cfRule type="containsText" dxfId="9215" priority="10267" operator="containsText" text="ECM">
      <formula>NOT(ISERROR(SEARCH("ECM",G2976)))</formula>
    </cfRule>
    <cfRule type="containsText" dxfId="9214" priority="10268" operator="containsText" text="Glenn Gould">
      <formula>NOT(ISERROR(SEARCH("Glenn Gould",G2976)))</formula>
    </cfRule>
  </conditionalFormatting>
  <conditionalFormatting sqref="G2976:G2978">
    <cfRule type="containsText" dxfId="9213" priority="10265" operator="containsText" text="ECM">
      <formula>NOT(ISERROR(SEARCH("ECM",G2976)))</formula>
    </cfRule>
    <cfRule type="containsText" dxfId="9212" priority="10266" operator="containsText" text="Glenn Gould">
      <formula>NOT(ISERROR(SEARCH("Glenn Gould",G2976)))</formula>
    </cfRule>
  </conditionalFormatting>
  <conditionalFormatting sqref="G2976:G2978">
    <cfRule type="containsText" dxfId="9211" priority="10263" operator="containsText" text="ECM">
      <formula>NOT(ISERROR(SEARCH("ECM",G2976)))</formula>
    </cfRule>
    <cfRule type="containsText" dxfId="9210" priority="10264" operator="containsText" text="Glenn Gould">
      <formula>NOT(ISERROR(SEARCH("Glenn Gould",G2976)))</formula>
    </cfRule>
  </conditionalFormatting>
  <conditionalFormatting sqref="G2976:G2978">
    <cfRule type="containsText" dxfId="9209" priority="10261" operator="containsText" text="ECM">
      <formula>NOT(ISERROR(SEARCH("ECM",G2976)))</formula>
    </cfRule>
    <cfRule type="containsText" dxfId="9208" priority="10262" operator="containsText" text="Glenn Gould">
      <formula>NOT(ISERROR(SEARCH("Glenn Gould",G2976)))</formula>
    </cfRule>
  </conditionalFormatting>
  <conditionalFormatting sqref="G2976:G2978">
    <cfRule type="containsText" dxfId="9207" priority="10259" operator="containsText" text="ECM">
      <formula>NOT(ISERROR(SEARCH("ECM",G2976)))</formula>
    </cfRule>
    <cfRule type="containsText" dxfId="9206" priority="10260" operator="containsText" text="Glenn Gould">
      <formula>NOT(ISERROR(SEARCH("Glenn Gould",G2976)))</formula>
    </cfRule>
  </conditionalFormatting>
  <conditionalFormatting sqref="G2976:G2978">
    <cfRule type="containsText" dxfId="9205" priority="10257" operator="containsText" text="ECM">
      <formula>NOT(ISERROR(SEARCH("ECM",G2976)))</formula>
    </cfRule>
    <cfRule type="containsText" dxfId="9204" priority="10258" operator="containsText" text="Glenn Gould">
      <formula>NOT(ISERROR(SEARCH("Glenn Gould",G2976)))</formula>
    </cfRule>
  </conditionalFormatting>
  <conditionalFormatting sqref="G2976:G2978">
    <cfRule type="containsText" dxfId="9203" priority="10255" operator="containsText" text="ECM">
      <formula>NOT(ISERROR(SEARCH("ECM",G2976)))</formula>
    </cfRule>
    <cfRule type="containsText" dxfId="9202" priority="10256" operator="containsText" text="Glenn Gould">
      <formula>NOT(ISERROR(SEARCH("Glenn Gould",G2976)))</formula>
    </cfRule>
  </conditionalFormatting>
  <conditionalFormatting sqref="G2976:G2978">
    <cfRule type="containsText" dxfId="9201" priority="10253" operator="containsText" text="ECM">
      <formula>NOT(ISERROR(SEARCH("ECM",G2976)))</formula>
    </cfRule>
    <cfRule type="containsText" dxfId="9200" priority="10254" operator="containsText" text="Glenn Gould">
      <formula>NOT(ISERROR(SEARCH("Glenn Gould",G2976)))</formula>
    </cfRule>
  </conditionalFormatting>
  <conditionalFormatting sqref="G2976:G2978">
    <cfRule type="containsText" dxfId="9199" priority="10251" operator="containsText" text="ECM">
      <formula>NOT(ISERROR(SEARCH("ECM",G2976)))</formula>
    </cfRule>
    <cfRule type="containsText" dxfId="9198" priority="10252" operator="containsText" text="Glenn Gould">
      <formula>NOT(ISERROR(SEARCH("Glenn Gould",G2976)))</formula>
    </cfRule>
  </conditionalFormatting>
  <conditionalFormatting sqref="G2976:G2978">
    <cfRule type="containsText" dxfId="9197" priority="10249" operator="containsText" text="ECM">
      <formula>NOT(ISERROR(SEARCH("ECM",G2976)))</formula>
    </cfRule>
    <cfRule type="containsText" dxfId="9196" priority="10250" operator="containsText" text="Glenn Gould">
      <formula>NOT(ISERROR(SEARCH("Glenn Gould",G2976)))</formula>
    </cfRule>
  </conditionalFormatting>
  <conditionalFormatting sqref="G2976:G2978">
    <cfRule type="containsText" dxfId="9195" priority="10247" operator="containsText" text="ECM">
      <formula>NOT(ISERROR(SEARCH("ECM",G2976)))</formula>
    </cfRule>
    <cfRule type="containsText" dxfId="9194" priority="10248" operator="containsText" text="Glenn Gould">
      <formula>NOT(ISERROR(SEARCH("Glenn Gould",G2976)))</formula>
    </cfRule>
  </conditionalFormatting>
  <conditionalFormatting sqref="G2976:G2978">
    <cfRule type="containsText" dxfId="9193" priority="10245" operator="containsText" text="ECM">
      <formula>NOT(ISERROR(SEARCH("ECM",G2976)))</formula>
    </cfRule>
    <cfRule type="containsText" dxfId="9192" priority="10246" operator="containsText" text="Glenn Gould">
      <formula>NOT(ISERROR(SEARCH("Glenn Gould",G2976)))</formula>
    </cfRule>
  </conditionalFormatting>
  <conditionalFormatting sqref="G2976:G2978">
    <cfRule type="containsText" dxfId="9191" priority="10243" operator="containsText" text="ECM">
      <formula>NOT(ISERROR(SEARCH("ECM",G2976)))</formula>
    </cfRule>
    <cfRule type="containsText" dxfId="9190" priority="10244" operator="containsText" text="Glenn Gould">
      <formula>NOT(ISERROR(SEARCH("Glenn Gould",G2976)))</formula>
    </cfRule>
  </conditionalFormatting>
  <conditionalFormatting sqref="G2976:G2978">
    <cfRule type="containsText" dxfId="9189" priority="10241" operator="containsText" text="ECM">
      <formula>NOT(ISERROR(SEARCH("ECM",G2976)))</formula>
    </cfRule>
    <cfRule type="containsText" dxfId="9188" priority="10242" operator="containsText" text="Glenn Gould">
      <formula>NOT(ISERROR(SEARCH("Glenn Gould",G2976)))</formula>
    </cfRule>
  </conditionalFormatting>
  <conditionalFormatting sqref="G2976:G2978">
    <cfRule type="containsText" dxfId="9187" priority="10239" operator="containsText" text="ECM">
      <formula>NOT(ISERROR(SEARCH("ECM",G2976)))</formula>
    </cfRule>
    <cfRule type="containsText" dxfId="9186" priority="10240" operator="containsText" text="Glenn Gould">
      <formula>NOT(ISERROR(SEARCH("Glenn Gould",G2976)))</formula>
    </cfRule>
  </conditionalFormatting>
  <conditionalFormatting sqref="G2976:G2978">
    <cfRule type="containsText" dxfId="9185" priority="10237" operator="containsText" text="ECM">
      <formula>NOT(ISERROR(SEARCH("ECM",G2976)))</formula>
    </cfRule>
    <cfRule type="containsText" dxfId="9184" priority="10238" operator="containsText" text="Glenn Gould">
      <formula>NOT(ISERROR(SEARCH("Glenn Gould",G2976)))</formula>
    </cfRule>
  </conditionalFormatting>
  <conditionalFormatting sqref="G2976:G2978">
    <cfRule type="containsText" dxfId="9183" priority="10235" operator="containsText" text="ECM">
      <formula>NOT(ISERROR(SEARCH("ECM",G2976)))</formula>
    </cfRule>
    <cfRule type="containsText" dxfId="9182" priority="10236" operator="containsText" text="Glenn Gould">
      <formula>NOT(ISERROR(SEARCH("Glenn Gould",G2976)))</formula>
    </cfRule>
  </conditionalFormatting>
  <conditionalFormatting sqref="G2976:G2978">
    <cfRule type="containsText" dxfId="9181" priority="10233" operator="containsText" text="ECM">
      <formula>NOT(ISERROR(SEARCH("ECM",G2976)))</formula>
    </cfRule>
    <cfRule type="containsText" dxfId="9180" priority="10234" operator="containsText" text="Glenn Gould">
      <formula>NOT(ISERROR(SEARCH("Glenn Gould",G2976)))</formula>
    </cfRule>
  </conditionalFormatting>
  <conditionalFormatting sqref="G2976:G2978">
    <cfRule type="containsText" dxfId="9179" priority="10231" operator="containsText" text="ECM">
      <formula>NOT(ISERROR(SEARCH("ECM",G2976)))</formula>
    </cfRule>
    <cfRule type="containsText" dxfId="9178" priority="10232" operator="containsText" text="Glenn Gould">
      <formula>NOT(ISERROR(SEARCH("Glenn Gould",G2976)))</formula>
    </cfRule>
  </conditionalFormatting>
  <conditionalFormatting sqref="G2976:G2978">
    <cfRule type="containsText" dxfId="9177" priority="10229" operator="containsText" text="ECM">
      <formula>NOT(ISERROR(SEARCH("ECM",G2976)))</formula>
    </cfRule>
    <cfRule type="containsText" dxfId="9176" priority="10230" operator="containsText" text="Glenn Gould">
      <formula>NOT(ISERROR(SEARCH("Glenn Gould",G2976)))</formula>
    </cfRule>
  </conditionalFormatting>
  <conditionalFormatting sqref="G2976:G2978">
    <cfRule type="containsText" dxfId="9175" priority="10227" operator="containsText" text="ECM">
      <formula>NOT(ISERROR(SEARCH("ECM",G2976)))</formula>
    </cfRule>
    <cfRule type="containsText" dxfId="9174" priority="10228" operator="containsText" text="Glenn Gould">
      <formula>NOT(ISERROR(SEARCH("Glenn Gould",G2976)))</formula>
    </cfRule>
  </conditionalFormatting>
  <conditionalFormatting sqref="G2976:G2978">
    <cfRule type="containsText" dxfId="9173" priority="10225" operator="containsText" text="ECM">
      <formula>NOT(ISERROR(SEARCH("ECM",G2976)))</formula>
    </cfRule>
    <cfRule type="containsText" dxfId="9172" priority="10226" operator="containsText" text="Glenn Gould">
      <formula>NOT(ISERROR(SEARCH("Glenn Gould",G2976)))</formula>
    </cfRule>
  </conditionalFormatting>
  <conditionalFormatting sqref="G2976:G2978">
    <cfRule type="containsText" dxfId="9171" priority="10223" operator="containsText" text="ECM">
      <formula>NOT(ISERROR(SEARCH("ECM",G2976)))</formula>
    </cfRule>
    <cfRule type="containsText" dxfId="9170" priority="10224" operator="containsText" text="Glenn Gould">
      <formula>NOT(ISERROR(SEARCH("Glenn Gould",G2976)))</formula>
    </cfRule>
  </conditionalFormatting>
  <conditionalFormatting sqref="E2976:F2978">
    <cfRule type="containsText" dxfId="9169" priority="10221" operator="containsText" text="ECM">
      <formula>NOT(ISERROR(SEARCH("ECM",E2976)))</formula>
    </cfRule>
    <cfRule type="containsText" dxfId="9168" priority="10222" operator="containsText" text="Glenn Gould">
      <formula>NOT(ISERROR(SEARCH("Glenn Gould",E2976)))</formula>
    </cfRule>
  </conditionalFormatting>
  <conditionalFormatting sqref="E2976:F2978">
    <cfRule type="containsText" dxfId="9167" priority="10219" operator="containsText" text="ECM">
      <formula>NOT(ISERROR(SEARCH("ECM",E2976)))</formula>
    </cfRule>
    <cfRule type="containsText" dxfId="9166" priority="10220" operator="containsText" text="Glenn Gould">
      <formula>NOT(ISERROR(SEARCH("Glenn Gould",E2976)))</formula>
    </cfRule>
  </conditionalFormatting>
  <conditionalFormatting sqref="E2976:F2978">
    <cfRule type="containsText" dxfId="9165" priority="10217" operator="containsText" text="ECM">
      <formula>NOT(ISERROR(SEARCH("ECM",E2976)))</formula>
    </cfRule>
    <cfRule type="containsText" dxfId="9164" priority="10218" operator="containsText" text="Glenn Gould">
      <formula>NOT(ISERROR(SEARCH("Glenn Gould",E2976)))</formula>
    </cfRule>
  </conditionalFormatting>
  <conditionalFormatting sqref="E2976:F2978">
    <cfRule type="containsText" dxfId="9163" priority="10215" operator="containsText" text="ECM">
      <formula>NOT(ISERROR(SEARCH("ECM",E2976)))</formula>
    </cfRule>
    <cfRule type="containsText" dxfId="9162" priority="10216" operator="containsText" text="Glenn Gould">
      <formula>NOT(ISERROR(SEARCH("Glenn Gould",E2976)))</formula>
    </cfRule>
  </conditionalFormatting>
  <conditionalFormatting sqref="E2976:F2978">
    <cfRule type="containsText" dxfId="9161" priority="10213" operator="containsText" text="ECM">
      <formula>NOT(ISERROR(SEARCH("ECM",E2976)))</formula>
    </cfRule>
    <cfRule type="containsText" dxfId="9160" priority="10214" operator="containsText" text="Glenn Gould">
      <formula>NOT(ISERROR(SEARCH("Glenn Gould",E2976)))</formula>
    </cfRule>
  </conditionalFormatting>
  <conditionalFormatting sqref="E2976:F2978">
    <cfRule type="containsText" dxfId="9159" priority="10211" operator="containsText" text="ECM">
      <formula>NOT(ISERROR(SEARCH("ECM",E2976)))</formula>
    </cfRule>
    <cfRule type="containsText" dxfId="9158" priority="10212" operator="containsText" text="Glenn Gould">
      <formula>NOT(ISERROR(SEARCH("Glenn Gould",E2976)))</formula>
    </cfRule>
  </conditionalFormatting>
  <conditionalFormatting sqref="E2976:F2978">
    <cfRule type="containsText" dxfId="9157" priority="10209" operator="containsText" text="ECM">
      <formula>NOT(ISERROR(SEARCH("ECM",E2976)))</formula>
    </cfRule>
    <cfRule type="containsText" dxfId="9156" priority="10210" operator="containsText" text="Glenn Gould">
      <formula>NOT(ISERROR(SEARCH("Glenn Gould",E2976)))</formula>
    </cfRule>
  </conditionalFormatting>
  <conditionalFormatting sqref="E2976:F2978">
    <cfRule type="containsText" dxfId="9155" priority="10207" operator="containsText" text="ECM">
      <formula>NOT(ISERROR(SEARCH("ECM",E2976)))</formula>
    </cfRule>
    <cfRule type="containsText" dxfId="9154" priority="10208" operator="containsText" text="Glenn Gould">
      <formula>NOT(ISERROR(SEARCH("Glenn Gould",E2976)))</formula>
    </cfRule>
  </conditionalFormatting>
  <conditionalFormatting sqref="E2976:F2978">
    <cfRule type="containsText" dxfId="9153" priority="10205" operator="containsText" text="ECM">
      <formula>NOT(ISERROR(SEARCH("ECM",E2976)))</formula>
    </cfRule>
    <cfRule type="containsText" dxfId="9152" priority="10206" operator="containsText" text="Glenn Gould">
      <formula>NOT(ISERROR(SEARCH("Glenn Gould",E2976)))</formula>
    </cfRule>
  </conditionalFormatting>
  <conditionalFormatting sqref="E2976:F2978">
    <cfRule type="containsText" dxfId="9151" priority="10203" operator="containsText" text="ECM">
      <formula>NOT(ISERROR(SEARCH("ECM",E2976)))</formula>
    </cfRule>
    <cfRule type="containsText" dxfId="9150" priority="10204" operator="containsText" text="Glenn Gould">
      <formula>NOT(ISERROR(SEARCH("Glenn Gould",E2976)))</formula>
    </cfRule>
  </conditionalFormatting>
  <conditionalFormatting sqref="E2976:F2978">
    <cfRule type="containsText" dxfId="9149" priority="10201" operator="containsText" text="ECM">
      <formula>NOT(ISERROR(SEARCH("ECM",E2976)))</formula>
    </cfRule>
    <cfRule type="containsText" dxfId="9148" priority="10202" operator="containsText" text="Glenn Gould">
      <formula>NOT(ISERROR(SEARCH("Glenn Gould",E2976)))</formula>
    </cfRule>
  </conditionalFormatting>
  <conditionalFormatting sqref="E2976:F2978">
    <cfRule type="containsText" dxfId="9147" priority="10199" operator="containsText" text="ECM">
      <formula>NOT(ISERROR(SEARCH("ECM",E2976)))</formula>
    </cfRule>
    <cfRule type="containsText" dxfId="9146" priority="10200" operator="containsText" text="Glenn Gould">
      <formula>NOT(ISERROR(SEARCH("Glenn Gould",E2976)))</formula>
    </cfRule>
  </conditionalFormatting>
  <conditionalFormatting sqref="E2976:F2978">
    <cfRule type="containsText" dxfId="9145" priority="10197" operator="containsText" text="ECM">
      <formula>NOT(ISERROR(SEARCH("ECM",E2976)))</formula>
    </cfRule>
    <cfRule type="containsText" dxfId="9144" priority="10198" operator="containsText" text="Glenn Gould">
      <formula>NOT(ISERROR(SEARCH("Glenn Gould",E2976)))</formula>
    </cfRule>
  </conditionalFormatting>
  <conditionalFormatting sqref="E2976:F2978">
    <cfRule type="containsText" dxfId="9143" priority="10195" operator="containsText" text="ECM">
      <formula>NOT(ISERROR(SEARCH("ECM",E2976)))</formula>
    </cfRule>
    <cfRule type="containsText" dxfId="9142" priority="10196" operator="containsText" text="Glenn Gould">
      <formula>NOT(ISERROR(SEARCH("Glenn Gould",E2976)))</formula>
    </cfRule>
  </conditionalFormatting>
  <conditionalFormatting sqref="E2976:F2978">
    <cfRule type="containsText" dxfId="9141" priority="10193" operator="containsText" text="ECM">
      <formula>NOT(ISERROR(SEARCH("ECM",E2976)))</formula>
    </cfRule>
    <cfRule type="containsText" dxfId="9140" priority="10194" operator="containsText" text="Glenn Gould">
      <formula>NOT(ISERROR(SEARCH("Glenn Gould",E2976)))</formula>
    </cfRule>
  </conditionalFormatting>
  <conditionalFormatting sqref="E2976:F2978">
    <cfRule type="containsText" dxfId="9139" priority="10191" operator="containsText" text="ECM">
      <formula>NOT(ISERROR(SEARCH("ECM",E2976)))</formula>
    </cfRule>
    <cfRule type="containsText" dxfId="9138" priority="10192" operator="containsText" text="Glenn Gould">
      <formula>NOT(ISERROR(SEARCH("Glenn Gould",E2976)))</formula>
    </cfRule>
  </conditionalFormatting>
  <conditionalFormatting sqref="E2976:F2978">
    <cfRule type="containsText" dxfId="9137" priority="10189" operator="containsText" text="ECM">
      <formula>NOT(ISERROR(SEARCH("ECM",E2976)))</formula>
    </cfRule>
    <cfRule type="containsText" dxfId="9136" priority="10190" operator="containsText" text="Glenn Gould">
      <formula>NOT(ISERROR(SEARCH("Glenn Gould",E2976)))</formula>
    </cfRule>
  </conditionalFormatting>
  <conditionalFormatting sqref="E2976:F2978">
    <cfRule type="containsText" dxfId="9135" priority="10187" operator="containsText" text="ECM">
      <formula>NOT(ISERROR(SEARCH("ECM",E2976)))</formula>
    </cfRule>
    <cfRule type="containsText" dxfId="9134" priority="10188" operator="containsText" text="Glenn Gould">
      <formula>NOT(ISERROR(SEARCH("Glenn Gould",E2976)))</formula>
    </cfRule>
  </conditionalFormatting>
  <conditionalFormatting sqref="E2976:F2978">
    <cfRule type="containsText" dxfId="9133" priority="10185" operator="containsText" text="ECM">
      <formula>NOT(ISERROR(SEARCH("ECM",E2976)))</formula>
    </cfRule>
    <cfRule type="containsText" dxfId="9132" priority="10186" operator="containsText" text="Glenn Gould">
      <formula>NOT(ISERROR(SEARCH("Glenn Gould",E2976)))</formula>
    </cfRule>
  </conditionalFormatting>
  <conditionalFormatting sqref="E2976:F2978">
    <cfRule type="containsText" dxfId="9131" priority="10183" operator="containsText" text="ECM">
      <formula>NOT(ISERROR(SEARCH("ECM",E2976)))</formula>
    </cfRule>
    <cfRule type="containsText" dxfId="9130" priority="10184" operator="containsText" text="Glenn Gould">
      <formula>NOT(ISERROR(SEARCH("Glenn Gould",E2976)))</formula>
    </cfRule>
  </conditionalFormatting>
  <conditionalFormatting sqref="E2976:F2978">
    <cfRule type="containsText" dxfId="9129" priority="10181" operator="containsText" text="ECM">
      <formula>NOT(ISERROR(SEARCH("ECM",E2976)))</formula>
    </cfRule>
    <cfRule type="containsText" dxfId="9128" priority="10182" operator="containsText" text="Glenn Gould">
      <formula>NOT(ISERROR(SEARCH("Glenn Gould",E2976)))</formula>
    </cfRule>
  </conditionalFormatting>
  <conditionalFormatting sqref="E2976:F2978">
    <cfRule type="containsText" dxfId="9127" priority="10179" operator="containsText" text="ECM">
      <formula>NOT(ISERROR(SEARCH("ECM",E2976)))</formula>
    </cfRule>
    <cfRule type="containsText" dxfId="9126" priority="10180" operator="containsText" text="Glenn Gould">
      <formula>NOT(ISERROR(SEARCH("Glenn Gould",E2976)))</formula>
    </cfRule>
  </conditionalFormatting>
  <conditionalFormatting sqref="E2976:F2978">
    <cfRule type="containsText" dxfId="9125" priority="10177" operator="containsText" text="ECM">
      <formula>NOT(ISERROR(SEARCH("ECM",E2976)))</formula>
    </cfRule>
    <cfRule type="containsText" dxfId="9124" priority="10178" operator="containsText" text="Glenn Gould">
      <formula>NOT(ISERROR(SEARCH("Glenn Gould",E2976)))</formula>
    </cfRule>
  </conditionalFormatting>
  <conditionalFormatting sqref="E2976:F2978">
    <cfRule type="containsText" dxfId="9123" priority="10175" operator="containsText" text="ECM">
      <formula>NOT(ISERROR(SEARCH("ECM",E2976)))</formula>
    </cfRule>
    <cfRule type="containsText" dxfId="9122" priority="10176" operator="containsText" text="Glenn Gould">
      <formula>NOT(ISERROR(SEARCH("Glenn Gould",E2976)))</formula>
    </cfRule>
  </conditionalFormatting>
  <conditionalFormatting sqref="E2976:F2978">
    <cfRule type="containsText" dxfId="9121" priority="10173" operator="containsText" text="ECM">
      <formula>NOT(ISERROR(SEARCH("ECM",E2976)))</formula>
    </cfRule>
    <cfRule type="containsText" dxfId="9120" priority="10174" operator="containsText" text="Glenn Gould">
      <formula>NOT(ISERROR(SEARCH("Glenn Gould",E2976)))</formula>
    </cfRule>
  </conditionalFormatting>
  <conditionalFormatting sqref="E2976:F2978">
    <cfRule type="containsText" dxfId="9119" priority="10171" operator="containsText" text="ECM">
      <formula>NOT(ISERROR(SEARCH("ECM",E2976)))</formula>
    </cfRule>
    <cfRule type="containsText" dxfId="9118" priority="10172" operator="containsText" text="Glenn Gould">
      <formula>NOT(ISERROR(SEARCH("Glenn Gould",E2976)))</formula>
    </cfRule>
  </conditionalFormatting>
  <conditionalFormatting sqref="E2976:F2978">
    <cfRule type="containsText" dxfId="9117" priority="10169" operator="containsText" text="ECM">
      <formula>NOT(ISERROR(SEARCH("ECM",E2976)))</formula>
    </cfRule>
    <cfRule type="containsText" dxfId="9116" priority="10170" operator="containsText" text="Glenn Gould">
      <formula>NOT(ISERROR(SEARCH("Glenn Gould",E2976)))</formula>
    </cfRule>
  </conditionalFormatting>
  <conditionalFormatting sqref="E2976:F2978">
    <cfRule type="containsText" dxfId="9115" priority="10167" operator="containsText" text="ECM">
      <formula>NOT(ISERROR(SEARCH("ECM",E2976)))</formula>
    </cfRule>
    <cfRule type="containsText" dxfId="9114" priority="10168" operator="containsText" text="Glenn Gould">
      <formula>NOT(ISERROR(SEARCH("Glenn Gould",E2976)))</formula>
    </cfRule>
  </conditionalFormatting>
  <conditionalFormatting sqref="E2976:F2978">
    <cfRule type="containsText" dxfId="9113" priority="10165" operator="containsText" text="ECM">
      <formula>NOT(ISERROR(SEARCH("ECM",E2976)))</formula>
    </cfRule>
    <cfRule type="containsText" dxfId="9112" priority="10166" operator="containsText" text="Glenn Gould">
      <formula>NOT(ISERROR(SEARCH("Glenn Gould",E2976)))</formula>
    </cfRule>
  </conditionalFormatting>
  <conditionalFormatting sqref="E2976:F2978">
    <cfRule type="containsText" dxfId="9111" priority="10163" operator="containsText" text="ECM">
      <formula>NOT(ISERROR(SEARCH("ECM",E2976)))</formula>
    </cfRule>
    <cfRule type="containsText" dxfId="9110" priority="10164" operator="containsText" text="Glenn Gould">
      <formula>NOT(ISERROR(SEARCH("Glenn Gould",E2976)))</formula>
    </cfRule>
  </conditionalFormatting>
  <conditionalFormatting sqref="E2976:F2978">
    <cfRule type="containsText" dxfId="9109" priority="10161" operator="containsText" text="ECM">
      <formula>NOT(ISERROR(SEARCH("ECM",E2976)))</formula>
    </cfRule>
    <cfRule type="containsText" dxfId="9108" priority="10162" operator="containsText" text="Glenn Gould">
      <formula>NOT(ISERROR(SEARCH("Glenn Gould",E2976)))</formula>
    </cfRule>
  </conditionalFormatting>
  <conditionalFormatting sqref="E2976:F2978">
    <cfRule type="containsText" dxfId="9107" priority="10159" operator="containsText" text="ECM">
      <formula>NOT(ISERROR(SEARCH("ECM",E2976)))</formula>
    </cfRule>
    <cfRule type="containsText" dxfId="9106" priority="10160" operator="containsText" text="Glenn Gould">
      <formula>NOT(ISERROR(SEARCH("Glenn Gould",E2976)))</formula>
    </cfRule>
  </conditionalFormatting>
  <conditionalFormatting sqref="E2976:F2978">
    <cfRule type="containsText" dxfId="9105" priority="10157" operator="containsText" text="ECM">
      <formula>NOT(ISERROR(SEARCH("ECM",E2976)))</formula>
    </cfRule>
    <cfRule type="containsText" dxfId="9104" priority="10158" operator="containsText" text="Glenn Gould">
      <formula>NOT(ISERROR(SEARCH("Glenn Gould",E2976)))</formula>
    </cfRule>
  </conditionalFormatting>
  <conditionalFormatting sqref="E2976:F2978">
    <cfRule type="containsText" dxfId="9103" priority="10155" operator="containsText" text="ECM">
      <formula>NOT(ISERROR(SEARCH("ECM",E2976)))</formula>
    </cfRule>
    <cfRule type="containsText" dxfId="9102" priority="10156" operator="containsText" text="Glenn Gould">
      <formula>NOT(ISERROR(SEARCH("Glenn Gould",E2976)))</formula>
    </cfRule>
  </conditionalFormatting>
  <conditionalFormatting sqref="E2976:F2978">
    <cfRule type="containsText" dxfId="9101" priority="10153" operator="containsText" text="ECM">
      <formula>NOT(ISERROR(SEARCH("ECM",E2976)))</formula>
    </cfRule>
    <cfRule type="containsText" dxfId="9100" priority="10154" operator="containsText" text="Glenn Gould">
      <formula>NOT(ISERROR(SEARCH("Glenn Gould",E2976)))</formula>
    </cfRule>
  </conditionalFormatting>
  <conditionalFormatting sqref="E2976:F2978">
    <cfRule type="containsText" dxfId="9099" priority="10151" operator="containsText" text="ECM">
      <formula>NOT(ISERROR(SEARCH("ECM",E2976)))</formula>
    </cfRule>
    <cfRule type="containsText" dxfId="9098" priority="10152" operator="containsText" text="Glenn Gould">
      <formula>NOT(ISERROR(SEARCH("Glenn Gould",E2976)))</formula>
    </cfRule>
  </conditionalFormatting>
  <conditionalFormatting sqref="E2976:F2978">
    <cfRule type="containsText" dxfId="9097" priority="10149" operator="containsText" text="ECM">
      <formula>NOT(ISERROR(SEARCH("ECM",E2976)))</formula>
    </cfRule>
    <cfRule type="containsText" dxfId="9096" priority="10150" operator="containsText" text="Glenn Gould">
      <formula>NOT(ISERROR(SEARCH("Glenn Gould",E2976)))</formula>
    </cfRule>
  </conditionalFormatting>
  <conditionalFormatting sqref="E2976:F2978">
    <cfRule type="containsText" dxfId="9095" priority="10147" operator="containsText" text="ECM">
      <formula>NOT(ISERROR(SEARCH("ECM",E2976)))</formula>
    </cfRule>
    <cfRule type="containsText" dxfId="9094" priority="10148" operator="containsText" text="Glenn Gould">
      <formula>NOT(ISERROR(SEARCH("Glenn Gould",E2976)))</formula>
    </cfRule>
  </conditionalFormatting>
  <conditionalFormatting sqref="E2976:F2978">
    <cfRule type="containsText" dxfId="9093" priority="10145" operator="containsText" text="ECM">
      <formula>NOT(ISERROR(SEARCH("ECM",E2976)))</formula>
    </cfRule>
    <cfRule type="containsText" dxfId="9092" priority="10146" operator="containsText" text="Glenn Gould">
      <formula>NOT(ISERROR(SEARCH("Glenn Gould",E2976)))</formula>
    </cfRule>
  </conditionalFormatting>
  <conditionalFormatting sqref="E2976:F2978">
    <cfRule type="containsText" dxfId="9091" priority="10143" operator="containsText" text="ECM">
      <formula>NOT(ISERROR(SEARCH("ECM",E2976)))</formula>
    </cfRule>
    <cfRule type="containsText" dxfId="9090" priority="10144" operator="containsText" text="Glenn Gould">
      <formula>NOT(ISERROR(SEARCH("Glenn Gould",E2976)))</formula>
    </cfRule>
  </conditionalFormatting>
  <conditionalFormatting sqref="E2976:F2978">
    <cfRule type="containsText" dxfId="9089" priority="10141" operator="containsText" text="ECM">
      <formula>NOT(ISERROR(SEARCH("ECM",E2976)))</formula>
    </cfRule>
    <cfRule type="containsText" dxfId="9088" priority="10142" operator="containsText" text="Glenn Gould">
      <formula>NOT(ISERROR(SEARCH("Glenn Gould",E2976)))</formula>
    </cfRule>
  </conditionalFormatting>
  <conditionalFormatting sqref="E2976:F2978">
    <cfRule type="containsText" dxfId="9087" priority="10139" operator="containsText" text="ECM">
      <formula>NOT(ISERROR(SEARCH("ECM",E2976)))</formula>
    </cfRule>
    <cfRule type="containsText" dxfId="9086" priority="10140" operator="containsText" text="Glenn Gould">
      <formula>NOT(ISERROR(SEARCH("Glenn Gould",E2976)))</formula>
    </cfRule>
  </conditionalFormatting>
  <conditionalFormatting sqref="E2976:F2978">
    <cfRule type="containsText" dxfId="9085" priority="10137" operator="containsText" text="ECM">
      <formula>NOT(ISERROR(SEARCH("ECM",E2976)))</formula>
    </cfRule>
    <cfRule type="containsText" dxfId="9084" priority="10138" operator="containsText" text="Glenn Gould">
      <formula>NOT(ISERROR(SEARCH("Glenn Gould",E2976)))</formula>
    </cfRule>
  </conditionalFormatting>
  <conditionalFormatting sqref="E2976:F2978">
    <cfRule type="containsText" dxfId="9083" priority="10135" operator="containsText" text="ECM">
      <formula>NOT(ISERROR(SEARCH("ECM",E2976)))</formula>
    </cfRule>
    <cfRule type="containsText" dxfId="9082" priority="10136" operator="containsText" text="Glenn Gould">
      <formula>NOT(ISERROR(SEARCH("Glenn Gould",E2976)))</formula>
    </cfRule>
  </conditionalFormatting>
  <conditionalFormatting sqref="E2976:F2978">
    <cfRule type="containsText" dxfId="9081" priority="10133" operator="containsText" text="ECM">
      <formula>NOT(ISERROR(SEARCH("ECM",E2976)))</formula>
    </cfRule>
    <cfRule type="containsText" dxfId="9080" priority="10134" operator="containsText" text="Glenn Gould">
      <formula>NOT(ISERROR(SEARCH("Glenn Gould",E2976)))</formula>
    </cfRule>
  </conditionalFormatting>
  <conditionalFormatting sqref="E2976:F2978">
    <cfRule type="containsText" dxfId="9079" priority="10131" operator="containsText" text="ECM">
      <formula>NOT(ISERROR(SEARCH("ECM",E2976)))</formula>
    </cfRule>
    <cfRule type="containsText" dxfId="9078" priority="10132" operator="containsText" text="Glenn Gould">
      <formula>NOT(ISERROR(SEARCH("Glenn Gould",E2976)))</formula>
    </cfRule>
  </conditionalFormatting>
  <conditionalFormatting sqref="E2976:F2978">
    <cfRule type="containsText" dxfId="9077" priority="10129" operator="containsText" text="ECM">
      <formula>NOT(ISERROR(SEARCH("ECM",E2976)))</formula>
    </cfRule>
    <cfRule type="containsText" dxfId="9076" priority="10130" operator="containsText" text="Glenn Gould">
      <formula>NOT(ISERROR(SEARCH("Glenn Gould",E2976)))</formula>
    </cfRule>
  </conditionalFormatting>
  <conditionalFormatting sqref="E2976:F2978">
    <cfRule type="containsText" dxfId="9075" priority="10127" operator="containsText" text="ECM">
      <formula>NOT(ISERROR(SEARCH("ECM",E2976)))</formula>
    </cfRule>
    <cfRule type="containsText" dxfId="9074" priority="10128" operator="containsText" text="Glenn Gould">
      <formula>NOT(ISERROR(SEARCH("Glenn Gould",E2976)))</formula>
    </cfRule>
  </conditionalFormatting>
  <conditionalFormatting sqref="E2976:F2978">
    <cfRule type="containsText" dxfId="9073" priority="10125" operator="containsText" text="ECM">
      <formula>NOT(ISERROR(SEARCH("ECM",E2976)))</formula>
    </cfRule>
    <cfRule type="containsText" dxfId="9072" priority="10126" operator="containsText" text="Glenn Gould">
      <formula>NOT(ISERROR(SEARCH("Glenn Gould",E2976)))</formula>
    </cfRule>
  </conditionalFormatting>
  <conditionalFormatting sqref="G2979">
    <cfRule type="containsText" dxfId="9071" priority="10121" operator="containsText" text="ECM">
      <formula>NOT(ISERROR(SEARCH("ECM",G2979)))</formula>
    </cfRule>
    <cfRule type="containsText" dxfId="9070" priority="10122" operator="containsText" text="Glenn Gould">
      <formula>NOT(ISERROR(SEARCH("Glenn Gould",G2979)))</formula>
    </cfRule>
  </conditionalFormatting>
  <conditionalFormatting sqref="G2979">
    <cfRule type="containsText" dxfId="9069" priority="10119" operator="containsText" text="ECM">
      <formula>NOT(ISERROR(SEARCH("ECM",G2979)))</formula>
    </cfRule>
    <cfRule type="containsText" dxfId="9068" priority="10120" operator="containsText" text="Glenn Gould">
      <formula>NOT(ISERROR(SEARCH("Glenn Gould",G2979)))</formula>
    </cfRule>
  </conditionalFormatting>
  <conditionalFormatting sqref="G2979">
    <cfRule type="containsText" dxfId="9067" priority="10117" operator="containsText" text="ECM">
      <formula>NOT(ISERROR(SEARCH("ECM",G2979)))</formula>
    </cfRule>
    <cfRule type="containsText" dxfId="9066" priority="10118" operator="containsText" text="Glenn Gould">
      <formula>NOT(ISERROR(SEARCH("Glenn Gould",G2979)))</formula>
    </cfRule>
  </conditionalFormatting>
  <conditionalFormatting sqref="G2979">
    <cfRule type="containsText" dxfId="9065" priority="10115" operator="containsText" text="ECM">
      <formula>NOT(ISERROR(SEARCH("ECM",G2979)))</formula>
    </cfRule>
    <cfRule type="containsText" dxfId="9064" priority="10116" operator="containsText" text="Glenn Gould">
      <formula>NOT(ISERROR(SEARCH("Glenn Gould",G2979)))</formula>
    </cfRule>
  </conditionalFormatting>
  <conditionalFormatting sqref="G2979">
    <cfRule type="containsText" dxfId="9063" priority="10113" operator="containsText" text="ECM">
      <formula>NOT(ISERROR(SEARCH("ECM",G2979)))</formula>
    </cfRule>
    <cfRule type="containsText" dxfId="9062" priority="10114" operator="containsText" text="Glenn Gould">
      <formula>NOT(ISERROR(SEARCH("Glenn Gould",G2979)))</formula>
    </cfRule>
  </conditionalFormatting>
  <conditionalFormatting sqref="G2979">
    <cfRule type="containsText" dxfId="9061" priority="10111" operator="containsText" text="ECM">
      <formula>NOT(ISERROR(SEARCH("ECM",G2979)))</formula>
    </cfRule>
    <cfRule type="containsText" dxfId="9060" priority="10112" operator="containsText" text="Glenn Gould">
      <formula>NOT(ISERROR(SEARCH("Glenn Gould",G2979)))</formula>
    </cfRule>
  </conditionalFormatting>
  <conditionalFormatting sqref="G2979">
    <cfRule type="containsText" dxfId="9059" priority="10109" operator="containsText" text="ECM">
      <formula>NOT(ISERROR(SEARCH("ECM",G2979)))</formula>
    </cfRule>
    <cfRule type="containsText" dxfId="9058" priority="10110" operator="containsText" text="Glenn Gould">
      <formula>NOT(ISERROR(SEARCH("Glenn Gould",G2979)))</formula>
    </cfRule>
  </conditionalFormatting>
  <conditionalFormatting sqref="G2979">
    <cfRule type="containsText" dxfId="9057" priority="10107" operator="containsText" text="ECM">
      <formula>NOT(ISERROR(SEARCH("ECM",G2979)))</formula>
    </cfRule>
    <cfRule type="containsText" dxfId="9056" priority="10108" operator="containsText" text="Glenn Gould">
      <formula>NOT(ISERROR(SEARCH("Glenn Gould",G2979)))</formula>
    </cfRule>
  </conditionalFormatting>
  <conditionalFormatting sqref="G2979">
    <cfRule type="containsText" dxfId="9055" priority="10105" operator="containsText" text="ECM">
      <formula>NOT(ISERROR(SEARCH("ECM",G2979)))</formula>
    </cfRule>
    <cfRule type="containsText" dxfId="9054" priority="10106" operator="containsText" text="Glenn Gould">
      <formula>NOT(ISERROR(SEARCH("Glenn Gould",G2979)))</formula>
    </cfRule>
  </conditionalFormatting>
  <conditionalFormatting sqref="G2979">
    <cfRule type="containsText" dxfId="9053" priority="10103" operator="containsText" text="ECM">
      <formula>NOT(ISERROR(SEARCH("ECM",G2979)))</formula>
    </cfRule>
    <cfRule type="containsText" dxfId="9052" priority="10104" operator="containsText" text="Glenn Gould">
      <formula>NOT(ISERROR(SEARCH("Glenn Gould",G2979)))</formula>
    </cfRule>
  </conditionalFormatting>
  <conditionalFormatting sqref="G2979">
    <cfRule type="containsText" dxfId="9051" priority="10101" operator="containsText" text="ECM">
      <formula>NOT(ISERROR(SEARCH("ECM",G2979)))</formula>
    </cfRule>
    <cfRule type="containsText" dxfId="9050" priority="10102" operator="containsText" text="Glenn Gould">
      <formula>NOT(ISERROR(SEARCH("Glenn Gould",G2979)))</formula>
    </cfRule>
  </conditionalFormatting>
  <conditionalFormatting sqref="G2979">
    <cfRule type="containsText" dxfId="9049" priority="10099" operator="containsText" text="ECM">
      <formula>NOT(ISERROR(SEARCH("ECM",G2979)))</formula>
    </cfRule>
    <cfRule type="containsText" dxfId="9048" priority="10100" operator="containsText" text="Glenn Gould">
      <formula>NOT(ISERROR(SEARCH("Glenn Gould",G2979)))</formula>
    </cfRule>
  </conditionalFormatting>
  <conditionalFormatting sqref="G2979">
    <cfRule type="containsText" dxfId="9047" priority="10097" operator="containsText" text="ECM">
      <formula>NOT(ISERROR(SEARCH("ECM",G2979)))</formula>
    </cfRule>
    <cfRule type="containsText" dxfId="9046" priority="10098" operator="containsText" text="Glenn Gould">
      <formula>NOT(ISERROR(SEARCH("Glenn Gould",G2979)))</formula>
    </cfRule>
  </conditionalFormatting>
  <conditionalFormatting sqref="G2979">
    <cfRule type="containsText" dxfId="9045" priority="10095" operator="containsText" text="ECM">
      <formula>NOT(ISERROR(SEARCH("ECM",G2979)))</formula>
    </cfRule>
    <cfRule type="containsText" dxfId="9044" priority="10096" operator="containsText" text="Glenn Gould">
      <formula>NOT(ISERROR(SEARCH("Glenn Gould",G2979)))</formula>
    </cfRule>
  </conditionalFormatting>
  <conditionalFormatting sqref="G2979">
    <cfRule type="containsText" dxfId="9043" priority="10093" operator="containsText" text="ECM">
      <formula>NOT(ISERROR(SEARCH("ECM",G2979)))</formula>
    </cfRule>
    <cfRule type="containsText" dxfId="9042" priority="10094" operator="containsText" text="Glenn Gould">
      <formula>NOT(ISERROR(SEARCH("Glenn Gould",G2979)))</formula>
    </cfRule>
  </conditionalFormatting>
  <conditionalFormatting sqref="G2979">
    <cfRule type="containsText" dxfId="9041" priority="10091" operator="containsText" text="ECM">
      <formula>NOT(ISERROR(SEARCH("ECM",G2979)))</formula>
    </cfRule>
    <cfRule type="containsText" dxfId="9040" priority="10092" operator="containsText" text="Glenn Gould">
      <formula>NOT(ISERROR(SEARCH("Glenn Gould",G2979)))</formula>
    </cfRule>
  </conditionalFormatting>
  <conditionalFormatting sqref="G2979">
    <cfRule type="containsText" dxfId="9039" priority="10089" operator="containsText" text="ECM">
      <formula>NOT(ISERROR(SEARCH("ECM",G2979)))</formula>
    </cfRule>
    <cfRule type="containsText" dxfId="9038" priority="10090" operator="containsText" text="Glenn Gould">
      <formula>NOT(ISERROR(SEARCH("Glenn Gould",G2979)))</formula>
    </cfRule>
  </conditionalFormatting>
  <conditionalFormatting sqref="G2979">
    <cfRule type="containsText" dxfId="9037" priority="10087" operator="containsText" text="ECM">
      <formula>NOT(ISERROR(SEARCH("ECM",G2979)))</formula>
    </cfRule>
    <cfRule type="containsText" dxfId="9036" priority="10088" operator="containsText" text="Glenn Gould">
      <formula>NOT(ISERROR(SEARCH("Glenn Gould",G2979)))</formula>
    </cfRule>
  </conditionalFormatting>
  <conditionalFormatting sqref="G2979">
    <cfRule type="containsText" dxfId="9035" priority="10085" operator="containsText" text="ECM">
      <formula>NOT(ISERROR(SEARCH("ECM",G2979)))</formula>
    </cfRule>
    <cfRule type="containsText" dxfId="9034" priority="10086" operator="containsText" text="Glenn Gould">
      <formula>NOT(ISERROR(SEARCH("Glenn Gould",G2979)))</formula>
    </cfRule>
  </conditionalFormatting>
  <conditionalFormatting sqref="G2979">
    <cfRule type="containsText" dxfId="9033" priority="10083" operator="containsText" text="ECM">
      <formula>NOT(ISERROR(SEARCH("ECM",G2979)))</formula>
    </cfRule>
    <cfRule type="containsText" dxfId="9032" priority="10084" operator="containsText" text="Glenn Gould">
      <formula>NOT(ISERROR(SEARCH("Glenn Gould",G2979)))</formula>
    </cfRule>
  </conditionalFormatting>
  <conditionalFormatting sqref="G2979">
    <cfRule type="containsText" dxfId="9031" priority="10081" operator="containsText" text="ECM">
      <formula>NOT(ISERROR(SEARCH("ECM",G2979)))</formula>
    </cfRule>
    <cfRule type="containsText" dxfId="9030" priority="10082" operator="containsText" text="Glenn Gould">
      <formula>NOT(ISERROR(SEARCH("Glenn Gould",G2979)))</formula>
    </cfRule>
  </conditionalFormatting>
  <conditionalFormatting sqref="G2979">
    <cfRule type="containsText" dxfId="9029" priority="10079" operator="containsText" text="ECM">
      <formula>NOT(ISERROR(SEARCH("ECM",G2979)))</formula>
    </cfRule>
    <cfRule type="containsText" dxfId="9028" priority="10080" operator="containsText" text="Glenn Gould">
      <formula>NOT(ISERROR(SEARCH("Glenn Gould",G2979)))</formula>
    </cfRule>
  </conditionalFormatting>
  <conditionalFormatting sqref="G2979">
    <cfRule type="containsText" dxfId="9027" priority="10077" operator="containsText" text="ECM">
      <formula>NOT(ISERROR(SEARCH("ECM",G2979)))</formula>
    </cfRule>
    <cfRule type="containsText" dxfId="9026" priority="10078" operator="containsText" text="Glenn Gould">
      <formula>NOT(ISERROR(SEARCH("Glenn Gould",G2979)))</formula>
    </cfRule>
  </conditionalFormatting>
  <conditionalFormatting sqref="G2979">
    <cfRule type="containsText" dxfId="9025" priority="10075" operator="containsText" text="ECM">
      <formula>NOT(ISERROR(SEARCH("ECM",G2979)))</formula>
    </cfRule>
    <cfRule type="containsText" dxfId="9024" priority="10076" operator="containsText" text="Glenn Gould">
      <formula>NOT(ISERROR(SEARCH("Glenn Gould",G2979)))</formula>
    </cfRule>
  </conditionalFormatting>
  <conditionalFormatting sqref="G2979">
    <cfRule type="containsText" dxfId="9023" priority="10073" operator="containsText" text="ECM">
      <formula>NOT(ISERROR(SEARCH("ECM",G2979)))</formula>
    </cfRule>
    <cfRule type="containsText" dxfId="9022" priority="10074" operator="containsText" text="Glenn Gould">
      <formula>NOT(ISERROR(SEARCH("Glenn Gould",G2979)))</formula>
    </cfRule>
  </conditionalFormatting>
  <conditionalFormatting sqref="G2979">
    <cfRule type="containsText" dxfId="9021" priority="10071" operator="containsText" text="ECM">
      <formula>NOT(ISERROR(SEARCH("ECM",G2979)))</formula>
    </cfRule>
    <cfRule type="containsText" dxfId="9020" priority="10072" operator="containsText" text="Glenn Gould">
      <formula>NOT(ISERROR(SEARCH("Glenn Gould",G2979)))</formula>
    </cfRule>
  </conditionalFormatting>
  <conditionalFormatting sqref="G2979">
    <cfRule type="containsText" dxfId="9019" priority="10069" operator="containsText" text="ECM">
      <formula>NOT(ISERROR(SEARCH("ECM",G2979)))</formula>
    </cfRule>
    <cfRule type="containsText" dxfId="9018" priority="10070" operator="containsText" text="Glenn Gould">
      <formula>NOT(ISERROR(SEARCH("Glenn Gould",G2979)))</formula>
    </cfRule>
  </conditionalFormatting>
  <conditionalFormatting sqref="G2979">
    <cfRule type="containsText" dxfId="9017" priority="10067" operator="containsText" text="ECM">
      <formula>NOT(ISERROR(SEARCH("ECM",G2979)))</formula>
    </cfRule>
    <cfRule type="containsText" dxfId="9016" priority="10068" operator="containsText" text="Glenn Gould">
      <formula>NOT(ISERROR(SEARCH("Glenn Gould",G2979)))</formula>
    </cfRule>
  </conditionalFormatting>
  <conditionalFormatting sqref="G2979">
    <cfRule type="containsText" dxfId="9015" priority="10065" operator="containsText" text="ECM">
      <formula>NOT(ISERROR(SEARCH("ECM",G2979)))</formula>
    </cfRule>
    <cfRule type="containsText" dxfId="9014" priority="10066" operator="containsText" text="Glenn Gould">
      <formula>NOT(ISERROR(SEARCH("Glenn Gould",G2979)))</formula>
    </cfRule>
  </conditionalFormatting>
  <conditionalFormatting sqref="G2979">
    <cfRule type="containsText" dxfId="9013" priority="10063" operator="containsText" text="ECM">
      <formula>NOT(ISERROR(SEARCH("ECM",G2979)))</formula>
    </cfRule>
    <cfRule type="containsText" dxfId="9012" priority="10064" operator="containsText" text="Glenn Gould">
      <formula>NOT(ISERROR(SEARCH("Glenn Gould",G2979)))</formula>
    </cfRule>
  </conditionalFormatting>
  <conditionalFormatting sqref="G2979">
    <cfRule type="containsText" dxfId="9011" priority="10061" operator="containsText" text="ECM">
      <formula>NOT(ISERROR(SEARCH("ECM",G2979)))</formula>
    </cfRule>
    <cfRule type="containsText" dxfId="9010" priority="10062" operator="containsText" text="Glenn Gould">
      <formula>NOT(ISERROR(SEARCH("Glenn Gould",G2979)))</formula>
    </cfRule>
  </conditionalFormatting>
  <conditionalFormatting sqref="G2979">
    <cfRule type="containsText" dxfId="9009" priority="10059" operator="containsText" text="ECM">
      <formula>NOT(ISERROR(SEARCH("ECM",G2979)))</formula>
    </cfRule>
    <cfRule type="containsText" dxfId="9008" priority="10060" operator="containsText" text="Glenn Gould">
      <formula>NOT(ISERROR(SEARCH("Glenn Gould",G2979)))</formula>
    </cfRule>
  </conditionalFormatting>
  <conditionalFormatting sqref="G2979">
    <cfRule type="containsText" dxfId="9007" priority="10057" operator="containsText" text="ECM">
      <formula>NOT(ISERROR(SEARCH("ECM",G2979)))</formula>
    </cfRule>
    <cfRule type="containsText" dxfId="9006" priority="10058" operator="containsText" text="Glenn Gould">
      <formula>NOT(ISERROR(SEARCH("Glenn Gould",G2979)))</formula>
    </cfRule>
  </conditionalFormatting>
  <conditionalFormatting sqref="G2979">
    <cfRule type="containsText" dxfId="9005" priority="10055" operator="containsText" text="ECM">
      <formula>NOT(ISERROR(SEARCH("ECM",G2979)))</formula>
    </cfRule>
    <cfRule type="containsText" dxfId="9004" priority="10056" operator="containsText" text="Glenn Gould">
      <formula>NOT(ISERROR(SEARCH("Glenn Gould",G2979)))</formula>
    </cfRule>
  </conditionalFormatting>
  <conditionalFormatting sqref="G2979">
    <cfRule type="containsText" dxfId="9003" priority="10053" operator="containsText" text="ECM">
      <formula>NOT(ISERROR(SEARCH("ECM",G2979)))</formula>
    </cfRule>
    <cfRule type="containsText" dxfId="9002" priority="10054" operator="containsText" text="Glenn Gould">
      <formula>NOT(ISERROR(SEARCH("Glenn Gould",G2979)))</formula>
    </cfRule>
  </conditionalFormatting>
  <conditionalFormatting sqref="G2979">
    <cfRule type="containsText" dxfId="9001" priority="10051" operator="containsText" text="ECM">
      <formula>NOT(ISERROR(SEARCH("ECM",G2979)))</formula>
    </cfRule>
    <cfRule type="containsText" dxfId="9000" priority="10052" operator="containsText" text="Glenn Gould">
      <formula>NOT(ISERROR(SEARCH("Glenn Gould",G2979)))</formula>
    </cfRule>
  </conditionalFormatting>
  <conditionalFormatting sqref="G2979">
    <cfRule type="containsText" dxfId="8999" priority="10049" operator="containsText" text="ECM">
      <formula>NOT(ISERROR(SEARCH("ECM",G2979)))</formula>
    </cfRule>
    <cfRule type="containsText" dxfId="8998" priority="10050" operator="containsText" text="Glenn Gould">
      <formula>NOT(ISERROR(SEARCH("Glenn Gould",G2979)))</formula>
    </cfRule>
  </conditionalFormatting>
  <conditionalFormatting sqref="G2979">
    <cfRule type="containsText" dxfId="8997" priority="10047" operator="containsText" text="ECM">
      <formula>NOT(ISERROR(SEARCH("ECM",G2979)))</formula>
    </cfRule>
    <cfRule type="containsText" dxfId="8996" priority="10048" operator="containsText" text="Glenn Gould">
      <formula>NOT(ISERROR(SEARCH("Glenn Gould",G2979)))</formula>
    </cfRule>
  </conditionalFormatting>
  <conditionalFormatting sqref="G2979">
    <cfRule type="containsText" dxfId="8995" priority="10045" operator="containsText" text="ECM">
      <formula>NOT(ISERROR(SEARCH("ECM",G2979)))</formula>
    </cfRule>
    <cfRule type="containsText" dxfId="8994" priority="10046" operator="containsText" text="Glenn Gould">
      <formula>NOT(ISERROR(SEARCH("Glenn Gould",G2979)))</formula>
    </cfRule>
  </conditionalFormatting>
  <conditionalFormatting sqref="G2979">
    <cfRule type="containsText" dxfId="8993" priority="10043" operator="containsText" text="ECM">
      <formula>NOT(ISERROR(SEARCH("ECM",G2979)))</formula>
    </cfRule>
    <cfRule type="containsText" dxfId="8992" priority="10044" operator="containsText" text="Glenn Gould">
      <formula>NOT(ISERROR(SEARCH("Glenn Gould",G2979)))</formula>
    </cfRule>
  </conditionalFormatting>
  <conditionalFormatting sqref="G2979">
    <cfRule type="containsText" dxfId="8991" priority="10041" operator="containsText" text="ECM">
      <formula>NOT(ISERROR(SEARCH("ECM",G2979)))</formula>
    </cfRule>
    <cfRule type="containsText" dxfId="8990" priority="10042" operator="containsText" text="Glenn Gould">
      <formula>NOT(ISERROR(SEARCH("Glenn Gould",G2979)))</formula>
    </cfRule>
  </conditionalFormatting>
  <conditionalFormatting sqref="G2979">
    <cfRule type="containsText" dxfId="8989" priority="10039" operator="containsText" text="ECM">
      <formula>NOT(ISERROR(SEARCH("ECM",G2979)))</formula>
    </cfRule>
    <cfRule type="containsText" dxfId="8988" priority="10040" operator="containsText" text="Glenn Gould">
      <formula>NOT(ISERROR(SEARCH("Glenn Gould",G2979)))</formula>
    </cfRule>
  </conditionalFormatting>
  <conditionalFormatting sqref="G2979">
    <cfRule type="containsText" dxfId="8987" priority="10037" operator="containsText" text="ECM">
      <formula>NOT(ISERROR(SEARCH("ECM",G2979)))</formula>
    </cfRule>
    <cfRule type="containsText" dxfId="8986" priority="10038" operator="containsText" text="Glenn Gould">
      <formula>NOT(ISERROR(SEARCH("Glenn Gould",G2979)))</formula>
    </cfRule>
  </conditionalFormatting>
  <conditionalFormatting sqref="G2979">
    <cfRule type="containsText" dxfId="8985" priority="10035" operator="containsText" text="ECM">
      <formula>NOT(ISERROR(SEARCH("ECM",G2979)))</formula>
    </cfRule>
    <cfRule type="containsText" dxfId="8984" priority="10036" operator="containsText" text="Glenn Gould">
      <formula>NOT(ISERROR(SEARCH("Glenn Gould",G2979)))</formula>
    </cfRule>
  </conditionalFormatting>
  <conditionalFormatting sqref="G2979">
    <cfRule type="containsText" dxfId="8983" priority="10033" operator="containsText" text="ECM">
      <formula>NOT(ISERROR(SEARCH("ECM",G2979)))</formula>
    </cfRule>
    <cfRule type="containsText" dxfId="8982" priority="10034" operator="containsText" text="Glenn Gould">
      <formula>NOT(ISERROR(SEARCH("Glenn Gould",G2979)))</formula>
    </cfRule>
  </conditionalFormatting>
  <conditionalFormatting sqref="G2979">
    <cfRule type="containsText" dxfId="8981" priority="10031" operator="containsText" text="ECM">
      <formula>NOT(ISERROR(SEARCH("ECM",G2979)))</formula>
    </cfRule>
    <cfRule type="containsText" dxfId="8980" priority="10032" operator="containsText" text="Glenn Gould">
      <formula>NOT(ISERROR(SEARCH("Glenn Gould",G2979)))</formula>
    </cfRule>
  </conditionalFormatting>
  <conditionalFormatting sqref="G2979">
    <cfRule type="containsText" dxfId="8979" priority="10029" operator="containsText" text="ECM">
      <formula>NOT(ISERROR(SEARCH("ECM",G2979)))</formula>
    </cfRule>
    <cfRule type="containsText" dxfId="8978" priority="10030" operator="containsText" text="Glenn Gould">
      <formula>NOT(ISERROR(SEARCH("Glenn Gould",G2979)))</formula>
    </cfRule>
  </conditionalFormatting>
  <conditionalFormatting sqref="G2979">
    <cfRule type="containsText" dxfId="8977" priority="10027" operator="containsText" text="ECM">
      <formula>NOT(ISERROR(SEARCH("ECM",G2979)))</formula>
    </cfRule>
    <cfRule type="containsText" dxfId="8976" priority="10028" operator="containsText" text="Glenn Gould">
      <formula>NOT(ISERROR(SEARCH("Glenn Gould",G2979)))</formula>
    </cfRule>
  </conditionalFormatting>
  <conditionalFormatting sqref="G2979">
    <cfRule type="containsText" dxfId="8975" priority="10025" operator="containsText" text="ECM">
      <formula>NOT(ISERROR(SEARCH("ECM",G2979)))</formula>
    </cfRule>
    <cfRule type="containsText" dxfId="8974" priority="10026" operator="containsText" text="Glenn Gould">
      <formula>NOT(ISERROR(SEARCH("Glenn Gould",G2979)))</formula>
    </cfRule>
  </conditionalFormatting>
  <conditionalFormatting sqref="E2979:F2979">
    <cfRule type="containsText" dxfId="8973" priority="10023" operator="containsText" text="ECM">
      <formula>NOT(ISERROR(SEARCH("ECM",E2979)))</formula>
    </cfRule>
    <cfRule type="containsText" dxfId="8972" priority="10024" operator="containsText" text="Glenn Gould">
      <formula>NOT(ISERROR(SEARCH("Glenn Gould",E2979)))</formula>
    </cfRule>
  </conditionalFormatting>
  <conditionalFormatting sqref="E2979:F2979">
    <cfRule type="containsText" dxfId="8971" priority="10021" operator="containsText" text="ECM">
      <formula>NOT(ISERROR(SEARCH("ECM",E2979)))</formula>
    </cfRule>
    <cfRule type="containsText" dxfId="8970" priority="10022" operator="containsText" text="Glenn Gould">
      <formula>NOT(ISERROR(SEARCH("Glenn Gould",E2979)))</formula>
    </cfRule>
  </conditionalFormatting>
  <conditionalFormatting sqref="E2979:F2979">
    <cfRule type="containsText" dxfId="8969" priority="10019" operator="containsText" text="ECM">
      <formula>NOT(ISERROR(SEARCH("ECM",E2979)))</formula>
    </cfRule>
    <cfRule type="containsText" dxfId="8968" priority="10020" operator="containsText" text="Glenn Gould">
      <formula>NOT(ISERROR(SEARCH("Glenn Gould",E2979)))</formula>
    </cfRule>
  </conditionalFormatting>
  <conditionalFormatting sqref="E2979:F2979">
    <cfRule type="containsText" dxfId="8967" priority="10017" operator="containsText" text="ECM">
      <formula>NOT(ISERROR(SEARCH("ECM",E2979)))</formula>
    </cfRule>
    <cfRule type="containsText" dxfId="8966" priority="10018" operator="containsText" text="Glenn Gould">
      <formula>NOT(ISERROR(SEARCH("Glenn Gould",E2979)))</formula>
    </cfRule>
  </conditionalFormatting>
  <conditionalFormatting sqref="E2979:F2979">
    <cfRule type="containsText" dxfId="8965" priority="10015" operator="containsText" text="ECM">
      <formula>NOT(ISERROR(SEARCH("ECM",E2979)))</formula>
    </cfRule>
    <cfRule type="containsText" dxfId="8964" priority="10016" operator="containsText" text="Glenn Gould">
      <formula>NOT(ISERROR(SEARCH("Glenn Gould",E2979)))</formula>
    </cfRule>
  </conditionalFormatting>
  <conditionalFormatting sqref="E2979:F2979">
    <cfRule type="containsText" dxfId="8963" priority="10013" operator="containsText" text="ECM">
      <formula>NOT(ISERROR(SEARCH("ECM",E2979)))</formula>
    </cfRule>
    <cfRule type="containsText" dxfId="8962" priority="10014" operator="containsText" text="Glenn Gould">
      <formula>NOT(ISERROR(SEARCH("Glenn Gould",E2979)))</formula>
    </cfRule>
  </conditionalFormatting>
  <conditionalFormatting sqref="E2979:F2979">
    <cfRule type="containsText" dxfId="8961" priority="10011" operator="containsText" text="ECM">
      <formula>NOT(ISERROR(SEARCH("ECM",E2979)))</formula>
    </cfRule>
    <cfRule type="containsText" dxfId="8960" priority="10012" operator="containsText" text="Glenn Gould">
      <formula>NOT(ISERROR(SEARCH("Glenn Gould",E2979)))</formula>
    </cfRule>
  </conditionalFormatting>
  <conditionalFormatting sqref="E2979:F2979">
    <cfRule type="containsText" dxfId="8959" priority="10009" operator="containsText" text="ECM">
      <formula>NOT(ISERROR(SEARCH("ECM",E2979)))</formula>
    </cfRule>
    <cfRule type="containsText" dxfId="8958" priority="10010" operator="containsText" text="Glenn Gould">
      <formula>NOT(ISERROR(SEARCH("Glenn Gould",E2979)))</formula>
    </cfRule>
  </conditionalFormatting>
  <conditionalFormatting sqref="E2979:F2979">
    <cfRule type="containsText" dxfId="8957" priority="10007" operator="containsText" text="ECM">
      <formula>NOT(ISERROR(SEARCH("ECM",E2979)))</formula>
    </cfRule>
    <cfRule type="containsText" dxfId="8956" priority="10008" operator="containsText" text="Glenn Gould">
      <formula>NOT(ISERROR(SEARCH("Glenn Gould",E2979)))</formula>
    </cfRule>
  </conditionalFormatting>
  <conditionalFormatting sqref="E2979:F2979">
    <cfRule type="containsText" dxfId="8955" priority="10005" operator="containsText" text="ECM">
      <formula>NOT(ISERROR(SEARCH("ECM",E2979)))</formula>
    </cfRule>
    <cfRule type="containsText" dxfId="8954" priority="10006" operator="containsText" text="Glenn Gould">
      <formula>NOT(ISERROR(SEARCH("Glenn Gould",E2979)))</formula>
    </cfRule>
  </conditionalFormatting>
  <conditionalFormatting sqref="E2979:F2979">
    <cfRule type="containsText" dxfId="8953" priority="10003" operator="containsText" text="ECM">
      <formula>NOT(ISERROR(SEARCH("ECM",E2979)))</formula>
    </cfRule>
    <cfRule type="containsText" dxfId="8952" priority="10004" operator="containsText" text="Glenn Gould">
      <formula>NOT(ISERROR(SEARCH("Glenn Gould",E2979)))</formula>
    </cfRule>
  </conditionalFormatting>
  <conditionalFormatting sqref="E2979:F2979">
    <cfRule type="containsText" dxfId="8951" priority="10001" operator="containsText" text="ECM">
      <formula>NOT(ISERROR(SEARCH("ECM",E2979)))</formula>
    </cfRule>
    <cfRule type="containsText" dxfId="8950" priority="10002" operator="containsText" text="Glenn Gould">
      <formula>NOT(ISERROR(SEARCH("Glenn Gould",E2979)))</formula>
    </cfRule>
  </conditionalFormatting>
  <conditionalFormatting sqref="E2979:F2979">
    <cfRule type="containsText" dxfId="8949" priority="9999" operator="containsText" text="ECM">
      <formula>NOT(ISERROR(SEARCH("ECM",E2979)))</formula>
    </cfRule>
    <cfRule type="containsText" dxfId="8948" priority="10000" operator="containsText" text="Glenn Gould">
      <formula>NOT(ISERROR(SEARCH("Glenn Gould",E2979)))</formula>
    </cfRule>
  </conditionalFormatting>
  <conditionalFormatting sqref="E2979:F2979">
    <cfRule type="containsText" dxfId="8947" priority="9997" operator="containsText" text="ECM">
      <formula>NOT(ISERROR(SEARCH("ECM",E2979)))</formula>
    </cfRule>
    <cfRule type="containsText" dxfId="8946" priority="9998" operator="containsText" text="Glenn Gould">
      <formula>NOT(ISERROR(SEARCH("Glenn Gould",E2979)))</formula>
    </cfRule>
  </conditionalFormatting>
  <conditionalFormatting sqref="E2979:F2979">
    <cfRule type="containsText" dxfId="8945" priority="9995" operator="containsText" text="ECM">
      <formula>NOT(ISERROR(SEARCH("ECM",E2979)))</formula>
    </cfRule>
    <cfRule type="containsText" dxfId="8944" priority="9996" operator="containsText" text="Glenn Gould">
      <formula>NOT(ISERROR(SEARCH("Glenn Gould",E2979)))</formula>
    </cfRule>
  </conditionalFormatting>
  <conditionalFormatting sqref="E2979:F2979">
    <cfRule type="containsText" dxfId="8943" priority="9993" operator="containsText" text="ECM">
      <formula>NOT(ISERROR(SEARCH("ECM",E2979)))</formula>
    </cfRule>
    <cfRule type="containsText" dxfId="8942" priority="9994" operator="containsText" text="Glenn Gould">
      <formula>NOT(ISERROR(SEARCH("Glenn Gould",E2979)))</formula>
    </cfRule>
  </conditionalFormatting>
  <conditionalFormatting sqref="E2979:F2979">
    <cfRule type="containsText" dxfId="8941" priority="9991" operator="containsText" text="ECM">
      <formula>NOT(ISERROR(SEARCH("ECM",E2979)))</formula>
    </cfRule>
    <cfRule type="containsText" dxfId="8940" priority="9992" operator="containsText" text="Glenn Gould">
      <formula>NOT(ISERROR(SEARCH("Glenn Gould",E2979)))</formula>
    </cfRule>
  </conditionalFormatting>
  <conditionalFormatting sqref="E2979:F2979">
    <cfRule type="containsText" dxfId="8939" priority="9989" operator="containsText" text="ECM">
      <formula>NOT(ISERROR(SEARCH("ECM",E2979)))</formula>
    </cfRule>
    <cfRule type="containsText" dxfId="8938" priority="9990" operator="containsText" text="Glenn Gould">
      <formula>NOT(ISERROR(SEARCH("Glenn Gould",E2979)))</formula>
    </cfRule>
  </conditionalFormatting>
  <conditionalFormatting sqref="E2979:F2979">
    <cfRule type="containsText" dxfId="8937" priority="9987" operator="containsText" text="ECM">
      <formula>NOT(ISERROR(SEARCH("ECM",E2979)))</formula>
    </cfRule>
    <cfRule type="containsText" dxfId="8936" priority="9988" operator="containsText" text="Glenn Gould">
      <formula>NOT(ISERROR(SEARCH("Glenn Gould",E2979)))</formula>
    </cfRule>
  </conditionalFormatting>
  <conditionalFormatting sqref="E2979:F2979">
    <cfRule type="containsText" dxfId="8935" priority="9985" operator="containsText" text="ECM">
      <formula>NOT(ISERROR(SEARCH("ECM",E2979)))</formula>
    </cfRule>
    <cfRule type="containsText" dxfId="8934" priority="9986" operator="containsText" text="Glenn Gould">
      <formula>NOT(ISERROR(SEARCH("Glenn Gould",E2979)))</formula>
    </cfRule>
  </conditionalFormatting>
  <conditionalFormatting sqref="E2979:F2979">
    <cfRule type="containsText" dxfId="8933" priority="9983" operator="containsText" text="ECM">
      <formula>NOT(ISERROR(SEARCH("ECM",E2979)))</formula>
    </cfRule>
    <cfRule type="containsText" dxfId="8932" priority="9984" operator="containsText" text="Glenn Gould">
      <formula>NOT(ISERROR(SEARCH("Glenn Gould",E2979)))</formula>
    </cfRule>
  </conditionalFormatting>
  <conditionalFormatting sqref="E2979:F2979">
    <cfRule type="containsText" dxfId="8931" priority="9981" operator="containsText" text="ECM">
      <formula>NOT(ISERROR(SEARCH("ECM",E2979)))</formula>
    </cfRule>
    <cfRule type="containsText" dxfId="8930" priority="9982" operator="containsText" text="Glenn Gould">
      <formula>NOT(ISERROR(SEARCH("Glenn Gould",E2979)))</formula>
    </cfRule>
  </conditionalFormatting>
  <conditionalFormatting sqref="E2979:F2979">
    <cfRule type="containsText" dxfId="8929" priority="9979" operator="containsText" text="ECM">
      <formula>NOT(ISERROR(SEARCH("ECM",E2979)))</formula>
    </cfRule>
    <cfRule type="containsText" dxfId="8928" priority="9980" operator="containsText" text="Glenn Gould">
      <formula>NOT(ISERROR(SEARCH("Glenn Gould",E2979)))</formula>
    </cfRule>
  </conditionalFormatting>
  <conditionalFormatting sqref="E2979:F2979">
    <cfRule type="containsText" dxfId="8927" priority="9977" operator="containsText" text="ECM">
      <formula>NOT(ISERROR(SEARCH("ECM",E2979)))</formula>
    </cfRule>
    <cfRule type="containsText" dxfId="8926" priority="9978" operator="containsText" text="Glenn Gould">
      <formula>NOT(ISERROR(SEARCH("Glenn Gould",E2979)))</formula>
    </cfRule>
  </conditionalFormatting>
  <conditionalFormatting sqref="E2979:F2979">
    <cfRule type="containsText" dxfId="8925" priority="9975" operator="containsText" text="ECM">
      <formula>NOT(ISERROR(SEARCH("ECM",E2979)))</formula>
    </cfRule>
    <cfRule type="containsText" dxfId="8924" priority="9976" operator="containsText" text="Glenn Gould">
      <formula>NOT(ISERROR(SEARCH("Glenn Gould",E2979)))</formula>
    </cfRule>
  </conditionalFormatting>
  <conditionalFormatting sqref="E2979:F2979">
    <cfRule type="containsText" dxfId="8923" priority="9973" operator="containsText" text="ECM">
      <formula>NOT(ISERROR(SEARCH("ECM",E2979)))</formula>
    </cfRule>
    <cfRule type="containsText" dxfId="8922" priority="9974" operator="containsText" text="Glenn Gould">
      <formula>NOT(ISERROR(SEARCH("Glenn Gould",E2979)))</formula>
    </cfRule>
  </conditionalFormatting>
  <conditionalFormatting sqref="E2979:F2979">
    <cfRule type="containsText" dxfId="8921" priority="9971" operator="containsText" text="ECM">
      <formula>NOT(ISERROR(SEARCH("ECM",E2979)))</formula>
    </cfRule>
    <cfRule type="containsText" dxfId="8920" priority="9972" operator="containsText" text="Glenn Gould">
      <formula>NOT(ISERROR(SEARCH("Glenn Gould",E2979)))</formula>
    </cfRule>
  </conditionalFormatting>
  <conditionalFormatting sqref="E2979:F2979">
    <cfRule type="containsText" dxfId="8919" priority="9969" operator="containsText" text="ECM">
      <formula>NOT(ISERROR(SEARCH("ECM",E2979)))</formula>
    </cfRule>
    <cfRule type="containsText" dxfId="8918" priority="9970" operator="containsText" text="Glenn Gould">
      <formula>NOT(ISERROR(SEARCH("Glenn Gould",E2979)))</formula>
    </cfRule>
  </conditionalFormatting>
  <conditionalFormatting sqref="E2979:F2979">
    <cfRule type="containsText" dxfId="8917" priority="9967" operator="containsText" text="ECM">
      <formula>NOT(ISERROR(SEARCH("ECM",E2979)))</formula>
    </cfRule>
    <cfRule type="containsText" dxfId="8916" priority="9968" operator="containsText" text="Glenn Gould">
      <formula>NOT(ISERROR(SEARCH("Glenn Gould",E2979)))</formula>
    </cfRule>
  </conditionalFormatting>
  <conditionalFormatting sqref="E2979:F2979">
    <cfRule type="containsText" dxfId="8915" priority="9965" operator="containsText" text="ECM">
      <formula>NOT(ISERROR(SEARCH("ECM",E2979)))</formula>
    </cfRule>
    <cfRule type="containsText" dxfId="8914" priority="9966" operator="containsText" text="Glenn Gould">
      <formula>NOT(ISERROR(SEARCH("Glenn Gould",E2979)))</formula>
    </cfRule>
  </conditionalFormatting>
  <conditionalFormatting sqref="E2979:F2979">
    <cfRule type="containsText" dxfId="8913" priority="9963" operator="containsText" text="ECM">
      <formula>NOT(ISERROR(SEARCH("ECM",E2979)))</formula>
    </cfRule>
    <cfRule type="containsText" dxfId="8912" priority="9964" operator="containsText" text="Glenn Gould">
      <formula>NOT(ISERROR(SEARCH("Glenn Gould",E2979)))</formula>
    </cfRule>
  </conditionalFormatting>
  <conditionalFormatting sqref="E2979:F2979">
    <cfRule type="containsText" dxfId="8911" priority="9961" operator="containsText" text="ECM">
      <formula>NOT(ISERROR(SEARCH("ECM",E2979)))</formula>
    </cfRule>
    <cfRule type="containsText" dxfId="8910" priority="9962" operator="containsText" text="Glenn Gould">
      <formula>NOT(ISERROR(SEARCH("Glenn Gould",E2979)))</formula>
    </cfRule>
  </conditionalFormatting>
  <conditionalFormatting sqref="E2979:F2979">
    <cfRule type="containsText" dxfId="8909" priority="9959" operator="containsText" text="ECM">
      <formula>NOT(ISERROR(SEARCH("ECM",E2979)))</formula>
    </cfRule>
    <cfRule type="containsText" dxfId="8908" priority="9960" operator="containsText" text="Glenn Gould">
      <formula>NOT(ISERROR(SEARCH("Glenn Gould",E2979)))</formula>
    </cfRule>
  </conditionalFormatting>
  <conditionalFormatting sqref="E2979:F2979">
    <cfRule type="containsText" dxfId="8907" priority="9957" operator="containsText" text="ECM">
      <formula>NOT(ISERROR(SEARCH("ECM",E2979)))</formula>
    </cfRule>
    <cfRule type="containsText" dxfId="8906" priority="9958" operator="containsText" text="Glenn Gould">
      <formula>NOT(ISERROR(SEARCH("Glenn Gould",E2979)))</formula>
    </cfRule>
  </conditionalFormatting>
  <conditionalFormatting sqref="E2979:F2979">
    <cfRule type="containsText" dxfId="8905" priority="9955" operator="containsText" text="ECM">
      <formula>NOT(ISERROR(SEARCH("ECM",E2979)))</formula>
    </cfRule>
    <cfRule type="containsText" dxfId="8904" priority="9956" operator="containsText" text="Glenn Gould">
      <formula>NOT(ISERROR(SEARCH("Glenn Gould",E2979)))</formula>
    </cfRule>
  </conditionalFormatting>
  <conditionalFormatting sqref="E2979:F2979">
    <cfRule type="containsText" dxfId="8903" priority="9953" operator="containsText" text="ECM">
      <formula>NOT(ISERROR(SEARCH("ECM",E2979)))</formula>
    </cfRule>
    <cfRule type="containsText" dxfId="8902" priority="9954" operator="containsText" text="Glenn Gould">
      <formula>NOT(ISERROR(SEARCH("Glenn Gould",E2979)))</formula>
    </cfRule>
  </conditionalFormatting>
  <conditionalFormatting sqref="E2979:F2979">
    <cfRule type="containsText" dxfId="8901" priority="9951" operator="containsText" text="ECM">
      <formula>NOT(ISERROR(SEARCH("ECM",E2979)))</formula>
    </cfRule>
    <cfRule type="containsText" dxfId="8900" priority="9952" operator="containsText" text="Glenn Gould">
      <formula>NOT(ISERROR(SEARCH("Glenn Gould",E2979)))</formula>
    </cfRule>
  </conditionalFormatting>
  <conditionalFormatting sqref="E2979:F2979">
    <cfRule type="containsText" dxfId="8899" priority="9949" operator="containsText" text="ECM">
      <formula>NOT(ISERROR(SEARCH("ECM",E2979)))</formula>
    </cfRule>
    <cfRule type="containsText" dxfId="8898" priority="9950" operator="containsText" text="Glenn Gould">
      <formula>NOT(ISERROR(SEARCH("Glenn Gould",E2979)))</formula>
    </cfRule>
  </conditionalFormatting>
  <conditionalFormatting sqref="E2979:F2979">
    <cfRule type="containsText" dxfId="8897" priority="9947" operator="containsText" text="ECM">
      <formula>NOT(ISERROR(SEARCH("ECM",E2979)))</formula>
    </cfRule>
    <cfRule type="containsText" dxfId="8896" priority="9948" operator="containsText" text="Glenn Gould">
      <formula>NOT(ISERROR(SEARCH("Glenn Gould",E2979)))</formula>
    </cfRule>
  </conditionalFormatting>
  <conditionalFormatting sqref="E2979:F2979">
    <cfRule type="containsText" dxfId="8895" priority="9945" operator="containsText" text="ECM">
      <formula>NOT(ISERROR(SEARCH("ECM",E2979)))</formula>
    </cfRule>
    <cfRule type="containsText" dxfId="8894" priority="9946" operator="containsText" text="Glenn Gould">
      <formula>NOT(ISERROR(SEARCH("Glenn Gould",E2979)))</formula>
    </cfRule>
  </conditionalFormatting>
  <conditionalFormatting sqref="E2979:F2979">
    <cfRule type="containsText" dxfId="8893" priority="9943" operator="containsText" text="ECM">
      <formula>NOT(ISERROR(SEARCH("ECM",E2979)))</formula>
    </cfRule>
    <cfRule type="containsText" dxfId="8892" priority="9944" operator="containsText" text="Glenn Gould">
      <formula>NOT(ISERROR(SEARCH("Glenn Gould",E2979)))</formula>
    </cfRule>
  </conditionalFormatting>
  <conditionalFormatting sqref="E2979:F2979">
    <cfRule type="containsText" dxfId="8891" priority="9941" operator="containsText" text="ECM">
      <formula>NOT(ISERROR(SEARCH("ECM",E2979)))</formula>
    </cfRule>
    <cfRule type="containsText" dxfId="8890" priority="9942" operator="containsText" text="Glenn Gould">
      <formula>NOT(ISERROR(SEARCH("Glenn Gould",E2979)))</formula>
    </cfRule>
  </conditionalFormatting>
  <conditionalFormatting sqref="E2979:F2979">
    <cfRule type="containsText" dxfId="8889" priority="9939" operator="containsText" text="ECM">
      <formula>NOT(ISERROR(SEARCH("ECM",E2979)))</formula>
    </cfRule>
    <cfRule type="containsText" dxfId="8888" priority="9940" operator="containsText" text="Glenn Gould">
      <formula>NOT(ISERROR(SEARCH("Glenn Gould",E2979)))</formula>
    </cfRule>
  </conditionalFormatting>
  <conditionalFormatting sqref="E2979:F2979">
    <cfRule type="containsText" dxfId="8887" priority="9937" operator="containsText" text="ECM">
      <formula>NOT(ISERROR(SEARCH("ECM",E2979)))</formula>
    </cfRule>
    <cfRule type="containsText" dxfId="8886" priority="9938" operator="containsText" text="Glenn Gould">
      <formula>NOT(ISERROR(SEARCH("Glenn Gould",E2979)))</formula>
    </cfRule>
  </conditionalFormatting>
  <conditionalFormatting sqref="E2979:F2979">
    <cfRule type="containsText" dxfId="8885" priority="9935" operator="containsText" text="ECM">
      <formula>NOT(ISERROR(SEARCH("ECM",E2979)))</formula>
    </cfRule>
    <cfRule type="containsText" dxfId="8884" priority="9936" operator="containsText" text="Glenn Gould">
      <formula>NOT(ISERROR(SEARCH("Glenn Gould",E2979)))</formula>
    </cfRule>
  </conditionalFormatting>
  <conditionalFormatting sqref="E2979:F2979">
    <cfRule type="containsText" dxfId="8883" priority="9933" operator="containsText" text="ECM">
      <formula>NOT(ISERROR(SEARCH("ECM",E2979)))</formula>
    </cfRule>
    <cfRule type="containsText" dxfId="8882" priority="9934" operator="containsText" text="Glenn Gould">
      <formula>NOT(ISERROR(SEARCH("Glenn Gould",E2979)))</formula>
    </cfRule>
  </conditionalFormatting>
  <conditionalFormatting sqref="E2979:F2979">
    <cfRule type="containsText" dxfId="8881" priority="9931" operator="containsText" text="ECM">
      <formula>NOT(ISERROR(SEARCH("ECM",E2979)))</formula>
    </cfRule>
    <cfRule type="containsText" dxfId="8880" priority="9932" operator="containsText" text="Glenn Gould">
      <formula>NOT(ISERROR(SEARCH("Glenn Gould",E2979)))</formula>
    </cfRule>
  </conditionalFormatting>
  <conditionalFormatting sqref="E2979:F2979">
    <cfRule type="containsText" dxfId="8879" priority="9929" operator="containsText" text="ECM">
      <formula>NOT(ISERROR(SEARCH("ECM",E2979)))</formula>
    </cfRule>
    <cfRule type="containsText" dxfId="8878" priority="9930" operator="containsText" text="Glenn Gould">
      <formula>NOT(ISERROR(SEARCH("Glenn Gould",E2979)))</formula>
    </cfRule>
  </conditionalFormatting>
  <conditionalFormatting sqref="E2979:F2979">
    <cfRule type="containsText" dxfId="8877" priority="9927" operator="containsText" text="ECM">
      <formula>NOT(ISERROR(SEARCH("ECM",E2979)))</formula>
    </cfRule>
    <cfRule type="containsText" dxfId="8876" priority="9928" operator="containsText" text="Glenn Gould">
      <formula>NOT(ISERROR(SEARCH("Glenn Gould",E2979)))</formula>
    </cfRule>
  </conditionalFormatting>
  <conditionalFormatting sqref="H2979">
    <cfRule type="containsText" dxfId="8875" priority="9925" operator="containsText" text="ECM">
      <formula>NOT(ISERROR(SEARCH("ECM",H2979)))</formula>
    </cfRule>
    <cfRule type="containsText" dxfId="8874" priority="9926" operator="containsText" text="Glenn Gould">
      <formula>NOT(ISERROR(SEARCH("Glenn Gould",H2979)))</formula>
    </cfRule>
  </conditionalFormatting>
  <conditionalFormatting sqref="H2979:K2979">
    <cfRule type="containsText" dxfId="8873" priority="9923" operator="containsText" text="ECM">
      <formula>NOT(ISERROR(SEARCH("ECM",H2979)))</formula>
    </cfRule>
    <cfRule type="containsText" dxfId="8872" priority="9924" operator="containsText" text="Glenn Gould">
      <formula>NOT(ISERROR(SEARCH("Glenn Gould",H2979)))</formula>
    </cfRule>
  </conditionalFormatting>
  <conditionalFormatting sqref="H2979">
    <cfRule type="containsText" dxfId="8871" priority="9921" operator="containsText" text="ECM">
      <formula>NOT(ISERROR(SEARCH("ECM",H2979)))</formula>
    </cfRule>
    <cfRule type="containsText" dxfId="8870" priority="9922" operator="containsText" text="Glenn Gould">
      <formula>NOT(ISERROR(SEARCH("Glenn Gould",H2979)))</formula>
    </cfRule>
  </conditionalFormatting>
  <conditionalFormatting sqref="H2979">
    <cfRule type="containsText" dxfId="8869" priority="9919" operator="containsText" text="ECM">
      <formula>NOT(ISERROR(SEARCH("ECM",H2979)))</formula>
    </cfRule>
    <cfRule type="containsText" dxfId="8868" priority="9920" operator="containsText" text="Glenn Gould">
      <formula>NOT(ISERROR(SEARCH("Glenn Gould",H2979)))</formula>
    </cfRule>
  </conditionalFormatting>
  <conditionalFormatting sqref="K2979">
    <cfRule type="containsText" dxfId="8867" priority="9917" operator="containsText" text="ECM">
      <formula>NOT(ISERROR(SEARCH("ECM",K2979)))</formula>
    </cfRule>
    <cfRule type="containsText" dxfId="8866" priority="9918" operator="containsText" text="Glenn Gould">
      <formula>NOT(ISERROR(SEARCH("Glenn Gould",K2979)))</formula>
    </cfRule>
  </conditionalFormatting>
  <conditionalFormatting sqref="H2979">
    <cfRule type="containsText" dxfId="8865" priority="9915" operator="containsText" text="ECM">
      <formula>NOT(ISERROR(SEARCH("ECM",H2979)))</formula>
    </cfRule>
    <cfRule type="containsText" dxfId="8864" priority="9916" operator="containsText" text="Glenn Gould">
      <formula>NOT(ISERROR(SEARCH("Glenn Gould",H2979)))</formula>
    </cfRule>
  </conditionalFormatting>
  <conditionalFormatting sqref="H2979">
    <cfRule type="containsText" dxfId="8863" priority="9913" operator="containsText" text="ECM">
      <formula>NOT(ISERROR(SEARCH("ECM",H2979)))</formula>
    </cfRule>
    <cfRule type="containsText" dxfId="8862" priority="9914" operator="containsText" text="Glenn Gould">
      <formula>NOT(ISERROR(SEARCH("Glenn Gould",H2979)))</formula>
    </cfRule>
  </conditionalFormatting>
  <conditionalFormatting sqref="H2979">
    <cfRule type="containsText" dxfId="8861" priority="9911" operator="containsText" text="ECM">
      <formula>NOT(ISERROR(SEARCH("ECM",H2979)))</formula>
    </cfRule>
    <cfRule type="containsText" dxfId="8860" priority="9912" operator="containsText" text="Glenn Gould">
      <formula>NOT(ISERROR(SEARCH("Glenn Gould",H2979)))</formula>
    </cfRule>
  </conditionalFormatting>
  <conditionalFormatting sqref="H2979">
    <cfRule type="containsText" dxfId="8859" priority="9909" operator="containsText" text="ECM">
      <formula>NOT(ISERROR(SEARCH("ECM",H2979)))</formula>
    </cfRule>
    <cfRule type="containsText" dxfId="8858" priority="9910" operator="containsText" text="Glenn Gould">
      <formula>NOT(ISERROR(SEARCH("Glenn Gould",H2979)))</formula>
    </cfRule>
  </conditionalFormatting>
  <conditionalFormatting sqref="J2979:K2979">
    <cfRule type="containsText" dxfId="8857" priority="9907" operator="containsText" text="ECM">
      <formula>NOT(ISERROR(SEARCH("ECM",J2979)))</formula>
    </cfRule>
    <cfRule type="containsText" dxfId="8856" priority="9908" operator="containsText" text="Glenn Gould">
      <formula>NOT(ISERROR(SEARCH("Glenn Gould",J2979)))</formula>
    </cfRule>
  </conditionalFormatting>
  <conditionalFormatting sqref="K2979">
    <cfRule type="containsText" dxfId="8855" priority="9905" operator="containsText" text="ECM">
      <formula>NOT(ISERROR(SEARCH("ECM",K2979)))</formula>
    </cfRule>
    <cfRule type="containsText" dxfId="8854" priority="9906" operator="containsText" text="Glenn Gould">
      <formula>NOT(ISERROR(SEARCH("Glenn Gould",K2979)))</formula>
    </cfRule>
  </conditionalFormatting>
  <conditionalFormatting sqref="J2979:K2979">
    <cfRule type="containsText" dxfId="8853" priority="9903" operator="containsText" text="ECM">
      <formula>NOT(ISERROR(SEARCH("ECM",J2979)))</formula>
    </cfRule>
    <cfRule type="containsText" dxfId="8852" priority="9904" operator="containsText" text="Glenn Gould">
      <formula>NOT(ISERROR(SEARCH("Glenn Gould",J2979)))</formula>
    </cfRule>
  </conditionalFormatting>
  <conditionalFormatting sqref="J2979:K2979">
    <cfRule type="containsText" dxfId="8851" priority="9901" operator="containsText" text="ECM">
      <formula>NOT(ISERROR(SEARCH("ECM",J2979)))</formula>
    </cfRule>
    <cfRule type="containsText" dxfId="8850" priority="9902" operator="containsText" text="Glenn Gould">
      <formula>NOT(ISERROR(SEARCH("Glenn Gould",J2979)))</formula>
    </cfRule>
  </conditionalFormatting>
  <conditionalFormatting sqref="H2979:I2979">
    <cfRule type="containsText" dxfId="8849" priority="9899" operator="containsText" text="ECM">
      <formula>NOT(ISERROR(SEARCH("ECM",H2979)))</formula>
    </cfRule>
    <cfRule type="containsText" dxfId="8848" priority="9900" operator="containsText" text="Glenn Gould">
      <formula>NOT(ISERROR(SEARCH("Glenn Gould",H2979)))</formula>
    </cfRule>
  </conditionalFormatting>
  <conditionalFormatting sqref="H2979">
    <cfRule type="containsText" dxfId="8847" priority="9897" operator="containsText" text="ECM">
      <formula>NOT(ISERROR(SEARCH("ECM",H2979)))</formula>
    </cfRule>
    <cfRule type="containsText" dxfId="8846" priority="9898" operator="containsText" text="Glenn Gould">
      <formula>NOT(ISERROR(SEARCH("Glenn Gould",H2979)))</formula>
    </cfRule>
  </conditionalFormatting>
  <conditionalFormatting sqref="H2979:I2979">
    <cfRule type="containsText" dxfId="8845" priority="9895" operator="containsText" text="ECM">
      <formula>NOT(ISERROR(SEARCH("ECM",H2979)))</formula>
    </cfRule>
    <cfRule type="containsText" dxfId="8844" priority="9896" operator="containsText" text="Glenn Gould">
      <formula>NOT(ISERROR(SEARCH("Glenn Gould",H2979)))</formula>
    </cfRule>
  </conditionalFormatting>
  <conditionalFormatting sqref="H2979:I2979">
    <cfRule type="containsText" dxfId="8843" priority="9893" operator="containsText" text="ECM">
      <formula>NOT(ISERROR(SEARCH("ECM",H2979)))</formula>
    </cfRule>
    <cfRule type="containsText" dxfId="8842" priority="9894" operator="containsText" text="Glenn Gould">
      <formula>NOT(ISERROR(SEARCH("Glenn Gould",H2979)))</formula>
    </cfRule>
  </conditionalFormatting>
  <conditionalFormatting sqref="G2979">
    <cfRule type="containsText" dxfId="8841" priority="9889" operator="containsText" text="ECM">
      <formula>NOT(ISERROR(SEARCH("ECM",G2979)))</formula>
    </cfRule>
    <cfRule type="containsText" dxfId="8840" priority="9890" operator="containsText" text="Glenn Gould">
      <formula>NOT(ISERROR(SEARCH("Glenn Gould",G2979)))</formula>
    </cfRule>
  </conditionalFormatting>
  <conditionalFormatting sqref="G2979">
    <cfRule type="containsText" dxfId="8839" priority="9887" operator="containsText" text="ECM">
      <formula>NOT(ISERROR(SEARCH("ECM",G2979)))</formula>
    </cfRule>
    <cfRule type="containsText" dxfId="8838" priority="9888" operator="containsText" text="Glenn Gould">
      <formula>NOT(ISERROR(SEARCH("Glenn Gould",G2979)))</formula>
    </cfRule>
  </conditionalFormatting>
  <conditionalFormatting sqref="G2979">
    <cfRule type="containsText" dxfId="8837" priority="9885" operator="containsText" text="ECM">
      <formula>NOT(ISERROR(SEARCH("ECM",G2979)))</formula>
    </cfRule>
    <cfRule type="containsText" dxfId="8836" priority="9886" operator="containsText" text="Glenn Gould">
      <formula>NOT(ISERROR(SEARCH("Glenn Gould",G2979)))</formula>
    </cfRule>
  </conditionalFormatting>
  <conditionalFormatting sqref="G2979">
    <cfRule type="containsText" dxfId="8835" priority="9883" operator="containsText" text="ECM">
      <formula>NOT(ISERROR(SEARCH("ECM",G2979)))</formula>
    </cfRule>
    <cfRule type="containsText" dxfId="8834" priority="9884" operator="containsText" text="Glenn Gould">
      <formula>NOT(ISERROR(SEARCH("Glenn Gould",G2979)))</formula>
    </cfRule>
  </conditionalFormatting>
  <conditionalFormatting sqref="G2979">
    <cfRule type="containsText" dxfId="8833" priority="9881" operator="containsText" text="ECM">
      <formula>NOT(ISERROR(SEARCH("ECM",G2979)))</formula>
    </cfRule>
    <cfRule type="containsText" dxfId="8832" priority="9882" operator="containsText" text="Glenn Gould">
      <formula>NOT(ISERROR(SEARCH("Glenn Gould",G2979)))</formula>
    </cfRule>
  </conditionalFormatting>
  <conditionalFormatting sqref="G2979">
    <cfRule type="containsText" dxfId="8831" priority="9879" operator="containsText" text="ECM">
      <formula>NOT(ISERROR(SEARCH("ECM",G2979)))</formula>
    </cfRule>
    <cfRule type="containsText" dxfId="8830" priority="9880" operator="containsText" text="Glenn Gould">
      <formula>NOT(ISERROR(SEARCH("Glenn Gould",G2979)))</formula>
    </cfRule>
  </conditionalFormatting>
  <conditionalFormatting sqref="G2979">
    <cfRule type="containsText" dxfId="8829" priority="9877" operator="containsText" text="ECM">
      <formula>NOT(ISERROR(SEARCH("ECM",G2979)))</formula>
    </cfRule>
    <cfRule type="containsText" dxfId="8828" priority="9878" operator="containsText" text="Glenn Gould">
      <formula>NOT(ISERROR(SEARCH("Glenn Gould",G2979)))</formula>
    </cfRule>
  </conditionalFormatting>
  <conditionalFormatting sqref="G2979">
    <cfRule type="containsText" dxfId="8827" priority="9875" operator="containsText" text="ECM">
      <formula>NOT(ISERROR(SEARCH("ECM",G2979)))</formula>
    </cfRule>
    <cfRule type="containsText" dxfId="8826" priority="9876" operator="containsText" text="Glenn Gould">
      <formula>NOT(ISERROR(SEARCH("Glenn Gould",G2979)))</formula>
    </cfRule>
  </conditionalFormatting>
  <conditionalFormatting sqref="G2979">
    <cfRule type="containsText" dxfId="8825" priority="9873" operator="containsText" text="ECM">
      <formula>NOT(ISERROR(SEARCH("ECM",G2979)))</formula>
    </cfRule>
    <cfRule type="containsText" dxfId="8824" priority="9874" operator="containsText" text="Glenn Gould">
      <formula>NOT(ISERROR(SEARCH("Glenn Gould",G2979)))</formula>
    </cfRule>
  </conditionalFormatting>
  <conditionalFormatting sqref="G2979">
    <cfRule type="containsText" dxfId="8823" priority="9871" operator="containsText" text="ECM">
      <formula>NOT(ISERROR(SEARCH("ECM",G2979)))</formula>
    </cfRule>
    <cfRule type="containsText" dxfId="8822" priority="9872" operator="containsText" text="Glenn Gould">
      <formula>NOT(ISERROR(SEARCH("Glenn Gould",G2979)))</formula>
    </cfRule>
  </conditionalFormatting>
  <conditionalFormatting sqref="G2979">
    <cfRule type="containsText" dxfId="8821" priority="9869" operator="containsText" text="ECM">
      <formula>NOT(ISERROR(SEARCH("ECM",G2979)))</formula>
    </cfRule>
    <cfRule type="containsText" dxfId="8820" priority="9870" operator="containsText" text="Glenn Gould">
      <formula>NOT(ISERROR(SEARCH("Glenn Gould",G2979)))</formula>
    </cfRule>
  </conditionalFormatting>
  <conditionalFormatting sqref="G2979">
    <cfRule type="containsText" dxfId="8819" priority="9867" operator="containsText" text="ECM">
      <formula>NOT(ISERROR(SEARCH("ECM",G2979)))</formula>
    </cfRule>
    <cfRule type="containsText" dxfId="8818" priority="9868" operator="containsText" text="Glenn Gould">
      <formula>NOT(ISERROR(SEARCH("Glenn Gould",G2979)))</formula>
    </cfRule>
  </conditionalFormatting>
  <conditionalFormatting sqref="G2979">
    <cfRule type="containsText" dxfId="8817" priority="9865" operator="containsText" text="ECM">
      <formula>NOT(ISERROR(SEARCH("ECM",G2979)))</formula>
    </cfRule>
    <cfRule type="containsText" dxfId="8816" priority="9866" operator="containsText" text="Glenn Gould">
      <formula>NOT(ISERROR(SEARCH("Glenn Gould",G2979)))</formula>
    </cfRule>
  </conditionalFormatting>
  <conditionalFormatting sqref="G2979">
    <cfRule type="containsText" dxfId="8815" priority="9863" operator="containsText" text="ECM">
      <formula>NOT(ISERROR(SEARCH("ECM",G2979)))</formula>
    </cfRule>
    <cfRule type="containsText" dxfId="8814" priority="9864" operator="containsText" text="Glenn Gould">
      <formula>NOT(ISERROR(SEARCH("Glenn Gould",G2979)))</formula>
    </cfRule>
  </conditionalFormatting>
  <conditionalFormatting sqref="G2979">
    <cfRule type="containsText" dxfId="8813" priority="9861" operator="containsText" text="ECM">
      <formula>NOT(ISERROR(SEARCH("ECM",G2979)))</formula>
    </cfRule>
    <cfRule type="containsText" dxfId="8812" priority="9862" operator="containsText" text="Glenn Gould">
      <formula>NOT(ISERROR(SEARCH("Glenn Gould",G2979)))</formula>
    </cfRule>
  </conditionalFormatting>
  <conditionalFormatting sqref="G2979">
    <cfRule type="containsText" dxfId="8811" priority="9859" operator="containsText" text="ECM">
      <formula>NOT(ISERROR(SEARCH("ECM",G2979)))</formula>
    </cfRule>
    <cfRule type="containsText" dxfId="8810" priority="9860" operator="containsText" text="Glenn Gould">
      <formula>NOT(ISERROR(SEARCH("Glenn Gould",G2979)))</formula>
    </cfRule>
  </conditionalFormatting>
  <conditionalFormatting sqref="G2979">
    <cfRule type="containsText" dxfId="8809" priority="9857" operator="containsText" text="ECM">
      <formula>NOT(ISERROR(SEARCH("ECM",G2979)))</formula>
    </cfRule>
    <cfRule type="containsText" dxfId="8808" priority="9858" operator="containsText" text="Glenn Gould">
      <formula>NOT(ISERROR(SEARCH("Glenn Gould",G2979)))</formula>
    </cfRule>
  </conditionalFormatting>
  <conditionalFormatting sqref="G2979">
    <cfRule type="containsText" dxfId="8807" priority="9855" operator="containsText" text="ECM">
      <formula>NOT(ISERROR(SEARCH("ECM",G2979)))</formula>
    </cfRule>
    <cfRule type="containsText" dxfId="8806" priority="9856" operator="containsText" text="Glenn Gould">
      <formula>NOT(ISERROR(SEARCH("Glenn Gould",G2979)))</formula>
    </cfRule>
  </conditionalFormatting>
  <conditionalFormatting sqref="G2979">
    <cfRule type="containsText" dxfId="8805" priority="9853" operator="containsText" text="ECM">
      <formula>NOT(ISERROR(SEARCH("ECM",G2979)))</formula>
    </cfRule>
    <cfRule type="containsText" dxfId="8804" priority="9854" operator="containsText" text="Glenn Gould">
      <formula>NOT(ISERROR(SEARCH("Glenn Gould",G2979)))</formula>
    </cfRule>
  </conditionalFormatting>
  <conditionalFormatting sqref="G2979">
    <cfRule type="containsText" dxfId="8803" priority="9851" operator="containsText" text="ECM">
      <formula>NOT(ISERROR(SEARCH("ECM",G2979)))</formula>
    </cfRule>
    <cfRule type="containsText" dxfId="8802" priority="9852" operator="containsText" text="Glenn Gould">
      <formula>NOT(ISERROR(SEARCH("Glenn Gould",G2979)))</formula>
    </cfRule>
  </conditionalFormatting>
  <conditionalFormatting sqref="G2979">
    <cfRule type="containsText" dxfId="8801" priority="9849" operator="containsText" text="ECM">
      <formula>NOT(ISERROR(SEARCH("ECM",G2979)))</formula>
    </cfRule>
    <cfRule type="containsText" dxfId="8800" priority="9850" operator="containsText" text="Glenn Gould">
      <formula>NOT(ISERROR(SEARCH("Glenn Gould",G2979)))</formula>
    </cfRule>
  </conditionalFormatting>
  <conditionalFormatting sqref="G2979">
    <cfRule type="containsText" dxfId="8799" priority="9847" operator="containsText" text="ECM">
      <formula>NOT(ISERROR(SEARCH("ECM",G2979)))</formula>
    </cfRule>
    <cfRule type="containsText" dxfId="8798" priority="9848" operator="containsText" text="Glenn Gould">
      <formula>NOT(ISERROR(SEARCH("Glenn Gould",G2979)))</formula>
    </cfRule>
  </conditionalFormatting>
  <conditionalFormatting sqref="G2979">
    <cfRule type="containsText" dxfId="8797" priority="9845" operator="containsText" text="ECM">
      <formula>NOT(ISERROR(SEARCH("ECM",G2979)))</formula>
    </cfRule>
    <cfRule type="containsText" dxfId="8796" priority="9846" operator="containsText" text="Glenn Gould">
      <formula>NOT(ISERROR(SEARCH("Glenn Gould",G2979)))</formula>
    </cfRule>
  </conditionalFormatting>
  <conditionalFormatting sqref="G2979">
    <cfRule type="containsText" dxfId="8795" priority="9843" operator="containsText" text="ECM">
      <formula>NOT(ISERROR(SEARCH("ECM",G2979)))</formula>
    </cfRule>
    <cfRule type="containsText" dxfId="8794" priority="9844" operator="containsText" text="Glenn Gould">
      <formula>NOT(ISERROR(SEARCH("Glenn Gould",G2979)))</formula>
    </cfRule>
  </conditionalFormatting>
  <conditionalFormatting sqref="G2979">
    <cfRule type="containsText" dxfId="8793" priority="9841" operator="containsText" text="ECM">
      <formula>NOT(ISERROR(SEARCH("ECM",G2979)))</formula>
    </cfRule>
    <cfRule type="containsText" dxfId="8792" priority="9842" operator="containsText" text="Glenn Gould">
      <formula>NOT(ISERROR(SEARCH("Glenn Gould",G2979)))</formula>
    </cfRule>
  </conditionalFormatting>
  <conditionalFormatting sqref="G2979">
    <cfRule type="containsText" dxfId="8791" priority="9839" operator="containsText" text="ECM">
      <formula>NOT(ISERROR(SEARCH("ECM",G2979)))</formula>
    </cfRule>
    <cfRule type="containsText" dxfId="8790" priority="9840" operator="containsText" text="Glenn Gould">
      <formula>NOT(ISERROR(SEARCH("Glenn Gould",G2979)))</formula>
    </cfRule>
  </conditionalFormatting>
  <conditionalFormatting sqref="G2979">
    <cfRule type="containsText" dxfId="8789" priority="9837" operator="containsText" text="ECM">
      <formula>NOT(ISERROR(SEARCH("ECM",G2979)))</formula>
    </cfRule>
    <cfRule type="containsText" dxfId="8788" priority="9838" operator="containsText" text="Glenn Gould">
      <formula>NOT(ISERROR(SEARCH("Glenn Gould",G2979)))</formula>
    </cfRule>
  </conditionalFormatting>
  <conditionalFormatting sqref="G2979">
    <cfRule type="containsText" dxfId="8787" priority="9835" operator="containsText" text="ECM">
      <formula>NOT(ISERROR(SEARCH("ECM",G2979)))</formula>
    </cfRule>
    <cfRule type="containsText" dxfId="8786" priority="9836" operator="containsText" text="Glenn Gould">
      <formula>NOT(ISERROR(SEARCH("Glenn Gould",G2979)))</formula>
    </cfRule>
  </conditionalFormatting>
  <conditionalFormatting sqref="G2979">
    <cfRule type="containsText" dxfId="8785" priority="9833" operator="containsText" text="ECM">
      <formula>NOT(ISERROR(SEARCH("ECM",G2979)))</formula>
    </cfRule>
    <cfRule type="containsText" dxfId="8784" priority="9834" operator="containsText" text="Glenn Gould">
      <formula>NOT(ISERROR(SEARCH("Glenn Gould",G2979)))</formula>
    </cfRule>
  </conditionalFormatting>
  <conditionalFormatting sqref="G2979">
    <cfRule type="containsText" dxfId="8783" priority="9831" operator="containsText" text="ECM">
      <formula>NOT(ISERROR(SEARCH("ECM",G2979)))</formula>
    </cfRule>
    <cfRule type="containsText" dxfId="8782" priority="9832" operator="containsText" text="Glenn Gould">
      <formula>NOT(ISERROR(SEARCH("Glenn Gould",G2979)))</formula>
    </cfRule>
  </conditionalFormatting>
  <conditionalFormatting sqref="G2979">
    <cfRule type="containsText" dxfId="8781" priority="9829" operator="containsText" text="ECM">
      <formula>NOT(ISERROR(SEARCH("ECM",G2979)))</formula>
    </cfRule>
    <cfRule type="containsText" dxfId="8780" priority="9830" operator="containsText" text="Glenn Gould">
      <formula>NOT(ISERROR(SEARCH("Glenn Gould",G2979)))</formula>
    </cfRule>
  </conditionalFormatting>
  <conditionalFormatting sqref="G2979">
    <cfRule type="containsText" dxfId="8779" priority="9827" operator="containsText" text="ECM">
      <formula>NOT(ISERROR(SEARCH("ECM",G2979)))</formula>
    </cfRule>
    <cfRule type="containsText" dxfId="8778" priority="9828" operator="containsText" text="Glenn Gould">
      <formula>NOT(ISERROR(SEARCH("Glenn Gould",G2979)))</formula>
    </cfRule>
  </conditionalFormatting>
  <conditionalFormatting sqref="G2979">
    <cfRule type="containsText" dxfId="8777" priority="9825" operator="containsText" text="ECM">
      <formula>NOT(ISERROR(SEARCH("ECM",G2979)))</formula>
    </cfRule>
    <cfRule type="containsText" dxfId="8776" priority="9826" operator="containsText" text="Glenn Gould">
      <formula>NOT(ISERROR(SEARCH("Glenn Gould",G2979)))</formula>
    </cfRule>
  </conditionalFormatting>
  <conditionalFormatting sqref="G2979">
    <cfRule type="containsText" dxfId="8775" priority="9823" operator="containsText" text="ECM">
      <formula>NOT(ISERROR(SEARCH("ECM",G2979)))</formula>
    </cfRule>
    <cfRule type="containsText" dxfId="8774" priority="9824" operator="containsText" text="Glenn Gould">
      <formula>NOT(ISERROR(SEARCH("Glenn Gould",G2979)))</formula>
    </cfRule>
  </conditionalFormatting>
  <conditionalFormatting sqref="G2979">
    <cfRule type="containsText" dxfId="8773" priority="9821" operator="containsText" text="ECM">
      <formula>NOT(ISERROR(SEARCH("ECM",G2979)))</formula>
    </cfRule>
    <cfRule type="containsText" dxfId="8772" priority="9822" operator="containsText" text="Glenn Gould">
      <formula>NOT(ISERROR(SEARCH("Glenn Gould",G2979)))</formula>
    </cfRule>
  </conditionalFormatting>
  <conditionalFormatting sqref="G2979">
    <cfRule type="containsText" dxfId="8771" priority="9819" operator="containsText" text="ECM">
      <formula>NOT(ISERROR(SEARCH("ECM",G2979)))</formula>
    </cfRule>
    <cfRule type="containsText" dxfId="8770" priority="9820" operator="containsText" text="Glenn Gould">
      <formula>NOT(ISERROR(SEARCH("Glenn Gould",G2979)))</formula>
    </cfRule>
  </conditionalFormatting>
  <conditionalFormatting sqref="G2979">
    <cfRule type="containsText" dxfId="8769" priority="9817" operator="containsText" text="ECM">
      <formula>NOT(ISERROR(SEARCH("ECM",G2979)))</formula>
    </cfRule>
    <cfRule type="containsText" dxfId="8768" priority="9818" operator="containsText" text="Glenn Gould">
      <formula>NOT(ISERROR(SEARCH("Glenn Gould",G2979)))</formula>
    </cfRule>
  </conditionalFormatting>
  <conditionalFormatting sqref="G2979">
    <cfRule type="containsText" dxfId="8767" priority="9815" operator="containsText" text="ECM">
      <formula>NOT(ISERROR(SEARCH("ECM",G2979)))</formula>
    </cfRule>
    <cfRule type="containsText" dxfId="8766" priority="9816" operator="containsText" text="Glenn Gould">
      <formula>NOT(ISERROR(SEARCH("Glenn Gould",G2979)))</formula>
    </cfRule>
  </conditionalFormatting>
  <conditionalFormatting sqref="G2979">
    <cfRule type="containsText" dxfId="8765" priority="9813" operator="containsText" text="ECM">
      <formula>NOT(ISERROR(SEARCH("ECM",G2979)))</formula>
    </cfRule>
    <cfRule type="containsText" dxfId="8764" priority="9814" operator="containsText" text="Glenn Gould">
      <formula>NOT(ISERROR(SEARCH("Glenn Gould",G2979)))</formula>
    </cfRule>
  </conditionalFormatting>
  <conditionalFormatting sqref="G2979">
    <cfRule type="containsText" dxfId="8763" priority="9811" operator="containsText" text="ECM">
      <formula>NOT(ISERROR(SEARCH("ECM",G2979)))</formula>
    </cfRule>
    <cfRule type="containsText" dxfId="8762" priority="9812" operator="containsText" text="Glenn Gould">
      <formula>NOT(ISERROR(SEARCH("Glenn Gould",G2979)))</formula>
    </cfRule>
  </conditionalFormatting>
  <conditionalFormatting sqref="G2979">
    <cfRule type="containsText" dxfId="8761" priority="9809" operator="containsText" text="ECM">
      <formula>NOT(ISERROR(SEARCH("ECM",G2979)))</formula>
    </cfRule>
    <cfRule type="containsText" dxfId="8760" priority="9810" operator="containsText" text="Glenn Gould">
      <formula>NOT(ISERROR(SEARCH("Glenn Gould",G2979)))</formula>
    </cfRule>
  </conditionalFormatting>
  <conditionalFormatting sqref="G2979">
    <cfRule type="containsText" dxfId="8759" priority="9807" operator="containsText" text="ECM">
      <formula>NOT(ISERROR(SEARCH("ECM",G2979)))</formula>
    </cfRule>
    <cfRule type="containsText" dxfId="8758" priority="9808" operator="containsText" text="Glenn Gould">
      <formula>NOT(ISERROR(SEARCH("Glenn Gould",G2979)))</formula>
    </cfRule>
  </conditionalFormatting>
  <conditionalFormatting sqref="G2979">
    <cfRule type="containsText" dxfId="8757" priority="9805" operator="containsText" text="ECM">
      <formula>NOT(ISERROR(SEARCH("ECM",G2979)))</formula>
    </cfRule>
    <cfRule type="containsText" dxfId="8756" priority="9806" operator="containsText" text="Glenn Gould">
      <formula>NOT(ISERROR(SEARCH("Glenn Gould",G2979)))</formula>
    </cfRule>
  </conditionalFormatting>
  <conditionalFormatting sqref="G2979">
    <cfRule type="containsText" dxfId="8755" priority="9803" operator="containsText" text="ECM">
      <formula>NOT(ISERROR(SEARCH("ECM",G2979)))</formula>
    </cfRule>
    <cfRule type="containsText" dxfId="8754" priority="9804" operator="containsText" text="Glenn Gould">
      <formula>NOT(ISERROR(SEARCH("Glenn Gould",G2979)))</formula>
    </cfRule>
  </conditionalFormatting>
  <conditionalFormatting sqref="G2979">
    <cfRule type="containsText" dxfId="8753" priority="9801" operator="containsText" text="ECM">
      <formula>NOT(ISERROR(SEARCH("ECM",G2979)))</formula>
    </cfRule>
    <cfRule type="containsText" dxfId="8752" priority="9802" operator="containsText" text="Glenn Gould">
      <formula>NOT(ISERROR(SEARCH("Glenn Gould",G2979)))</formula>
    </cfRule>
  </conditionalFormatting>
  <conditionalFormatting sqref="G2979">
    <cfRule type="containsText" dxfId="8751" priority="9799" operator="containsText" text="ECM">
      <formula>NOT(ISERROR(SEARCH("ECM",G2979)))</formula>
    </cfRule>
    <cfRule type="containsText" dxfId="8750" priority="9800" operator="containsText" text="Glenn Gould">
      <formula>NOT(ISERROR(SEARCH("Glenn Gould",G2979)))</formula>
    </cfRule>
  </conditionalFormatting>
  <conditionalFormatting sqref="G2979">
    <cfRule type="containsText" dxfId="8749" priority="9797" operator="containsText" text="ECM">
      <formula>NOT(ISERROR(SEARCH("ECM",G2979)))</formula>
    </cfRule>
    <cfRule type="containsText" dxfId="8748" priority="9798" operator="containsText" text="Glenn Gould">
      <formula>NOT(ISERROR(SEARCH("Glenn Gould",G2979)))</formula>
    </cfRule>
  </conditionalFormatting>
  <conditionalFormatting sqref="G2979">
    <cfRule type="containsText" dxfId="8747" priority="9795" operator="containsText" text="ECM">
      <formula>NOT(ISERROR(SEARCH("ECM",G2979)))</formula>
    </cfRule>
    <cfRule type="containsText" dxfId="8746" priority="9796" operator="containsText" text="Glenn Gould">
      <formula>NOT(ISERROR(SEARCH("Glenn Gould",G2979)))</formula>
    </cfRule>
  </conditionalFormatting>
  <conditionalFormatting sqref="G2979">
    <cfRule type="containsText" dxfId="8745" priority="9793" operator="containsText" text="ECM">
      <formula>NOT(ISERROR(SEARCH("ECM",G2979)))</formula>
    </cfRule>
    <cfRule type="containsText" dxfId="8744" priority="9794" operator="containsText" text="Glenn Gould">
      <formula>NOT(ISERROR(SEARCH("Glenn Gould",G2979)))</formula>
    </cfRule>
  </conditionalFormatting>
  <conditionalFormatting sqref="E2979:F2979">
    <cfRule type="containsText" dxfId="8743" priority="9791" operator="containsText" text="ECM">
      <formula>NOT(ISERROR(SEARCH("ECM",E2979)))</formula>
    </cfRule>
    <cfRule type="containsText" dxfId="8742" priority="9792" operator="containsText" text="Glenn Gould">
      <formula>NOT(ISERROR(SEARCH("Glenn Gould",E2979)))</formula>
    </cfRule>
  </conditionalFormatting>
  <conditionalFormatting sqref="E2979:F2979">
    <cfRule type="containsText" dxfId="8741" priority="9789" operator="containsText" text="ECM">
      <formula>NOT(ISERROR(SEARCH("ECM",E2979)))</formula>
    </cfRule>
    <cfRule type="containsText" dxfId="8740" priority="9790" operator="containsText" text="Glenn Gould">
      <formula>NOT(ISERROR(SEARCH("Glenn Gould",E2979)))</formula>
    </cfRule>
  </conditionalFormatting>
  <conditionalFormatting sqref="E2979:F2979">
    <cfRule type="containsText" dxfId="8739" priority="9787" operator="containsText" text="ECM">
      <formula>NOT(ISERROR(SEARCH("ECM",E2979)))</formula>
    </cfRule>
    <cfRule type="containsText" dxfId="8738" priority="9788" operator="containsText" text="Glenn Gould">
      <formula>NOT(ISERROR(SEARCH("Glenn Gould",E2979)))</formula>
    </cfRule>
  </conditionalFormatting>
  <conditionalFormatting sqref="E2979:F2979">
    <cfRule type="containsText" dxfId="8737" priority="9785" operator="containsText" text="ECM">
      <formula>NOT(ISERROR(SEARCH("ECM",E2979)))</formula>
    </cfRule>
    <cfRule type="containsText" dxfId="8736" priority="9786" operator="containsText" text="Glenn Gould">
      <formula>NOT(ISERROR(SEARCH("Glenn Gould",E2979)))</formula>
    </cfRule>
  </conditionalFormatting>
  <conditionalFormatting sqref="E2979:F2979">
    <cfRule type="containsText" dxfId="8735" priority="9783" operator="containsText" text="ECM">
      <formula>NOT(ISERROR(SEARCH("ECM",E2979)))</formula>
    </cfRule>
    <cfRule type="containsText" dxfId="8734" priority="9784" operator="containsText" text="Glenn Gould">
      <formula>NOT(ISERROR(SEARCH("Glenn Gould",E2979)))</formula>
    </cfRule>
  </conditionalFormatting>
  <conditionalFormatting sqref="E2979:F2979">
    <cfRule type="containsText" dxfId="8733" priority="9781" operator="containsText" text="ECM">
      <formula>NOT(ISERROR(SEARCH("ECM",E2979)))</formula>
    </cfRule>
    <cfRule type="containsText" dxfId="8732" priority="9782" operator="containsText" text="Glenn Gould">
      <formula>NOT(ISERROR(SEARCH("Glenn Gould",E2979)))</formula>
    </cfRule>
  </conditionalFormatting>
  <conditionalFormatting sqref="E2979:F2979">
    <cfRule type="containsText" dxfId="8731" priority="9779" operator="containsText" text="ECM">
      <formula>NOT(ISERROR(SEARCH("ECM",E2979)))</formula>
    </cfRule>
    <cfRule type="containsText" dxfId="8730" priority="9780" operator="containsText" text="Glenn Gould">
      <formula>NOT(ISERROR(SEARCH("Glenn Gould",E2979)))</formula>
    </cfRule>
  </conditionalFormatting>
  <conditionalFormatting sqref="E2979:F2979">
    <cfRule type="containsText" dxfId="8729" priority="9777" operator="containsText" text="ECM">
      <formula>NOT(ISERROR(SEARCH("ECM",E2979)))</formula>
    </cfRule>
    <cfRule type="containsText" dxfId="8728" priority="9778" operator="containsText" text="Glenn Gould">
      <formula>NOT(ISERROR(SEARCH("Glenn Gould",E2979)))</formula>
    </cfRule>
  </conditionalFormatting>
  <conditionalFormatting sqref="E2979:F2979">
    <cfRule type="containsText" dxfId="8727" priority="9775" operator="containsText" text="ECM">
      <formula>NOT(ISERROR(SEARCH("ECM",E2979)))</formula>
    </cfRule>
    <cfRule type="containsText" dxfId="8726" priority="9776" operator="containsText" text="Glenn Gould">
      <formula>NOT(ISERROR(SEARCH("Glenn Gould",E2979)))</formula>
    </cfRule>
  </conditionalFormatting>
  <conditionalFormatting sqref="E2979:F2979">
    <cfRule type="containsText" dxfId="8725" priority="9773" operator="containsText" text="ECM">
      <formula>NOT(ISERROR(SEARCH("ECM",E2979)))</formula>
    </cfRule>
    <cfRule type="containsText" dxfId="8724" priority="9774" operator="containsText" text="Glenn Gould">
      <formula>NOT(ISERROR(SEARCH("Glenn Gould",E2979)))</formula>
    </cfRule>
  </conditionalFormatting>
  <conditionalFormatting sqref="E2979:F2979">
    <cfRule type="containsText" dxfId="8723" priority="9771" operator="containsText" text="ECM">
      <formula>NOT(ISERROR(SEARCH("ECM",E2979)))</formula>
    </cfRule>
    <cfRule type="containsText" dxfId="8722" priority="9772" operator="containsText" text="Glenn Gould">
      <formula>NOT(ISERROR(SEARCH("Glenn Gould",E2979)))</formula>
    </cfRule>
  </conditionalFormatting>
  <conditionalFormatting sqref="E2979:F2979">
    <cfRule type="containsText" dxfId="8721" priority="9769" operator="containsText" text="ECM">
      <formula>NOT(ISERROR(SEARCH("ECM",E2979)))</formula>
    </cfRule>
    <cfRule type="containsText" dxfId="8720" priority="9770" operator="containsText" text="Glenn Gould">
      <formula>NOT(ISERROR(SEARCH("Glenn Gould",E2979)))</formula>
    </cfRule>
  </conditionalFormatting>
  <conditionalFormatting sqref="E2979:F2979">
    <cfRule type="containsText" dxfId="8719" priority="9767" operator="containsText" text="ECM">
      <formula>NOT(ISERROR(SEARCH("ECM",E2979)))</formula>
    </cfRule>
    <cfRule type="containsText" dxfId="8718" priority="9768" operator="containsText" text="Glenn Gould">
      <formula>NOT(ISERROR(SEARCH("Glenn Gould",E2979)))</formula>
    </cfRule>
  </conditionalFormatting>
  <conditionalFormatting sqref="E2979:F2979">
    <cfRule type="containsText" dxfId="8717" priority="9765" operator="containsText" text="ECM">
      <formula>NOT(ISERROR(SEARCH("ECM",E2979)))</formula>
    </cfRule>
    <cfRule type="containsText" dxfId="8716" priority="9766" operator="containsText" text="Glenn Gould">
      <formula>NOT(ISERROR(SEARCH("Glenn Gould",E2979)))</formula>
    </cfRule>
  </conditionalFormatting>
  <conditionalFormatting sqref="E2979:F2979">
    <cfRule type="containsText" dxfId="8715" priority="9763" operator="containsText" text="ECM">
      <formula>NOT(ISERROR(SEARCH("ECM",E2979)))</formula>
    </cfRule>
    <cfRule type="containsText" dxfId="8714" priority="9764" operator="containsText" text="Glenn Gould">
      <formula>NOT(ISERROR(SEARCH("Glenn Gould",E2979)))</formula>
    </cfRule>
  </conditionalFormatting>
  <conditionalFormatting sqref="E2979:F2979">
    <cfRule type="containsText" dxfId="8713" priority="9761" operator="containsText" text="ECM">
      <formula>NOT(ISERROR(SEARCH("ECM",E2979)))</formula>
    </cfRule>
    <cfRule type="containsText" dxfId="8712" priority="9762" operator="containsText" text="Glenn Gould">
      <formula>NOT(ISERROR(SEARCH("Glenn Gould",E2979)))</formula>
    </cfRule>
  </conditionalFormatting>
  <conditionalFormatting sqref="E2979:F2979">
    <cfRule type="containsText" dxfId="8711" priority="9759" operator="containsText" text="ECM">
      <formula>NOT(ISERROR(SEARCH("ECM",E2979)))</formula>
    </cfRule>
    <cfRule type="containsText" dxfId="8710" priority="9760" operator="containsText" text="Glenn Gould">
      <formula>NOT(ISERROR(SEARCH("Glenn Gould",E2979)))</formula>
    </cfRule>
  </conditionalFormatting>
  <conditionalFormatting sqref="E2979:F2979">
    <cfRule type="containsText" dxfId="8709" priority="9757" operator="containsText" text="ECM">
      <formula>NOT(ISERROR(SEARCH("ECM",E2979)))</formula>
    </cfRule>
    <cfRule type="containsText" dxfId="8708" priority="9758" operator="containsText" text="Glenn Gould">
      <formula>NOT(ISERROR(SEARCH("Glenn Gould",E2979)))</formula>
    </cfRule>
  </conditionalFormatting>
  <conditionalFormatting sqref="E2979:F2979">
    <cfRule type="containsText" dxfId="8707" priority="9755" operator="containsText" text="ECM">
      <formula>NOT(ISERROR(SEARCH("ECM",E2979)))</formula>
    </cfRule>
    <cfRule type="containsText" dxfId="8706" priority="9756" operator="containsText" text="Glenn Gould">
      <formula>NOT(ISERROR(SEARCH("Glenn Gould",E2979)))</formula>
    </cfRule>
  </conditionalFormatting>
  <conditionalFormatting sqref="E2979:F2979">
    <cfRule type="containsText" dxfId="8705" priority="9753" operator="containsText" text="ECM">
      <formula>NOT(ISERROR(SEARCH("ECM",E2979)))</formula>
    </cfRule>
    <cfRule type="containsText" dxfId="8704" priority="9754" operator="containsText" text="Glenn Gould">
      <formula>NOT(ISERROR(SEARCH("Glenn Gould",E2979)))</formula>
    </cfRule>
  </conditionalFormatting>
  <conditionalFormatting sqref="E2979:F2979">
    <cfRule type="containsText" dxfId="8703" priority="9751" operator="containsText" text="ECM">
      <formula>NOT(ISERROR(SEARCH("ECM",E2979)))</formula>
    </cfRule>
    <cfRule type="containsText" dxfId="8702" priority="9752" operator="containsText" text="Glenn Gould">
      <formula>NOT(ISERROR(SEARCH("Glenn Gould",E2979)))</formula>
    </cfRule>
  </conditionalFormatting>
  <conditionalFormatting sqref="E2979:F2979">
    <cfRule type="containsText" dxfId="8701" priority="9749" operator="containsText" text="ECM">
      <formula>NOT(ISERROR(SEARCH("ECM",E2979)))</formula>
    </cfRule>
    <cfRule type="containsText" dxfId="8700" priority="9750" operator="containsText" text="Glenn Gould">
      <formula>NOT(ISERROR(SEARCH("Glenn Gould",E2979)))</formula>
    </cfRule>
  </conditionalFormatting>
  <conditionalFormatting sqref="E2979:F2979">
    <cfRule type="containsText" dxfId="8699" priority="9747" operator="containsText" text="ECM">
      <formula>NOT(ISERROR(SEARCH("ECM",E2979)))</formula>
    </cfRule>
    <cfRule type="containsText" dxfId="8698" priority="9748" operator="containsText" text="Glenn Gould">
      <formula>NOT(ISERROR(SEARCH("Glenn Gould",E2979)))</formula>
    </cfRule>
  </conditionalFormatting>
  <conditionalFormatting sqref="E2979:F2979">
    <cfRule type="containsText" dxfId="8697" priority="9745" operator="containsText" text="ECM">
      <formula>NOT(ISERROR(SEARCH("ECM",E2979)))</formula>
    </cfRule>
    <cfRule type="containsText" dxfId="8696" priority="9746" operator="containsText" text="Glenn Gould">
      <formula>NOT(ISERROR(SEARCH("Glenn Gould",E2979)))</formula>
    </cfRule>
  </conditionalFormatting>
  <conditionalFormatting sqref="E2979:F2979">
    <cfRule type="containsText" dxfId="8695" priority="9743" operator="containsText" text="ECM">
      <formula>NOT(ISERROR(SEARCH("ECM",E2979)))</formula>
    </cfRule>
    <cfRule type="containsText" dxfId="8694" priority="9744" operator="containsText" text="Glenn Gould">
      <formula>NOT(ISERROR(SEARCH("Glenn Gould",E2979)))</formula>
    </cfRule>
  </conditionalFormatting>
  <conditionalFormatting sqref="E2979:F2979">
    <cfRule type="containsText" dxfId="8693" priority="9741" operator="containsText" text="ECM">
      <formula>NOT(ISERROR(SEARCH("ECM",E2979)))</formula>
    </cfRule>
    <cfRule type="containsText" dxfId="8692" priority="9742" operator="containsText" text="Glenn Gould">
      <formula>NOT(ISERROR(SEARCH("Glenn Gould",E2979)))</formula>
    </cfRule>
  </conditionalFormatting>
  <conditionalFormatting sqref="E2979:F2979">
    <cfRule type="containsText" dxfId="8691" priority="9739" operator="containsText" text="ECM">
      <formula>NOT(ISERROR(SEARCH("ECM",E2979)))</formula>
    </cfRule>
    <cfRule type="containsText" dxfId="8690" priority="9740" operator="containsText" text="Glenn Gould">
      <formula>NOT(ISERROR(SEARCH("Glenn Gould",E2979)))</formula>
    </cfRule>
  </conditionalFormatting>
  <conditionalFormatting sqref="E2979:F2979">
    <cfRule type="containsText" dxfId="8689" priority="9737" operator="containsText" text="ECM">
      <formula>NOT(ISERROR(SEARCH("ECM",E2979)))</formula>
    </cfRule>
    <cfRule type="containsText" dxfId="8688" priority="9738" operator="containsText" text="Glenn Gould">
      <formula>NOT(ISERROR(SEARCH("Glenn Gould",E2979)))</formula>
    </cfRule>
  </conditionalFormatting>
  <conditionalFormatting sqref="E2979:F2979">
    <cfRule type="containsText" dxfId="8687" priority="9735" operator="containsText" text="ECM">
      <formula>NOT(ISERROR(SEARCH("ECM",E2979)))</formula>
    </cfRule>
    <cfRule type="containsText" dxfId="8686" priority="9736" operator="containsText" text="Glenn Gould">
      <formula>NOT(ISERROR(SEARCH("Glenn Gould",E2979)))</formula>
    </cfRule>
  </conditionalFormatting>
  <conditionalFormatting sqref="E2979:F2979">
    <cfRule type="containsText" dxfId="8685" priority="9733" operator="containsText" text="ECM">
      <formula>NOT(ISERROR(SEARCH("ECM",E2979)))</formula>
    </cfRule>
    <cfRule type="containsText" dxfId="8684" priority="9734" operator="containsText" text="Glenn Gould">
      <formula>NOT(ISERROR(SEARCH("Glenn Gould",E2979)))</formula>
    </cfRule>
  </conditionalFormatting>
  <conditionalFormatting sqref="E2979:F2979">
    <cfRule type="containsText" dxfId="8683" priority="9731" operator="containsText" text="ECM">
      <formula>NOT(ISERROR(SEARCH("ECM",E2979)))</formula>
    </cfRule>
    <cfRule type="containsText" dxfId="8682" priority="9732" operator="containsText" text="Glenn Gould">
      <formula>NOT(ISERROR(SEARCH("Glenn Gould",E2979)))</formula>
    </cfRule>
  </conditionalFormatting>
  <conditionalFormatting sqref="E2979:F2979">
    <cfRule type="containsText" dxfId="8681" priority="9729" operator="containsText" text="ECM">
      <formula>NOT(ISERROR(SEARCH("ECM",E2979)))</formula>
    </cfRule>
    <cfRule type="containsText" dxfId="8680" priority="9730" operator="containsText" text="Glenn Gould">
      <formula>NOT(ISERROR(SEARCH("Glenn Gould",E2979)))</formula>
    </cfRule>
  </conditionalFormatting>
  <conditionalFormatting sqref="E2979:F2979">
    <cfRule type="containsText" dxfId="8679" priority="9727" operator="containsText" text="ECM">
      <formula>NOT(ISERROR(SEARCH("ECM",E2979)))</formula>
    </cfRule>
    <cfRule type="containsText" dxfId="8678" priority="9728" operator="containsText" text="Glenn Gould">
      <formula>NOT(ISERROR(SEARCH("Glenn Gould",E2979)))</formula>
    </cfRule>
  </conditionalFormatting>
  <conditionalFormatting sqref="E2979:F2979">
    <cfRule type="containsText" dxfId="8677" priority="9725" operator="containsText" text="ECM">
      <formula>NOT(ISERROR(SEARCH("ECM",E2979)))</formula>
    </cfRule>
    <cfRule type="containsText" dxfId="8676" priority="9726" operator="containsText" text="Glenn Gould">
      <formula>NOT(ISERROR(SEARCH("Glenn Gould",E2979)))</formula>
    </cfRule>
  </conditionalFormatting>
  <conditionalFormatting sqref="E2979:F2979">
    <cfRule type="containsText" dxfId="8675" priority="9723" operator="containsText" text="ECM">
      <formula>NOT(ISERROR(SEARCH("ECM",E2979)))</formula>
    </cfRule>
    <cfRule type="containsText" dxfId="8674" priority="9724" operator="containsText" text="Glenn Gould">
      <formula>NOT(ISERROR(SEARCH("Glenn Gould",E2979)))</formula>
    </cfRule>
  </conditionalFormatting>
  <conditionalFormatting sqref="E2979:F2979">
    <cfRule type="containsText" dxfId="8673" priority="9721" operator="containsText" text="ECM">
      <formula>NOT(ISERROR(SEARCH("ECM",E2979)))</formula>
    </cfRule>
    <cfRule type="containsText" dxfId="8672" priority="9722" operator="containsText" text="Glenn Gould">
      <formula>NOT(ISERROR(SEARCH("Glenn Gould",E2979)))</formula>
    </cfRule>
  </conditionalFormatting>
  <conditionalFormatting sqref="E2979:F2979">
    <cfRule type="containsText" dxfId="8671" priority="9719" operator="containsText" text="ECM">
      <formula>NOT(ISERROR(SEARCH("ECM",E2979)))</formula>
    </cfRule>
    <cfRule type="containsText" dxfId="8670" priority="9720" operator="containsText" text="Glenn Gould">
      <formula>NOT(ISERROR(SEARCH("Glenn Gould",E2979)))</formula>
    </cfRule>
  </conditionalFormatting>
  <conditionalFormatting sqref="E2979:F2979">
    <cfRule type="containsText" dxfId="8669" priority="9717" operator="containsText" text="ECM">
      <formula>NOT(ISERROR(SEARCH("ECM",E2979)))</formula>
    </cfRule>
    <cfRule type="containsText" dxfId="8668" priority="9718" operator="containsText" text="Glenn Gould">
      <formula>NOT(ISERROR(SEARCH("Glenn Gould",E2979)))</formula>
    </cfRule>
  </conditionalFormatting>
  <conditionalFormatting sqref="E2979:F2979">
    <cfRule type="containsText" dxfId="8667" priority="9715" operator="containsText" text="ECM">
      <formula>NOT(ISERROR(SEARCH("ECM",E2979)))</formula>
    </cfRule>
    <cfRule type="containsText" dxfId="8666" priority="9716" operator="containsText" text="Glenn Gould">
      <formula>NOT(ISERROR(SEARCH("Glenn Gould",E2979)))</formula>
    </cfRule>
  </conditionalFormatting>
  <conditionalFormatting sqref="E2979:F2979">
    <cfRule type="containsText" dxfId="8665" priority="9713" operator="containsText" text="ECM">
      <formula>NOT(ISERROR(SEARCH("ECM",E2979)))</formula>
    </cfRule>
    <cfRule type="containsText" dxfId="8664" priority="9714" operator="containsText" text="Glenn Gould">
      <formula>NOT(ISERROR(SEARCH("Glenn Gould",E2979)))</formula>
    </cfRule>
  </conditionalFormatting>
  <conditionalFormatting sqref="E2979:F2979">
    <cfRule type="containsText" dxfId="8663" priority="9711" operator="containsText" text="ECM">
      <formula>NOT(ISERROR(SEARCH("ECM",E2979)))</formula>
    </cfRule>
    <cfRule type="containsText" dxfId="8662" priority="9712" operator="containsText" text="Glenn Gould">
      <formula>NOT(ISERROR(SEARCH("Glenn Gould",E2979)))</formula>
    </cfRule>
  </conditionalFormatting>
  <conditionalFormatting sqref="E2979:F2979">
    <cfRule type="containsText" dxfId="8661" priority="9709" operator="containsText" text="ECM">
      <formula>NOT(ISERROR(SEARCH("ECM",E2979)))</formula>
    </cfRule>
    <cfRule type="containsText" dxfId="8660" priority="9710" operator="containsText" text="Glenn Gould">
      <formula>NOT(ISERROR(SEARCH("Glenn Gould",E2979)))</formula>
    </cfRule>
  </conditionalFormatting>
  <conditionalFormatting sqref="E2979:F2979">
    <cfRule type="containsText" dxfId="8659" priority="9707" operator="containsText" text="ECM">
      <formula>NOT(ISERROR(SEARCH("ECM",E2979)))</formula>
    </cfRule>
    <cfRule type="containsText" dxfId="8658" priority="9708" operator="containsText" text="Glenn Gould">
      <formula>NOT(ISERROR(SEARCH("Glenn Gould",E2979)))</formula>
    </cfRule>
  </conditionalFormatting>
  <conditionalFormatting sqref="E2979:F2979">
    <cfRule type="containsText" dxfId="8657" priority="9705" operator="containsText" text="ECM">
      <formula>NOT(ISERROR(SEARCH("ECM",E2979)))</formula>
    </cfRule>
    <cfRule type="containsText" dxfId="8656" priority="9706" operator="containsText" text="Glenn Gould">
      <formula>NOT(ISERROR(SEARCH("Glenn Gould",E2979)))</formula>
    </cfRule>
  </conditionalFormatting>
  <conditionalFormatting sqref="E2979:F2979">
    <cfRule type="containsText" dxfId="8655" priority="9703" operator="containsText" text="ECM">
      <formula>NOT(ISERROR(SEARCH("ECM",E2979)))</formula>
    </cfRule>
    <cfRule type="containsText" dxfId="8654" priority="9704" operator="containsText" text="Glenn Gould">
      <formula>NOT(ISERROR(SEARCH("Glenn Gould",E2979)))</formula>
    </cfRule>
  </conditionalFormatting>
  <conditionalFormatting sqref="E2979:F2979">
    <cfRule type="containsText" dxfId="8653" priority="9701" operator="containsText" text="ECM">
      <formula>NOT(ISERROR(SEARCH("ECM",E2979)))</formula>
    </cfRule>
    <cfRule type="containsText" dxfId="8652" priority="9702" operator="containsText" text="Glenn Gould">
      <formula>NOT(ISERROR(SEARCH("Glenn Gould",E2979)))</formula>
    </cfRule>
  </conditionalFormatting>
  <conditionalFormatting sqref="E2979:F2979">
    <cfRule type="containsText" dxfId="8651" priority="9699" operator="containsText" text="ECM">
      <formula>NOT(ISERROR(SEARCH("ECM",E2979)))</formula>
    </cfRule>
    <cfRule type="containsText" dxfId="8650" priority="9700" operator="containsText" text="Glenn Gould">
      <formula>NOT(ISERROR(SEARCH("Glenn Gould",E2979)))</formula>
    </cfRule>
  </conditionalFormatting>
  <conditionalFormatting sqref="E2979:F2979">
    <cfRule type="containsText" dxfId="8649" priority="9697" operator="containsText" text="ECM">
      <formula>NOT(ISERROR(SEARCH("ECM",E2979)))</formula>
    </cfRule>
    <cfRule type="containsText" dxfId="8648" priority="9698" operator="containsText" text="Glenn Gould">
      <formula>NOT(ISERROR(SEARCH("Glenn Gould",E2979)))</formula>
    </cfRule>
  </conditionalFormatting>
  <conditionalFormatting sqref="E2979:F2979">
    <cfRule type="containsText" dxfId="8647" priority="9695" operator="containsText" text="ECM">
      <formula>NOT(ISERROR(SEARCH("ECM",E2979)))</formula>
    </cfRule>
    <cfRule type="containsText" dxfId="8646" priority="9696" operator="containsText" text="Glenn Gould">
      <formula>NOT(ISERROR(SEARCH("Glenn Gould",E2979)))</formula>
    </cfRule>
  </conditionalFormatting>
  <conditionalFormatting sqref="L2980:M2982 A2980:C2980 A2981:A2986 C2981:C2986 M2983">
    <cfRule type="containsText" dxfId="8645" priority="9693" operator="containsText" text="ECM">
      <formula>NOT(ISERROR(SEARCH("ECM",A2980)))</formula>
    </cfRule>
    <cfRule type="containsText" dxfId="8644" priority="9694" operator="containsText" text="Glenn Gould">
      <formula>NOT(ISERROR(SEARCH("Glenn Gould",A2980)))</formula>
    </cfRule>
  </conditionalFormatting>
  <conditionalFormatting sqref="M2980:M2983">
    <cfRule type="containsText" dxfId="8643" priority="9692" operator="containsText" text="ECM">
      <formula>NOT(ISERROR(SEARCH("ECM",M2980)))</formula>
    </cfRule>
  </conditionalFormatting>
  <conditionalFormatting sqref="M2980:M2983">
    <cfRule type="containsText" dxfId="8642" priority="9691" operator="containsText" text="ECM">
      <formula>NOT(ISERROR(SEARCH("ECM",M2980)))</formula>
    </cfRule>
  </conditionalFormatting>
  <conditionalFormatting sqref="C2980:C2986">
    <cfRule type="containsText" dxfId="8641" priority="9689" operator="containsText" text="Christmas">
      <formula>NOT(ISERROR(SEARCH("Christmas",C2980)))</formula>
    </cfRule>
    <cfRule type="containsText" dxfId="8640" priority="9690" operator="containsText" text="collection">
      <formula>NOT(ISERROR(SEARCH("collection",C2980)))</formula>
    </cfRule>
  </conditionalFormatting>
  <conditionalFormatting sqref="A2980:A2986">
    <cfRule type="containsText" dxfId="8639" priority="9687" operator="containsText" text="ECM">
      <formula>NOT(ISERROR(SEARCH("ECM",A2980)))</formula>
    </cfRule>
    <cfRule type="containsText" dxfId="8638" priority="9688" operator="containsText" text="Glenn Gould">
      <formula>NOT(ISERROR(SEARCH("Glenn Gould",A2980)))</formula>
    </cfRule>
  </conditionalFormatting>
  <conditionalFormatting sqref="M2980:M2983">
    <cfRule type="containsText" dxfId="8637" priority="9686" operator="containsText" text="ECM">
      <formula>NOT(ISERROR(SEARCH("ECM",M2980)))</formula>
    </cfRule>
  </conditionalFormatting>
  <conditionalFormatting sqref="M2980:M2983">
    <cfRule type="containsText" dxfId="8636" priority="9684" operator="containsText" text="ECM">
      <formula>NOT(ISERROR(SEARCH("ECM",M2980)))</formula>
    </cfRule>
    <cfRule type="containsText" dxfId="8635" priority="9685" operator="containsText" text="Glenn Gould">
      <formula>NOT(ISERROR(SEARCH("Glenn Gould",M2980)))</formula>
    </cfRule>
  </conditionalFormatting>
  <conditionalFormatting sqref="M2980:M2983">
    <cfRule type="containsText" dxfId="8634" priority="9683" operator="containsText" text="ECM">
      <formula>NOT(ISERROR(SEARCH("ECM",M2980)))</formula>
    </cfRule>
  </conditionalFormatting>
  <conditionalFormatting sqref="A2980:A2986">
    <cfRule type="containsText" dxfId="8633" priority="9682" operator="containsText" text="Tallis Scholars">
      <formula>NOT(ISERROR(SEARCH("Tallis Scholars",A2980)))</formula>
    </cfRule>
  </conditionalFormatting>
  <conditionalFormatting sqref="M2980:M2983">
    <cfRule type="containsText" dxfId="8632" priority="9681" operator="containsText" text="ECM">
      <formula>NOT(ISERROR(SEARCH("ECM",M2980)))</formula>
    </cfRule>
  </conditionalFormatting>
  <conditionalFormatting sqref="M2980:M2983">
    <cfRule type="containsText" dxfId="8631" priority="9680" operator="containsText" text="ECM">
      <formula>NOT(ISERROR(SEARCH("ECM",M2980)))</formula>
    </cfRule>
  </conditionalFormatting>
  <conditionalFormatting sqref="H2980:K2980">
    <cfRule type="containsText" dxfId="8630" priority="9678" operator="containsText" text="ECM">
      <formula>NOT(ISERROR(SEARCH("ECM",H2980)))</formula>
    </cfRule>
    <cfRule type="containsText" dxfId="8629" priority="9679" operator="containsText" text="Glenn Gould">
      <formula>NOT(ISERROR(SEARCH("Glenn Gould",H2980)))</formula>
    </cfRule>
  </conditionalFormatting>
  <conditionalFormatting sqref="H2980:K2980">
    <cfRule type="containsText" dxfId="8628" priority="9676" operator="containsText" text="ECM">
      <formula>NOT(ISERROR(SEARCH("ECM",H2980)))</formula>
    </cfRule>
    <cfRule type="containsText" dxfId="8627" priority="9677" operator="containsText" text="Glenn Gould">
      <formula>NOT(ISERROR(SEARCH("Glenn Gould",H2980)))</formula>
    </cfRule>
  </conditionalFormatting>
  <conditionalFormatting sqref="H2980:K2980">
    <cfRule type="containsText" dxfId="8626" priority="9674" operator="containsText" text="ECM">
      <formula>NOT(ISERROR(SEARCH("ECM",H2980)))</formula>
    </cfRule>
    <cfRule type="containsText" dxfId="8625" priority="9675" operator="containsText" text="Glenn Gould">
      <formula>NOT(ISERROR(SEARCH("Glenn Gould",H2980)))</formula>
    </cfRule>
  </conditionalFormatting>
  <conditionalFormatting sqref="K2980">
    <cfRule type="containsText" dxfId="8624" priority="9672" operator="containsText" text="ECM">
      <formula>NOT(ISERROR(SEARCH("ECM",K2980)))</formula>
    </cfRule>
    <cfRule type="containsText" dxfId="8623" priority="9673" operator="containsText" text="Glenn Gould">
      <formula>NOT(ISERROR(SEARCH("Glenn Gould",K2980)))</formula>
    </cfRule>
  </conditionalFormatting>
  <conditionalFormatting sqref="K2980">
    <cfRule type="containsText" dxfId="8622" priority="9670" operator="containsText" text="ECM">
      <formula>NOT(ISERROR(SEARCH("ECM",K2980)))</formula>
    </cfRule>
    <cfRule type="containsText" dxfId="8621" priority="9671" operator="containsText" text="Glenn Gould">
      <formula>NOT(ISERROR(SEARCH("Glenn Gould",K2980)))</formula>
    </cfRule>
  </conditionalFormatting>
  <conditionalFormatting sqref="K2980">
    <cfRule type="containsText" dxfId="8620" priority="9668" operator="containsText" text="ECM">
      <formula>NOT(ISERROR(SEARCH("ECM",K2980)))</formula>
    </cfRule>
    <cfRule type="containsText" dxfId="8619" priority="9669" operator="containsText" text="Glenn Gould">
      <formula>NOT(ISERROR(SEARCH("Glenn Gould",K2980)))</formula>
    </cfRule>
  </conditionalFormatting>
  <conditionalFormatting sqref="H2980">
    <cfRule type="containsText" dxfId="8618" priority="9666" operator="containsText" text="ECM">
      <formula>NOT(ISERROR(SEARCH("ECM",H2980)))</formula>
    </cfRule>
    <cfRule type="containsText" dxfId="8617" priority="9667" operator="containsText" text="Glenn Gould">
      <formula>NOT(ISERROR(SEARCH("Glenn Gould",H2980)))</formula>
    </cfRule>
  </conditionalFormatting>
  <conditionalFormatting sqref="H2980">
    <cfRule type="containsText" dxfId="8616" priority="9664" operator="containsText" text="ECM">
      <formula>NOT(ISERROR(SEARCH("ECM",H2980)))</formula>
    </cfRule>
    <cfRule type="containsText" dxfId="8615" priority="9665" operator="containsText" text="Glenn Gould">
      <formula>NOT(ISERROR(SEARCH("Glenn Gould",H2980)))</formula>
    </cfRule>
  </conditionalFormatting>
  <conditionalFormatting sqref="H2980">
    <cfRule type="containsText" dxfId="8614" priority="9662" operator="containsText" text="ECM">
      <formula>NOT(ISERROR(SEARCH("ECM",H2980)))</formula>
    </cfRule>
    <cfRule type="containsText" dxfId="8613" priority="9663" operator="containsText" text="Glenn Gould">
      <formula>NOT(ISERROR(SEARCH("Glenn Gould",H2980)))</formula>
    </cfRule>
  </conditionalFormatting>
  <conditionalFormatting sqref="H2980">
    <cfRule type="containsText" dxfId="8612" priority="9660" operator="containsText" text="ECM">
      <formula>NOT(ISERROR(SEARCH("ECM",H2980)))</formula>
    </cfRule>
    <cfRule type="containsText" dxfId="8611" priority="9661" operator="containsText" text="Glenn Gould">
      <formula>NOT(ISERROR(SEARCH("Glenn Gould",H2980)))</formula>
    </cfRule>
  </conditionalFormatting>
  <conditionalFormatting sqref="H2980">
    <cfRule type="containsText" dxfId="8610" priority="9658" operator="containsText" text="ECM">
      <formula>NOT(ISERROR(SEARCH("ECM",H2980)))</formula>
    </cfRule>
    <cfRule type="containsText" dxfId="8609" priority="9659" operator="containsText" text="Glenn Gould">
      <formula>NOT(ISERROR(SEARCH("Glenn Gould",H2980)))</formula>
    </cfRule>
  </conditionalFormatting>
  <conditionalFormatting sqref="H2980">
    <cfRule type="containsText" dxfId="8608" priority="9656" operator="containsText" text="ECM">
      <formula>NOT(ISERROR(SEARCH("ECM",H2980)))</formula>
    </cfRule>
    <cfRule type="containsText" dxfId="8607" priority="9657" operator="containsText" text="Glenn Gould">
      <formula>NOT(ISERROR(SEARCH("Glenn Gould",H2980)))</formula>
    </cfRule>
  </conditionalFormatting>
  <conditionalFormatting sqref="H2980">
    <cfRule type="containsText" dxfId="8606" priority="9654" operator="containsText" text="ECM">
      <formula>NOT(ISERROR(SEARCH("ECM",H2980)))</formula>
    </cfRule>
    <cfRule type="containsText" dxfId="8605" priority="9655" operator="containsText" text="Glenn Gould">
      <formula>NOT(ISERROR(SEARCH("Glenn Gould",H2980)))</formula>
    </cfRule>
  </conditionalFormatting>
  <conditionalFormatting sqref="H2980">
    <cfRule type="containsText" dxfId="8604" priority="9652" operator="containsText" text="ECM">
      <formula>NOT(ISERROR(SEARCH("ECM",H2980)))</formula>
    </cfRule>
    <cfRule type="containsText" dxfId="8603" priority="9653" operator="containsText" text="Glenn Gould">
      <formula>NOT(ISERROR(SEARCH("Glenn Gould",H2980)))</formula>
    </cfRule>
  </conditionalFormatting>
  <conditionalFormatting sqref="H2980">
    <cfRule type="containsText" dxfId="8602" priority="9650" operator="containsText" text="ECM">
      <formula>NOT(ISERROR(SEARCH("ECM",H2980)))</formula>
    </cfRule>
    <cfRule type="containsText" dxfId="8601" priority="9651" operator="containsText" text="Glenn Gould">
      <formula>NOT(ISERROR(SEARCH("Glenn Gould",H2980)))</formula>
    </cfRule>
  </conditionalFormatting>
  <conditionalFormatting sqref="H2980">
    <cfRule type="containsText" dxfId="8600" priority="9648" operator="containsText" text="ECM">
      <formula>NOT(ISERROR(SEARCH("ECM",H2980)))</formula>
    </cfRule>
    <cfRule type="containsText" dxfId="8599" priority="9649" operator="containsText" text="Glenn Gould">
      <formula>NOT(ISERROR(SEARCH("Glenn Gould",H2980)))</formula>
    </cfRule>
  </conditionalFormatting>
  <conditionalFormatting sqref="H2980">
    <cfRule type="containsText" dxfId="8598" priority="9646" operator="containsText" text="ECM">
      <formula>NOT(ISERROR(SEARCH("ECM",H2980)))</formula>
    </cfRule>
    <cfRule type="containsText" dxfId="8597" priority="9647" operator="containsText" text="Glenn Gould">
      <formula>NOT(ISERROR(SEARCH("Glenn Gould",H2980)))</formula>
    </cfRule>
  </conditionalFormatting>
  <conditionalFormatting sqref="H2980:K2980">
    <cfRule type="containsText" dxfId="8596" priority="9644" operator="containsText" text="ECM">
      <formula>NOT(ISERROR(SEARCH("ECM",H2980)))</formula>
    </cfRule>
    <cfRule type="containsText" dxfId="8595" priority="9645" operator="containsText" text="Glenn Gould">
      <formula>NOT(ISERROR(SEARCH("Glenn Gould",H2980)))</formula>
    </cfRule>
  </conditionalFormatting>
  <conditionalFormatting sqref="H2980">
    <cfRule type="containsText" dxfId="8594" priority="9642" operator="containsText" text="ECM">
      <formula>NOT(ISERROR(SEARCH("ECM",H2980)))</formula>
    </cfRule>
    <cfRule type="containsText" dxfId="8593" priority="9643" operator="containsText" text="Glenn Gould">
      <formula>NOT(ISERROR(SEARCH("Glenn Gould",H2980)))</formula>
    </cfRule>
  </conditionalFormatting>
  <conditionalFormatting sqref="H2980">
    <cfRule type="containsText" dxfId="8592" priority="9640" operator="containsText" text="ECM">
      <formula>NOT(ISERROR(SEARCH("ECM",H2980)))</formula>
    </cfRule>
    <cfRule type="containsText" dxfId="8591" priority="9641" operator="containsText" text="Glenn Gould">
      <formula>NOT(ISERROR(SEARCH("Glenn Gould",H2980)))</formula>
    </cfRule>
  </conditionalFormatting>
  <conditionalFormatting sqref="K2980">
    <cfRule type="containsText" dxfId="8590" priority="9638" operator="containsText" text="ECM">
      <formula>NOT(ISERROR(SEARCH("ECM",K2980)))</formula>
    </cfRule>
    <cfRule type="containsText" dxfId="8589" priority="9639" operator="containsText" text="Glenn Gould">
      <formula>NOT(ISERROR(SEARCH("Glenn Gould",K2980)))</formula>
    </cfRule>
  </conditionalFormatting>
  <conditionalFormatting sqref="H2980">
    <cfRule type="containsText" dxfId="8588" priority="9636" operator="containsText" text="ECM">
      <formula>NOT(ISERROR(SEARCH("ECM",H2980)))</formula>
    </cfRule>
    <cfRule type="containsText" dxfId="8587" priority="9637" operator="containsText" text="Glenn Gould">
      <formula>NOT(ISERROR(SEARCH("Glenn Gould",H2980)))</formula>
    </cfRule>
  </conditionalFormatting>
  <conditionalFormatting sqref="H2980">
    <cfRule type="containsText" dxfId="8586" priority="9634" operator="containsText" text="ECM">
      <formula>NOT(ISERROR(SEARCH("ECM",H2980)))</formula>
    </cfRule>
    <cfRule type="containsText" dxfId="8585" priority="9635" operator="containsText" text="Glenn Gould">
      <formula>NOT(ISERROR(SEARCH("Glenn Gould",H2980)))</formula>
    </cfRule>
  </conditionalFormatting>
  <conditionalFormatting sqref="H2980">
    <cfRule type="containsText" dxfId="8584" priority="9632" operator="containsText" text="ECM">
      <formula>NOT(ISERROR(SEARCH("ECM",H2980)))</formula>
    </cfRule>
    <cfRule type="containsText" dxfId="8583" priority="9633" operator="containsText" text="Glenn Gould">
      <formula>NOT(ISERROR(SEARCH("Glenn Gould",H2980)))</formula>
    </cfRule>
  </conditionalFormatting>
  <conditionalFormatting sqref="H2980">
    <cfRule type="containsText" dxfId="8582" priority="9630" operator="containsText" text="ECM">
      <formula>NOT(ISERROR(SEARCH("ECM",H2980)))</formula>
    </cfRule>
    <cfRule type="containsText" dxfId="8581" priority="9631" operator="containsText" text="Glenn Gould">
      <formula>NOT(ISERROR(SEARCH("Glenn Gould",H2980)))</formula>
    </cfRule>
  </conditionalFormatting>
  <conditionalFormatting sqref="J2980:K2980">
    <cfRule type="containsText" dxfId="8580" priority="9628" operator="containsText" text="ECM">
      <formula>NOT(ISERROR(SEARCH("ECM",J2980)))</formula>
    </cfRule>
    <cfRule type="containsText" dxfId="8579" priority="9629" operator="containsText" text="Glenn Gould">
      <formula>NOT(ISERROR(SEARCH("Glenn Gould",J2980)))</formula>
    </cfRule>
  </conditionalFormatting>
  <conditionalFormatting sqref="K2980">
    <cfRule type="containsText" dxfId="8578" priority="9626" operator="containsText" text="ECM">
      <formula>NOT(ISERROR(SEARCH("ECM",K2980)))</formula>
    </cfRule>
    <cfRule type="containsText" dxfId="8577" priority="9627" operator="containsText" text="Glenn Gould">
      <formula>NOT(ISERROR(SEARCH("Glenn Gould",K2980)))</formula>
    </cfRule>
  </conditionalFormatting>
  <conditionalFormatting sqref="J2980:K2980">
    <cfRule type="containsText" dxfId="8576" priority="9624" operator="containsText" text="ECM">
      <formula>NOT(ISERROR(SEARCH("ECM",J2980)))</formula>
    </cfRule>
    <cfRule type="containsText" dxfId="8575" priority="9625" operator="containsText" text="Glenn Gould">
      <formula>NOT(ISERROR(SEARCH("Glenn Gould",J2980)))</formula>
    </cfRule>
  </conditionalFormatting>
  <conditionalFormatting sqref="J2980:K2980">
    <cfRule type="containsText" dxfId="8574" priority="9622" operator="containsText" text="ECM">
      <formula>NOT(ISERROR(SEARCH("ECM",J2980)))</formula>
    </cfRule>
    <cfRule type="containsText" dxfId="8573" priority="9623" operator="containsText" text="Glenn Gould">
      <formula>NOT(ISERROR(SEARCH("Glenn Gould",J2980)))</formula>
    </cfRule>
  </conditionalFormatting>
  <conditionalFormatting sqref="H2980:I2980">
    <cfRule type="containsText" dxfId="8572" priority="9620" operator="containsText" text="ECM">
      <formula>NOT(ISERROR(SEARCH("ECM",H2980)))</formula>
    </cfRule>
    <cfRule type="containsText" dxfId="8571" priority="9621" operator="containsText" text="Glenn Gould">
      <formula>NOT(ISERROR(SEARCH("Glenn Gould",H2980)))</formula>
    </cfRule>
  </conditionalFormatting>
  <conditionalFormatting sqref="H2980">
    <cfRule type="containsText" dxfId="8570" priority="9618" operator="containsText" text="ECM">
      <formula>NOT(ISERROR(SEARCH("ECM",H2980)))</formula>
    </cfRule>
    <cfRule type="containsText" dxfId="8569" priority="9619" operator="containsText" text="Glenn Gould">
      <formula>NOT(ISERROR(SEARCH("Glenn Gould",H2980)))</formula>
    </cfRule>
  </conditionalFormatting>
  <conditionalFormatting sqref="H2980:I2980">
    <cfRule type="containsText" dxfId="8568" priority="9616" operator="containsText" text="ECM">
      <formula>NOT(ISERROR(SEARCH("ECM",H2980)))</formula>
    </cfRule>
    <cfRule type="containsText" dxfId="8567" priority="9617" operator="containsText" text="Glenn Gould">
      <formula>NOT(ISERROR(SEARCH("Glenn Gould",H2980)))</formula>
    </cfRule>
  </conditionalFormatting>
  <conditionalFormatting sqref="H2980:I2980">
    <cfRule type="containsText" dxfId="8566" priority="9614" operator="containsText" text="ECM">
      <formula>NOT(ISERROR(SEARCH("ECM",H2980)))</formula>
    </cfRule>
    <cfRule type="containsText" dxfId="8565" priority="9615" operator="containsText" text="Glenn Gould">
      <formula>NOT(ISERROR(SEARCH("Glenn Gould",H2980)))</formula>
    </cfRule>
  </conditionalFormatting>
  <conditionalFormatting sqref="G2980">
    <cfRule type="containsText" dxfId="8564" priority="9612" operator="containsText" text="ECM">
      <formula>NOT(ISERROR(SEARCH("ECM",G2980)))</formula>
    </cfRule>
    <cfRule type="containsText" dxfId="8563" priority="9613" operator="containsText" text="Glenn Gould">
      <formula>NOT(ISERROR(SEARCH("Glenn Gould",G2980)))</formula>
    </cfRule>
  </conditionalFormatting>
  <conditionalFormatting sqref="G2980">
    <cfRule type="containsText" dxfId="8562" priority="9610" operator="containsText" text="ECM">
      <formula>NOT(ISERROR(SEARCH("ECM",G2980)))</formula>
    </cfRule>
    <cfRule type="containsText" dxfId="8561" priority="9611" operator="containsText" text="Glenn Gould">
      <formula>NOT(ISERROR(SEARCH("Glenn Gould",G2980)))</formula>
    </cfRule>
  </conditionalFormatting>
  <conditionalFormatting sqref="G2980">
    <cfRule type="containsText" dxfId="8560" priority="9608" operator="containsText" text="ECM">
      <formula>NOT(ISERROR(SEARCH("ECM",G2980)))</formula>
    </cfRule>
    <cfRule type="containsText" dxfId="8559" priority="9609" operator="containsText" text="Glenn Gould">
      <formula>NOT(ISERROR(SEARCH("Glenn Gould",G2980)))</formula>
    </cfRule>
  </conditionalFormatting>
  <conditionalFormatting sqref="G2980">
    <cfRule type="containsText" dxfId="8558" priority="9606" operator="containsText" text="ECM">
      <formula>NOT(ISERROR(SEARCH("ECM",G2980)))</formula>
    </cfRule>
    <cfRule type="containsText" dxfId="8557" priority="9607" operator="containsText" text="Glenn Gould">
      <formula>NOT(ISERROR(SEARCH("Glenn Gould",G2980)))</formula>
    </cfRule>
  </conditionalFormatting>
  <conditionalFormatting sqref="G2980">
    <cfRule type="containsText" dxfId="8556" priority="9604" operator="containsText" text="ECM">
      <formula>NOT(ISERROR(SEARCH("ECM",G2980)))</formula>
    </cfRule>
    <cfRule type="containsText" dxfId="8555" priority="9605" operator="containsText" text="Glenn Gould">
      <formula>NOT(ISERROR(SEARCH("Glenn Gould",G2980)))</formula>
    </cfRule>
  </conditionalFormatting>
  <conditionalFormatting sqref="G2980">
    <cfRule type="containsText" dxfId="8554" priority="9602" operator="containsText" text="ECM">
      <formula>NOT(ISERROR(SEARCH("ECM",G2980)))</formula>
    </cfRule>
    <cfRule type="containsText" dxfId="8553" priority="9603" operator="containsText" text="Glenn Gould">
      <formula>NOT(ISERROR(SEARCH("Glenn Gould",G2980)))</formula>
    </cfRule>
  </conditionalFormatting>
  <conditionalFormatting sqref="G2980">
    <cfRule type="containsText" dxfId="8552" priority="9600" operator="containsText" text="ECM">
      <formula>NOT(ISERROR(SEARCH("ECM",G2980)))</formula>
    </cfRule>
    <cfRule type="containsText" dxfId="8551" priority="9601" operator="containsText" text="Glenn Gould">
      <formula>NOT(ISERROR(SEARCH("Glenn Gould",G2980)))</formula>
    </cfRule>
  </conditionalFormatting>
  <conditionalFormatting sqref="G2980">
    <cfRule type="containsText" dxfId="8550" priority="9598" operator="containsText" text="ECM">
      <formula>NOT(ISERROR(SEARCH("ECM",G2980)))</formula>
    </cfRule>
    <cfRule type="containsText" dxfId="8549" priority="9599" operator="containsText" text="Glenn Gould">
      <formula>NOT(ISERROR(SEARCH("Glenn Gould",G2980)))</formula>
    </cfRule>
  </conditionalFormatting>
  <conditionalFormatting sqref="G2980">
    <cfRule type="containsText" dxfId="8548" priority="9596" operator="containsText" text="ECM">
      <formula>NOT(ISERROR(SEARCH("ECM",G2980)))</formula>
    </cfRule>
    <cfRule type="containsText" dxfId="8547" priority="9597" operator="containsText" text="Glenn Gould">
      <formula>NOT(ISERROR(SEARCH("Glenn Gould",G2980)))</formula>
    </cfRule>
  </conditionalFormatting>
  <conditionalFormatting sqref="G2980">
    <cfRule type="containsText" dxfId="8546" priority="9594" operator="containsText" text="ECM">
      <formula>NOT(ISERROR(SEARCH("ECM",G2980)))</formula>
    </cfRule>
    <cfRule type="containsText" dxfId="8545" priority="9595" operator="containsText" text="Glenn Gould">
      <formula>NOT(ISERROR(SEARCH("Glenn Gould",G2980)))</formula>
    </cfRule>
  </conditionalFormatting>
  <conditionalFormatting sqref="G2980">
    <cfRule type="containsText" dxfId="8544" priority="9592" operator="containsText" text="ECM">
      <formula>NOT(ISERROR(SEARCH("ECM",G2980)))</formula>
    </cfRule>
    <cfRule type="containsText" dxfId="8543" priority="9593" operator="containsText" text="Glenn Gould">
      <formula>NOT(ISERROR(SEARCH("Glenn Gould",G2980)))</formula>
    </cfRule>
  </conditionalFormatting>
  <conditionalFormatting sqref="G2980">
    <cfRule type="containsText" dxfId="8542" priority="9590" operator="containsText" text="ECM">
      <formula>NOT(ISERROR(SEARCH("ECM",G2980)))</formula>
    </cfRule>
    <cfRule type="containsText" dxfId="8541" priority="9591" operator="containsText" text="Glenn Gould">
      <formula>NOT(ISERROR(SEARCH("Glenn Gould",G2980)))</formula>
    </cfRule>
  </conditionalFormatting>
  <conditionalFormatting sqref="G2980">
    <cfRule type="containsText" dxfId="8540" priority="9588" operator="containsText" text="ECM">
      <formula>NOT(ISERROR(SEARCH("ECM",G2980)))</formula>
    </cfRule>
    <cfRule type="containsText" dxfId="8539" priority="9589" operator="containsText" text="Glenn Gould">
      <formula>NOT(ISERROR(SEARCH("Glenn Gould",G2980)))</formula>
    </cfRule>
  </conditionalFormatting>
  <conditionalFormatting sqref="G2980">
    <cfRule type="containsText" dxfId="8538" priority="9586" operator="containsText" text="ECM">
      <formula>NOT(ISERROR(SEARCH("ECM",G2980)))</formula>
    </cfRule>
    <cfRule type="containsText" dxfId="8537" priority="9587" operator="containsText" text="Glenn Gould">
      <formula>NOT(ISERROR(SEARCH("Glenn Gould",G2980)))</formula>
    </cfRule>
  </conditionalFormatting>
  <conditionalFormatting sqref="G2980">
    <cfRule type="containsText" dxfId="8536" priority="9584" operator="containsText" text="ECM">
      <formula>NOT(ISERROR(SEARCH("ECM",G2980)))</formula>
    </cfRule>
    <cfRule type="containsText" dxfId="8535" priority="9585" operator="containsText" text="Glenn Gould">
      <formula>NOT(ISERROR(SEARCH("Glenn Gould",G2980)))</formula>
    </cfRule>
  </conditionalFormatting>
  <conditionalFormatting sqref="G2980">
    <cfRule type="containsText" dxfId="8534" priority="9582" operator="containsText" text="ECM">
      <formula>NOT(ISERROR(SEARCH("ECM",G2980)))</formula>
    </cfRule>
    <cfRule type="containsText" dxfId="8533" priority="9583" operator="containsText" text="Glenn Gould">
      <formula>NOT(ISERROR(SEARCH("Glenn Gould",G2980)))</formula>
    </cfRule>
  </conditionalFormatting>
  <conditionalFormatting sqref="G2980">
    <cfRule type="containsText" dxfId="8532" priority="9580" operator="containsText" text="ECM">
      <formula>NOT(ISERROR(SEARCH("ECM",G2980)))</formula>
    </cfRule>
    <cfRule type="containsText" dxfId="8531" priority="9581" operator="containsText" text="Glenn Gould">
      <formula>NOT(ISERROR(SEARCH("Glenn Gould",G2980)))</formula>
    </cfRule>
  </conditionalFormatting>
  <conditionalFormatting sqref="G2980">
    <cfRule type="containsText" dxfId="8530" priority="9578" operator="containsText" text="ECM">
      <formula>NOT(ISERROR(SEARCH("ECM",G2980)))</formula>
    </cfRule>
    <cfRule type="containsText" dxfId="8529" priority="9579" operator="containsText" text="Glenn Gould">
      <formula>NOT(ISERROR(SEARCH("Glenn Gould",G2980)))</formula>
    </cfRule>
  </conditionalFormatting>
  <conditionalFormatting sqref="G2980">
    <cfRule type="containsText" dxfId="8528" priority="9576" operator="containsText" text="ECM">
      <formula>NOT(ISERROR(SEARCH("ECM",G2980)))</formula>
    </cfRule>
    <cfRule type="containsText" dxfId="8527" priority="9577" operator="containsText" text="Glenn Gould">
      <formula>NOT(ISERROR(SEARCH("Glenn Gould",G2980)))</formula>
    </cfRule>
  </conditionalFormatting>
  <conditionalFormatting sqref="G2980">
    <cfRule type="containsText" dxfId="8526" priority="9574" operator="containsText" text="ECM">
      <formula>NOT(ISERROR(SEARCH("ECM",G2980)))</formula>
    </cfRule>
    <cfRule type="containsText" dxfId="8525" priority="9575" operator="containsText" text="Glenn Gould">
      <formula>NOT(ISERROR(SEARCH("Glenn Gould",G2980)))</formula>
    </cfRule>
  </conditionalFormatting>
  <conditionalFormatting sqref="G2980">
    <cfRule type="containsText" dxfId="8524" priority="9572" operator="containsText" text="ECM">
      <formula>NOT(ISERROR(SEARCH("ECM",G2980)))</formula>
    </cfRule>
    <cfRule type="containsText" dxfId="8523" priority="9573" operator="containsText" text="Glenn Gould">
      <formula>NOT(ISERROR(SEARCH("Glenn Gould",G2980)))</formula>
    </cfRule>
  </conditionalFormatting>
  <conditionalFormatting sqref="G2980">
    <cfRule type="containsText" dxfId="8522" priority="9570" operator="containsText" text="ECM">
      <formula>NOT(ISERROR(SEARCH("ECM",G2980)))</formula>
    </cfRule>
    <cfRule type="containsText" dxfId="8521" priority="9571" operator="containsText" text="Glenn Gould">
      <formula>NOT(ISERROR(SEARCH("Glenn Gould",G2980)))</formula>
    </cfRule>
  </conditionalFormatting>
  <conditionalFormatting sqref="G2980">
    <cfRule type="containsText" dxfId="8520" priority="9568" operator="containsText" text="ECM">
      <formula>NOT(ISERROR(SEARCH("ECM",G2980)))</formula>
    </cfRule>
    <cfRule type="containsText" dxfId="8519" priority="9569" operator="containsText" text="Glenn Gould">
      <formula>NOT(ISERROR(SEARCH("Glenn Gould",G2980)))</formula>
    </cfRule>
  </conditionalFormatting>
  <conditionalFormatting sqref="G2980">
    <cfRule type="containsText" dxfId="8518" priority="9566" operator="containsText" text="ECM">
      <formula>NOT(ISERROR(SEARCH("ECM",G2980)))</formula>
    </cfRule>
    <cfRule type="containsText" dxfId="8517" priority="9567" operator="containsText" text="Glenn Gould">
      <formula>NOT(ISERROR(SEARCH("Glenn Gould",G2980)))</formula>
    </cfRule>
  </conditionalFormatting>
  <conditionalFormatting sqref="G2980">
    <cfRule type="containsText" dxfId="8516" priority="9564" operator="containsText" text="ECM">
      <formula>NOT(ISERROR(SEARCH("ECM",G2980)))</formula>
    </cfRule>
    <cfRule type="containsText" dxfId="8515" priority="9565" operator="containsText" text="Glenn Gould">
      <formula>NOT(ISERROR(SEARCH("Glenn Gould",G2980)))</formula>
    </cfRule>
  </conditionalFormatting>
  <conditionalFormatting sqref="G2980">
    <cfRule type="containsText" dxfId="8514" priority="9562" operator="containsText" text="ECM">
      <formula>NOT(ISERROR(SEARCH("ECM",G2980)))</formula>
    </cfRule>
    <cfRule type="containsText" dxfId="8513" priority="9563" operator="containsText" text="Glenn Gould">
      <formula>NOT(ISERROR(SEARCH("Glenn Gould",G2980)))</formula>
    </cfRule>
  </conditionalFormatting>
  <conditionalFormatting sqref="G2980">
    <cfRule type="containsText" dxfId="8512" priority="9560" operator="containsText" text="ECM">
      <formula>NOT(ISERROR(SEARCH("ECM",G2980)))</formula>
    </cfRule>
    <cfRule type="containsText" dxfId="8511" priority="9561" operator="containsText" text="Glenn Gould">
      <formula>NOT(ISERROR(SEARCH("Glenn Gould",G2980)))</formula>
    </cfRule>
  </conditionalFormatting>
  <conditionalFormatting sqref="G2980">
    <cfRule type="containsText" dxfId="8510" priority="9558" operator="containsText" text="ECM">
      <formula>NOT(ISERROR(SEARCH("ECM",G2980)))</formula>
    </cfRule>
    <cfRule type="containsText" dxfId="8509" priority="9559" operator="containsText" text="Glenn Gould">
      <formula>NOT(ISERROR(SEARCH("Glenn Gould",G2980)))</formula>
    </cfRule>
  </conditionalFormatting>
  <conditionalFormatting sqref="G2980">
    <cfRule type="containsText" dxfId="8508" priority="9556" operator="containsText" text="ECM">
      <formula>NOT(ISERROR(SEARCH("ECM",G2980)))</formula>
    </cfRule>
    <cfRule type="containsText" dxfId="8507" priority="9557" operator="containsText" text="Glenn Gould">
      <formula>NOT(ISERROR(SEARCH("Glenn Gould",G2980)))</formula>
    </cfRule>
  </conditionalFormatting>
  <conditionalFormatting sqref="G2980">
    <cfRule type="containsText" dxfId="8506" priority="9554" operator="containsText" text="ECM">
      <formula>NOT(ISERROR(SEARCH("ECM",G2980)))</formula>
    </cfRule>
    <cfRule type="containsText" dxfId="8505" priority="9555" operator="containsText" text="Glenn Gould">
      <formula>NOT(ISERROR(SEARCH("Glenn Gould",G2980)))</formula>
    </cfRule>
  </conditionalFormatting>
  <conditionalFormatting sqref="G2980">
    <cfRule type="containsText" dxfId="8504" priority="9552" operator="containsText" text="ECM">
      <formula>NOT(ISERROR(SEARCH("ECM",G2980)))</formula>
    </cfRule>
    <cfRule type="containsText" dxfId="8503" priority="9553" operator="containsText" text="Glenn Gould">
      <formula>NOT(ISERROR(SEARCH("Glenn Gould",G2980)))</formula>
    </cfRule>
  </conditionalFormatting>
  <conditionalFormatting sqref="G2980">
    <cfRule type="containsText" dxfId="8502" priority="9550" operator="containsText" text="ECM">
      <formula>NOT(ISERROR(SEARCH("ECM",G2980)))</formula>
    </cfRule>
    <cfRule type="containsText" dxfId="8501" priority="9551" operator="containsText" text="Glenn Gould">
      <formula>NOT(ISERROR(SEARCH("Glenn Gould",G2980)))</formula>
    </cfRule>
  </conditionalFormatting>
  <conditionalFormatting sqref="G2980">
    <cfRule type="containsText" dxfId="8500" priority="9548" operator="containsText" text="ECM">
      <formula>NOT(ISERROR(SEARCH("ECM",G2980)))</formula>
    </cfRule>
    <cfRule type="containsText" dxfId="8499" priority="9549" operator="containsText" text="Glenn Gould">
      <formula>NOT(ISERROR(SEARCH("Glenn Gould",G2980)))</formula>
    </cfRule>
  </conditionalFormatting>
  <conditionalFormatting sqref="G2980">
    <cfRule type="containsText" dxfId="8498" priority="9546" operator="containsText" text="ECM">
      <formula>NOT(ISERROR(SEARCH("ECM",G2980)))</formula>
    </cfRule>
    <cfRule type="containsText" dxfId="8497" priority="9547" operator="containsText" text="Glenn Gould">
      <formula>NOT(ISERROR(SEARCH("Glenn Gould",G2980)))</formula>
    </cfRule>
  </conditionalFormatting>
  <conditionalFormatting sqref="G2980">
    <cfRule type="containsText" dxfId="8496" priority="9544" operator="containsText" text="ECM">
      <formula>NOT(ISERROR(SEARCH("ECM",G2980)))</formula>
    </cfRule>
    <cfRule type="containsText" dxfId="8495" priority="9545" operator="containsText" text="Glenn Gould">
      <formula>NOT(ISERROR(SEARCH("Glenn Gould",G2980)))</formula>
    </cfRule>
  </conditionalFormatting>
  <conditionalFormatting sqref="G2980">
    <cfRule type="containsText" dxfId="8494" priority="9542" operator="containsText" text="ECM">
      <formula>NOT(ISERROR(SEARCH("ECM",G2980)))</formula>
    </cfRule>
    <cfRule type="containsText" dxfId="8493" priority="9543" operator="containsText" text="Glenn Gould">
      <formula>NOT(ISERROR(SEARCH("Glenn Gould",G2980)))</formula>
    </cfRule>
  </conditionalFormatting>
  <conditionalFormatting sqref="G2980">
    <cfRule type="containsText" dxfId="8492" priority="9540" operator="containsText" text="ECM">
      <formula>NOT(ISERROR(SEARCH("ECM",G2980)))</formula>
    </cfRule>
    <cfRule type="containsText" dxfId="8491" priority="9541" operator="containsText" text="Glenn Gould">
      <formula>NOT(ISERROR(SEARCH("Glenn Gould",G2980)))</formula>
    </cfRule>
  </conditionalFormatting>
  <conditionalFormatting sqref="G2980">
    <cfRule type="containsText" dxfId="8490" priority="9538" operator="containsText" text="ECM">
      <formula>NOT(ISERROR(SEARCH("ECM",G2980)))</formula>
    </cfRule>
    <cfRule type="containsText" dxfId="8489" priority="9539" operator="containsText" text="Glenn Gould">
      <formula>NOT(ISERROR(SEARCH("Glenn Gould",G2980)))</formula>
    </cfRule>
  </conditionalFormatting>
  <conditionalFormatting sqref="G2980">
    <cfRule type="containsText" dxfId="8488" priority="9536" operator="containsText" text="ECM">
      <formula>NOT(ISERROR(SEARCH("ECM",G2980)))</formula>
    </cfRule>
    <cfRule type="containsText" dxfId="8487" priority="9537" operator="containsText" text="Glenn Gould">
      <formula>NOT(ISERROR(SEARCH("Glenn Gould",G2980)))</formula>
    </cfRule>
  </conditionalFormatting>
  <conditionalFormatting sqref="G2980">
    <cfRule type="containsText" dxfId="8486" priority="9534" operator="containsText" text="ECM">
      <formula>NOT(ISERROR(SEARCH("ECM",G2980)))</formula>
    </cfRule>
    <cfRule type="containsText" dxfId="8485" priority="9535" operator="containsText" text="Glenn Gould">
      <formula>NOT(ISERROR(SEARCH("Glenn Gould",G2980)))</formula>
    </cfRule>
  </conditionalFormatting>
  <conditionalFormatting sqref="G2980">
    <cfRule type="containsText" dxfId="8484" priority="9532" operator="containsText" text="ECM">
      <formula>NOT(ISERROR(SEARCH("ECM",G2980)))</formula>
    </cfRule>
    <cfRule type="containsText" dxfId="8483" priority="9533" operator="containsText" text="Glenn Gould">
      <formula>NOT(ISERROR(SEARCH("Glenn Gould",G2980)))</formula>
    </cfRule>
  </conditionalFormatting>
  <conditionalFormatting sqref="G2980">
    <cfRule type="containsText" dxfId="8482" priority="9530" operator="containsText" text="ECM">
      <formula>NOT(ISERROR(SEARCH("ECM",G2980)))</formula>
    </cfRule>
    <cfRule type="containsText" dxfId="8481" priority="9531" operator="containsText" text="Glenn Gould">
      <formula>NOT(ISERROR(SEARCH("Glenn Gould",G2980)))</formula>
    </cfRule>
  </conditionalFormatting>
  <conditionalFormatting sqref="G2980">
    <cfRule type="containsText" dxfId="8480" priority="9528" operator="containsText" text="ECM">
      <formula>NOT(ISERROR(SEARCH("ECM",G2980)))</formula>
    </cfRule>
    <cfRule type="containsText" dxfId="8479" priority="9529" operator="containsText" text="Glenn Gould">
      <formula>NOT(ISERROR(SEARCH("Glenn Gould",G2980)))</formula>
    </cfRule>
  </conditionalFormatting>
  <conditionalFormatting sqref="G2980">
    <cfRule type="containsText" dxfId="8478" priority="9526" operator="containsText" text="ECM">
      <formula>NOT(ISERROR(SEARCH("ECM",G2980)))</formula>
    </cfRule>
    <cfRule type="containsText" dxfId="8477" priority="9527" operator="containsText" text="Glenn Gould">
      <formula>NOT(ISERROR(SEARCH("Glenn Gould",G2980)))</formula>
    </cfRule>
  </conditionalFormatting>
  <conditionalFormatting sqref="G2980">
    <cfRule type="containsText" dxfId="8476" priority="9524" operator="containsText" text="ECM">
      <formula>NOT(ISERROR(SEARCH("ECM",G2980)))</formula>
    </cfRule>
    <cfRule type="containsText" dxfId="8475" priority="9525" operator="containsText" text="Glenn Gould">
      <formula>NOT(ISERROR(SEARCH("Glenn Gould",G2980)))</formula>
    </cfRule>
  </conditionalFormatting>
  <conditionalFormatting sqref="G2980">
    <cfRule type="containsText" dxfId="8474" priority="9522" operator="containsText" text="ECM">
      <formula>NOT(ISERROR(SEARCH("ECM",G2980)))</formula>
    </cfRule>
    <cfRule type="containsText" dxfId="8473" priority="9523" operator="containsText" text="Glenn Gould">
      <formula>NOT(ISERROR(SEARCH("Glenn Gould",G2980)))</formula>
    </cfRule>
  </conditionalFormatting>
  <conditionalFormatting sqref="G2980">
    <cfRule type="containsText" dxfId="8472" priority="9520" operator="containsText" text="ECM">
      <formula>NOT(ISERROR(SEARCH("ECM",G2980)))</formula>
    </cfRule>
    <cfRule type="containsText" dxfId="8471" priority="9521" operator="containsText" text="Glenn Gould">
      <formula>NOT(ISERROR(SEARCH("Glenn Gould",G2980)))</formula>
    </cfRule>
  </conditionalFormatting>
  <conditionalFormatting sqref="G2980">
    <cfRule type="containsText" dxfId="8470" priority="9518" operator="containsText" text="ECM">
      <formula>NOT(ISERROR(SEARCH("ECM",G2980)))</formula>
    </cfRule>
    <cfRule type="containsText" dxfId="8469" priority="9519" operator="containsText" text="Glenn Gould">
      <formula>NOT(ISERROR(SEARCH("Glenn Gould",G2980)))</formula>
    </cfRule>
  </conditionalFormatting>
  <conditionalFormatting sqref="G2980">
    <cfRule type="containsText" dxfId="8468" priority="9516" operator="containsText" text="ECM">
      <formula>NOT(ISERROR(SEARCH("ECM",G2980)))</formula>
    </cfRule>
    <cfRule type="containsText" dxfId="8467" priority="9517" operator="containsText" text="Glenn Gould">
      <formula>NOT(ISERROR(SEARCH("Glenn Gould",G2980)))</formula>
    </cfRule>
  </conditionalFormatting>
  <conditionalFormatting sqref="E2980:F2980">
    <cfRule type="containsText" dxfId="8466" priority="9514" operator="containsText" text="ECM">
      <formula>NOT(ISERROR(SEARCH("ECM",E2980)))</formula>
    </cfRule>
    <cfRule type="containsText" dxfId="8465" priority="9515" operator="containsText" text="Glenn Gould">
      <formula>NOT(ISERROR(SEARCH("Glenn Gould",E2980)))</formula>
    </cfRule>
  </conditionalFormatting>
  <conditionalFormatting sqref="E2980:F2980">
    <cfRule type="containsText" dxfId="8464" priority="9512" operator="containsText" text="ECM">
      <formula>NOT(ISERROR(SEARCH("ECM",E2980)))</formula>
    </cfRule>
    <cfRule type="containsText" dxfId="8463" priority="9513" operator="containsText" text="Glenn Gould">
      <formula>NOT(ISERROR(SEARCH("Glenn Gould",E2980)))</formula>
    </cfRule>
  </conditionalFormatting>
  <conditionalFormatting sqref="E2980:F2980">
    <cfRule type="containsText" dxfId="8462" priority="9510" operator="containsText" text="ECM">
      <formula>NOT(ISERROR(SEARCH("ECM",E2980)))</formula>
    </cfRule>
    <cfRule type="containsText" dxfId="8461" priority="9511" operator="containsText" text="Glenn Gould">
      <formula>NOT(ISERROR(SEARCH("Glenn Gould",E2980)))</formula>
    </cfRule>
  </conditionalFormatting>
  <conditionalFormatting sqref="E2980:F2980">
    <cfRule type="containsText" dxfId="8460" priority="9508" operator="containsText" text="ECM">
      <formula>NOT(ISERROR(SEARCH("ECM",E2980)))</formula>
    </cfRule>
    <cfRule type="containsText" dxfId="8459" priority="9509" operator="containsText" text="Glenn Gould">
      <formula>NOT(ISERROR(SEARCH("Glenn Gould",E2980)))</formula>
    </cfRule>
  </conditionalFormatting>
  <conditionalFormatting sqref="E2980:F2980">
    <cfRule type="containsText" dxfId="8458" priority="9506" operator="containsText" text="ECM">
      <formula>NOT(ISERROR(SEARCH("ECM",E2980)))</formula>
    </cfRule>
    <cfRule type="containsText" dxfId="8457" priority="9507" operator="containsText" text="Glenn Gould">
      <formula>NOT(ISERROR(SEARCH("Glenn Gould",E2980)))</formula>
    </cfRule>
  </conditionalFormatting>
  <conditionalFormatting sqref="E2980:F2980">
    <cfRule type="containsText" dxfId="8456" priority="9504" operator="containsText" text="ECM">
      <formula>NOT(ISERROR(SEARCH("ECM",E2980)))</formula>
    </cfRule>
    <cfRule type="containsText" dxfId="8455" priority="9505" operator="containsText" text="Glenn Gould">
      <formula>NOT(ISERROR(SEARCH("Glenn Gould",E2980)))</formula>
    </cfRule>
  </conditionalFormatting>
  <conditionalFormatting sqref="E2980:F2980">
    <cfRule type="containsText" dxfId="8454" priority="9502" operator="containsText" text="ECM">
      <formula>NOT(ISERROR(SEARCH("ECM",E2980)))</formula>
    </cfRule>
    <cfRule type="containsText" dxfId="8453" priority="9503" operator="containsText" text="Glenn Gould">
      <formula>NOT(ISERROR(SEARCH("Glenn Gould",E2980)))</formula>
    </cfRule>
  </conditionalFormatting>
  <conditionalFormatting sqref="E2980:F2980">
    <cfRule type="containsText" dxfId="8452" priority="9500" operator="containsText" text="ECM">
      <formula>NOT(ISERROR(SEARCH("ECM",E2980)))</formula>
    </cfRule>
    <cfRule type="containsText" dxfId="8451" priority="9501" operator="containsText" text="Glenn Gould">
      <formula>NOT(ISERROR(SEARCH("Glenn Gould",E2980)))</formula>
    </cfRule>
  </conditionalFormatting>
  <conditionalFormatting sqref="E2980:F2980">
    <cfRule type="containsText" dxfId="8450" priority="9498" operator="containsText" text="ECM">
      <formula>NOT(ISERROR(SEARCH("ECM",E2980)))</formula>
    </cfRule>
    <cfRule type="containsText" dxfId="8449" priority="9499" operator="containsText" text="Glenn Gould">
      <formula>NOT(ISERROR(SEARCH("Glenn Gould",E2980)))</formula>
    </cfRule>
  </conditionalFormatting>
  <conditionalFormatting sqref="E2980:F2980">
    <cfRule type="containsText" dxfId="8448" priority="9496" operator="containsText" text="ECM">
      <formula>NOT(ISERROR(SEARCH("ECM",E2980)))</formula>
    </cfRule>
    <cfRule type="containsText" dxfId="8447" priority="9497" operator="containsText" text="Glenn Gould">
      <formula>NOT(ISERROR(SEARCH("Glenn Gould",E2980)))</formula>
    </cfRule>
  </conditionalFormatting>
  <conditionalFormatting sqref="E2980:F2980">
    <cfRule type="containsText" dxfId="8446" priority="9494" operator="containsText" text="ECM">
      <formula>NOT(ISERROR(SEARCH("ECM",E2980)))</formula>
    </cfRule>
    <cfRule type="containsText" dxfId="8445" priority="9495" operator="containsText" text="Glenn Gould">
      <formula>NOT(ISERROR(SEARCH("Glenn Gould",E2980)))</formula>
    </cfRule>
  </conditionalFormatting>
  <conditionalFormatting sqref="E2980:F2980">
    <cfRule type="containsText" dxfId="8444" priority="9492" operator="containsText" text="ECM">
      <formula>NOT(ISERROR(SEARCH("ECM",E2980)))</formula>
    </cfRule>
    <cfRule type="containsText" dxfId="8443" priority="9493" operator="containsText" text="Glenn Gould">
      <formula>NOT(ISERROR(SEARCH("Glenn Gould",E2980)))</formula>
    </cfRule>
  </conditionalFormatting>
  <conditionalFormatting sqref="E2980:F2980">
    <cfRule type="containsText" dxfId="8442" priority="9490" operator="containsText" text="ECM">
      <formula>NOT(ISERROR(SEARCH("ECM",E2980)))</formula>
    </cfRule>
    <cfRule type="containsText" dxfId="8441" priority="9491" operator="containsText" text="Glenn Gould">
      <formula>NOT(ISERROR(SEARCH("Glenn Gould",E2980)))</formula>
    </cfRule>
  </conditionalFormatting>
  <conditionalFormatting sqref="E2980:F2980">
    <cfRule type="containsText" dxfId="8440" priority="9488" operator="containsText" text="ECM">
      <formula>NOT(ISERROR(SEARCH("ECM",E2980)))</formula>
    </cfRule>
    <cfRule type="containsText" dxfId="8439" priority="9489" operator="containsText" text="Glenn Gould">
      <formula>NOT(ISERROR(SEARCH("Glenn Gould",E2980)))</formula>
    </cfRule>
  </conditionalFormatting>
  <conditionalFormatting sqref="E2980:F2980">
    <cfRule type="containsText" dxfId="8438" priority="9486" operator="containsText" text="ECM">
      <formula>NOT(ISERROR(SEARCH("ECM",E2980)))</formula>
    </cfRule>
    <cfRule type="containsText" dxfId="8437" priority="9487" operator="containsText" text="Glenn Gould">
      <formula>NOT(ISERROR(SEARCH("Glenn Gould",E2980)))</formula>
    </cfRule>
  </conditionalFormatting>
  <conditionalFormatting sqref="E2980:F2980">
    <cfRule type="containsText" dxfId="8436" priority="9484" operator="containsText" text="ECM">
      <formula>NOT(ISERROR(SEARCH("ECM",E2980)))</formula>
    </cfRule>
    <cfRule type="containsText" dxfId="8435" priority="9485" operator="containsText" text="Glenn Gould">
      <formula>NOT(ISERROR(SEARCH("Glenn Gould",E2980)))</formula>
    </cfRule>
  </conditionalFormatting>
  <conditionalFormatting sqref="E2980:F2980">
    <cfRule type="containsText" dxfId="8434" priority="9482" operator="containsText" text="ECM">
      <formula>NOT(ISERROR(SEARCH("ECM",E2980)))</formula>
    </cfRule>
    <cfRule type="containsText" dxfId="8433" priority="9483" operator="containsText" text="Glenn Gould">
      <formula>NOT(ISERROR(SEARCH("Glenn Gould",E2980)))</formula>
    </cfRule>
  </conditionalFormatting>
  <conditionalFormatting sqref="E2980:F2980">
    <cfRule type="containsText" dxfId="8432" priority="9480" operator="containsText" text="ECM">
      <formula>NOT(ISERROR(SEARCH("ECM",E2980)))</formula>
    </cfRule>
    <cfRule type="containsText" dxfId="8431" priority="9481" operator="containsText" text="Glenn Gould">
      <formula>NOT(ISERROR(SEARCH("Glenn Gould",E2980)))</formula>
    </cfRule>
  </conditionalFormatting>
  <conditionalFormatting sqref="E2980:F2980">
    <cfRule type="containsText" dxfId="8430" priority="9478" operator="containsText" text="ECM">
      <formula>NOT(ISERROR(SEARCH("ECM",E2980)))</formula>
    </cfRule>
    <cfRule type="containsText" dxfId="8429" priority="9479" operator="containsText" text="Glenn Gould">
      <formula>NOT(ISERROR(SEARCH("Glenn Gould",E2980)))</formula>
    </cfRule>
  </conditionalFormatting>
  <conditionalFormatting sqref="E2980:F2980">
    <cfRule type="containsText" dxfId="8428" priority="9476" operator="containsText" text="ECM">
      <formula>NOT(ISERROR(SEARCH("ECM",E2980)))</formula>
    </cfRule>
    <cfRule type="containsText" dxfId="8427" priority="9477" operator="containsText" text="Glenn Gould">
      <formula>NOT(ISERROR(SEARCH("Glenn Gould",E2980)))</formula>
    </cfRule>
  </conditionalFormatting>
  <conditionalFormatting sqref="E2980:F2980">
    <cfRule type="containsText" dxfId="8426" priority="9474" operator="containsText" text="ECM">
      <formula>NOT(ISERROR(SEARCH("ECM",E2980)))</formula>
    </cfRule>
    <cfRule type="containsText" dxfId="8425" priority="9475" operator="containsText" text="Glenn Gould">
      <formula>NOT(ISERROR(SEARCH("Glenn Gould",E2980)))</formula>
    </cfRule>
  </conditionalFormatting>
  <conditionalFormatting sqref="E2980:F2980">
    <cfRule type="containsText" dxfId="8424" priority="9472" operator="containsText" text="ECM">
      <formula>NOT(ISERROR(SEARCH("ECM",E2980)))</formula>
    </cfRule>
    <cfRule type="containsText" dxfId="8423" priority="9473" operator="containsText" text="Glenn Gould">
      <formula>NOT(ISERROR(SEARCH("Glenn Gould",E2980)))</formula>
    </cfRule>
  </conditionalFormatting>
  <conditionalFormatting sqref="E2980:F2980">
    <cfRule type="containsText" dxfId="8422" priority="9470" operator="containsText" text="ECM">
      <formula>NOT(ISERROR(SEARCH("ECM",E2980)))</formula>
    </cfRule>
    <cfRule type="containsText" dxfId="8421" priority="9471" operator="containsText" text="Glenn Gould">
      <formula>NOT(ISERROR(SEARCH("Glenn Gould",E2980)))</formula>
    </cfRule>
  </conditionalFormatting>
  <conditionalFormatting sqref="E2980:F2980">
    <cfRule type="containsText" dxfId="8420" priority="9468" operator="containsText" text="ECM">
      <formula>NOT(ISERROR(SEARCH("ECM",E2980)))</formula>
    </cfRule>
    <cfRule type="containsText" dxfId="8419" priority="9469" operator="containsText" text="Glenn Gould">
      <formula>NOT(ISERROR(SEARCH("Glenn Gould",E2980)))</formula>
    </cfRule>
  </conditionalFormatting>
  <conditionalFormatting sqref="E2980:F2980">
    <cfRule type="containsText" dxfId="8418" priority="9466" operator="containsText" text="ECM">
      <formula>NOT(ISERROR(SEARCH("ECM",E2980)))</formula>
    </cfRule>
    <cfRule type="containsText" dxfId="8417" priority="9467" operator="containsText" text="Glenn Gould">
      <formula>NOT(ISERROR(SEARCH("Glenn Gould",E2980)))</formula>
    </cfRule>
  </conditionalFormatting>
  <conditionalFormatting sqref="E2980:F2980">
    <cfRule type="containsText" dxfId="8416" priority="9464" operator="containsText" text="ECM">
      <formula>NOT(ISERROR(SEARCH("ECM",E2980)))</formula>
    </cfRule>
    <cfRule type="containsText" dxfId="8415" priority="9465" operator="containsText" text="Glenn Gould">
      <formula>NOT(ISERROR(SEARCH("Glenn Gould",E2980)))</formula>
    </cfRule>
  </conditionalFormatting>
  <conditionalFormatting sqref="E2980:F2980">
    <cfRule type="containsText" dxfId="8414" priority="9462" operator="containsText" text="ECM">
      <formula>NOT(ISERROR(SEARCH("ECM",E2980)))</formula>
    </cfRule>
    <cfRule type="containsText" dxfId="8413" priority="9463" operator="containsText" text="Glenn Gould">
      <formula>NOT(ISERROR(SEARCH("Glenn Gould",E2980)))</formula>
    </cfRule>
  </conditionalFormatting>
  <conditionalFormatting sqref="E2980:F2980">
    <cfRule type="containsText" dxfId="8412" priority="9460" operator="containsText" text="ECM">
      <formula>NOT(ISERROR(SEARCH("ECM",E2980)))</formula>
    </cfRule>
    <cfRule type="containsText" dxfId="8411" priority="9461" operator="containsText" text="Glenn Gould">
      <formula>NOT(ISERROR(SEARCH("Glenn Gould",E2980)))</formula>
    </cfRule>
  </conditionalFormatting>
  <conditionalFormatting sqref="E2980:F2980">
    <cfRule type="containsText" dxfId="8410" priority="9458" operator="containsText" text="ECM">
      <formula>NOT(ISERROR(SEARCH("ECM",E2980)))</formula>
    </cfRule>
    <cfRule type="containsText" dxfId="8409" priority="9459" operator="containsText" text="Glenn Gould">
      <formula>NOT(ISERROR(SEARCH("Glenn Gould",E2980)))</formula>
    </cfRule>
  </conditionalFormatting>
  <conditionalFormatting sqref="E2980:F2980">
    <cfRule type="containsText" dxfId="8408" priority="9456" operator="containsText" text="ECM">
      <formula>NOT(ISERROR(SEARCH("ECM",E2980)))</formula>
    </cfRule>
    <cfRule type="containsText" dxfId="8407" priority="9457" operator="containsText" text="Glenn Gould">
      <formula>NOT(ISERROR(SEARCH("Glenn Gould",E2980)))</formula>
    </cfRule>
  </conditionalFormatting>
  <conditionalFormatting sqref="E2980:F2980">
    <cfRule type="containsText" dxfId="8406" priority="9454" operator="containsText" text="ECM">
      <formula>NOT(ISERROR(SEARCH("ECM",E2980)))</formula>
    </cfRule>
    <cfRule type="containsText" dxfId="8405" priority="9455" operator="containsText" text="Glenn Gould">
      <formula>NOT(ISERROR(SEARCH("Glenn Gould",E2980)))</formula>
    </cfRule>
  </conditionalFormatting>
  <conditionalFormatting sqref="E2980:F2980">
    <cfRule type="containsText" dxfId="8404" priority="9452" operator="containsText" text="ECM">
      <formula>NOT(ISERROR(SEARCH("ECM",E2980)))</formula>
    </cfRule>
    <cfRule type="containsText" dxfId="8403" priority="9453" operator="containsText" text="Glenn Gould">
      <formula>NOT(ISERROR(SEARCH("Glenn Gould",E2980)))</formula>
    </cfRule>
  </conditionalFormatting>
  <conditionalFormatting sqref="E2980:F2980">
    <cfRule type="containsText" dxfId="8402" priority="9450" operator="containsText" text="ECM">
      <formula>NOT(ISERROR(SEARCH("ECM",E2980)))</formula>
    </cfRule>
    <cfRule type="containsText" dxfId="8401" priority="9451" operator="containsText" text="Glenn Gould">
      <formula>NOT(ISERROR(SEARCH("Glenn Gould",E2980)))</formula>
    </cfRule>
  </conditionalFormatting>
  <conditionalFormatting sqref="E2980:F2980">
    <cfRule type="containsText" dxfId="8400" priority="9448" operator="containsText" text="ECM">
      <formula>NOT(ISERROR(SEARCH("ECM",E2980)))</formula>
    </cfRule>
    <cfRule type="containsText" dxfId="8399" priority="9449" operator="containsText" text="Glenn Gould">
      <formula>NOT(ISERROR(SEARCH("Glenn Gould",E2980)))</formula>
    </cfRule>
  </conditionalFormatting>
  <conditionalFormatting sqref="E2980:F2980">
    <cfRule type="containsText" dxfId="8398" priority="9446" operator="containsText" text="ECM">
      <formula>NOT(ISERROR(SEARCH("ECM",E2980)))</formula>
    </cfRule>
    <cfRule type="containsText" dxfId="8397" priority="9447" operator="containsText" text="Glenn Gould">
      <formula>NOT(ISERROR(SEARCH("Glenn Gould",E2980)))</formula>
    </cfRule>
  </conditionalFormatting>
  <conditionalFormatting sqref="E2980:F2980">
    <cfRule type="containsText" dxfId="8396" priority="9444" operator="containsText" text="ECM">
      <formula>NOT(ISERROR(SEARCH("ECM",E2980)))</formula>
    </cfRule>
    <cfRule type="containsText" dxfId="8395" priority="9445" operator="containsText" text="Glenn Gould">
      <formula>NOT(ISERROR(SEARCH("Glenn Gould",E2980)))</formula>
    </cfRule>
  </conditionalFormatting>
  <conditionalFormatting sqref="E2980:F2980">
    <cfRule type="containsText" dxfId="8394" priority="9442" operator="containsText" text="ECM">
      <formula>NOT(ISERROR(SEARCH("ECM",E2980)))</formula>
    </cfRule>
    <cfRule type="containsText" dxfId="8393" priority="9443" operator="containsText" text="Glenn Gould">
      <formula>NOT(ISERROR(SEARCH("Glenn Gould",E2980)))</formula>
    </cfRule>
  </conditionalFormatting>
  <conditionalFormatting sqref="E2980:F2980">
    <cfRule type="containsText" dxfId="8392" priority="9440" operator="containsText" text="ECM">
      <formula>NOT(ISERROR(SEARCH("ECM",E2980)))</formula>
    </cfRule>
    <cfRule type="containsText" dxfId="8391" priority="9441" operator="containsText" text="Glenn Gould">
      <formula>NOT(ISERROR(SEARCH("Glenn Gould",E2980)))</formula>
    </cfRule>
  </conditionalFormatting>
  <conditionalFormatting sqref="E2980:F2980">
    <cfRule type="containsText" dxfId="8390" priority="9438" operator="containsText" text="ECM">
      <formula>NOT(ISERROR(SEARCH("ECM",E2980)))</formula>
    </cfRule>
    <cfRule type="containsText" dxfId="8389" priority="9439" operator="containsText" text="Glenn Gould">
      <formula>NOT(ISERROR(SEARCH("Glenn Gould",E2980)))</formula>
    </cfRule>
  </conditionalFormatting>
  <conditionalFormatting sqref="E2980:F2980">
    <cfRule type="containsText" dxfId="8388" priority="9436" operator="containsText" text="ECM">
      <formula>NOT(ISERROR(SEARCH("ECM",E2980)))</formula>
    </cfRule>
    <cfRule type="containsText" dxfId="8387" priority="9437" operator="containsText" text="Glenn Gould">
      <formula>NOT(ISERROR(SEARCH("Glenn Gould",E2980)))</formula>
    </cfRule>
  </conditionalFormatting>
  <conditionalFormatting sqref="E2980:F2980">
    <cfRule type="containsText" dxfId="8386" priority="9434" operator="containsText" text="ECM">
      <formula>NOT(ISERROR(SEARCH("ECM",E2980)))</formula>
    </cfRule>
    <cfRule type="containsText" dxfId="8385" priority="9435" operator="containsText" text="Glenn Gould">
      <formula>NOT(ISERROR(SEARCH("Glenn Gould",E2980)))</formula>
    </cfRule>
  </conditionalFormatting>
  <conditionalFormatting sqref="E2980:F2980">
    <cfRule type="containsText" dxfId="8384" priority="9432" operator="containsText" text="ECM">
      <formula>NOT(ISERROR(SEARCH("ECM",E2980)))</formula>
    </cfRule>
    <cfRule type="containsText" dxfId="8383" priority="9433" operator="containsText" text="Glenn Gould">
      <formula>NOT(ISERROR(SEARCH("Glenn Gould",E2980)))</formula>
    </cfRule>
  </conditionalFormatting>
  <conditionalFormatting sqref="E2980:F2980">
    <cfRule type="containsText" dxfId="8382" priority="9430" operator="containsText" text="ECM">
      <formula>NOT(ISERROR(SEARCH("ECM",E2980)))</formula>
    </cfRule>
    <cfRule type="containsText" dxfId="8381" priority="9431" operator="containsText" text="Glenn Gould">
      <formula>NOT(ISERROR(SEARCH("Glenn Gould",E2980)))</formula>
    </cfRule>
  </conditionalFormatting>
  <conditionalFormatting sqref="E2980:F2980">
    <cfRule type="containsText" dxfId="8380" priority="9428" operator="containsText" text="ECM">
      <formula>NOT(ISERROR(SEARCH("ECM",E2980)))</formula>
    </cfRule>
    <cfRule type="containsText" dxfId="8379" priority="9429" operator="containsText" text="Glenn Gould">
      <formula>NOT(ISERROR(SEARCH("Glenn Gould",E2980)))</formula>
    </cfRule>
  </conditionalFormatting>
  <conditionalFormatting sqref="E2980:F2980">
    <cfRule type="containsText" dxfId="8378" priority="9426" operator="containsText" text="ECM">
      <formula>NOT(ISERROR(SEARCH("ECM",E2980)))</formula>
    </cfRule>
    <cfRule type="containsText" dxfId="8377" priority="9427" operator="containsText" text="Glenn Gould">
      <formula>NOT(ISERROR(SEARCH("Glenn Gould",E2980)))</formula>
    </cfRule>
  </conditionalFormatting>
  <conditionalFormatting sqref="E2980:F2980">
    <cfRule type="containsText" dxfId="8376" priority="9424" operator="containsText" text="ECM">
      <formula>NOT(ISERROR(SEARCH("ECM",E2980)))</formula>
    </cfRule>
    <cfRule type="containsText" dxfId="8375" priority="9425" operator="containsText" text="Glenn Gould">
      <formula>NOT(ISERROR(SEARCH("Glenn Gould",E2980)))</formula>
    </cfRule>
  </conditionalFormatting>
  <conditionalFormatting sqref="E2980:F2980">
    <cfRule type="containsText" dxfId="8374" priority="9422" operator="containsText" text="ECM">
      <formula>NOT(ISERROR(SEARCH("ECM",E2980)))</formula>
    </cfRule>
    <cfRule type="containsText" dxfId="8373" priority="9423" operator="containsText" text="Glenn Gould">
      <formula>NOT(ISERROR(SEARCH("Glenn Gould",E2980)))</formula>
    </cfRule>
  </conditionalFormatting>
  <conditionalFormatting sqref="E2980:F2980">
    <cfRule type="containsText" dxfId="8372" priority="9420" operator="containsText" text="ECM">
      <formula>NOT(ISERROR(SEARCH("ECM",E2980)))</formula>
    </cfRule>
    <cfRule type="containsText" dxfId="8371" priority="9421" operator="containsText" text="Glenn Gould">
      <formula>NOT(ISERROR(SEARCH("Glenn Gould",E2980)))</formula>
    </cfRule>
  </conditionalFormatting>
  <conditionalFormatting sqref="E2980:F2980">
    <cfRule type="containsText" dxfId="8370" priority="9418" operator="containsText" text="ECM">
      <formula>NOT(ISERROR(SEARCH("ECM",E2980)))</formula>
    </cfRule>
    <cfRule type="containsText" dxfId="8369" priority="9419" operator="containsText" text="Glenn Gould">
      <formula>NOT(ISERROR(SEARCH("Glenn Gould",E2980)))</formula>
    </cfRule>
  </conditionalFormatting>
  <conditionalFormatting sqref="H2981:K2981">
    <cfRule type="containsText" dxfId="8368" priority="9416" operator="containsText" text="ECM">
      <formula>NOT(ISERROR(SEARCH("ECM",H2981)))</formula>
    </cfRule>
    <cfRule type="containsText" dxfId="8367" priority="9417" operator="containsText" text="Glenn Gould">
      <formula>NOT(ISERROR(SEARCH("Glenn Gould",H2981)))</formula>
    </cfRule>
  </conditionalFormatting>
  <conditionalFormatting sqref="H2981:K2981">
    <cfRule type="containsText" dxfId="8366" priority="9414" operator="containsText" text="ECM">
      <formula>NOT(ISERROR(SEARCH("ECM",H2981)))</formula>
    </cfRule>
    <cfRule type="containsText" dxfId="8365" priority="9415" operator="containsText" text="Glenn Gould">
      <formula>NOT(ISERROR(SEARCH("Glenn Gould",H2981)))</formula>
    </cfRule>
  </conditionalFormatting>
  <conditionalFormatting sqref="H2981:K2981">
    <cfRule type="containsText" dxfId="8364" priority="9412" operator="containsText" text="ECM">
      <formula>NOT(ISERROR(SEARCH("ECM",H2981)))</formula>
    </cfRule>
    <cfRule type="containsText" dxfId="8363" priority="9413" operator="containsText" text="Glenn Gould">
      <formula>NOT(ISERROR(SEARCH("Glenn Gould",H2981)))</formula>
    </cfRule>
  </conditionalFormatting>
  <conditionalFormatting sqref="K2981">
    <cfRule type="containsText" dxfId="8362" priority="9410" operator="containsText" text="ECM">
      <formula>NOT(ISERROR(SEARCH("ECM",K2981)))</formula>
    </cfRule>
    <cfRule type="containsText" dxfId="8361" priority="9411" operator="containsText" text="Glenn Gould">
      <formula>NOT(ISERROR(SEARCH("Glenn Gould",K2981)))</formula>
    </cfRule>
  </conditionalFormatting>
  <conditionalFormatting sqref="K2981">
    <cfRule type="containsText" dxfId="8360" priority="9408" operator="containsText" text="ECM">
      <formula>NOT(ISERROR(SEARCH("ECM",K2981)))</formula>
    </cfRule>
    <cfRule type="containsText" dxfId="8359" priority="9409" operator="containsText" text="Glenn Gould">
      <formula>NOT(ISERROR(SEARCH("Glenn Gould",K2981)))</formula>
    </cfRule>
  </conditionalFormatting>
  <conditionalFormatting sqref="K2981">
    <cfRule type="containsText" dxfId="8358" priority="9406" operator="containsText" text="ECM">
      <formula>NOT(ISERROR(SEARCH("ECM",K2981)))</formula>
    </cfRule>
    <cfRule type="containsText" dxfId="8357" priority="9407" operator="containsText" text="Glenn Gould">
      <formula>NOT(ISERROR(SEARCH("Glenn Gould",K2981)))</formula>
    </cfRule>
  </conditionalFormatting>
  <conditionalFormatting sqref="H2981">
    <cfRule type="containsText" dxfId="8356" priority="9404" operator="containsText" text="ECM">
      <formula>NOT(ISERROR(SEARCH("ECM",H2981)))</formula>
    </cfRule>
    <cfRule type="containsText" dxfId="8355" priority="9405" operator="containsText" text="Glenn Gould">
      <formula>NOT(ISERROR(SEARCH("Glenn Gould",H2981)))</formula>
    </cfRule>
  </conditionalFormatting>
  <conditionalFormatting sqref="H2981">
    <cfRule type="containsText" dxfId="8354" priority="9402" operator="containsText" text="ECM">
      <formula>NOT(ISERROR(SEARCH("ECM",H2981)))</formula>
    </cfRule>
    <cfRule type="containsText" dxfId="8353" priority="9403" operator="containsText" text="Glenn Gould">
      <formula>NOT(ISERROR(SEARCH("Glenn Gould",H2981)))</formula>
    </cfRule>
  </conditionalFormatting>
  <conditionalFormatting sqref="H2981">
    <cfRule type="containsText" dxfId="8352" priority="9400" operator="containsText" text="ECM">
      <formula>NOT(ISERROR(SEARCH("ECM",H2981)))</formula>
    </cfRule>
    <cfRule type="containsText" dxfId="8351" priority="9401" operator="containsText" text="Glenn Gould">
      <formula>NOT(ISERROR(SEARCH("Glenn Gould",H2981)))</formula>
    </cfRule>
  </conditionalFormatting>
  <conditionalFormatting sqref="H2981">
    <cfRule type="containsText" dxfId="8350" priority="9398" operator="containsText" text="ECM">
      <formula>NOT(ISERROR(SEARCH("ECM",H2981)))</formula>
    </cfRule>
    <cfRule type="containsText" dxfId="8349" priority="9399" operator="containsText" text="Glenn Gould">
      <formula>NOT(ISERROR(SEARCH("Glenn Gould",H2981)))</formula>
    </cfRule>
  </conditionalFormatting>
  <conditionalFormatting sqref="H2981">
    <cfRule type="containsText" dxfId="8348" priority="9396" operator="containsText" text="ECM">
      <formula>NOT(ISERROR(SEARCH("ECM",H2981)))</formula>
    </cfRule>
    <cfRule type="containsText" dxfId="8347" priority="9397" operator="containsText" text="Glenn Gould">
      <formula>NOT(ISERROR(SEARCH("Glenn Gould",H2981)))</formula>
    </cfRule>
  </conditionalFormatting>
  <conditionalFormatting sqref="H2981">
    <cfRule type="containsText" dxfId="8346" priority="9394" operator="containsText" text="ECM">
      <formula>NOT(ISERROR(SEARCH("ECM",H2981)))</formula>
    </cfRule>
    <cfRule type="containsText" dxfId="8345" priority="9395" operator="containsText" text="Glenn Gould">
      <formula>NOT(ISERROR(SEARCH("Glenn Gould",H2981)))</formula>
    </cfRule>
  </conditionalFormatting>
  <conditionalFormatting sqref="H2981">
    <cfRule type="containsText" dxfId="8344" priority="9392" operator="containsText" text="ECM">
      <formula>NOT(ISERROR(SEARCH("ECM",H2981)))</formula>
    </cfRule>
    <cfRule type="containsText" dxfId="8343" priority="9393" operator="containsText" text="Glenn Gould">
      <formula>NOT(ISERROR(SEARCH("Glenn Gould",H2981)))</formula>
    </cfRule>
  </conditionalFormatting>
  <conditionalFormatting sqref="H2981">
    <cfRule type="containsText" dxfId="8342" priority="9390" operator="containsText" text="ECM">
      <formula>NOT(ISERROR(SEARCH("ECM",H2981)))</formula>
    </cfRule>
    <cfRule type="containsText" dxfId="8341" priority="9391" operator="containsText" text="Glenn Gould">
      <formula>NOT(ISERROR(SEARCH("Glenn Gould",H2981)))</formula>
    </cfRule>
  </conditionalFormatting>
  <conditionalFormatting sqref="H2981">
    <cfRule type="containsText" dxfId="8340" priority="9388" operator="containsText" text="ECM">
      <formula>NOT(ISERROR(SEARCH("ECM",H2981)))</formula>
    </cfRule>
    <cfRule type="containsText" dxfId="8339" priority="9389" operator="containsText" text="Glenn Gould">
      <formula>NOT(ISERROR(SEARCH("Glenn Gould",H2981)))</formula>
    </cfRule>
  </conditionalFormatting>
  <conditionalFormatting sqref="H2981">
    <cfRule type="containsText" dxfId="8338" priority="9386" operator="containsText" text="ECM">
      <formula>NOT(ISERROR(SEARCH("ECM",H2981)))</formula>
    </cfRule>
    <cfRule type="containsText" dxfId="8337" priority="9387" operator="containsText" text="Glenn Gould">
      <formula>NOT(ISERROR(SEARCH("Glenn Gould",H2981)))</formula>
    </cfRule>
  </conditionalFormatting>
  <conditionalFormatting sqref="H2981">
    <cfRule type="containsText" dxfId="8336" priority="9384" operator="containsText" text="ECM">
      <formula>NOT(ISERROR(SEARCH("ECM",H2981)))</formula>
    </cfRule>
    <cfRule type="containsText" dxfId="8335" priority="9385" operator="containsText" text="Glenn Gould">
      <formula>NOT(ISERROR(SEARCH("Glenn Gould",H2981)))</formula>
    </cfRule>
  </conditionalFormatting>
  <conditionalFormatting sqref="H2981:K2981">
    <cfRule type="containsText" dxfId="8334" priority="9382" operator="containsText" text="ECM">
      <formula>NOT(ISERROR(SEARCH("ECM",H2981)))</formula>
    </cfRule>
    <cfRule type="containsText" dxfId="8333" priority="9383" operator="containsText" text="Glenn Gould">
      <formula>NOT(ISERROR(SEARCH("Glenn Gould",H2981)))</formula>
    </cfRule>
  </conditionalFormatting>
  <conditionalFormatting sqref="H2981">
    <cfRule type="containsText" dxfId="8332" priority="9380" operator="containsText" text="ECM">
      <formula>NOT(ISERROR(SEARCH("ECM",H2981)))</formula>
    </cfRule>
    <cfRule type="containsText" dxfId="8331" priority="9381" operator="containsText" text="Glenn Gould">
      <formula>NOT(ISERROR(SEARCH("Glenn Gould",H2981)))</formula>
    </cfRule>
  </conditionalFormatting>
  <conditionalFormatting sqref="H2981">
    <cfRule type="containsText" dxfId="8330" priority="9378" operator="containsText" text="ECM">
      <formula>NOT(ISERROR(SEARCH("ECM",H2981)))</formula>
    </cfRule>
    <cfRule type="containsText" dxfId="8329" priority="9379" operator="containsText" text="Glenn Gould">
      <formula>NOT(ISERROR(SEARCH("Glenn Gould",H2981)))</formula>
    </cfRule>
  </conditionalFormatting>
  <conditionalFormatting sqref="K2981">
    <cfRule type="containsText" dxfId="8328" priority="9376" operator="containsText" text="ECM">
      <formula>NOT(ISERROR(SEARCH("ECM",K2981)))</formula>
    </cfRule>
    <cfRule type="containsText" dxfId="8327" priority="9377" operator="containsText" text="Glenn Gould">
      <formula>NOT(ISERROR(SEARCH("Glenn Gould",K2981)))</formula>
    </cfRule>
  </conditionalFormatting>
  <conditionalFormatting sqref="H2981">
    <cfRule type="containsText" dxfId="8326" priority="9374" operator="containsText" text="ECM">
      <formula>NOT(ISERROR(SEARCH("ECM",H2981)))</formula>
    </cfRule>
    <cfRule type="containsText" dxfId="8325" priority="9375" operator="containsText" text="Glenn Gould">
      <formula>NOT(ISERROR(SEARCH("Glenn Gould",H2981)))</formula>
    </cfRule>
  </conditionalFormatting>
  <conditionalFormatting sqref="H2981">
    <cfRule type="containsText" dxfId="8324" priority="9372" operator="containsText" text="ECM">
      <formula>NOT(ISERROR(SEARCH("ECM",H2981)))</formula>
    </cfRule>
    <cfRule type="containsText" dxfId="8323" priority="9373" operator="containsText" text="Glenn Gould">
      <formula>NOT(ISERROR(SEARCH("Glenn Gould",H2981)))</formula>
    </cfRule>
  </conditionalFormatting>
  <conditionalFormatting sqref="H2981">
    <cfRule type="containsText" dxfId="8322" priority="9370" operator="containsText" text="ECM">
      <formula>NOT(ISERROR(SEARCH("ECM",H2981)))</formula>
    </cfRule>
    <cfRule type="containsText" dxfId="8321" priority="9371" operator="containsText" text="Glenn Gould">
      <formula>NOT(ISERROR(SEARCH("Glenn Gould",H2981)))</formula>
    </cfRule>
  </conditionalFormatting>
  <conditionalFormatting sqref="H2981">
    <cfRule type="containsText" dxfId="8320" priority="9368" operator="containsText" text="ECM">
      <formula>NOT(ISERROR(SEARCH("ECM",H2981)))</formula>
    </cfRule>
    <cfRule type="containsText" dxfId="8319" priority="9369" operator="containsText" text="Glenn Gould">
      <formula>NOT(ISERROR(SEARCH("Glenn Gould",H2981)))</formula>
    </cfRule>
  </conditionalFormatting>
  <conditionalFormatting sqref="J2981:K2981">
    <cfRule type="containsText" dxfId="8318" priority="9366" operator="containsText" text="ECM">
      <formula>NOT(ISERROR(SEARCH("ECM",J2981)))</formula>
    </cfRule>
    <cfRule type="containsText" dxfId="8317" priority="9367" operator="containsText" text="Glenn Gould">
      <formula>NOT(ISERROR(SEARCH("Glenn Gould",J2981)))</formula>
    </cfRule>
  </conditionalFormatting>
  <conditionalFormatting sqref="K2981">
    <cfRule type="containsText" dxfId="8316" priority="9364" operator="containsText" text="ECM">
      <formula>NOT(ISERROR(SEARCH("ECM",K2981)))</formula>
    </cfRule>
    <cfRule type="containsText" dxfId="8315" priority="9365" operator="containsText" text="Glenn Gould">
      <formula>NOT(ISERROR(SEARCH("Glenn Gould",K2981)))</formula>
    </cfRule>
  </conditionalFormatting>
  <conditionalFormatting sqref="J2981:K2981">
    <cfRule type="containsText" dxfId="8314" priority="9362" operator="containsText" text="ECM">
      <formula>NOT(ISERROR(SEARCH("ECM",J2981)))</formula>
    </cfRule>
    <cfRule type="containsText" dxfId="8313" priority="9363" operator="containsText" text="Glenn Gould">
      <formula>NOT(ISERROR(SEARCH("Glenn Gould",J2981)))</formula>
    </cfRule>
  </conditionalFormatting>
  <conditionalFormatting sqref="J2981:K2981">
    <cfRule type="containsText" dxfId="8312" priority="9360" operator="containsText" text="ECM">
      <formula>NOT(ISERROR(SEARCH("ECM",J2981)))</formula>
    </cfRule>
    <cfRule type="containsText" dxfId="8311" priority="9361" operator="containsText" text="Glenn Gould">
      <formula>NOT(ISERROR(SEARCH("Glenn Gould",J2981)))</formula>
    </cfRule>
  </conditionalFormatting>
  <conditionalFormatting sqref="H2981:I2981">
    <cfRule type="containsText" dxfId="8310" priority="9358" operator="containsText" text="ECM">
      <formula>NOT(ISERROR(SEARCH("ECM",H2981)))</formula>
    </cfRule>
    <cfRule type="containsText" dxfId="8309" priority="9359" operator="containsText" text="Glenn Gould">
      <formula>NOT(ISERROR(SEARCH("Glenn Gould",H2981)))</formula>
    </cfRule>
  </conditionalFormatting>
  <conditionalFormatting sqref="H2981">
    <cfRule type="containsText" dxfId="8308" priority="9356" operator="containsText" text="ECM">
      <formula>NOT(ISERROR(SEARCH("ECM",H2981)))</formula>
    </cfRule>
    <cfRule type="containsText" dxfId="8307" priority="9357" operator="containsText" text="Glenn Gould">
      <formula>NOT(ISERROR(SEARCH("Glenn Gould",H2981)))</formula>
    </cfRule>
  </conditionalFormatting>
  <conditionalFormatting sqref="H2981:I2981">
    <cfRule type="containsText" dxfId="8306" priority="9354" operator="containsText" text="ECM">
      <formula>NOT(ISERROR(SEARCH("ECM",H2981)))</formula>
    </cfRule>
    <cfRule type="containsText" dxfId="8305" priority="9355" operator="containsText" text="Glenn Gould">
      <formula>NOT(ISERROR(SEARCH("Glenn Gould",H2981)))</formula>
    </cfRule>
  </conditionalFormatting>
  <conditionalFormatting sqref="H2981:I2981">
    <cfRule type="containsText" dxfId="8304" priority="9352" operator="containsText" text="ECM">
      <formula>NOT(ISERROR(SEARCH("ECM",H2981)))</formula>
    </cfRule>
    <cfRule type="containsText" dxfId="8303" priority="9353" operator="containsText" text="Glenn Gould">
      <formula>NOT(ISERROR(SEARCH("Glenn Gould",H2981)))</formula>
    </cfRule>
  </conditionalFormatting>
  <conditionalFormatting sqref="G2981">
    <cfRule type="containsText" dxfId="8302" priority="9350" operator="containsText" text="ECM">
      <formula>NOT(ISERROR(SEARCH("ECM",G2981)))</formula>
    </cfRule>
    <cfRule type="containsText" dxfId="8301" priority="9351" operator="containsText" text="Glenn Gould">
      <formula>NOT(ISERROR(SEARCH("Glenn Gould",G2981)))</formula>
    </cfRule>
  </conditionalFormatting>
  <conditionalFormatting sqref="G2981">
    <cfRule type="containsText" dxfId="8300" priority="9348" operator="containsText" text="ECM">
      <formula>NOT(ISERROR(SEARCH("ECM",G2981)))</formula>
    </cfRule>
    <cfRule type="containsText" dxfId="8299" priority="9349" operator="containsText" text="Glenn Gould">
      <formula>NOT(ISERROR(SEARCH("Glenn Gould",G2981)))</formula>
    </cfRule>
  </conditionalFormatting>
  <conditionalFormatting sqref="G2981">
    <cfRule type="containsText" dxfId="8298" priority="9346" operator="containsText" text="ECM">
      <formula>NOT(ISERROR(SEARCH("ECM",G2981)))</formula>
    </cfRule>
    <cfRule type="containsText" dxfId="8297" priority="9347" operator="containsText" text="Glenn Gould">
      <formula>NOT(ISERROR(SEARCH("Glenn Gould",G2981)))</formula>
    </cfRule>
  </conditionalFormatting>
  <conditionalFormatting sqref="G2981">
    <cfRule type="containsText" dxfId="8296" priority="9344" operator="containsText" text="ECM">
      <formula>NOT(ISERROR(SEARCH("ECM",G2981)))</formula>
    </cfRule>
    <cfRule type="containsText" dxfId="8295" priority="9345" operator="containsText" text="Glenn Gould">
      <formula>NOT(ISERROR(SEARCH("Glenn Gould",G2981)))</formula>
    </cfRule>
  </conditionalFormatting>
  <conditionalFormatting sqref="G2981">
    <cfRule type="containsText" dxfId="8294" priority="9342" operator="containsText" text="ECM">
      <formula>NOT(ISERROR(SEARCH("ECM",G2981)))</formula>
    </cfRule>
    <cfRule type="containsText" dxfId="8293" priority="9343" operator="containsText" text="Glenn Gould">
      <formula>NOT(ISERROR(SEARCH("Glenn Gould",G2981)))</formula>
    </cfRule>
  </conditionalFormatting>
  <conditionalFormatting sqref="G2981">
    <cfRule type="containsText" dxfId="8292" priority="9340" operator="containsText" text="ECM">
      <formula>NOT(ISERROR(SEARCH("ECM",G2981)))</formula>
    </cfRule>
    <cfRule type="containsText" dxfId="8291" priority="9341" operator="containsText" text="Glenn Gould">
      <formula>NOT(ISERROR(SEARCH("Glenn Gould",G2981)))</formula>
    </cfRule>
  </conditionalFormatting>
  <conditionalFormatting sqref="G2981">
    <cfRule type="containsText" dxfId="8290" priority="9338" operator="containsText" text="ECM">
      <formula>NOT(ISERROR(SEARCH("ECM",G2981)))</formula>
    </cfRule>
    <cfRule type="containsText" dxfId="8289" priority="9339" operator="containsText" text="Glenn Gould">
      <formula>NOT(ISERROR(SEARCH("Glenn Gould",G2981)))</formula>
    </cfRule>
  </conditionalFormatting>
  <conditionalFormatting sqref="G2981">
    <cfRule type="containsText" dxfId="8288" priority="9336" operator="containsText" text="ECM">
      <formula>NOT(ISERROR(SEARCH("ECM",G2981)))</formula>
    </cfRule>
    <cfRule type="containsText" dxfId="8287" priority="9337" operator="containsText" text="Glenn Gould">
      <formula>NOT(ISERROR(SEARCH("Glenn Gould",G2981)))</formula>
    </cfRule>
  </conditionalFormatting>
  <conditionalFormatting sqref="G2981">
    <cfRule type="containsText" dxfId="8286" priority="9334" operator="containsText" text="ECM">
      <formula>NOT(ISERROR(SEARCH("ECM",G2981)))</formula>
    </cfRule>
    <cfRule type="containsText" dxfId="8285" priority="9335" operator="containsText" text="Glenn Gould">
      <formula>NOT(ISERROR(SEARCH("Glenn Gould",G2981)))</formula>
    </cfRule>
  </conditionalFormatting>
  <conditionalFormatting sqref="G2981">
    <cfRule type="containsText" dxfId="8284" priority="9332" operator="containsText" text="ECM">
      <formula>NOT(ISERROR(SEARCH("ECM",G2981)))</formula>
    </cfRule>
    <cfRule type="containsText" dxfId="8283" priority="9333" operator="containsText" text="Glenn Gould">
      <formula>NOT(ISERROR(SEARCH("Glenn Gould",G2981)))</formula>
    </cfRule>
  </conditionalFormatting>
  <conditionalFormatting sqref="G2981">
    <cfRule type="containsText" dxfId="8282" priority="9330" operator="containsText" text="ECM">
      <formula>NOT(ISERROR(SEARCH("ECM",G2981)))</formula>
    </cfRule>
    <cfRule type="containsText" dxfId="8281" priority="9331" operator="containsText" text="Glenn Gould">
      <formula>NOT(ISERROR(SEARCH("Glenn Gould",G2981)))</formula>
    </cfRule>
  </conditionalFormatting>
  <conditionalFormatting sqref="G2981">
    <cfRule type="containsText" dxfId="8280" priority="9328" operator="containsText" text="ECM">
      <formula>NOT(ISERROR(SEARCH("ECM",G2981)))</formula>
    </cfRule>
    <cfRule type="containsText" dxfId="8279" priority="9329" operator="containsText" text="Glenn Gould">
      <formula>NOT(ISERROR(SEARCH("Glenn Gould",G2981)))</formula>
    </cfRule>
  </conditionalFormatting>
  <conditionalFormatting sqref="G2981">
    <cfRule type="containsText" dxfId="8278" priority="9326" operator="containsText" text="ECM">
      <formula>NOT(ISERROR(SEARCH("ECM",G2981)))</formula>
    </cfRule>
    <cfRule type="containsText" dxfId="8277" priority="9327" operator="containsText" text="Glenn Gould">
      <formula>NOT(ISERROR(SEARCH("Glenn Gould",G2981)))</formula>
    </cfRule>
  </conditionalFormatting>
  <conditionalFormatting sqref="G2981">
    <cfRule type="containsText" dxfId="8276" priority="9324" operator="containsText" text="ECM">
      <formula>NOT(ISERROR(SEARCH("ECM",G2981)))</formula>
    </cfRule>
    <cfRule type="containsText" dxfId="8275" priority="9325" operator="containsText" text="Glenn Gould">
      <formula>NOT(ISERROR(SEARCH("Glenn Gould",G2981)))</formula>
    </cfRule>
  </conditionalFormatting>
  <conditionalFormatting sqref="G2981">
    <cfRule type="containsText" dxfId="8274" priority="9322" operator="containsText" text="ECM">
      <formula>NOT(ISERROR(SEARCH("ECM",G2981)))</formula>
    </cfRule>
    <cfRule type="containsText" dxfId="8273" priority="9323" operator="containsText" text="Glenn Gould">
      <formula>NOT(ISERROR(SEARCH("Glenn Gould",G2981)))</formula>
    </cfRule>
  </conditionalFormatting>
  <conditionalFormatting sqref="G2981">
    <cfRule type="containsText" dxfId="8272" priority="9320" operator="containsText" text="ECM">
      <formula>NOT(ISERROR(SEARCH("ECM",G2981)))</formula>
    </cfRule>
    <cfRule type="containsText" dxfId="8271" priority="9321" operator="containsText" text="Glenn Gould">
      <formula>NOT(ISERROR(SEARCH("Glenn Gould",G2981)))</formula>
    </cfRule>
  </conditionalFormatting>
  <conditionalFormatting sqref="G2981">
    <cfRule type="containsText" dxfId="8270" priority="9318" operator="containsText" text="ECM">
      <formula>NOT(ISERROR(SEARCH("ECM",G2981)))</formula>
    </cfRule>
    <cfRule type="containsText" dxfId="8269" priority="9319" operator="containsText" text="Glenn Gould">
      <formula>NOT(ISERROR(SEARCH("Glenn Gould",G2981)))</formula>
    </cfRule>
  </conditionalFormatting>
  <conditionalFormatting sqref="G2981">
    <cfRule type="containsText" dxfId="8268" priority="9316" operator="containsText" text="ECM">
      <formula>NOT(ISERROR(SEARCH("ECM",G2981)))</formula>
    </cfRule>
    <cfRule type="containsText" dxfId="8267" priority="9317" operator="containsText" text="Glenn Gould">
      <formula>NOT(ISERROR(SEARCH("Glenn Gould",G2981)))</formula>
    </cfRule>
  </conditionalFormatting>
  <conditionalFormatting sqref="G2981">
    <cfRule type="containsText" dxfId="8266" priority="9314" operator="containsText" text="ECM">
      <formula>NOT(ISERROR(SEARCH("ECM",G2981)))</formula>
    </cfRule>
    <cfRule type="containsText" dxfId="8265" priority="9315" operator="containsText" text="Glenn Gould">
      <formula>NOT(ISERROR(SEARCH("Glenn Gould",G2981)))</formula>
    </cfRule>
  </conditionalFormatting>
  <conditionalFormatting sqref="G2981">
    <cfRule type="containsText" dxfId="8264" priority="9312" operator="containsText" text="ECM">
      <formula>NOT(ISERROR(SEARCH("ECM",G2981)))</formula>
    </cfRule>
    <cfRule type="containsText" dxfId="8263" priority="9313" operator="containsText" text="Glenn Gould">
      <formula>NOT(ISERROR(SEARCH("Glenn Gould",G2981)))</formula>
    </cfRule>
  </conditionalFormatting>
  <conditionalFormatting sqref="G2981">
    <cfRule type="containsText" dxfId="8262" priority="9310" operator="containsText" text="ECM">
      <formula>NOT(ISERROR(SEARCH("ECM",G2981)))</formula>
    </cfRule>
    <cfRule type="containsText" dxfId="8261" priority="9311" operator="containsText" text="Glenn Gould">
      <formula>NOT(ISERROR(SEARCH("Glenn Gould",G2981)))</formula>
    </cfRule>
  </conditionalFormatting>
  <conditionalFormatting sqref="G2981">
    <cfRule type="containsText" dxfId="8260" priority="9308" operator="containsText" text="ECM">
      <formula>NOT(ISERROR(SEARCH("ECM",G2981)))</formula>
    </cfRule>
    <cfRule type="containsText" dxfId="8259" priority="9309" operator="containsText" text="Glenn Gould">
      <formula>NOT(ISERROR(SEARCH("Glenn Gould",G2981)))</formula>
    </cfRule>
  </conditionalFormatting>
  <conditionalFormatting sqref="G2981">
    <cfRule type="containsText" dxfId="8258" priority="9306" operator="containsText" text="ECM">
      <formula>NOT(ISERROR(SEARCH("ECM",G2981)))</formula>
    </cfRule>
    <cfRule type="containsText" dxfId="8257" priority="9307" operator="containsText" text="Glenn Gould">
      <formula>NOT(ISERROR(SEARCH("Glenn Gould",G2981)))</formula>
    </cfRule>
  </conditionalFormatting>
  <conditionalFormatting sqref="G2981">
    <cfRule type="containsText" dxfId="8256" priority="9304" operator="containsText" text="ECM">
      <formula>NOT(ISERROR(SEARCH("ECM",G2981)))</formula>
    </cfRule>
    <cfRule type="containsText" dxfId="8255" priority="9305" operator="containsText" text="Glenn Gould">
      <formula>NOT(ISERROR(SEARCH("Glenn Gould",G2981)))</formula>
    </cfRule>
  </conditionalFormatting>
  <conditionalFormatting sqref="G2981">
    <cfRule type="containsText" dxfId="8254" priority="9302" operator="containsText" text="ECM">
      <formula>NOT(ISERROR(SEARCH("ECM",G2981)))</formula>
    </cfRule>
    <cfRule type="containsText" dxfId="8253" priority="9303" operator="containsText" text="Glenn Gould">
      <formula>NOT(ISERROR(SEARCH("Glenn Gould",G2981)))</formula>
    </cfRule>
  </conditionalFormatting>
  <conditionalFormatting sqref="G2981">
    <cfRule type="containsText" dxfId="8252" priority="9300" operator="containsText" text="ECM">
      <formula>NOT(ISERROR(SEARCH("ECM",G2981)))</formula>
    </cfRule>
    <cfRule type="containsText" dxfId="8251" priority="9301" operator="containsText" text="Glenn Gould">
      <formula>NOT(ISERROR(SEARCH("Glenn Gould",G2981)))</formula>
    </cfRule>
  </conditionalFormatting>
  <conditionalFormatting sqref="G2981">
    <cfRule type="containsText" dxfId="8250" priority="9298" operator="containsText" text="ECM">
      <formula>NOT(ISERROR(SEARCH("ECM",G2981)))</formula>
    </cfRule>
    <cfRule type="containsText" dxfId="8249" priority="9299" operator="containsText" text="Glenn Gould">
      <formula>NOT(ISERROR(SEARCH("Glenn Gould",G2981)))</formula>
    </cfRule>
  </conditionalFormatting>
  <conditionalFormatting sqref="G2981">
    <cfRule type="containsText" dxfId="8248" priority="9296" operator="containsText" text="ECM">
      <formula>NOT(ISERROR(SEARCH("ECM",G2981)))</formula>
    </cfRule>
    <cfRule type="containsText" dxfId="8247" priority="9297" operator="containsText" text="Glenn Gould">
      <formula>NOT(ISERROR(SEARCH("Glenn Gould",G2981)))</formula>
    </cfRule>
  </conditionalFormatting>
  <conditionalFormatting sqref="G2981">
    <cfRule type="containsText" dxfId="8246" priority="9294" operator="containsText" text="ECM">
      <formula>NOT(ISERROR(SEARCH("ECM",G2981)))</formula>
    </cfRule>
    <cfRule type="containsText" dxfId="8245" priority="9295" operator="containsText" text="Glenn Gould">
      <formula>NOT(ISERROR(SEARCH("Glenn Gould",G2981)))</formula>
    </cfRule>
  </conditionalFormatting>
  <conditionalFormatting sqref="G2981">
    <cfRule type="containsText" dxfId="8244" priority="9292" operator="containsText" text="ECM">
      <formula>NOT(ISERROR(SEARCH("ECM",G2981)))</formula>
    </cfRule>
    <cfRule type="containsText" dxfId="8243" priority="9293" operator="containsText" text="Glenn Gould">
      <formula>NOT(ISERROR(SEARCH("Glenn Gould",G2981)))</formula>
    </cfRule>
  </conditionalFormatting>
  <conditionalFormatting sqref="G2981">
    <cfRule type="containsText" dxfId="8242" priority="9290" operator="containsText" text="ECM">
      <formula>NOT(ISERROR(SEARCH("ECM",G2981)))</formula>
    </cfRule>
    <cfRule type="containsText" dxfId="8241" priority="9291" operator="containsText" text="Glenn Gould">
      <formula>NOT(ISERROR(SEARCH("Glenn Gould",G2981)))</formula>
    </cfRule>
  </conditionalFormatting>
  <conditionalFormatting sqref="G2981">
    <cfRule type="containsText" dxfId="8240" priority="9288" operator="containsText" text="ECM">
      <formula>NOT(ISERROR(SEARCH("ECM",G2981)))</formula>
    </cfRule>
    <cfRule type="containsText" dxfId="8239" priority="9289" operator="containsText" text="Glenn Gould">
      <formula>NOT(ISERROR(SEARCH("Glenn Gould",G2981)))</formula>
    </cfRule>
  </conditionalFormatting>
  <conditionalFormatting sqref="G2981">
    <cfRule type="containsText" dxfId="8238" priority="9286" operator="containsText" text="ECM">
      <formula>NOT(ISERROR(SEARCH("ECM",G2981)))</formula>
    </cfRule>
    <cfRule type="containsText" dxfId="8237" priority="9287" operator="containsText" text="Glenn Gould">
      <formula>NOT(ISERROR(SEARCH("Glenn Gould",G2981)))</formula>
    </cfRule>
  </conditionalFormatting>
  <conditionalFormatting sqref="G2981">
    <cfRule type="containsText" dxfId="8236" priority="9284" operator="containsText" text="ECM">
      <formula>NOT(ISERROR(SEARCH("ECM",G2981)))</formula>
    </cfRule>
    <cfRule type="containsText" dxfId="8235" priority="9285" operator="containsText" text="Glenn Gould">
      <formula>NOT(ISERROR(SEARCH("Glenn Gould",G2981)))</formula>
    </cfRule>
  </conditionalFormatting>
  <conditionalFormatting sqref="G2981">
    <cfRule type="containsText" dxfId="8234" priority="9282" operator="containsText" text="ECM">
      <formula>NOT(ISERROR(SEARCH("ECM",G2981)))</formula>
    </cfRule>
    <cfRule type="containsText" dxfId="8233" priority="9283" operator="containsText" text="Glenn Gould">
      <formula>NOT(ISERROR(SEARCH("Glenn Gould",G2981)))</formula>
    </cfRule>
  </conditionalFormatting>
  <conditionalFormatting sqref="G2981">
    <cfRule type="containsText" dxfId="8232" priority="9280" operator="containsText" text="ECM">
      <formula>NOT(ISERROR(SEARCH("ECM",G2981)))</formula>
    </cfRule>
    <cfRule type="containsText" dxfId="8231" priority="9281" operator="containsText" text="Glenn Gould">
      <formula>NOT(ISERROR(SEARCH("Glenn Gould",G2981)))</formula>
    </cfRule>
  </conditionalFormatting>
  <conditionalFormatting sqref="G2981">
    <cfRule type="containsText" dxfId="8230" priority="9278" operator="containsText" text="ECM">
      <formula>NOT(ISERROR(SEARCH("ECM",G2981)))</formula>
    </cfRule>
    <cfRule type="containsText" dxfId="8229" priority="9279" operator="containsText" text="Glenn Gould">
      <formula>NOT(ISERROR(SEARCH("Glenn Gould",G2981)))</formula>
    </cfRule>
  </conditionalFormatting>
  <conditionalFormatting sqref="G2981">
    <cfRule type="containsText" dxfId="8228" priority="9276" operator="containsText" text="ECM">
      <formula>NOT(ISERROR(SEARCH("ECM",G2981)))</formula>
    </cfRule>
    <cfRule type="containsText" dxfId="8227" priority="9277" operator="containsText" text="Glenn Gould">
      <formula>NOT(ISERROR(SEARCH("Glenn Gould",G2981)))</formula>
    </cfRule>
  </conditionalFormatting>
  <conditionalFormatting sqref="G2981">
    <cfRule type="containsText" dxfId="8226" priority="9274" operator="containsText" text="ECM">
      <formula>NOT(ISERROR(SEARCH("ECM",G2981)))</formula>
    </cfRule>
    <cfRule type="containsText" dxfId="8225" priority="9275" operator="containsText" text="Glenn Gould">
      <formula>NOT(ISERROR(SEARCH("Glenn Gould",G2981)))</formula>
    </cfRule>
  </conditionalFormatting>
  <conditionalFormatting sqref="G2981">
    <cfRule type="containsText" dxfId="8224" priority="9272" operator="containsText" text="ECM">
      <formula>NOT(ISERROR(SEARCH("ECM",G2981)))</formula>
    </cfRule>
    <cfRule type="containsText" dxfId="8223" priority="9273" operator="containsText" text="Glenn Gould">
      <formula>NOT(ISERROR(SEARCH("Glenn Gould",G2981)))</formula>
    </cfRule>
  </conditionalFormatting>
  <conditionalFormatting sqref="G2981">
    <cfRule type="containsText" dxfId="8222" priority="9270" operator="containsText" text="ECM">
      <formula>NOT(ISERROR(SEARCH("ECM",G2981)))</formula>
    </cfRule>
    <cfRule type="containsText" dxfId="8221" priority="9271" operator="containsText" text="Glenn Gould">
      <formula>NOT(ISERROR(SEARCH("Glenn Gould",G2981)))</formula>
    </cfRule>
  </conditionalFormatting>
  <conditionalFormatting sqref="G2981">
    <cfRule type="containsText" dxfId="8220" priority="9268" operator="containsText" text="ECM">
      <formula>NOT(ISERROR(SEARCH("ECM",G2981)))</formula>
    </cfRule>
    <cfRule type="containsText" dxfId="8219" priority="9269" operator="containsText" text="Glenn Gould">
      <formula>NOT(ISERROR(SEARCH("Glenn Gould",G2981)))</formula>
    </cfRule>
  </conditionalFormatting>
  <conditionalFormatting sqref="G2981">
    <cfRule type="containsText" dxfId="8218" priority="9266" operator="containsText" text="ECM">
      <formula>NOT(ISERROR(SEARCH("ECM",G2981)))</formula>
    </cfRule>
    <cfRule type="containsText" dxfId="8217" priority="9267" operator="containsText" text="Glenn Gould">
      <formula>NOT(ISERROR(SEARCH("Glenn Gould",G2981)))</formula>
    </cfRule>
  </conditionalFormatting>
  <conditionalFormatting sqref="G2981">
    <cfRule type="containsText" dxfId="8216" priority="9264" operator="containsText" text="ECM">
      <formula>NOT(ISERROR(SEARCH("ECM",G2981)))</formula>
    </cfRule>
    <cfRule type="containsText" dxfId="8215" priority="9265" operator="containsText" text="Glenn Gould">
      <formula>NOT(ISERROR(SEARCH("Glenn Gould",G2981)))</formula>
    </cfRule>
  </conditionalFormatting>
  <conditionalFormatting sqref="G2981">
    <cfRule type="containsText" dxfId="8214" priority="9262" operator="containsText" text="ECM">
      <formula>NOT(ISERROR(SEARCH("ECM",G2981)))</formula>
    </cfRule>
    <cfRule type="containsText" dxfId="8213" priority="9263" operator="containsText" text="Glenn Gould">
      <formula>NOT(ISERROR(SEARCH("Glenn Gould",G2981)))</formula>
    </cfRule>
  </conditionalFormatting>
  <conditionalFormatting sqref="G2981">
    <cfRule type="containsText" dxfId="8212" priority="9260" operator="containsText" text="ECM">
      <formula>NOT(ISERROR(SEARCH("ECM",G2981)))</formula>
    </cfRule>
    <cfRule type="containsText" dxfId="8211" priority="9261" operator="containsText" text="Glenn Gould">
      <formula>NOT(ISERROR(SEARCH("Glenn Gould",G2981)))</formula>
    </cfRule>
  </conditionalFormatting>
  <conditionalFormatting sqref="G2981">
    <cfRule type="containsText" dxfId="8210" priority="9258" operator="containsText" text="ECM">
      <formula>NOT(ISERROR(SEARCH("ECM",G2981)))</formula>
    </cfRule>
    <cfRule type="containsText" dxfId="8209" priority="9259" operator="containsText" text="Glenn Gould">
      <formula>NOT(ISERROR(SEARCH("Glenn Gould",G2981)))</formula>
    </cfRule>
  </conditionalFormatting>
  <conditionalFormatting sqref="G2981">
    <cfRule type="containsText" dxfId="8208" priority="9256" operator="containsText" text="ECM">
      <formula>NOT(ISERROR(SEARCH("ECM",G2981)))</formula>
    </cfRule>
    <cfRule type="containsText" dxfId="8207" priority="9257" operator="containsText" text="Glenn Gould">
      <formula>NOT(ISERROR(SEARCH("Glenn Gould",G2981)))</formula>
    </cfRule>
  </conditionalFormatting>
  <conditionalFormatting sqref="G2981">
    <cfRule type="containsText" dxfId="8206" priority="9254" operator="containsText" text="ECM">
      <formula>NOT(ISERROR(SEARCH("ECM",G2981)))</formula>
    </cfRule>
    <cfRule type="containsText" dxfId="8205" priority="9255" operator="containsText" text="Glenn Gould">
      <formula>NOT(ISERROR(SEARCH("Glenn Gould",G2981)))</formula>
    </cfRule>
  </conditionalFormatting>
  <conditionalFormatting sqref="E2981:F2981">
    <cfRule type="containsText" dxfId="8204" priority="9252" operator="containsText" text="ECM">
      <formula>NOT(ISERROR(SEARCH("ECM",E2981)))</formula>
    </cfRule>
    <cfRule type="containsText" dxfId="8203" priority="9253" operator="containsText" text="Glenn Gould">
      <formula>NOT(ISERROR(SEARCH("Glenn Gould",E2981)))</formula>
    </cfRule>
  </conditionalFormatting>
  <conditionalFormatting sqref="E2981:F2981">
    <cfRule type="containsText" dxfId="8202" priority="9250" operator="containsText" text="ECM">
      <formula>NOT(ISERROR(SEARCH("ECM",E2981)))</formula>
    </cfRule>
    <cfRule type="containsText" dxfId="8201" priority="9251" operator="containsText" text="Glenn Gould">
      <formula>NOT(ISERROR(SEARCH("Glenn Gould",E2981)))</formula>
    </cfRule>
  </conditionalFormatting>
  <conditionalFormatting sqref="E2981:F2981">
    <cfRule type="containsText" dxfId="8200" priority="9248" operator="containsText" text="ECM">
      <formula>NOT(ISERROR(SEARCH("ECM",E2981)))</formula>
    </cfRule>
    <cfRule type="containsText" dxfId="8199" priority="9249" operator="containsText" text="Glenn Gould">
      <formula>NOT(ISERROR(SEARCH("Glenn Gould",E2981)))</formula>
    </cfRule>
  </conditionalFormatting>
  <conditionalFormatting sqref="E2981:F2981">
    <cfRule type="containsText" dxfId="8198" priority="9246" operator="containsText" text="ECM">
      <formula>NOT(ISERROR(SEARCH("ECM",E2981)))</formula>
    </cfRule>
    <cfRule type="containsText" dxfId="8197" priority="9247" operator="containsText" text="Glenn Gould">
      <formula>NOT(ISERROR(SEARCH("Glenn Gould",E2981)))</formula>
    </cfRule>
  </conditionalFormatting>
  <conditionalFormatting sqref="E2981:F2981">
    <cfRule type="containsText" dxfId="8196" priority="9244" operator="containsText" text="ECM">
      <formula>NOT(ISERROR(SEARCH("ECM",E2981)))</formula>
    </cfRule>
    <cfRule type="containsText" dxfId="8195" priority="9245" operator="containsText" text="Glenn Gould">
      <formula>NOT(ISERROR(SEARCH("Glenn Gould",E2981)))</formula>
    </cfRule>
  </conditionalFormatting>
  <conditionalFormatting sqref="E2981:F2981">
    <cfRule type="containsText" dxfId="8194" priority="9242" operator="containsText" text="ECM">
      <formula>NOT(ISERROR(SEARCH("ECM",E2981)))</formula>
    </cfRule>
    <cfRule type="containsText" dxfId="8193" priority="9243" operator="containsText" text="Glenn Gould">
      <formula>NOT(ISERROR(SEARCH("Glenn Gould",E2981)))</formula>
    </cfRule>
  </conditionalFormatting>
  <conditionalFormatting sqref="E2981:F2981">
    <cfRule type="containsText" dxfId="8192" priority="9240" operator="containsText" text="ECM">
      <formula>NOT(ISERROR(SEARCH("ECM",E2981)))</formula>
    </cfRule>
    <cfRule type="containsText" dxfId="8191" priority="9241" operator="containsText" text="Glenn Gould">
      <formula>NOT(ISERROR(SEARCH("Glenn Gould",E2981)))</formula>
    </cfRule>
  </conditionalFormatting>
  <conditionalFormatting sqref="E2981:F2981">
    <cfRule type="containsText" dxfId="8190" priority="9238" operator="containsText" text="ECM">
      <formula>NOT(ISERROR(SEARCH("ECM",E2981)))</formula>
    </cfRule>
    <cfRule type="containsText" dxfId="8189" priority="9239" operator="containsText" text="Glenn Gould">
      <formula>NOT(ISERROR(SEARCH("Glenn Gould",E2981)))</formula>
    </cfRule>
  </conditionalFormatting>
  <conditionalFormatting sqref="E2981:F2981">
    <cfRule type="containsText" dxfId="8188" priority="9236" operator="containsText" text="ECM">
      <formula>NOT(ISERROR(SEARCH("ECM",E2981)))</formula>
    </cfRule>
    <cfRule type="containsText" dxfId="8187" priority="9237" operator="containsText" text="Glenn Gould">
      <formula>NOT(ISERROR(SEARCH("Glenn Gould",E2981)))</formula>
    </cfRule>
  </conditionalFormatting>
  <conditionalFormatting sqref="E2981:F2981">
    <cfRule type="containsText" dxfId="8186" priority="9234" operator="containsText" text="ECM">
      <formula>NOT(ISERROR(SEARCH("ECM",E2981)))</formula>
    </cfRule>
    <cfRule type="containsText" dxfId="8185" priority="9235" operator="containsText" text="Glenn Gould">
      <formula>NOT(ISERROR(SEARCH("Glenn Gould",E2981)))</formula>
    </cfRule>
  </conditionalFormatting>
  <conditionalFormatting sqref="E2981:F2981">
    <cfRule type="containsText" dxfId="8184" priority="9232" operator="containsText" text="ECM">
      <formula>NOT(ISERROR(SEARCH("ECM",E2981)))</formula>
    </cfRule>
    <cfRule type="containsText" dxfId="8183" priority="9233" operator="containsText" text="Glenn Gould">
      <formula>NOT(ISERROR(SEARCH("Glenn Gould",E2981)))</formula>
    </cfRule>
  </conditionalFormatting>
  <conditionalFormatting sqref="E2981:F2981">
    <cfRule type="containsText" dxfId="8182" priority="9230" operator="containsText" text="ECM">
      <formula>NOT(ISERROR(SEARCH("ECM",E2981)))</formula>
    </cfRule>
    <cfRule type="containsText" dxfId="8181" priority="9231" operator="containsText" text="Glenn Gould">
      <formula>NOT(ISERROR(SEARCH("Glenn Gould",E2981)))</formula>
    </cfRule>
  </conditionalFormatting>
  <conditionalFormatting sqref="E2981:F2981">
    <cfRule type="containsText" dxfId="8180" priority="9228" operator="containsText" text="ECM">
      <formula>NOT(ISERROR(SEARCH("ECM",E2981)))</formula>
    </cfRule>
    <cfRule type="containsText" dxfId="8179" priority="9229" operator="containsText" text="Glenn Gould">
      <formula>NOT(ISERROR(SEARCH("Glenn Gould",E2981)))</formula>
    </cfRule>
  </conditionalFormatting>
  <conditionalFormatting sqref="E2981:F2981">
    <cfRule type="containsText" dxfId="8178" priority="9226" operator="containsText" text="ECM">
      <formula>NOT(ISERROR(SEARCH("ECM",E2981)))</formula>
    </cfRule>
    <cfRule type="containsText" dxfId="8177" priority="9227" operator="containsText" text="Glenn Gould">
      <formula>NOT(ISERROR(SEARCH("Glenn Gould",E2981)))</formula>
    </cfRule>
  </conditionalFormatting>
  <conditionalFormatting sqref="E2981:F2981">
    <cfRule type="containsText" dxfId="8176" priority="9224" operator="containsText" text="ECM">
      <formula>NOT(ISERROR(SEARCH("ECM",E2981)))</formula>
    </cfRule>
    <cfRule type="containsText" dxfId="8175" priority="9225" operator="containsText" text="Glenn Gould">
      <formula>NOT(ISERROR(SEARCH("Glenn Gould",E2981)))</formula>
    </cfRule>
  </conditionalFormatting>
  <conditionalFormatting sqref="E2981:F2981">
    <cfRule type="containsText" dxfId="8174" priority="9222" operator="containsText" text="ECM">
      <formula>NOT(ISERROR(SEARCH("ECM",E2981)))</formula>
    </cfRule>
    <cfRule type="containsText" dxfId="8173" priority="9223" operator="containsText" text="Glenn Gould">
      <formula>NOT(ISERROR(SEARCH("Glenn Gould",E2981)))</formula>
    </cfRule>
  </conditionalFormatting>
  <conditionalFormatting sqref="E2981:F2981">
    <cfRule type="containsText" dxfId="8172" priority="9220" operator="containsText" text="ECM">
      <formula>NOT(ISERROR(SEARCH("ECM",E2981)))</formula>
    </cfRule>
    <cfRule type="containsText" dxfId="8171" priority="9221" operator="containsText" text="Glenn Gould">
      <formula>NOT(ISERROR(SEARCH("Glenn Gould",E2981)))</formula>
    </cfRule>
  </conditionalFormatting>
  <conditionalFormatting sqref="E2981:F2981">
    <cfRule type="containsText" dxfId="8170" priority="9218" operator="containsText" text="ECM">
      <formula>NOT(ISERROR(SEARCH("ECM",E2981)))</formula>
    </cfRule>
    <cfRule type="containsText" dxfId="8169" priority="9219" operator="containsText" text="Glenn Gould">
      <formula>NOT(ISERROR(SEARCH("Glenn Gould",E2981)))</formula>
    </cfRule>
  </conditionalFormatting>
  <conditionalFormatting sqref="E2981:F2981">
    <cfRule type="containsText" dxfId="8168" priority="9216" operator="containsText" text="ECM">
      <formula>NOT(ISERROR(SEARCH("ECM",E2981)))</formula>
    </cfRule>
    <cfRule type="containsText" dxfId="8167" priority="9217" operator="containsText" text="Glenn Gould">
      <formula>NOT(ISERROR(SEARCH("Glenn Gould",E2981)))</formula>
    </cfRule>
  </conditionalFormatting>
  <conditionalFormatting sqref="E2981:F2981">
    <cfRule type="containsText" dxfId="8166" priority="9214" operator="containsText" text="ECM">
      <formula>NOT(ISERROR(SEARCH("ECM",E2981)))</formula>
    </cfRule>
    <cfRule type="containsText" dxfId="8165" priority="9215" operator="containsText" text="Glenn Gould">
      <formula>NOT(ISERROR(SEARCH("Glenn Gould",E2981)))</formula>
    </cfRule>
  </conditionalFormatting>
  <conditionalFormatting sqref="E2981:F2981">
    <cfRule type="containsText" dxfId="8164" priority="9212" operator="containsText" text="ECM">
      <formula>NOT(ISERROR(SEARCH("ECM",E2981)))</formula>
    </cfRule>
    <cfRule type="containsText" dxfId="8163" priority="9213" operator="containsText" text="Glenn Gould">
      <formula>NOT(ISERROR(SEARCH("Glenn Gould",E2981)))</formula>
    </cfRule>
  </conditionalFormatting>
  <conditionalFormatting sqref="E2981:F2981">
    <cfRule type="containsText" dxfId="8162" priority="9210" operator="containsText" text="ECM">
      <formula>NOT(ISERROR(SEARCH("ECM",E2981)))</formula>
    </cfRule>
    <cfRule type="containsText" dxfId="8161" priority="9211" operator="containsText" text="Glenn Gould">
      <formula>NOT(ISERROR(SEARCH("Glenn Gould",E2981)))</formula>
    </cfRule>
  </conditionalFormatting>
  <conditionalFormatting sqref="E2981:F2981">
    <cfRule type="containsText" dxfId="8160" priority="9208" operator="containsText" text="ECM">
      <formula>NOT(ISERROR(SEARCH("ECM",E2981)))</formula>
    </cfRule>
    <cfRule type="containsText" dxfId="8159" priority="9209" operator="containsText" text="Glenn Gould">
      <formula>NOT(ISERROR(SEARCH("Glenn Gould",E2981)))</formula>
    </cfRule>
  </conditionalFormatting>
  <conditionalFormatting sqref="E2981:F2981">
    <cfRule type="containsText" dxfId="8158" priority="9206" operator="containsText" text="ECM">
      <formula>NOT(ISERROR(SEARCH("ECM",E2981)))</formula>
    </cfRule>
    <cfRule type="containsText" dxfId="8157" priority="9207" operator="containsText" text="Glenn Gould">
      <formula>NOT(ISERROR(SEARCH("Glenn Gould",E2981)))</formula>
    </cfRule>
  </conditionalFormatting>
  <conditionalFormatting sqref="E2981:F2981">
    <cfRule type="containsText" dxfId="8156" priority="9204" operator="containsText" text="ECM">
      <formula>NOT(ISERROR(SEARCH("ECM",E2981)))</formula>
    </cfRule>
    <cfRule type="containsText" dxfId="8155" priority="9205" operator="containsText" text="Glenn Gould">
      <formula>NOT(ISERROR(SEARCH("Glenn Gould",E2981)))</formula>
    </cfRule>
  </conditionalFormatting>
  <conditionalFormatting sqref="E2981:F2981">
    <cfRule type="containsText" dxfId="8154" priority="9202" operator="containsText" text="ECM">
      <formula>NOT(ISERROR(SEARCH("ECM",E2981)))</formula>
    </cfRule>
    <cfRule type="containsText" dxfId="8153" priority="9203" operator="containsText" text="Glenn Gould">
      <formula>NOT(ISERROR(SEARCH("Glenn Gould",E2981)))</formula>
    </cfRule>
  </conditionalFormatting>
  <conditionalFormatting sqref="E2981:F2981">
    <cfRule type="containsText" dxfId="8152" priority="9200" operator="containsText" text="ECM">
      <formula>NOT(ISERROR(SEARCH("ECM",E2981)))</formula>
    </cfRule>
    <cfRule type="containsText" dxfId="8151" priority="9201" operator="containsText" text="Glenn Gould">
      <formula>NOT(ISERROR(SEARCH("Glenn Gould",E2981)))</formula>
    </cfRule>
  </conditionalFormatting>
  <conditionalFormatting sqref="E2981:F2981">
    <cfRule type="containsText" dxfId="8150" priority="9198" operator="containsText" text="ECM">
      <formula>NOT(ISERROR(SEARCH("ECM",E2981)))</formula>
    </cfRule>
    <cfRule type="containsText" dxfId="8149" priority="9199" operator="containsText" text="Glenn Gould">
      <formula>NOT(ISERROR(SEARCH("Glenn Gould",E2981)))</formula>
    </cfRule>
  </conditionalFormatting>
  <conditionalFormatting sqref="E2981:F2981">
    <cfRule type="containsText" dxfId="8148" priority="9196" operator="containsText" text="ECM">
      <formula>NOT(ISERROR(SEARCH("ECM",E2981)))</formula>
    </cfRule>
    <cfRule type="containsText" dxfId="8147" priority="9197" operator="containsText" text="Glenn Gould">
      <formula>NOT(ISERROR(SEARCH("Glenn Gould",E2981)))</formula>
    </cfRule>
  </conditionalFormatting>
  <conditionalFormatting sqref="E2981:F2981">
    <cfRule type="containsText" dxfId="8146" priority="9194" operator="containsText" text="ECM">
      <formula>NOT(ISERROR(SEARCH("ECM",E2981)))</formula>
    </cfRule>
    <cfRule type="containsText" dxfId="8145" priority="9195" operator="containsText" text="Glenn Gould">
      <formula>NOT(ISERROR(SEARCH("Glenn Gould",E2981)))</formula>
    </cfRule>
  </conditionalFormatting>
  <conditionalFormatting sqref="E2981:F2981">
    <cfRule type="containsText" dxfId="8144" priority="9192" operator="containsText" text="ECM">
      <formula>NOT(ISERROR(SEARCH("ECM",E2981)))</formula>
    </cfRule>
    <cfRule type="containsText" dxfId="8143" priority="9193" operator="containsText" text="Glenn Gould">
      <formula>NOT(ISERROR(SEARCH("Glenn Gould",E2981)))</formula>
    </cfRule>
  </conditionalFormatting>
  <conditionalFormatting sqref="E2981:F2981">
    <cfRule type="containsText" dxfId="8142" priority="9190" operator="containsText" text="ECM">
      <formula>NOT(ISERROR(SEARCH("ECM",E2981)))</formula>
    </cfRule>
    <cfRule type="containsText" dxfId="8141" priority="9191" operator="containsText" text="Glenn Gould">
      <formula>NOT(ISERROR(SEARCH("Glenn Gould",E2981)))</formula>
    </cfRule>
  </conditionalFormatting>
  <conditionalFormatting sqref="E2981:F2981">
    <cfRule type="containsText" dxfId="8140" priority="9188" operator="containsText" text="ECM">
      <formula>NOT(ISERROR(SEARCH("ECM",E2981)))</formula>
    </cfRule>
    <cfRule type="containsText" dxfId="8139" priority="9189" operator="containsText" text="Glenn Gould">
      <formula>NOT(ISERROR(SEARCH("Glenn Gould",E2981)))</formula>
    </cfRule>
  </conditionalFormatting>
  <conditionalFormatting sqref="E2981:F2981">
    <cfRule type="containsText" dxfId="8138" priority="9186" operator="containsText" text="ECM">
      <formula>NOT(ISERROR(SEARCH("ECM",E2981)))</formula>
    </cfRule>
    <cfRule type="containsText" dxfId="8137" priority="9187" operator="containsText" text="Glenn Gould">
      <formula>NOT(ISERROR(SEARCH("Glenn Gould",E2981)))</formula>
    </cfRule>
  </conditionalFormatting>
  <conditionalFormatting sqref="E2981:F2981">
    <cfRule type="containsText" dxfId="8136" priority="9184" operator="containsText" text="ECM">
      <formula>NOT(ISERROR(SEARCH("ECM",E2981)))</formula>
    </cfRule>
    <cfRule type="containsText" dxfId="8135" priority="9185" operator="containsText" text="Glenn Gould">
      <formula>NOT(ISERROR(SEARCH("Glenn Gould",E2981)))</formula>
    </cfRule>
  </conditionalFormatting>
  <conditionalFormatting sqref="E2981:F2981">
    <cfRule type="containsText" dxfId="8134" priority="9182" operator="containsText" text="ECM">
      <formula>NOT(ISERROR(SEARCH("ECM",E2981)))</formula>
    </cfRule>
    <cfRule type="containsText" dxfId="8133" priority="9183" operator="containsText" text="Glenn Gould">
      <formula>NOT(ISERROR(SEARCH("Glenn Gould",E2981)))</formula>
    </cfRule>
  </conditionalFormatting>
  <conditionalFormatting sqref="E2981:F2981">
    <cfRule type="containsText" dxfId="8132" priority="9180" operator="containsText" text="ECM">
      <formula>NOT(ISERROR(SEARCH("ECM",E2981)))</formula>
    </cfRule>
    <cfRule type="containsText" dxfId="8131" priority="9181" operator="containsText" text="Glenn Gould">
      <formula>NOT(ISERROR(SEARCH("Glenn Gould",E2981)))</formula>
    </cfRule>
  </conditionalFormatting>
  <conditionalFormatting sqref="E2981:F2981">
    <cfRule type="containsText" dxfId="8130" priority="9178" operator="containsText" text="ECM">
      <formula>NOT(ISERROR(SEARCH("ECM",E2981)))</formula>
    </cfRule>
    <cfRule type="containsText" dxfId="8129" priority="9179" operator="containsText" text="Glenn Gould">
      <formula>NOT(ISERROR(SEARCH("Glenn Gould",E2981)))</formula>
    </cfRule>
  </conditionalFormatting>
  <conditionalFormatting sqref="E2981:F2981">
    <cfRule type="containsText" dxfId="8128" priority="9176" operator="containsText" text="ECM">
      <formula>NOT(ISERROR(SEARCH("ECM",E2981)))</formula>
    </cfRule>
    <cfRule type="containsText" dxfId="8127" priority="9177" operator="containsText" text="Glenn Gould">
      <formula>NOT(ISERROR(SEARCH("Glenn Gould",E2981)))</formula>
    </cfRule>
  </conditionalFormatting>
  <conditionalFormatting sqref="E2981:F2981">
    <cfRule type="containsText" dxfId="8126" priority="9174" operator="containsText" text="ECM">
      <formula>NOT(ISERROR(SEARCH("ECM",E2981)))</formula>
    </cfRule>
    <cfRule type="containsText" dxfId="8125" priority="9175" operator="containsText" text="Glenn Gould">
      <formula>NOT(ISERROR(SEARCH("Glenn Gould",E2981)))</formula>
    </cfRule>
  </conditionalFormatting>
  <conditionalFormatting sqref="E2981:F2981">
    <cfRule type="containsText" dxfId="8124" priority="9172" operator="containsText" text="ECM">
      <formula>NOT(ISERROR(SEARCH("ECM",E2981)))</formula>
    </cfRule>
    <cfRule type="containsText" dxfId="8123" priority="9173" operator="containsText" text="Glenn Gould">
      <formula>NOT(ISERROR(SEARCH("Glenn Gould",E2981)))</formula>
    </cfRule>
  </conditionalFormatting>
  <conditionalFormatting sqref="E2981:F2981">
    <cfRule type="containsText" dxfId="8122" priority="9170" operator="containsText" text="ECM">
      <formula>NOT(ISERROR(SEARCH("ECM",E2981)))</formula>
    </cfRule>
    <cfRule type="containsText" dxfId="8121" priority="9171" operator="containsText" text="Glenn Gould">
      <formula>NOT(ISERROR(SEARCH("Glenn Gould",E2981)))</formula>
    </cfRule>
  </conditionalFormatting>
  <conditionalFormatting sqref="E2981:F2981">
    <cfRule type="containsText" dxfId="8120" priority="9168" operator="containsText" text="ECM">
      <formula>NOT(ISERROR(SEARCH("ECM",E2981)))</formula>
    </cfRule>
    <cfRule type="containsText" dxfId="8119" priority="9169" operator="containsText" text="Glenn Gould">
      <formula>NOT(ISERROR(SEARCH("Glenn Gould",E2981)))</formula>
    </cfRule>
  </conditionalFormatting>
  <conditionalFormatting sqref="E2981:F2981">
    <cfRule type="containsText" dxfId="8118" priority="9166" operator="containsText" text="ECM">
      <formula>NOT(ISERROR(SEARCH("ECM",E2981)))</formula>
    </cfRule>
    <cfRule type="containsText" dxfId="8117" priority="9167" operator="containsText" text="Glenn Gould">
      <formula>NOT(ISERROR(SEARCH("Glenn Gould",E2981)))</formula>
    </cfRule>
  </conditionalFormatting>
  <conditionalFormatting sqref="E2981:F2981">
    <cfRule type="containsText" dxfId="8116" priority="9164" operator="containsText" text="ECM">
      <formula>NOT(ISERROR(SEARCH("ECM",E2981)))</formula>
    </cfRule>
    <cfRule type="containsText" dxfId="8115" priority="9165" operator="containsText" text="Glenn Gould">
      <formula>NOT(ISERROR(SEARCH("Glenn Gould",E2981)))</formula>
    </cfRule>
  </conditionalFormatting>
  <conditionalFormatting sqref="E2981:F2981">
    <cfRule type="containsText" dxfId="8114" priority="9162" operator="containsText" text="ECM">
      <formula>NOT(ISERROR(SEARCH("ECM",E2981)))</formula>
    </cfRule>
    <cfRule type="containsText" dxfId="8113" priority="9163" operator="containsText" text="Glenn Gould">
      <formula>NOT(ISERROR(SEARCH("Glenn Gould",E2981)))</formula>
    </cfRule>
  </conditionalFormatting>
  <conditionalFormatting sqref="E2981:F2981">
    <cfRule type="containsText" dxfId="8112" priority="9160" operator="containsText" text="ECM">
      <formula>NOT(ISERROR(SEARCH("ECM",E2981)))</formula>
    </cfRule>
    <cfRule type="containsText" dxfId="8111" priority="9161" operator="containsText" text="Glenn Gould">
      <formula>NOT(ISERROR(SEARCH("Glenn Gould",E2981)))</formula>
    </cfRule>
  </conditionalFormatting>
  <conditionalFormatting sqref="E2981:F2981">
    <cfRule type="containsText" dxfId="8110" priority="9158" operator="containsText" text="ECM">
      <formula>NOT(ISERROR(SEARCH("ECM",E2981)))</formula>
    </cfRule>
    <cfRule type="containsText" dxfId="8109" priority="9159" operator="containsText" text="Glenn Gould">
      <formula>NOT(ISERROR(SEARCH("Glenn Gould",E2981)))</formula>
    </cfRule>
  </conditionalFormatting>
  <conditionalFormatting sqref="E2981:F2981">
    <cfRule type="containsText" dxfId="8108" priority="9156" operator="containsText" text="ECM">
      <formula>NOT(ISERROR(SEARCH("ECM",E2981)))</formula>
    </cfRule>
    <cfRule type="containsText" dxfId="8107" priority="9157" operator="containsText" text="Glenn Gould">
      <formula>NOT(ISERROR(SEARCH("Glenn Gould",E2981)))</formula>
    </cfRule>
  </conditionalFormatting>
  <conditionalFormatting sqref="B2981:B2986">
    <cfRule type="containsText" dxfId="8106" priority="9154" operator="containsText" text="ECM">
      <formula>NOT(ISERROR(SEARCH("ECM",B2981)))</formula>
    </cfRule>
    <cfRule type="containsText" dxfId="8105" priority="9155" operator="containsText" text="Glenn Gould">
      <formula>NOT(ISERROR(SEARCH("Glenn Gould",B2981)))</formula>
    </cfRule>
  </conditionalFormatting>
  <conditionalFormatting sqref="H2982:K2982">
    <cfRule type="containsText" dxfId="8104" priority="9152" operator="containsText" text="ECM">
      <formula>NOT(ISERROR(SEARCH("ECM",H2982)))</formula>
    </cfRule>
    <cfRule type="containsText" dxfId="8103" priority="9153" operator="containsText" text="Glenn Gould">
      <formula>NOT(ISERROR(SEARCH("Glenn Gould",H2982)))</formula>
    </cfRule>
  </conditionalFormatting>
  <conditionalFormatting sqref="H2982:K2982">
    <cfRule type="containsText" dxfId="8102" priority="9150" operator="containsText" text="ECM">
      <formula>NOT(ISERROR(SEARCH("ECM",H2982)))</formula>
    </cfRule>
    <cfRule type="containsText" dxfId="8101" priority="9151" operator="containsText" text="Glenn Gould">
      <formula>NOT(ISERROR(SEARCH("Glenn Gould",H2982)))</formula>
    </cfRule>
  </conditionalFormatting>
  <conditionalFormatting sqref="H2982:K2982">
    <cfRule type="containsText" dxfId="8100" priority="9148" operator="containsText" text="ECM">
      <formula>NOT(ISERROR(SEARCH("ECM",H2982)))</formula>
    </cfRule>
    <cfRule type="containsText" dxfId="8099" priority="9149" operator="containsText" text="Glenn Gould">
      <formula>NOT(ISERROR(SEARCH("Glenn Gould",H2982)))</formula>
    </cfRule>
  </conditionalFormatting>
  <conditionalFormatting sqref="K2982">
    <cfRule type="containsText" dxfId="8098" priority="9146" operator="containsText" text="ECM">
      <formula>NOT(ISERROR(SEARCH("ECM",K2982)))</formula>
    </cfRule>
    <cfRule type="containsText" dxfId="8097" priority="9147" operator="containsText" text="Glenn Gould">
      <formula>NOT(ISERROR(SEARCH("Glenn Gould",K2982)))</formula>
    </cfRule>
  </conditionalFormatting>
  <conditionalFormatting sqref="K2982">
    <cfRule type="containsText" dxfId="8096" priority="9144" operator="containsText" text="ECM">
      <formula>NOT(ISERROR(SEARCH("ECM",K2982)))</formula>
    </cfRule>
    <cfRule type="containsText" dxfId="8095" priority="9145" operator="containsText" text="Glenn Gould">
      <formula>NOT(ISERROR(SEARCH("Glenn Gould",K2982)))</formula>
    </cfRule>
  </conditionalFormatting>
  <conditionalFormatting sqref="K2982">
    <cfRule type="containsText" dxfId="8094" priority="9142" operator="containsText" text="ECM">
      <formula>NOT(ISERROR(SEARCH("ECM",K2982)))</formula>
    </cfRule>
    <cfRule type="containsText" dxfId="8093" priority="9143" operator="containsText" text="Glenn Gould">
      <formula>NOT(ISERROR(SEARCH("Glenn Gould",K2982)))</formula>
    </cfRule>
  </conditionalFormatting>
  <conditionalFormatting sqref="H2982">
    <cfRule type="containsText" dxfId="8092" priority="9140" operator="containsText" text="ECM">
      <formula>NOT(ISERROR(SEARCH("ECM",H2982)))</formula>
    </cfRule>
    <cfRule type="containsText" dxfId="8091" priority="9141" operator="containsText" text="Glenn Gould">
      <formula>NOT(ISERROR(SEARCH("Glenn Gould",H2982)))</formula>
    </cfRule>
  </conditionalFormatting>
  <conditionalFormatting sqref="H2982">
    <cfRule type="containsText" dxfId="8090" priority="9138" operator="containsText" text="ECM">
      <formula>NOT(ISERROR(SEARCH("ECM",H2982)))</formula>
    </cfRule>
    <cfRule type="containsText" dxfId="8089" priority="9139" operator="containsText" text="Glenn Gould">
      <formula>NOT(ISERROR(SEARCH("Glenn Gould",H2982)))</formula>
    </cfRule>
  </conditionalFormatting>
  <conditionalFormatting sqref="H2982">
    <cfRule type="containsText" dxfId="8088" priority="9136" operator="containsText" text="ECM">
      <formula>NOT(ISERROR(SEARCH("ECM",H2982)))</formula>
    </cfRule>
    <cfRule type="containsText" dxfId="8087" priority="9137" operator="containsText" text="Glenn Gould">
      <formula>NOT(ISERROR(SEARCH("Glenn Gould",H2982)))</formula>
    </cfRule>
  </conditionalFormatting>
  <conditionalFormatting sqref="H2982">
    <cfRule type="containsText" dxfId="8086" priority="9134" operator="containsText" text="ECM">
      <formula>NOT(ISERROR(SEARCH("ECM",H2982)))</formula>
    </cfRule>
    <cfRule type="containsText" dxfId="8085" priority="9135" operator="containsText" text="Glenn Gould">
      <formula>NOT(ISERROR(SEARCH("Glenn Gould",H2982)))</formula>
    </cfRule>
  </conditionalFormatting>
  <conditionalFormatting sqref="H2982">
    <cfRule type="containsText" dxfId="8084" priority="9132" operator="containsText" text="ECM">
      <formula>NOT(ISERROR(SEARCH("ECM",H2982)))</formula>
    </cfRule>
    <cfRule type="containsText" dxfId="8083" priority="9133" operator="containsText" text="Glenn Gould">
      <formula>NOT(ISERROR(SEARCH("Glenn Gould",H2982)))</formula>
    </cfRule>
  </conditionalFormatting>
  <conditionalFormatting sqref="H2982">
    <cfRule type="containsText" dxfId="8082" priority="9130" operator="containsText" text="ECM">
      <formula>NOT(ISERROR(SEARCH("ECM",H2982)))</formula>
    </cfRule>
    <cfRule type="containsText" dxfId="8081" priority="9131" operator="containsText" text="Glenn Gould">
      <formula>NOT(ISERROR(SEARCH("Glenn Gould",H2982)))</formula>
    </cfRule>
  </conditionalFormatting>
  <conditionalFormatting sqref="H2982">
    <cfRule type="containsText" dxfId="8080" priority="9128" operator="containsText" text="ECM">
      <formula>NOT(ISERROR(SEARCH("ECM",H2982)))</formula>
    </cfRule>
    <cfRule type="containsText" dxfId="8079" priority="9129" operator="containsText" text="Glenn Gould">
      <formula>NOT(ISERROR(SEARCH("Glenn Gould",H2982)))</formula>
    </cfRule>
  </conditionalFormatting>
  <conditionalFormatting sqref="H2982">
    <cfRule type="containsText" dxfId="8078" priority="9126" operator="containsText" text="ECM">
      <formula>NOT(ISERROR(SEARCH("ECM",H2982)))</formula>
    </cfRule>
    <cfRule type="containsText" dxfId="8077" priority="9127" operator="containsText" text="Glenn Gould">
      <formula>NOT(ISERROR(SEARCH("Glenn Gould",H2982)))</formula>
    </cfRule>
  </conditionalFormatting>
  <conditionalFormatting sqref="H2982">
    <cfRule type="containsText" dxfId="8076" priority="9124" operator="containsText" text="ECM">
      <formula>NOT(ISERROR(SEARCH("ECM",H2982)))</formula>
    </cfRule>
    <cfRule type="containsText" dxfId="8075" priority="9125" operator="containsText" text="Glenn Gould">
      <formula>NOT(ISERROR(SEARCH("Glenn Gould",H2982)))</formula>
    </cfRule>
  </conditionalFormatting>
  <conditionalFormatting sqref="H2982">
    <cfRule type="containsText" dxfId="8074" priority="9122" operator="containsText" text="ECM">
      <formula>NOT(ISERROR(SEARCH("ECM",H2982)))</formula>
    </cfRule>
    <cfRule type="containsText" dxfId="8073" priority="9123" operator="containsText" text="Glenn Gould">
      <formula>NOT(ISERROR(SEARCH("Glenn Gould",H2982)))</formula>
    </cfRule>
  </conditionalFormatting>
  <conditionalFormatting sqref="H2982">
    <cfRule type="containsText" dxfId="8072" priority="9120" operator="containsText" text="ECM">
      <formula>NOT(ISERROR(SEARCH("ECM",H2982)))</formula>
    </cfRule>
    <cfRule type="containsText" dxfId="8071" priority="9121" operator="containsText" text="Glenn Gould">
      <formula>NOT(ISERROR(SEARCH("Glenn Gould",H2982)))</formula>
    </cfRule>
  </conditionalFormatting>
  <conditionalFormatting sqref="H2982:K2982">
    <cfRule type="containsText" dxfId="8070" priority="9118" operator="containsText" text="ECM">
      <formula>NOT(ISERROR(SEARCH("ECM",H2982)))</formula>
    </cfRule>
    <cfRule type="containsText" dxfId="8069" priority="9119" operator="containsText" text="Glenn Gould">
      <formula>NOT(ISERROR(SEARCH("Glenn Gould",H2982)))</formula>
    </cfRule>
  </conditionalFormatting>
  <conditionalFormatting sqref="H2982">
    <cfRule type="containsText" dxfId="8068" priority="9116" operator="containsText" text="ECM">
      <formula>NOT(ISERROR(SEARCH("ECM",H2982)))</formula>
    </cfRule>
    <cfRule type="containsText" dxfId="8067" priority="9117" operator="containsText" text="Glenn Gould">
      <formula>NOT(ISERROR(SEARCH("Glenn Gould",H2982)))</formula>
    </cfRule>
  </conditionalFormatting>
  <conditionalFormatting sqref="H2982">
    <cfRule type="containsText" dxfId="8066" priority="9114" operator="containsText" text="ECM">
      <formula>NOT(ISERROR(SEARCH("ECM",H2982)))</formula>
    </cfRule>
    <cfRule type="containsText" dxfId="8065" priority="9115" operator="containsText" text="Glenn Gould">
      <formula>NOT(ISERROR(SEARCH("Glenn Gould",H2982)))</formula>
    </cfRule>
  </conditionalFormatting>
  <conditionalFormatting sqref="K2982">
    <cfRule type="containsText" dxfId="8064" priority="9112" operator="containsText" text="ECM">
      <formula>NOT(ISERROR(SEARCH("ECM",K2982)))</formula>
    </cfRule>
    <cfRule type="containsText" dxfId="8063" priority="9113" operator="containsText" text="Glenn Gould">
      <formula>NOT(ISERROR(SEARCH("Glenn Gould",K2982)))</formula>
    </cfRule>
  </conditionalFormatting>
  <conditionalFormatting sqref="H2982">
    <cfRule type="containsText" dxfId="8062" priority="9110" operator="containsText" text="ECM">
      <formula>NOT(ISERROR(SEARCH("ECM",H2982)))</formula>
    </cfRule>
    <cfRule type="containsText" dxfId="8061" priority="9111" operator="containsText" text="Glenn Gould">
      <formula>NOT(ISERROR(SEARCH("Glenn Gould",H2982)))</formula>
    </cfRule>
  </conditionalFormatting>
  <conditionalFormatting sqref="H2982">
    <cfRule type="containsText" dxfId="8060" priority="9108" operator="containsText" text="ECM">
      <formula>NOT(ISERROR(SEARCH("ECM",H2982)))</formula>
    </cfRule>
    <cfRule type="containsText" dxfId="8059" priority="9109" operator="containsText" text="Glenn Gould">
      <formula>NOT(ISERROR(SEARCH("Glenn Gould",H2982)))</formula>
    </cfRule>
  </conditionalFormatting>
  <conditionalFormatting sqref="H2982">
    <cfRule type="containsText" dxfId="8058" priority="9106" operator="containsText" text="ECM">
      <formula>NOT(ISERROR(SEARCH("ECM",H2982)))</formula>
    </cfRule>
    <cfRule type="containsText" dxfId="8057" priority="9107" operator="containsText" text="Glenn Gould">
      <formula>NOT(ISERROR(SEARCH("Glenn Gould",H2982)))</formula>
    </cfRule>
  </conditionalFormatting>
  <conditionalFormatting sqref="H2982">
    <cfRule type="containsText" dxfId="8056" priority="9104" operator="containsText" text="ECM">
      <formula>NOT(ISERROR(SEARCH("ECM",H2982)))</formula>
    </cfRule>
    <cfRule type="containsText" dxfId="8055" priority="9105" operator="containsText" text="Glenn Gould">
      <formula>NOT(ISERROR(SEARCH("Glenn Gould",H2982)))</formula>
    </cfRule>
  </conditionalFormatting>
  <conditionalFormatting sqref="J2982:K2982">
    <cfRule type="containsText" dxfId="8054" priority="9102" operator="containsText" text="ECM">
      <formula>NOT(ISERROR(SEARCH("ECM",J2982)))</formula>
    </cfRule>
    <cfRule type="containsText" dxfId="8053" priority="9103" operator="containsText" text="Glenn Gould">
      <formula>NOT(ISERROR(SEARCH("Glenn Gould",J2982)))</formula>
    </cfRule>
  </conditionalFormatting>
  <conditionalFormatting sqref="K2982">
    <cfRule type="containsText" dxfId="8052" priority="9100" operator="containsText" text="ECM">
      <formula>NOT(ISERROR(SEARCH("ECM",K2982)))</formula>
    </cfRule>
    <cfRule type="containsText" dxfId="8051" priority="9101" operator="containsText" text="Glenn Gould">
      <formula>NOT(ISERROR(SEARCH("Glenn Gould",K2982)))</formula>
    </cfRule>
  </conditionalFormatting>
  <conditionalFormatting sqref="J2982:K2982">
    <cfRule type="containsText" dxfId="8050" priority="9098" operator="containsText" text="ECM">
      <formula>NOT(ISERROR(SEARCH("ECM",J2982)))</formula>
    </cfRule>
    <cfRule type="containsText" dxfId="8049" priority="9099" operator="containsText" text="Glenn Gould">
      <formula>NOT(ISERROR(SEARCH("Glenn Gould",J2982)))</formula>
    </cfRule>
  </conditionalFormatting>
  <conditionalFormatting sqref="J2982:K2982">
    <cfRule type="containsText" dxfId="8048" priority="9096" operator="containsText" text="ECM">
      <formula>NOT(ISERROR(SEARCH("ECM",J2982)))</formula>
    </cfRule>
    <cfRule type="containsText" dxfId="8047" priority="9097" operator="containsText" text="Glenn Gould">
      <formula>NOT(ISERROR(SEARCH("Glenn Gould",J2982)))</formula>
    </cfRule>
  </conditionalFormatting>
  <conditionalFormatting sqref="H2982:I2982">
    <cfRule type="containsText" dxfId="8046" priority="9094" operator="containsText" text="ECM">
      <formula>NOT(ISERROR(SEARCH("ECM",H2982)))</formula>
    </cfRule>
    <cfRule type="containsText" dxfId="8045" priority="9095" operator="containsText" text="Glenn Gould">
      <formula>NOT(ISERROR(SEARCH("Glenn Gould",H2982)))</formula>
    </cfRule>
  </conditionalFormatting>
  <conditionalFormatting sqref="H2982">
    <cfRule type="containsText" dxfId="8044" priority="9092" operator="containsText" text="ECM">
      <formula>NOT(ISERROR(SEARCH("ECM",H2982)))</formula>
    </cfRule>
    <cfRule type="containsText" dxfId="8043" priority="9093" operator="containsText" text="Glenn Gould">
      <formula>NOT(ISERROR(SEARCH("Glenn Gould",H2982)))</formula>
    </cfRule>
  </conditionalFormatting>
  <conditionalFormatting sqref="H2982:I2982">
    <cfRule type="containsText" dxfId="8042" priority="9090" operator="containsText" text="ECM">
      <formula>NOT(ISERROR(SEARCH("ECM",H2982)))</formula>
    </cfRule>
    <cfRule type="containsText" dxfId="8041" priority="9091" operator="containsText" text="Glenn Gould">
      <formula>NOT(ISERROR(SEARCH("Glenn Gould",H2982)))</formula>
    </cfRule>
  </conditionalFormatting>
  <conditionalFormatting sqref="H2982:I2982">
    <cfRule type="containsText" dxfId="8040" priority="9088" operator="containsText" text="ECM">
      <formula>NOT(ISERROR(SEARCH("ECM",H2982)))</formula>
    </cfRule>
    <cfRule type="containsText" dxfId="8039" priority="9089" operator="containsText" text="Glenn Gould">
      <formula>NOT(ISERROR(SEARCH("Glenn Gould",H2982)))</formula>
    </cfRule>
  </conditionalFormatting>
  <conditionalFormatting sqref="G2982">
    <cfRule type="containsText" dxfId="8038" priority="9086" operator="containsText" text="ECM">
      <formula>NOT(ISERROR(SEARCH("ECM",G2982)))</formula>
    </cfRule>
    <cfRule type="containsText" dxfId="8037" priority="9087" operator="containsText" text="Glenn Gould">
      <formula>NOT(ISERROR(SEARCH("Glenn Gould",G2982)))</formula>
    </cfRule>
  </conditionalFormatting>
  <conditionalFormatting sqref="G2982">
    <cfRule type="containsText" dxfId="8036" priority="9084" operator="containsText" text="ECM">
      <formula>NOT(ISERROR(SEARCH("ECM",G2982)))</formula>
    </cfRule>
    <cfRule type="containsText" dxfId="8035" priority="9085" operator="containsText" text="Glenn Gould">
      <formula>NOT(ISERROR(SEARCH("Glenn Gould",G2982)))</formula>
    </cfRule>
  </conditionalFormatting>
  <conditionalFormatting sqref="G2982">
    <cfRule type="containsText" dxfId="8034" priority="9082" operator="containsText" text="ECM">
      <formula>NOT(ISERROR(SEARCH("ECM",G2982)))</formula>
    </cfRule>
    <cfRule type="containsText" dxfId="8033" priority="9083" operator="containsText" text="Glenn Gould">
      <formula>NOT(ISERROR(SEARCH("Glenn Gould",G2982)))</formula>
    </cfRule>
  </conditionalFormatting>
  <conditionalFormatting sqref="G2982">
    <cfRule type="containsText" dxfId="8032" priority="9080" operator="containsText" text="ECM">
      <formula>NOT(ISERROR(SEARCH("ECM",G2982)))</formula>
    </cfRule>
    <cfRule type="containsText" dxfId="8031" priority="9081" operator="containsText" text="Glenn Gould">
      <formula>NOT(ISERROR(SEARCH("Glenn Gould",G2982)))</formula>
    </cfRule>
  </conditionalFormatting>
  <conditionalFormatting sqref="G2982">
    <cfRule type="containsText" dxfId="8030" priority="9078" operator="containsText" text="ECM">
      <formula>NOT(ISERROR(SEARCH("ECM",G2982)))</formula>
    </cfRule>
    <cfRule type="containsText" dxfId="8029" priority="9079" operator="containsText" text="Glenn Gould">
      <formula>NOT(ISERROR(SEARCH("Glenn Gould",G2982)))</formula>
    </cfRule>
  </conditionalFormatting>
  <conditionalFormatting sqref="G2982">
    <cfRule type="containsText" dxfId="8028" priority="9076" operator="containsText" text="ECM">
      <formula>NOT(ISERROR(SEARCH("ECM",G2982)))</formula>
    </cfRule>
    <cfRule type="containsText" dxfId="8027" priority="9077" operator="containsText" text="Glenn Gould">
      <formula>NOT(ISERROR(SEARCH("Glenn Gould",G2982)))</formula>
    </cfRule>
  </conditionalFormatting>
  <conditionalFormatting sqref="G2982">
    <cfRule type="containsText" dxfId="8026" priority="9074" operator="containsText" text="ECM">
      <formula>NOT(ISERROR(SEARCH("ECM",G2982)))</formula>
    </cfRule>
    <cfRule type="containsText" dxfId="8025" priority="9075" operator="containsText" text="Glenn Gould">
      <formula>NOT(ISERROR(SEARCH("Glenn Gould",G2982)))</formula>
    </cfRule>
  </conditionalFormatting>
  <conditionalFormatting sqref="G2982">
    <cfRule type="containsText" dxfId="8024" priority="9072" operator="containsText" text="ECM">
      <formula>NOT(ISERROR(SEARCH("ECM",G2982)))</formula>
    </cfRule>
    <cfRule type="containsText" dxfId="8023" priority="9073" operator="containsText" text="Glenn Gould">
      <formula>NOT(ISERROR(SEARCH("Glenn Gould",G2982)))</formula>
    </cfRule>
  </conditionalFormatting>
  <conditionalFormatting sqref="G2982">
    <cfRule type="containsText" dxfId="8022" priority="9070" operator="containsText" text="ECM">
      <formula>NOT(ISERROR(SEARCH("ECM",G2982)))</formula>
    </cfRule>
    <cfRule type="containsText" dxfId="8021" priority="9071" operator="containsText" text="Glenn Gould">
      <formula>NOT(ISERROR(SEARCH("Glenn Gould",G2982)))</formula>
    </cfRule>
  </conditionalFormatting>
  <conditionalFormatting sqref="G2982">
    <cfRule type="containsText" dxfId="8020" priority="9068" operator="containsText" text="ECM">
      <formula>NOT(ISERROR(SEARCH("ECM",G2982)))</formula>
    </cfRule>
    <cfRule type="containsText" dxfId="8019" priority="9069" operator="containsText" text="Glenn Gould">
      <formula>NOT(ISERROR(SEARCH("Glenn Gould",G2982)))</formula>
    </cfRule>
  </conditionalFormatting>
  <conditionalFormatting sqref="G2982">
    <cfRule type="containsText" dxfId="8018" priority="9066" operator="containsText" text="ECM">
      <formula>NOT(ISERROR(SEARCH("ECM",G2982)))</formula>
    </cfRule>
    <cfRule type="containsText" dxfId="8017" priority="9067" operator="containsText" text="Glenn Gould">
      <formula>NOT(ISERROR(SEARCH("Glenn Gould",G2982)))</formula>
    </cfRule>
  </conditionalFormatting>
  <conditionalFormatting sqref="G2982">
    <cfRule type="containsText" dxfId="8016" priority="9064" operator="containsText" text="ECM">
      <formula>NOT(ISERROR(SEARCH("ECM",G2982)))</formula>
    </cfRule>
    <cfRule type="containsText" dxfId="8015" priority="9065" operator="containsText" text="Glenn Gould">
      <formula>NOT(ISERROR(SEARCH("Glenn Gould",G2982)))</formula>
    </cfRule>
  </conditionalFormatting>
  <conditionalFormatting sqref="G2982">
    <cfRule type="containsText" dxfId="8014" priority="9062" operator="containsText" text="ECM">
      <formula>NOT(ISERROR(SEARCH("ECM",G2982)))</formula>
    </cfRule>
    <cfRule type="containsText" dxfId="8013" priority="9063" operator="containsText" text="Glenn Gould">
      <formula>NOT(ISERROR(SEARCH("Glenn Gould",G2982)))</formula>
    </cfRule>
  </conditionalFormatting>
  <conditionalFormatting sqref="G2982">
    <cfRule type="containsText" dxfId="8012" priority="9060" operator="containsText" text="ECM">
      <formula>NOT(ISERROR(SEARCH("ECM",G2982)))</formula>
    </cfRule>
    <cfRule type="containsText" dxfId="8011" priority="9061" operator="containsText" text="Glenn Gould">
      <formula>NOT(ISERROR(SEARCH("Glenn Gould",G2982)))</formula>
    </cfRule>
  </conditionalFormatting>
  <conditionalFormatting sqref="G2982">
    <cfRule type="containsText" dxfId="8010" priority="9058" operator="containsText" text="ECM">
      <formula>NOT(ISERROR(SEARCH("ECM",G2982)))</formula>
    </cfRule>
    <cfRule type="containsText" dxfId="8009" priority="9059" operator="containsText" text="Glenn Gould">
      <formula>NOT(ISERROR(SEARCH("Glenn Gould",G2982)))</formula>
    </cfRule>
  </conditionalFormatting>
  <conditionalFormatting sqref="G2982">
    <cfRule type="containsText" dxfId="8008" priority="9056" operator="containsText" text="ECM">
      <formula>NOT(ISERROR(SEARCH("ECM",G2982)))</formula>
    </cfRule>
    <cfRule type="containsText" dxfId="8007" priority="9057" operator="containsText" text="Glenn Gould">
      <formula>NOT(ISERROR(SEARCH("Glenn Gould",G2982)))</formula>
    </cfRule>
  </conditionalFormatting>
  <conditionalFormatting sqref="G2982">
    <cfRule type="containsText" dxfId="8006" priority="9054" operator="containsText" text="ECM">
      <formula>NOT(ISERROR(SEARCH("ECM",G2982)))</formula>
    </cfRule>
    <cfRule type="containsText" dxfId="8005" priority="9055" operator="containsText" text="Glenn Gould">
      <formula>NOT(ISERROR(SEARCH("Glenn Gould",G2982)))</formula>
    </cfRule>
  </conditionalFormatting>
  <conditionalFormatting sqref="G2982">
    <cfRule type="containsText" dxfId="8004" priority="9052" operator="containsText" text="ECM">
      <formula>NOT(ISERROR(SEARCH("ECM",G2982)))</formula>
    </cfRule>
    <cfRule type="containsText" dxfId="8003" priority="9053" operator="containsText" text="Glenn Gould">
      <formula>NOT(ISERROR(SEARCH("Glenn Gould",G2982)))</formula>
    </cfRule>
  </conditionalFormatting>
  <conditionalFormatting sqref="G2982">
    <cfRule type="containsText" dxfId="8002" priority="9050" operator="containsText" text="ECM">
      <formula>NOT(ISERROR(SEARCH("ECM",G2982)))</formula>
    </cfRule>
    <cfRule type="containsText" dxfId="8001" priority="9051" operator="containsText" text="Glenn Gould">
      <formula>NOT(ISERROR(SEARCH("Glenn Gould",G2982)))</formula>
    </cfRule>
  </conditionalFormatting>
  <conditionalFormatting sqref="G2982">
    <cfRule type="containsText" dxfId="8000" priority="9048" operator="containsText" text="ECM">
      <formula>NOT(ISERROR(SEARCH("ECM",G2982)))</formula>
    </cfRule>
    <cfRule type="containsText" dxfId="7999" priority="9049" operator="containsText" text="Glenn Gould">
      <formula>NOT(ISERROR(SEARCH("Glenn Gould",G2982)))</formula>
    </cfRule>
  </conditionalFormatting>
  <conditionalFormatting sqref="G2982">
    <cfRule type="containsText" dxfId="7998" priority="9046" operator="containsText" text="ECM">
      <formula>NOT(ISERROR(SEARCH("ECM",G2982)))</formula>
    </cfRule>
    <cfRule type="containsText" dxfId="7997" priority="9047" operator="containsText" text="Glenn Gould">
      <formula>NOT(ISERROR(SEARCH("Glenn Gould",G2982)))</formula>
    </cfRule>
  </conditionalFormatting>
  <conditionalFormatting sqref="G2982">
    <cfRule type="containsText" dxfId="7996" priority="9044" operator="containsText" text="ECM">
      <formula>NOT(ISERROR(SEARCH("ECM",G2982)))</formula>
    </cfRule>
    <cfRule type="containsText" dxfId="7995" priority="9045" operator="containsText" text="Glenn Gould">
      <formula>NOT(ISERROR(SEARCH("Glenn Gould",G2982)))</formula>
    </cfRule>
  </conditionalFormatting>
  <conditionalFormatting sqref="G2982">
    <cfRule type="containsText" dxfId="7994" priority="9042" operator="containsText" text="ECM">
      <formula>NOT(ISERROR(SEARCH("ECM",G2982)))</formula>
    </cfRule>
    <cfRule type="containsText" dxfId="7993" priority="9043" operator="containsText" text="Glenn Gould">
      <formula>NOT(ISERROR(SEARCH("Glenn Gould",G2982)))</formula>
    </cfRule>
  </conditionalFormatting>
  <conditionalFormatting sqref="G2982">
    <cfRule type="containsText" dxfId="7992" priority="9040" operator="containsText" text="ECM">
      <formula>NOT(ISERROR(SEARCH("ECM",G2982)))</formula>
    </cfRule>
    <cfRule type="containsText" dxfId="7991" priority="9041" operator="containsText" text="Glenn Gould">
      <formula>NOT(ISERROR(SEARCH("Glenn Gould",G2982)))</formula>
    </cfRule>
  </conditionalFormatting>
  <conditionalFormatting sqref="G2982">
    <cfRule type="containsText" dxfId="7990" priority="9038" operator="containsText" text="ECM">
      <formula>NOT(ISERROR(SEARCH("ECM",G2982)))</formula>
    </cfRule>
    <cfRule type="containsText" dxfId="7989" priority="9039" operator="containsText" text="Glenn Gould">
      <formula>NOT(ISERROR(SEARCH("Glenn Gould",G2982)))</formula>
    </cfRule>
  </conditionalFormatting>
  <conditionalFormatting sqref="G2982">
    <cfRule type="containsText" dxfId="7988" priority="9036" operator="containsText" text="ECM">
      <formula>NOT(ISERROR(SEARCH("ECM",G2982)))</formula>
    </cfRule>
    <cfRule type="containsText" dxfId="7987" priority="9037" operator="containsText" text="Glenn Gould">
      <formula>NOT(ISERROR(SEARCH("Glenn Gould",G2982)))</formula>
    </cfRule>
  </conditionalFormatting>
  <conditionalFormatting sqref="G2982">
    <cfRule type="containsText" dxfId="7986" priority="9034" operator="containsText" text="ECM">
      <formula>NOT(ISERROR(SEARCH("ECM",G2982)))</formula>
    </cfRule>
    <cfRule type="containsText" dxfId="7985" priority="9035" operator="containsText" text="Glenn Gould">
      <formula>NOT(ISERROR(SEARCH("Glenn Gould",G2982)))</formula>
    </cfRule>
  </conditionalFormatting>
  <conditionalFormatting sqref="G2982">
    <cfRule type="containsText" dxfId="7984" priority="9032" operator="containsText" text="ECM">
      <formula>NOT(ISERROR(SEARCH("ECM",G2982)))</formula>
    </cfRule>
    <cfRule type="containsText" dxfId="7983" priority="9033" operator="containsText" text="Glenn Gould">
      <formula>NOT(ISERROR(SEARCH("Glenn Gould",G2982)))</formula>
    </cfRule>
  </conditionalFormatting>
  <conditionalFormatting sqref="G2982">
    <cfRule type="containsText" dxfId="7982" priority="9030" operator="containsText" text="ECM">
      <formula>NOT(ISERROR(SEARCH("ECM",G2982)))</formula>
    </cfRule>
    <cfRule type="containsText" dxfId="7981" priority="9031" operator="containsText" text="Glenn Gould">
      <formula>NOT(ISERROR(SEARCH("Glenn Gould",G2982)))</formula>
    </cfRule>
  </conditionalFormatting>
  <conditionalFormatting sqref="G2982">
    <cfRule type="containsText" dxfId="7980" priority="9028" operator="containsText" text="ECM">
      <formula>NOT(ISERROR(SEARCH("ECM",G2982)))</formula>
    </cfRule>
    <cfRule type="containsText" dxfId="7979" priority="9029" operator="containsText" text="Glenn Gould">
      <formula>NOT(ISERROR(SEARCH("Glenn Gould",G2982)))</formula>
    </cfRule>
  </conditionalFormatting>
  <conditionalFormatting sqref="G2982">
    <cfRule type="containsText" dxfId="7978" priority="9026" operator="containsText" text="ECM">
      <formula>NOT(ISERROR(SEARCH("ECM",G2982)))</formula>
    </cfRule>
    <cfRule type="containsText" dxfId="7977" priority="9027" operator="containsText" text="Glenn Gould">
      <formula>NOT(ISERROR(SEARCH("Glenn Gould",G2982)))</formula>
    </cfRule>
  </conditionalFormatting>
  <conditionalFormatting sqref="G2982">
    <cfRule type="containsText" dxfId="7976" priority="9024" operator="containsText" text="ECM">
      <formula>NOT(ISERROR(SEARCH("ECM",G2982)))</formula>
    </cfRule>
    <cfRule type="containsText" dxfId="7975" priority="9025" operator="containsText" text="Glenn Gould">
      <formula>NOT(ISERROR(SEARCH("Glenn Gould",G2982)))</formula>
    </cfRule>
  </conditionalFormatting>
  <conditionalFormatting sqref="G2982">
    <cfRule type="containsText" dxfId="7974" priority="9022" operator="containsText" text="ECM">
      <formula>NOT(ISERROR(SEARCH("ECM",G2982)))</formula>
    </cfRule>
    <cfRule type="containsText" dxfId="7973" priority="9023" operator="containsText" text="Glenn Gould">
      <formula>NOT(ISERROR(SEARCH("Glenn Gould",G2982)))</formula>
    </cfRule>
  </conditionalFormatting>
  <conditionalFormatting sqref="G2982">
    <cfRule type="containsText" dxfId="7972" priority="9020" operator="containsText" text="ECM">
      <formula>NOT(ISERROR(SEARCH("ECM",G2982)))</formula>
    </cfRule>
    <cfRule type="containsText" dxfId="7971" priority="9021" operator="containsText" text="Glenn Gould">
      <formula>NOT(ISERROR(SEARCH("Glenn Gould",G2982)))</formula>
    </cfRule>
  </conditionalFormatting>
  <conditionalFormatting sqref="G2982">
    <cfRule type="containsText" dxfId="7970" priority="9018" operator="containsText" text="ECM">
      <formula>NOT(ISERROR(SEARCH("ECM",G2982)))</formula>
    </cfRule>
    <cfRule type="containsText" dxfId="7969" priority="9019" operator="containsText" text="Glenn Gould">
      <formula>NOT(ISERROR(SEARCH("Glenn Gould",G2982)))</formula>
    </cfRule>
  </conditionalFormatting>
  <conditionalFormatting sqref="G2982">
    <cfRule type="containsText" dxfId="7968" priority="9016" operator="containsText" text="ECM">
      <formula>NOT(ISERROR(SEARCH("ECM",G2982)))</formula>
    </cfRule>
    <cfRule type="containsText" dxfId="7967" priority="9017" operator="containsText" text="Glenn Gould">
      <formula>NOT(ISERROR(SEARCH("Glenn Gould",G2982)))</formula>
    </cfRule>
  </conditionalFormatting>
  <conditionalFormatting sqref="G2982">
    <cfRule type="containsText" dxfId="7966" priority="9014" operator="containsText" text="ECM">
      <formula>NOT(ISERROR(SEARCH("ECM",G2982)))</formula>
    </cfRule>
    <cfRule type="containsText" dxfId="7965" priority="9015" operator="containsText" text="Glenn Gould">
      <formula>NOT(ISERROR(SEARCH("Glenn Gould",G2982)))</formula>
    </cfRule>
  </conditionalFormatting>
  <conditionalFormatting sqref="G2982">
    <cfRule type="containsText" dxfId="7964" priority="9012" operator="containsText" text="ECM">
      <formula>NOT(ISERROR(SEARCH("ECM",G2982)))</formula>
    </cfRule>
    <cfRule type="containsText" dxfId="7963" priority="9013" operator="containsText" text="Glenn Gould">
      <formula>NOT(ISERROR(SEARCH("Glenn Gould",G2982)))</formula>
    </cfRule>
  </conditionalFormatting>
  <conditionalFormatting sqref="G2982">
    <cfRule type="containsText" dxfId="7962" priority="9010" operator="containsText" text="ECM">
      <formula>NOT(ISERROR(SEARCH("ECM",G2982)))</formula>
    </cfRule>
    <cfRule type="containsText" dxfId="7961" priority="9011" operator="containsText" text="Glenn Gould">
      <formula>NOT(ISERROR(SEARCH("Glenn Gould",G2982)))</formula>
    </cfRule>
  </conditionalFormatting>
  <conditionalFormatting sqref="G2982">
    <cfRule type="containsText" dxfId="7960" priority="9008" operator="containsText" text="ECM">
      <formula>NOT(ISERROR(SEARCH("ECM",G2982)))</formula>
    </cfRule>
    <cfRule type="containsText" dxfId="7959" priority="9009" operator="containsText" text="Glenn Gould">
      <formula>NOT(ISERROR(SEARCH("Glenn Gould",G2982)))</formula>
    </cfRule>
  </conditionalFormatting>
  <conditionalFormatting sqref="G2982">
    <cfRule type="containsText" dxfId="7958" priority="9006" operator="containsText" text="ECM">
      <formula>NOT(ISERROR(SEARCH("ECM",G2982)))</formula>
    </cfRule>
    <cfRule type="containsText" dxfId="7957" priority="9007" operator="containsText" text="Glenn Gould">
      <formula>NOT(ISERROR(SEARCH("Glenn Gould",G2982)))</formula>
    </cfRule>
  </conditionalFormatting>
  <conditionalFormatting sqref="G2982">
    <cfRule type="containsText" dxfId="7956" priority="9004" operator="containsText" text="ECM">
      <formula>NOT(ISERROR(SEARCH("ECM",G2982)))</formula>
    </cfRule>
    <cfRule type="containsText" dxfId="7955" priority="9005" operator="containsText" text="Glenn Gould">
      <formula>NOT(ISERROR(SEARCH("Glenn Gould",G2982)))</formula>
    </cfRule>
  </conditionalFormatting>
  <conditionalFormatting sqref="G2982">
    <cfRule type="containsText" dxfId="7954" priority="9002" operator="containsText" text="ECM">
      <formula>NOT(ISERROR(SEARCH("ECM",G2982)))</formula>
    </cfRule>
    <cfRule type="containsText" dxfId="7953" priority="9003" operator="containsText" text="Glenn Gould">
      <formula>NOT(ISERROR(SEARCH("Glenn Gould",G2982)))</formula>
    </cfRule>
  </conditionalFormatting>
  <conditionalFormatting sqref="G2982">
    <cfRule type="containsText" dxfId="7952" priority="9000" operator="containsText" text="ECM">
      <formula>NOT(ISERROR(SEARCH("ECM",G2982)))</formula>
    </cfRule>
    <cfRule type="containsText" dxfId="7951" priority="9001" operator="containsText" text="Glenn Gould">
      <formula>NOT(ISERROR(SEARCH("Glenn Gould",G2982)))</formula>
    </cfRule>
  </conditionalFormatting>
  <conditionalFormatting sqref="G2982">
    <cfRule type="containsText" dxfId="7950" priority="8998" operator="containsText" text="ECM">
      <formula>NOT(ISERROR(SEARCH("ECM",G2982)))</formula>
    </cfRule>
    <cfRule type="containsText" dxfId="7949" priority="8999" operator="containsText" text="Glenn Gould">
      <formula>NOT(ISERROR(SEARCH("Glenn Gould",G2982)))</formula>
    </cfRule>
  </conditionalFormatting>
  <conditionalFormatting sqref="G2982">
    <cfRule type="containsText" dxfId="7948" priority="8996" operator="containsText" text="ECM">
      <formula>NOT(ISERROR(SEARCH("ECM",G2982)))</formula>
    </cfRule>
    <cfRule type="containsText" dxfId="7947" priority="8997" operator="containsText" text="Glenn Gould">
      <formula>NOT(ISERROR(SEARCH("Glenn Gould",G2982)))</formula>
    </cfRule>
  </conditionalFormatting>
  <conditionalFormatting sqref="G2982">
    <cfRule type="containsText" dxfId="7946" priority="8994" operator="containsText" text="ECM">
      <formula>NOT(ISERROR(SEARCH("ECM",G2982)))</formula>
    </cfRule>
    <cfRule type="containsText" dxfId="7945" priority="8995" operator="containsText" text="Glenn Gould">
      <formula>NOT(ISERROR(SEARCH("Glenn Gould",G2982)))</formula>
    </cfRule>
  </conditionalFormatting>
  <conditionalFormatting sqref="G2982">
    <cfRule type="containsText" dxfId="7944" priority="8992" operator="containsText" text="ECM">
      <formula>NOT(ISERROR(SEARCH("ECM",G2982)))</formula>
    </cfRule>
    <cfRule type="containsText" dxfId="7943" priority="8993" operator="containsText" text="Glenn Gould">
      <formula>NOT(ISERROR(SEARCH("Glenn Gould",G2982)))</formula>
    </cfRule>
  </conditionalFormatting>
  <conditionalFormatting sqref="G2982">
    <cfRule type="containsText" dxfId="7942" priority="8990" operator="containsText" text="ECM">
      <formula>NOT(ISERROR(SEARCH("ECM",G2982)))</formula>
    </cfRule>
    <cfRule type="containsText" dxfId="7941" priority="8991" operator="containsText" text="Glenn Gould">
      <formula>NOT(ISERROR(SEARCH("Glenn Gould",G2982)))</formula>
    </cfRule>
  </conditionalFormatting>
  <conditionalFormatting sqref="E2982:F2982">
    <cfRule type="containsText" dxfId="7940" priority="8988" operator="containsText" text="ECM">
      <formula>NOT(ISERROR(SEARCH("ECM",E2982)))</formula>
    </cfRule>
    <cfRule type="containsText" dxfId="7939" priority="8989" operator="containsText" text="Glenn Gould">
      <formula>NOT(ISERROR(SEARCH("Glenn Gould",E2982)))</formula>
    </cfRule>
  </conditionalFormatting>
  <conditionalFormatting sqref="E2982:F2982">
    <cfRule type="containsText" dxfId="7938" priority="8986" operator="containsText" text="ECM">
      <formula>NOT(ISERROR(SEARCH("ECM",E2982)))</formula>
    </cfRule>
    <cfRule type="containsText" dxfId="7937" priority="8987" operator="containsText" text="Glenn Gould">
      <formula>NOT(ISERROR(SEARCH("Glenn Gould",E2982)))</formula>
    </cfRule>
  </conditionalFormatting>
  <conditionalFormatting sqref="E2982:F2982">
    <cfRule type="containsText" dxfId="7936" priority="8984" operator="containsText" text="ECM">
      <formula>NOT(ISERROR(SEARCH("ECM",E2982)))</formula>
    </cfRule>
    <cfRule type="containsText" dxfId="7935" priority="8985" operator="containsText" text="Glenn Gould">
      <formula>NOT(ISERROR(SEARCH("Glenn Gould",E2982)))</formula>
    </cfRule>
  </conditionalFormatting>
  <conditionalFormatting sqref="E2982:F2982">
    <cfRule type="containsText" dxfId="7934" priority="8982" operator="containsText" text="ECM">
      <formula>NOT(ISERROR(SEARCH("ECM",E2982)))</formula>
    </cfRule>
    <cfRule type="containsText" dxfId="7933" priority="8983" operator="containsText" text="Glenn Gould">
      <formula>NOT(ISERROR(SEARCH("Glenn Gould",E2982)))</formula>
    </cfRule>
  </conditionalFormatting>
  <conditionalFormatting sqref="E2982:F2982">
    <cfRule type="containsText" dxfId="7932" priority="8980" operator="containsText" text="ECM">
      <formula>NOT(ISERROR(SEARCH("ECM",E2982)))</formula>
    </cfRule>
    <cfRule type="containsText" dxfId="7931" priority="8981" operator="containsText" text="Glenn Gould">
      <formula>NOT(ISERROR(SEARCH("Glenn Gould",E2982)))</formula>
    </cfRule>
  </conditionalFormatting>
  <conditionalFormatting sqref="E2982:F2982">
    <cfRule type="containsText" dxfId="7930" priority="8978" operator="containsText" text="ECM">
      <formula>NOT(ISERROR(SEARCH("ECM",E2982)))</formula>
    </cfRule>
    <cfRule type="containsText" dxfId="7929" priority="8979" operator="containsText" text="Glenn Gould">
      <formula>NOT(ISERROR(SEARCH("Glenn Gould",E2982)))</formula>
    </cfRule>
  </conditionalFormatting>
  <conditionalFormatting sqref="E2982:F2982">
    <cfRule type="containsText" dxfId="7928" priority="8976" operator="containsText" text="ECM">
      <formula>NOT(ISERROR(SEARCH("ECM",E2982)))</formula>
    </cfRule>
    <cfRule type="containsText" dxfId="7927" priority="8977" operator="containsText" text="Glenn Gould">
      <formula>NOT(ISERROR(SEARCH("Glenn Gould",E2982)))</formula>
    </cfRule>
  </conditionalFormatting>
  <conditionalFormatting sqref="E2982:F2982">
    <cfRule type="containsText" dxfId="7926" priority="8974" operator="containsText" text="ECM">
      <formula>NOT(ISERROR(SEARCH("ECM",E2982)))</formula>
    </cfRule>
    <cfRule type="containsText" dxfId="7925" priority="8975" operator="containsText" text="Glenn Gould">
      <formula>NOT(ISERROR(SEARCH("Glenn Gould",E2982)))</formula>
    </cfRule>
  </conditionalFormatting>
  <conditionalFormatting sqref="E2982:F2982">
    <cfRule type="containsText" dxfId="7924" priority="8972" operator="containsText" text="ECM">
      <formula>NOT(ISERROR(SEARCH("ECM",E2982)))</formula>
    </cfRule>
    <cfRule type="containsText" dxfId="7923" priority="8973" operator="containsText" text="Glenn Gould">
      <formula>NOT(ISERROR(SEARCH("Glenn Gould",E2982)))</formula>
    </cfRule>
  </conditionalFormatting>
  <conditionalFormatting sqref="E2982:F2982">
    <cfRule type="containsText" dxfId="7922" priority="8970" operator="containsText" text="ECM">
      <formula>NOT(ISERROR(SEARCH("ECM",E2982)))</formula>
    </cfRule>
    <cfRule type="containsText" dxfId="7921" priority="8971" operator="containsText" text="Glenn Gould">
      <formula>NOT(ISERROR(SEARCH("Glenn Gould",E2982)))</formula>
    </cfRule>
  </conditionalFormatting>
  <conditionalFormatting sqref="E2982:F2982">
    <cfRule type="containsText" dxfId="7920" priority="8968" operator="containsText" text="ECM">
      <formula>NOT(ISERROR(SEARCH("ECM",E2982)))</formula>
    </cfRule>
    <cfRule type="containsText" dxfId="7919" priority="8969" operator="containsText" text="Glenn Gould">
      <formula>NOT(ISERROR(SEARCH("Glenn Gould",E2982)))</formula>
    </cfRule>
  </conditionalFormatting>
  <conditionalFormatting sqref="E2982:F2982">
    <cfRule type="containsText" dxfId="7918" priority="8966" operator="containsText" text="ECM">
      <formula>NOT(ISERROR(SEARCH("ECM",E2982)))</formula>
    </cfRule>
    <cfRule type="containsText" dxfId="7917" priority="8967" operator="containsText" text="Glenn Gould">
      <formula>NOT(ISERROR(SEARCH("Glenn Gould",E2982)))</formula>
    </cfRule>
  </conditionalFormatting>
  <conditionalFormatting sqref="E2982:F2982">
    <cfRule type="containsText" dxfId="7916" priority="8964" operator="containsText" text="ECM">
      <formula>NOT(ISERROR(SEARCH("ECM",E2982)))</formula>
    </cfRule>
    <cfRule type="containsText" dxfId="7915" priority="8965" operator="containsText" text="Glenn Gould">
      <formula>NOT(ISERROR(SEARCH("Glenn Gould",E2982)))</formula>
    </cfRule>
  </conditionalFormatting>
  <conditionalFormatting sqref="E2982:F2982">
    <cfRule type="containsText" dxfId="7914" priority="8962" operator="containsText" text="ECM">
      <formula>NOT(ISERROR(SEARCH("ECM",E2982)))</formula>
    </cfRule>
    <cfRule type="containsText" dxfId="7913" priority="8963" operator="containsText" text="Glenn Gould">
      <formula>NOT(ISERROR(SEARCH("Glenn Gould",E2982)))</formula>
    </cfRule>
  </conditionalFormatting>
  <conditionalFormatting sqref="E2982:F2982">
    <cfRule type="containsText" dxfId="7912" priority="8960" operator="containsText" text="ECM">
      <formula>NOT(ISERROR(SEARCH("ECM",E2982)))</formula>
    </cfRule>
    <cfRule type="containsText" dxfId="7911" priority="8961" operator="containsText" text="Glenn Gould">
      <formula>NOT(ISERROR(SEARCH("Glenn Gould",E2982)))</formula>
    </cfRule>
  </conditionalFormatting>
  <conditionalFormatting sqref="E2982:F2982">
    <cfRule type="containsText" dxfId="7910" priority="8958" operator="containsText" text="ECM">
      <formula>NOT(ISERROR(SEARCH("ECM",E2982)))</formula>
    </cfRule>
    <cfRule type="containsText" dxfId="7909" priority="8959" operator="containsText" text="Glenn Gould">
      <formula>NOT(ISERROR(SEARCH("Glenn Gould",E2982)))</formula>
    </cfRule>
  </conditionalFormatting>
  <conditionalFormatting sqref="E2982:F2982">
    <cfRule type="containsText" dxfId="7908" priority="8956" operator="containsText" text="ECM">
      <formula>NOT(ISERROR(SEARCH("ECM",E2982)))</formula>
    </cfRule>
    <cfRule type="containsText" dxfId="7907" priority="8957" operator="containsText" text="Glenn Gould">
      <formula>NOT(ISERROR(SEARCH("Glenn Gould",E2982)))</formula>
    </cfRule>
  </conditionalFormatting>
  <conditionalFormatting sqref="E2982:F2982">
    <cfRule type="containsText" dxfId="7906" priority="8954" operator="containsText" text="ECM">
      <formula>NOT(ISERROR(SEARCH("ECM",E2982)))</formula>
    </cfRule>
    <cfRule type="containsText" dxfId="7905" priority="8955" operator="containsText" text="Glenn Gould">
      <formula>NOT(ISERROR(SEARCH("Glenn Gould",E2982)))</formula>
    </cfRule>
  </conditionalFormatting>
  <conditionalFormatting sqref="E2982:F2982">
    <cfRule type="containsText" dxfId="7904" priority="8952" operator="containsText" text="ECM">
      <formula>NOT(ISERROR(SEARCH("ECM",E2982)))</formula>
    </cfRule>
    <cfRule type="containsText" dxfId="7903" priority="8953" operator="containsText" text="Glenn Gould">
      <formula>NOT(ISERROR(SEARCH("Glenn Gould",E2982)))</formula>
    </cfRule>
  </conditionalFormatting>
  <conditionalFormatting sqref="E2982:F2982">
    <cfRule type="containsText" dxfId="7902" priority="8950" operator="containsText" text="ECM">
      <formula>NOT(ISERROR(SEARCH("ECM",E2982)))</formula>
    </cfRule>
    <cfRule type="containsText" dxfId="7901" priority="8951" operator="containsText" text="Glenn Gould">
      <formula>NOT(ISERROR(SEARCH("Glenn Gould",E2982)))</formula>
    </cfRule>
  </conditionalFormatting>
  <conditionalFormatting sqref="E2982:F2982">
    <cfRule type="containsText" dxfId="7900" priority="8948" operator="containsText" text="ECM">
      <formula>NOT(ISERROR(SEARCH("ECM",E2982)))</formula>
    </cfRule>
    <cfRule type="containsText" dxfId="7899" priority="8949" operator="containsText" text="Glenn Gould">
      <formula>NOT(ISERROR(SEARCH("Glenn Gould",E2982)))</formula>
    </cfRule>
  </conditionalFormatting>
  <conditionalFormatting sqref="E2982:F2982">
    <cfRule type="containsText" dxfId="7898" priority="8946" operator="containsText" text="ECM">
      <formula>NOT(ISERROR(SEARCH("ECM",E2982)))</formula>
    </cfRule>
    <cfRule type="containsText" dxfId="7897" priority="8947" operator="containsText" text="Glenn Gould">
      <formula>NOT(ISERROR(SEARCH("Glenn Gould",E2982)))</formula>
    </cfRule>
  </conditionalFormatting>
  <conditionalFormatting sqref="E2982:F2982">
    <cfRule type="containsText" dxfId="7896" priority="8944" operator="containsText" text="ECM">
      <formula>NOT(ISERROR(SEARCH("ECM",E2982)))</formula>
    </cfRule>
    <cfRule type="containsText" dxfId="7895" priority="8945" operator="containsText" text="Glenn Gould">
      <formula>NOT(ISERROR(SEARCH("Glenn Gould",E2982)))</formula>
    </cfRule>
  </conditionalFormatting>
  <conditionalFormatting sqref="E2982:F2982">
    <cfRule type="containsText" dxfId="7894" priority="8942" operator="containsText" text="ECM">
      <formula>NOT(ISERROR(SEARCH("ECM",E2982)))</formula>
    </cfRule>
    <cfRule type="containsText" dxfId="7893" priority="8943" operator="containsText" text="Glenn Gould">
      <formula>NOT(ISERROR(SEARCH("Glenn Gould",E2982)))</formula>
    </cfRule>
  </conditionalFormatting>
  <conditionalFormatting sqref="E2982:F2982">
    <cfRule type="containsText" dxfId="7892" priority="8940" operator="containsText" text="ECM">
      <formula>NOT(ISERROR(SEARCH("ECM",E2982)))</formula>
    </cfRule>
    <cfRule type="containsText" dxfId="7891" priority="8941" operator="containsText" text="Glenn Gould">
      <formula>NOT(ISERROR(SEARCH("Glenn Gould",E2982)))</formula>
    </cfRule>
  </conditionalFormatting>
  <conditionalFormatting sqref="E2982:F2982">
    <cfRule type="containsText" dxfId="7890" priority="8938" operator="containsText" text="ECM">
      <formula>NOT(ISERROR(SEARCH("ECM",E2982)))</formula>
    </cfRule>
    <cfRule type="containsText" dxfId="7889" priority="8939" operator="containsText" text="Glenn Gould">
      <formula>NOT(ISERROR(SEARCH("Glenn Gould",E2982)))</formula>
    </cfRule>
  </conditionalFormatting>
  <conditionalFormatting sqref="E2982:F2982">
    <cfRule type="containsText" dxfId="7888" priority="8936" operator="containsText" text="ECM">
      <formula>NOT(ISERROR(SEARCH("ECM",E2982)))</formula>
    </cfRule>
    <cfRule type="containsText" dxfId="7887" priority="8937" operator="containsText" text="Glenn Gould">
      <formula>NOT(ISERROR(SEARCH("Glenn Gould",E2982)))</formula>
    </cfRule>
  </conditionalFormatting>
  <conditionalFormatting sqref="E2982:F2982">
    <cfRule type="containsText" dxfId="7886" priority="8934" operator="containsText" text="ECM">
      <formula>NOT(ISERROR(SEARCH("ECM",E2982)))</formula>
    </cfRule>
    <cfRule type="containsText" dxfId="7885" priority="8935" operator="containsText" text="Glenn Gould">
      <formula>NOT(ISERROR(SEARCH("Glenn Gould",E2982)))</formula>
    </cfRule>
  </conditionalFormatting>
  <conditionalFormatting sqref="E2982:F2982">
    <cfRule type="containsText" dxfId="7884" priority="8932" operator="containsText" text="ECM">
      <formula>NOT(ISERROR(SEARCH("ECM",E2982)))</formula>
    </cfRule>
    <cfRule type="containsText" dxfId="7883" priority="8933" operator="containsText" text="Glenn Gould">
      <formula>NOT(ISERROR(SEARCH("Glenn Gould",E2982)))</formula>
    </cfRule>
  </conditionalFormatting>
  <conditionalFormatting sqref="E2982:F2982">
    <cfRule type="containsText" dxfId="7882" priority="8930" operator="containsText" text="ECM">
      <formula>NOT(ISERROR(SEARCH("ECM",E2982)))</formula>
    </cfRule>
    <cfRule type="containsText" dxfId="7881" priority="8931" operator="containsText" text="Glenn Gould">
      <formula>NOT(ISERROR(SEARCH("Glenn Gould",E2982)))</formula>
    </cfRule>
  </conditionalFormatting>
  <conditionalFormatting sqref="E2982:F2982">
    <cfRule type="containsText" dxfId="7880" priority="8928" operator="containsText" text="ECM">
      <formula>NOT(ISERROR(SEARCH("ECM",E2982)))</formula>
    </cfRule>
    <cfRule type="containsText" dxfId="7879" priority="8929" operator="containsText" text="Glenn Gould">
      <formula>NOT(ISERROR(SEARCH("Glenn Gould",E2982)))</formula>
    </cfRule>
  </conditionalFormatting>
  <conditionalFormatting sqref="E2982:F2982">
    <cfRule type="containsText" dxfId="7878" priority="8926" operator="containsText" text="ECM">
      <formula>NOT(ISERROR(SEARCH("ECM",E2982)))</formula>
    </cfRule>
    <cfRule type="containsText" dxfId="7877" priority="8927" operator="containsText" text="Glenn Gould">
      <formula>NOT(ISERROR(SEARCH("Glenn Gould",E2982)))</formula>
    </cfRule>
  </conditionalFormatting>
  <conditionalFormatting sqref="E2982:F2982">
    <cfRule type="containsText" dxfId="7876" priority="8924" operator="containsText" text="ECM">
      <formula>NOT(ISERROR(SEARCH("ECM",E2982)))</formula>
    </cfRule>
    <cfRule type="containsText" dxfId="7875" priority="8925" operator="containsText" text="Glenn Gould">
      <formula>NOT(ISERROR(SEARCH("Glenn Gould",E2982)))</formula>
    </cfRule>
  </conditionalFormatting>
  <conditionalFormatting sqref="E2982:F2982">
    <cfRule type="containsText" dxfId="7874" priority="8922" operator="containsText" text="ECM">
      <formula>NOT(ISERROR(SEARCH("ECM",E2982)))</formula>
    </cfRule>
    <cfRule type="containsText" dxfId="7873" priority="8923" operator="containsText" text="Glenn Gould">
      <formula>NOT(ISERROR(SEARCH("Glenn Gould",E2982)))</formula>
    </cfRule>
  </conditionalFormatting>
  <conditionalFormatting sqref="E2982:F2982">
    <cfRule type="containsText" dxfId="7872" priority="8920" operator="containsText" text="ECM">
      <formula>NOT(ISERROR(SEARCH("ECM",E2982)))</formula>
    </cfRule>
    <cfRule type="containsText" dxfId="7871" priority="8921" operator="containsText" text="Glenn Gould">
      <formula>NOT(ISERROR(SEARCH("Glenn Gould",E2982)))</formula>
    </cfRule>
  </conditionalFormatting>
  <conditionalFormatting sqref="E2982:F2982">
    <cfRule type="containsText" dxfId="7870" priority="8918" operator="containsText" text="ECM">
      <formula>NOT(ISERROR(SEARCH("ECM",E2982)))</formula>
    </cfRule>
    <cfRule type="containsText" dxfId="7869" priority="8919" operator="containsText" text="Glenn Gould">
      <formula>NOT(ISERROR(SEARCH("Glenn Gould",E2982)))</formula>
    </cfRule>
  </conditionalFormatting>
  <conditionalFormatting sqref="E2982:F2982">
    <cfRule type="containsText" dxfId="7868" priority="8916" operator="containsText" text="ECM">
      <formula>NOT(ISERROR(SEARCH("ECM",E2982)))</formula>
    </cfRule>
    <cfRule type="containsText" dxfId="7867" priority="8917" operator="containsText" text="Glenn Gould">
      <formula>NOT(ISERROR(SEARCH("Glenn Gould",E2982)))</formula>
    </cfRule>
  </conditionalFormatting>
  <conditionalFormatting sqref="E2982:F2982">
    <cfRule type="containsText" dxfId="7866" priority="8914" operator="containsText" text="ECM">
      <formula>NOT(ISERROR(SEARCH("ECM",E2982)))</formula>
    </cfRule>
    <cfRule type="containsText" dxfId="7865" priority="8915" operator="containsText" text="Glenn Gould">
      <formula>NOT(ISERROR(SEARCH("Glenn Gould",E2982)))</formula>
    </cfRule>
  </conditionalFormatting>
  <conditionalFormatting sqref="E2982:F2982">
    <cfRule type="containsText" dxfId="7864" priority="8912" operator="containsText" text="ECM">
      <formula>NOT(ISERROR(SEARCH("ECM",E2982)))</formula>
    </cfRule>
    <cfRule type="containsText" dxfId="7863" priority="8913" operator="containsText" text="Glenn Gould">
      <formula>NOT(ISERROR(SEARCH("Glenn Gould",E2982)))</formula>
    </cfRule>
  </conditionalFormatting>
  <conditionalFormatting sqref="E2982:F2982">
    <cfRule type="containsText" dxfId="7862" priority="8910" operator="containsText" text="ECM">
      <formula>NOT(ISERROR(SEARCH("ECM",E2982)))</formula>
    </cfRule>
    <cfRule type="containsText" dxfId="7861" priority="8911" operator="containsText" text="Glenn Gould">
      <formula>NOT(ISERROR(SEARCH("Glenn Gould",E2982)))</formula>
    </cfRule>
  </conditionalFormatting>
  <conditionalFormatting sqref="E2982:F2982">
    <cfRule type="containsText" dxfId="7860" priority="8908" operator="containsText" text="ECM">
      <formula>NOT(ISERROR(SEARCH("ECM",E2982)))</formula>
    </cfRule>
    <cfRule type="containsText" dxfId="7859" priority="8909" operator="containsText" text="Glenn Gould">
      <formula>NOT(ISERROR(SEARCH("Glenn Gould",E2982)))</formula>
    </cfRule>
  </conditionalFormatting>
  <conditionalFormatting sqref="E2982:F2982">
    <cfRule type="containsText" dxfId="7858" priority="8906" operator="containsText" text="ECM">
      <formula>NOT(ISERROR(SEARCH("ECM",E2982)))</formula>
    </cfRule>
    <cfRule type="containsText" dxfId="7857" priority="8907" operator="containsText" text="Glenn Gould">
      <formula>NOT(ISERROR(SEARCH("Glenn Gould",E2982)))</formula>
    </cfRule>
  </conditionalFormatting>
  <conditionalFormatting sqref="E2982:F2982">
    <cfRule type="containsText" dxfId="7856" priority="8904" operator="containsText" text="ECM">
      <formula>NOT(ISERROR(SEARCH("ECM",E2982)))</formula>
    </cfRule>
    <cfRule type="containsText" dxfId="7855" priority="8905" operator="containsText" text="Glenn Gould">
      <formula>NOT(ISERROR(SEARCH("Glenn Gould",E2982)))</formula>
    </cfRule>
  </conditionalFormatting>
  <conditionalFormatting sqref="E2982:F2982">
    <cfRule type="containsText" dxfId="7854" priority="8902" operator="containsText" text="ECM">
      <formula>NOT(ISERROR(SEARCH("ECM",E2982)))</formula>
    </cfRule>
    <cfRule type="containsText" dxfId="7853" priority="8903" operator="containsText" text="Glenn Gould">
      <formula>NOT(ISERROR(SEARCH("Glenn Gould",E2982)))</formula>
    </cfRule>
  </conditionalFormatting>
  <conditionalFormatting sqref="E2982:F2982">
    <cfRule type="containsText" dxfId="7852" priority="8900" operator="containsText" text="ECM">
      <formula>NOT(ISERROR(SEARCH("ECM",E2982)))</formula>
    </cfRule>
    <cfRule type="containsText" dxfId="7851" priority="8901" operator="containsText" text="Glenn Gould">
      <formula>NOT(ISERROR(SEARCH("Glenn Gould",E2982)))</formula>
    </cfRule>
  </conditionalFormatting>
  <conditionalFormatting sqref="E2982:F2982">
    <cfRule type="containsText" dxfId="7850" priority="8898" operator="containsText" text="ECM">
      <formula>NOT(ISERROR(SEARCH("ECM",E2982)))</formula>
    </cfRule>
    <cfRule type="containsText" dxfId="7849" priority="8899" operator="containsText" text="Glenn Gould">
      <formula>NOT(ISERROR(SEARCH("Glenn Gould",E2982)))</formula>
    </cfRule>
  </conditionalFormatting>
  <conditionalFormatting sqref="E2982:F2982">
    <cfRule type="containsText" dxfId="7848" priority="8896" operator="containsText" text="ECM">
      <formula>NOT(ISERROR(SEARCH("ECM",E2982)))</formula>
    </cfRule>
    <cfRule type="containsText" dxfId="7847" priority="8897" operator="containsText" text="Glenn Gould">
      <formula>NOT(ISERROR(SEARCH("Glenn Gould",E2982)))</formula>
    </cfRule>
  </conditionalFormatting>
  <conditionalFormatting sqref="E2982:F2982">
    <cfRule type="containsText" dxfId="7846" priority="8894" operator="containsText" text="ECM">
      <formula>NOT(ISERROR(SEARCH("ECM",E2982)))</formula>
    </cfRule>
    <cfRule type="containsText" dxfId="7845" priority="8895" operator="containsText" text="Glenn Gould">
      <formula>NOT(ISERROR(SEARCH("Glenn Gould",E2982)))</formula>
    </cfRule>
  </conditionalFormatting>
  <conditionalFormatting sqref="E2982:F2982">
    <cfRule type="containsText" dxfId="7844" priority="8892" operator="containsText" text="ECM">
      <formula>NOT(ISERROR(SEARCH("ECM",E2982)))</formula>
    </cfRule>
    <cfRule type="containsText" dxfId="7843" priority="8893" operator="containsText" text="Glenn Gould">
      <formula>NOT(ISERROR(SEARCH("Glenn Gould",E2982)))</formula>
    </cfRule>
  </conditionalFormatting>
  <conditionalFormatting sqref="L2983">
    <cfRule type="containsText" dxfId="7842" priority="8890" operator="containsText" text="ECM">
      <formula>NOT(ISERROR(SEARCH("ECM",L2983)))</formula>
    </cfRule>
    <cfRule type="containsText" dxfId="7841" priority="8891" operator="containsText" text="Glenn Gould">
      <formula>NOT(ISERROR(SEARCH("Glenn Gould",L2983)))</formula>
    </cfRule>
  </conditionalFormatting>
  <conditionalFormatting sqref="H2983:K2983">
    <cfRule type="containsText" dxfId="7840" priority="8888" operator="containsText" text="ECM">
      <formula>NOT(ISERROR(SEARCH("ECM",H2983)))</formula>
    </cfRule>
    <cfRule type="containsText" dxfId="7839" priority="8889" operator="containsText" text="Glenn Gould">
      <formula>NOT(ISERROR(SEARCH("Glenn Gould",H2983)))</formula>
    </cfRule>
  </conditionalFormatting>
  <conditionalFormatting sqref="H2983:K2983">
    <cfRule type="containsText" dxfId="7838" priority="8886" operator="containsText" text="ECM">
      <formula>NOT(ISERROR(SEARCH("ECM",H2983)))</formula>
    </cfRule>
    <cfRule type="containsText" dxfId="7837" priority="8887" operator="containsText" text="Glenn Gould">
      <formula>NOT(ISERROR(SEARCH("Glenn Gould",H2983)))</formula>
    </cfRule>
  </conditionalFormatting>
  <conditionalFormatting sqref="H2983:K2983">
    <cfRule type="containsText" dxfId="7836" priority="8884" operator="containsText" text="ECM">
      <formula>NOT(ISERROR(SEARCH("ECM",H2983)))</formula>
    </cfRule>
    <cfRule type="containsText" dxfId="7835" priority="8885" operator="containsText" text="Glenn Gould">
      <formula>NOT(ISERROR(SEARCH("Glenn Gould",H2983)))</formula>
    </cfRule>
  </conditionalFormatting>
  <conditionalFormatting sqref="K2983">
    <cfRule type="containsText" dxfId="7834" priority="8882" operator="containsText" text="ECM">
      <formula>NOT(ISERROR(SEARCH("ECM",K2983)))</formula>
    </cfRule>
    <cfRule type="containsText" dxfId="7833" priority="8883" operator="containsText" text="Glenn Gould">
      <formula>NOT(ISERROR(SEARCH("Glenn Gould",K2983)))</formula>
    </cfRule>
  </conditionalFormatting>
  <conditionalFormatting sqref="K2983">
    <cfRule type="containsText" dxfId="7832" priority="8880" operator="containsText" text="ECM">
      <formula>NOT(ISERROR(SEARCH("ECM",K2983)))</formula>
    </cfRule>
    <cfRule type="containsText" dxfId="7831" priority="8881" operator="containsText" text="Glenn Gould">
      <formula>NOT(ISERROR(SEARCH("Glenn Gould",K2983)))</formula>
    </cfRule>
  </conditionalFormatting>
  <conditionalFormatting sqref="K2983">
    <cfRule type="containsText" dxfId="7830" priority="8878" operator="containsText" text="ECM">
      <formula>NOT(ISERROR(SEARCH("ECM",K2983)))</formula>
    </cfRule>
    <cfRule type="containsText" dxfId="7829" priority="8879" operator="containsText" text="Glenn Gould">
      <formula>NOT(ISERROR(SEARCH("Glenn Gould",K2983)))</formula>
    </cfRule>
  </conditionalFormatting>
  <conditionalFormatting sqref="H2983">
    <cfRule type="containsText" dxfId="7828" priority="8876" operator="containsText" text="ECM">
      <formula>NOT(ISERROR(SEARCH("ECM",H2983)))</formula>
    </cfRule>
    <cfRule type="containsText" dxfId="7827" priority="8877" operator="containsText" text="Glenn Gould">
      <formula>NOT(ISERROR(SEARCH("Glenn Gould",H2983)))</formula>
    </cfRule>
  </conditionalFormatting>
  <conditionalFormatting sqref="H2983">
    <cfRule type="containsText" dxfId="7826" priority="8874" operator="containsText" text="ECM">
      <formula>NOT(ISERROR(SEARCH("ECM",H2983)))</formula>
    </cfRule>
    <cfRule type="containsText" dxfId="7825" priority="8875" operator="containsText" text="Glenn Gould">
      <formula>NOT(ISERROR(SEARCH("Glenn Gould",H2983)))</formula>
    </cfRule>
  </conditionalFormatting>
  <conditionalFormatting sqref="H2983">
    <cfRule type="containsText" dxfId="7824" priority="8872" operator="containsText" text="ECM">
      <formula>NOT(ISERROR(SEARCH("ECM",H2983)))</formula>
    </cfRule>
    <cfRule type="containsText" dxfId="7823" priority="8873" operator="containsText" text="Glenn Gould">
      <formula>NOT(ISERROR(SEARCH("Glenn Gould",H2983)))</formula>
    </cfRule>
  </conditionalFormatting>
  <conditionalFormatting sqref="H2983">
    <cfRule type="containsText" dxfId="7822" priority="8870" operator="containsText" text="ECM">
      <formula>NOT(ISERROR(SEARCH("ECM",H2983)))</formula>
    </cfRule>
    <cfRule type="containsText" dxfId="7821" priority="8871" operator="containsText" text="Glenn Gould">
      <formula>NOT(ISERROR(SEARCH("Glenn Gould",H2983)))</formula>
    </cfRule>
  </conditionalFormatting>
  <conditionalFormatting sqref="H2983">
    <cfRule type="containsText" dxfId="7820" priority="8868" operator="containsText" text="ECM">
      <formula>NOT(ISERROR(SEARCH("ECM",H2983)))</formula>
    </cfRule>
    <cfRule type="containsText" dxfId="7819" priority="8869" operator="containsText" text="Glenn Gould">
      <formula>NOT(ISERROR(SEARCH("Glenn Gould",H2983)))</formula>
    </cfRule>
  </conditionalFormatting>
  <conditionalFormatting sqref="H2983">
    <cfRule type="containsText" dxfId="7818" priority="8866" operator="containsText" text="ECM">
      <formula>NOT(ISERROR(SEARCH("ECM",H2983)))</formula>
    </cfRule>
    <cfRule type="containsText" dxfId="7817" priority="8867" operator="containsText" text="Glenn Gould">
      <formula>NOT(ISERROR(SEARCH("Glenn Gould",H2983)))</formula>
    </cfRule>
  </conditionalFormatting>
  <conditionalFormatting sqref="H2983">
    <cfRule type="containsText" dxfId="7816" priority="8864" operator="containsText" text="ECM">
      <formula>NOT(ISERROR(SEARCH("ECM",H2983)))</formula>
    </cfRule>
    <cfRule type="containsText" dxfId="7815" priority="8865" operator="containsText" text="Glenn Gould">
      <formula>NOT(ISERROR(SEARCH("Glenn Gould",H2983)))</formula>
    </cfRule>
  </conditionalFormatting>
  <conditionalFormatting sqref="H2983">
    <cfRule type="containsText" dxfId="7814" priority="8862" operator="containsText" text="ECM">
      <formula>NOT(ISERROR(SEARCH("ECM",H2983)))</formula>
    </cfRule>
    <cfRule type="containsText" dxfId="7813" priority="8863" operator="containsText" text="Glenn Gould">
      <formula>NOT(ISERROR(SEARCH("Glenn Gould",H2983)))</formula>
    </cfRule>
  </conditionalFormatting>
  <conditionalFormatting sqref="H2983">
    <cfRule type="containsText" dxfId="7812" priority="8860" operator="containsText" text="ECM">
      <formula>NOT(ISERROR(SEARCH("ECM",H2983)))</formula>
    </cfRule>
    <cfRule type="containsText" dxfId="7811" priority="8861" operator="containsText" text="Glenn Gould">
      <formula>NOT(ISERROR(SEARCH("Glenn Gould",H2983)))</formula>
    </cfRule>
  </conditionalFormatting>
  <conditionalFormatting sqref="H2983">
    <cfRule type="containsText" dxfId="7810" priority="8858" operator="containsText" text="ECM">
      <formula>NOT(ISERROR(SEARCH("ECM",H2983)))</formula>
    </cfRule>
    <cfRule type="containsText" dxfId="7809" priority="8859" operator="containsText" text="Glenn Gould">
      <formula>NOT(ISERROR(SEARCH("Glenn Gould",H2983)))</formula>
    </cfRule>
  </conditionalFormatting>
  <conditionalFormatting sqref="H2983">
    <cfRule type="containsText" dxfId="7808" priority="8856" operator="containsText" text="ECM">
      <formula>NOT(ISERROR(SEARCH("ECM",H2983)))</formula>
    </cfRule>
    <cfRule type="containsText" dxfId="7807" priority="8857" operator="containsText" text="Glenn Gould">
      <formula>NOT(ISERROR(SEARCH("Glenn Gould",H2983)))</formula>
    </cfRule>
  </conditionalFormatting>
  <conditionalFormatting sqref="H2983:K2983">
    <cfRule type="containsText" dxfId="7806" priority="8854" operator="containsText" text="ECM">
      <formula>NOT(ISERROR(SEARCH("ECM",H2983)))</formula>
    </cfRule>
    <cfRule type="containsText" dxfId="7805" priority="8855" operator="containsText" text="Glenn Gould">
      <formula>NOT(ISERROR(SEARCH("Glenn Gould",H2983)))</formula>
    </cfRule>
  </conditionalFormatting>
  <conditionalFormatting sqref="H2983">
    <cfRule type="containsText" dxfId="7804" priority="8852" operator="containsText" text="ECM">
      <formula>NOT(ISERROR(SEARCH("ECM",H2983)))</formula>
    </cfRule>
    <cfRule type="containsText" dxfId="7803" priority="8853" operator="containsText" text="Glenn Gould">
      <formula>NOT(ISERROR(SEARCH("Glenn Gould",H2983)))</formula>
    </cfRule>
  </conditionalFormatting>
  <conditionalFormatting sqref="H2983">
    <cfRule type="containsText" dxfId="7802" priority="8850" operator="containsText" text="ECM">
      <formula>NOT(ISERROR(SEARCH("ECM",H2983)))</formula>
    </cfRule>
    <cfRule type="containsText" dxfId="7801" priority="8851" operator="containsText" text="Glenn Gould">
      <formula>NOT(ISERROR(SEARCH("Glenn Gould",H2983)))</formula>
    </cfRule>
  </conditionalFormatting>
  <conditionalFormatting sqref="K2983">
    <cfRule type="containsText" dxfId="7800" priority="8848" operator="containsText" text="ECM">
      <formula>NOT(ISERROR(SEARCH("ECM",K2983)))</formula>
    </cfRule>
    <cfRule type="containsText" dxfId="7799" priority="8849" operator="containsText" text="Glenn Gould">
      <formula>NOT(ISERROR(SEARCH("Glenn Gould",K2983)))</formula>
    </cfRule>
  </conditionalFormatting>
  <conditionalFormatting sqref="H2983">
    <cfRule type="containsText" dxfId="7798" priority="8846" operator="containsText" text="ECM">
      <formula>NOT(ISERROR(SEARCH("ECM",H2983)))</formula>
    </cfRule>
    <cfRule type="containsText" dxfId="7797" priority="8847" operator="containsText" text="Glenn Gould">
      <formula>NOT(ISERROR(SEARCH("Glenn Gould",H2983)))</formula>
    </cfRule>
  </conditionalFormatting>
  <conditionalFormatting sqref="H2983">
    <cfRule type="containsText" dxfId="7796" priority="8844" operator="containsText" text="ECM">
      <formula>NOT(ISERROR(SEARCH("ECM",H2983)))</formula>
    </cfRule>
    <cfRule type="containsText" dxfId="7795" priority="8845" operator="containsText" text="Glenn Gould">
      <formula>NOT(ISERROR(SEARCH("Glenn Gould",H2983)))</formula>
    </cfRule>
  </conditionalFormatting>
  <conditionalFormatting sqref="H2983">
    <cfRule type="containsText" dxfId="7794" priority="8842" operator="containsText" text="ECM">
      <formula>NOT(ISERROR(SEARCH("ECM",H2983)))</formula>
    </cfRule>
    <cfRule type="containsText" dxfId="7793" priority="8843" operator="containsText" text="Glenn Gould">
      <formula>NOT(ISERROR(SEARCH("Glenn Gould",H2983)))</formula>
    </cfRule>
  </conditionalFormatting>
  <conditionalFormatting sqref="H2983">
    <cfRule type="containsText" dxfId="7792" priority="8840" operator="containsText" text="ECM">
      <formula>NOT(ISERROR(SEARCH("ECM",H2983)))</formula>
    </cfRule>
    <cfRule type="containsText" dxfId="7791" priority="8841" operator="containsText" text="Glenn Gould">
      <formula>NOT(ISERROR(SEARCH("Glenn Gould",H2983)))</formula>
    </cfRule>
  </conditionalFormatting>
  <conditionalFormatting sqref="J2983:K2983">
    <cfRule type="containsText" dxfId="7790" priority="8838" operator="containsText" text="ECM">
      <formula>NOT(ISERROR(SEARCH("ECM",J2983)))</formula>
    </cfRule>
    <cfRule type="containsText" dxfId="7789" priority="8839" operator="containsText" text="Glenn Gould">
      <formula>NOT(ISERROR(SEARCH("Glenn Gould",J2983)))</formula>
    </cfRule>
  </conditionalFormatting>
  <conditionalFormatting sqref="K2983">
    <cfRule type="containsText" dxfId="7788" priority="8836" operator="containsText" text="ECM">
      <formula>NOT(ISERROR(SEARCH("ECM",K2983)))</formula>
    </cfRule>
    <cfRule type="containsText" dxfId="7787" priority="8837" operator="containsText" text="Glenn Gould">
      <formula>NOT(ISERROR(SEARCH("Glenn Gould",K2983)))</formula>
    </cfRule>
  </conditionalFormatting>
  <conditionalFormatting sqref="J2983:K2983">
    <cfRule type="containsText" dxfId="7786" priority="8834" operator="containsText" text="ECM">
      <formula>NOT(ISERROR(SEARCH("ECM",J2983)))</formula>
    </cfRule>
    <cfRule type="containsText" dxfId="7785" priority="8835" operator="containsText" text="Glenn Gould">
      <formula>NOT(ISERROR(SEARCH("Glenn Gould",J2983)))</formula>
    </cfRule>
  </conditionalFormatting>
  <conditionalFormatting sqref="J2983:K2983">
    <cfRule type="containsText" dxfId="7784" priority="8832" operator="containsText" text="ECM">
      <formula>NOT(ISERROR(SEARCH("ECM",J2983)))</formula>
    </cfRule>
    <cfRule type="containsText" dxfId="7783" priority="8833" operator="containsText" text="Glenn Gould">
      <formula>NOT(ISERROR(SEARCH("Glenn Gould",J2983)))</formula>
    </cfRule>
  </conditionalFormatting>
  <conditionalFormatting sqref="H2983:I2983">
    <cfRule type="containsText" dxfId="7782" priority="8830" operator="containsText" text="ECM">
      <formula>NOT(ISERROR(SEARCH("ECM",H2983)))</formula>
    </cfRule>
    <cfRule type="containsText" dxfId="7781" priority="8831" operator="containsText" text="Glenn Gould">
      <formula>NOT(ISERROR(SEARCH("Glenn Gould",H2983)))</formula>
    </cfRule>
  </conditionalFormatting>
  <conditionalFormatting sqref="H2983">
    <cfRule type="containsText" dxfId="7780" priority="8828" operator="containsText" text="ECM">
      <formula>NOT(ISERROR(SEARCH("ECM",H2983)))</formula>
    </cfRule>
    <cfRule type="containsText" dxfId="7779" priority="8829" operator="containsText" text="Glenn Gould">
      <formula>NOT(ISERROR(SEARCH("Glenn Gould",H2983)))</formula>
    </cfRule>
  </conditionalFormatting>
  <conditionalFormatting sqref="H2983:I2983">
    <cfRule type="containsText" dxfId="7778" priority="8826" operator="containsText" text="ECM">
      <formula>NOT(ISERROR(SEARCH("ECM",H2983)))</formula>
    </cfRule>
    <cfRule type="containsText" dxfId="7777" priority="8827" operator="containsText" text="Glenn Gould">
      <formula>NOT(ISERROR(SEARCH("Glenn Gould",H2983)))</formula>
    </cfRule>
  </conditionalFormatting>
  <conditionalFormatting sqref="H2983:I2983">
    <cfRule type="containsText" dxfId="7776" priority="8824" operator="containsText" text="ECM">
      <formula>NOT(ISERROR(SEARCH("ECM",H2983)))</formula>
    </cfRule>
    <cfRule type="containsText" dxfId="7775" priority="8825" operator="containsText" text="Glenn Gould">
      <formula>NOT(ISERROR(SEARCH("Glenn Gould",H2983)))</formula>
    </cfRule>
  </conditionalFormatting>
  <conditionalFormatting sqref="G2983">
    <cfRule type="containsText" dxfId="7774" priority="8822" operator="containsText" text="ECM">
      <formula>NOT(ISERROR(SEARCH("ECM",G2983)))</formula>
    </cfRule>
    <cfRule type="containsText" dxfId="7773" priority="8823" operator="containsText" text="Glenn Gould">
      <formula>NOT(ISERROR(SEARCH("Glenn Gould",G2983)))</formula>
    </cfRule>
  </conditionalFormatting>
  <conditionalFormatting sqref="G2983">
    <cfRule type="containsText" dxfId="7772" priority="8820" operator="containsText" text="ECM">
      <formula>NOT(ISERROR(SEARCH("ECM",G2983)))</formula>
    </cfRule>
    <cfRule type="containsText" dxfId="7771" priority="8821" operator="containsText" text="Glenn Gould">
      <formula>NOT(ISERROR(SEARCH("Glenn Gould",G2983)))</formula>
    </cfRule>
  </conditionalFormatting>
  <conditionalFormatting sqref="G2983">
    <cfRule type="containsText" dxfId="7770" priority="8818" operator="containsText" text="ECM">
      <formula>NOT(ISERROR(SEARCH("ECM",G2983)))</formula>
    </cfRule>
    <cfRule type="containsText" dxfId="7769" priority="8819" operator="containsText" text="Glenn Gould">
      <formula>NOT(ISERROR(SEARCH("Glenn Gould",G2983)))</formula>
    </cfRule>
  </conditionalFormatting>
  <conditionalFormatting sqref="G2983">
    <cfRule type="containsText" dxfId="7768" priority="8816" operator="containsText" text="ECM">
      <formula>NOT(ISERROR(SEARCH("ECM",G2983)))</formula>
    </cfRule>
    <cfRule type="containsText" dxfId="7767" priority="8817" operator="containsText" text="Glenn Gould">
      <formula>NOT(ISERROR(SEARCH("Glenn Gould",G2983)))</formula>
    </cfRule>
  </conditionalFormatting>
  <conditionalFormatting sqref="G2983">
    <cfRule type="containsText" dxfId="7766" priority="8814" operator="containsText" text="ECM">
      <formula>NOT(ISERROR(SEARCH("ECM",G2983)))</formula>
    </cfRule>
    <cfRule type="containsText" dxfId="7765" priority="8815" operator="containsText" text="Glenn Gould">
      <formula>NOT(ISERROR(SEARCH("Glenn Gould",G2983)))</formula>
    </cfRule>
  </conditionalFormatting>
  <conditionalFormatting sqref="G2983">
    <cfRule type="containsText" dxfId="7764" priority="8812" operator="containsText" text="ECM">
      <formula>NOT(ISERROR(SEARCH("ECM",G2983)))</formula>
    </cfRule>
    <cfRule type="containsText" dxfId="7763" priority="8813" operator="containsText" text="Glenn Gould">
      <formula>NOT(ISERROR(SEARCH("Glenn Gould",G2983)))</formula>
    </cfRule>
  </conditionalFormatting>
  <conditionalFormatting sqref="G2983">
    <cfRule type="containsText" dxfId="7762" priority="8810" operator="containsText" text="ECM">
      <formula>NOT(ISERROR(SEARCH("ECM",G2983)))</formula>
    </cfRule>
    <cfRule type="containsText" dxfId="7761" priority="8811" operator="containsText" text="Glenn Gould">
      <formula>NOT(ISERROR(SEARCH("Glenn Gould",G2983)))</formula>
    </cfRule>
  </conditionalFormatting>
  <conditionalFormatting sqref="G2983">
    <cfRule type="containsText" dxfId="7760" priority="8808" operator="containsText" text="ECM">
      <formula>NOT(ISERROR(SEARCH("ECM",G2983)))</formula>
    </cfRule>
    <cfRule type="containsText" dxfId="7759" priority="8809" operator="containsText" text="Glenn Gould">
      <formula>NOT(ISERROR(SEARCH("Glenn Gould",G2983)))</formula>
    </cfRule>
  </conditionalFormatting>
  <conditionalFormatting sqref="G2983">
    <cfRule type="containsText" dxfId="7758" priority="8806" operator="containsText" text="ECM">
      <formula>NOT(ISERROR(SEARCH("ECM",G2983)))</formula>
    </cfRule>
    <cfRule type="containsText" dxfId="7757" priority="8807" operator="containsText" text="Glenn Gould">
      <formula>NOT(ISERROR(SEARCH("Glenn Gould",G2983)))</formula>
    </cfRule>
  </conditionalFormatting>
  <conditionalFormatting sqref="G2983">
    <cfRule type="containsText" dxfId="7756" priority="8804" operator="containsText" text="ECM">
      <formula>NOT(ISERROR(SEARCH("ECM",G2983)))</formula>
    </cfRule>
    <cfRule type="containsText" dxfId="7755" priority="8805" operator="containsText" text="Glenn Gould">
      <formula>NOT(ISERROR(SEARCH("Glenn Gould",G2983)))</formula>
    </cfRule>
  </conditionalFormatting>
  <conditionalFormatting sqref="G2983">
    <cfRule type="containsText" dxfId="7754" priority="8802" operator="containsText" text="ECM">
      <formula>NOT(ISERROR(SEARCH("ECM",G2983)))</formula>
    </cfRule>
    <cfRule type="containsText" dxfId="7753" priority="8803" operator="containsText" text="Glenn Gould">
      <formula>NOT(ISERROR(SEARCH("Glenn Gould",G2983)))</formula>
    </cfRule>
  </conditionalFormatting>
  <conditionalFormatting sqref="G2983">
    <cfRule type="containsText" dxfId="7752" priority="8800" operator="containsText" text="ECM">
      <formula>NOT(ISERROR(SEARCH("ECM",G2983)))</formula>
    </cfRule>
    <cfRule type="containsText" dxfId="7751" priority="8801" operator="containsText" text="Glenn Gould">
      <formula>NOT(ISERROR(SEARCH("Glenn Gould",G2983)))</formula>
    </cfRule>
  </conditionalFormatting>
  <conditionalFormatting sqref="G2983">
    <cfRule type="containsText" dxfId="7750" priority="8798" operator="containsText" text="ECM">
      <formula>NOT(ISERROR(SEARCH("ECM",G2983)))</formula>
    </cfRule>
    <cfRule type="containsText" dxfId="7749" priority="8799" operator="containsText" text="Glenn Gould">
      <formula>NOT(ISERROR(SEARCH("Glenn Gould",G2983)))</formula>
    </cfRule>
  </conditionalFormatting>
  <conditionalFormatting sqref="G2983">
    <cfRule type="containsText" dxfId="7748" priority="8796" operator="containsText" text="ECM">
      <formula>NOT(ISERROR(SEARCH("ECM",G2983)))</formula>
    </cfRule>
    <cfRule type="containsText" dxfId="7747" priority="8797" operator="containsText" text="Glenn Gould">
      <formula>NOT(ISERROR(SEARCH("Glenn Gould",G2983)))</formula>
    </cfRule>
  </conditionalFormatting>
  <conditionalFormatting sqref="G2983">
    <cfRule type="containsText" dxfId="7746" priority="8794" operator="containsText" text="ECM">
      <formula>NOT(ISERROR(SEARCH("ECM",G2983)))</formula>
    </cfRule>
    <cfRule type="containsText" dxfId="7745" priority="8795" operator="containsText" text="Glenn Gould">
      <formula>NOT(ISERROR(SEARCH("Glenn Gould",G2983)))</formula>
    </cfRule>
  </conditionalFormatting>
  <conditionalFormatting sqref="G2983">
    <cfRule type="containsText" dxfId="7744" priority="8792" operator="containsText" text="ECM">
      <formula>NOT(ISERROR(SEARCH("ECM",G2983)))</formula>
    </cfRule>
    <cfRule type="containsText" dxfId="7743" priority="8793" operator="containsText" text="Glenn Gould">
      <formula>NOT(ISERROR(SEARCH("Glenn Gould",G2983)))</formula>
    </cfRule>
  </conditionalFormatting>
  <conditionalFormatting sqref="G2983">
    <cfRule type="containsText" dxfId="7742" priority="8790" operator="containsText" text="ECM">
      <formula>NOT(ISERROR(SEARCH("ECM",G2983)))</formula>
    </cfRule>
    <cfRule type="containsText" dxfId="7741" priority="8791" operator="containsText" text="Glenn Gould">
      <formula>NOT(ISERROR(SEARCH("Glenn Gould",G2983)))</formula>
    </cfRule>
  </conditionalFormatting>
  <conditionalFormatting sqref="G2983">
    <cfRule type="containsText" dxfId="7740" priority="8788" operator="containsText" text="ECM">
      <formula>NOT(ISERROR(SEARCH("ECM",G2983)))</formula>
    </cfRule>
    <cfRule type="containsText" dxfId="7739" priority="8789" operator="containsText" text="Glenn Gould">
      <formula>NOT(ISERROR(SEARCH("Glenn Gould",G2983)))</formula>
    </cfRule>
  </conditionalFormatting>
  <conditionalFormatting sqref="G2983">
    <cfRule type="containsText" dxfId="7738" priority="8786" operator="containsText" text="ECM">
      <formula>NOT(ISERROR(SEARCH("ECM",G2983)))</formula>
    </cfRule>
    <cfRule type="containsText" dxfId="7737" priority="8787" operator="containsText" text="Glenn Gould">
      <formula>NOT(ISERROR(SEARCH("Glenn Gould",G2983)))</formula>
    </cfRule>
  </conditionalFormatting>
  <conditionalFormatting sqref="G2983">
    <cfRule type="containsText" dxfId="7736" priority="8784" operator="containsText" text="ECM">
      <formula>NOT(ISERROR(SEARCH("ECM",G2983)))</formula>
    </cfRule>
    <cfRule type="containsText" dxfId="7735" priority="8785" operator="containsText" text="Glenn Gould">
      <formula>NOT(ISERROR(SEARCH("Glenn Gould",G2983)))</formula>
    </cfRule>
  </conditionalFormatting>
  <conditionalFormatting sqref="G2983">
    <cfRule type="containsText" dxfId="7734" priority="8782" operator="containsText" text="ECM">
      <formula>NOT(ISERROR(SEARCH("ECM",G2983)))</formula>
    </cfRule>
    <cfRule type="containsText" dxfId="7733" priority="8783" operator="containsText" text="Glenn Gould">
      <formula>NOT(ISERROR(SEARCH("Glenn Gould",G2983)))</formula>
    </cfRule>
  </conditionalFormatting>
  <conditionalFormatting sqref="G2983">
    <cfRule type="containsText" dxfId="7732" priority="8780" operator="containsText" text="ECM">
      <formula>NOT(ISERROR(SEARCH("ECM",G2983)))</formula>
    </cfRule>
    <cfRule type="containsText" dxfId="7731" priority="8781" operator="containsText" text="Glenn Gould">
      <formula>NOT(ISERROR(SEARCH("Glenn Gould",G2983)))</formula>
    </cfRule>
  </conditionalFormatting>
  <conditionalFormatting sqref="G2983">
    <cfRule type="containsText" dxfId="7730" priority="8778" operator="containsText" text="ECM">
      <formula>NOT(ISERROR(SEARCH("ECM",G2983)))</formula>
    </cfRule>
    <cfRule type="containsText" dxfId="7729" priority="8779" operator="containsText" text="Glenn Gould">
      <formula>NOT(ISERROR(SEARCH("Glenn Gould",G2983)))</formula>
    </cfRule>
  </conditionalFormatting>
  <conditionalFormatting sqref="G2983">
    <cfRule type="containsText" dxfId="7728" priority="8776" operator="containsText" text="ECM">
      <formula>NOT(ISERROR(SEARCH("ECM",G2983)))</formula>
    </cfRule>
    <cfRule type="containsText" dxfId="7727" priority="8777" operator="containsText" text="Glenn Gould">
      <formula>NOT(ISERROR(SEARCH("Glenn Gould",G2983)))</formula>
    </cfRule>
  </conditionalFormatting>
  <conditionalFormatting sqref="G2983">
    <cfRule type="containsText" dxfId="7726" priority="8774" operator="containsText" text="ECM">
      <formula>NOT(ISERROR(SEARCH("ECM",G2983)))</formula>
    </cfRule>
    <cfRule type="containsText" dxfId="7725" priority="8775" operator="containsText" text="Glenn Gould">
      <formula>NOT(ISERROR(SEARCH("Glenn Gould",G2983)))</formula>
    </cfRule>
  </conditionalFormatting>
  <conditionalFormatting sqref="G2983">
    <cfRule type="containsText" dxfId="7724" priority="8772" operator="containsText" text="ECM">
      <formula>NOT(ISERROR(SEARCH("ECM",G2983)))</formula>
    </cfRule>
    <cfRule type="containsText" dxfId="7723" priority="8773" operator="containsText" text="Glenn Gould">
      <formula>NOT(ISERROR(SEARCH("Glenn Gould",G2983)))</formula>
    </cfRule>
  </conditionalFormatting>
  <conditionalFormatting sqref="G2983">
    <cfRule type="containsText" dxfId="7722" priority="8770" operator="containsText" text="ECM">
      <formula>NOT(ISERROR(SEARCH("ECM",G2983)))</formula>
    </cfRule>
    <cfRule type="containsText" dxfId="7721" priority="8771" operator="containsText" text="Glenn Gould">
      <formula>NOT(ISERROR(SEARCH("Glenn Gould",G2983)))</formula>
    </cfRule>
  </conditionalFormatting>
  <conditionalFormatting sqref="G2983">
    <cfRule type="containsText" dxfId="7720" priority="8768" operator="containsText" text="ECM">
      <formula>NOT(ISERROR(SEARCH("ECM",G2983)))</formula>
    </cfRule>
    <cfRule type="containsText" dxfId="7719" priority="8769" operator="containsText" text="Glenn Gould">
      <formula>NOT(ISERROR(SEARCH("Glenn Gould",G2983)))</formula>
    </cfRule>
  </conditionalFormatting>
  <conditionalFormatting sqref="G2983">
    <cfRule type="containsText" dxfId="7718" priority="8766" operator="containsText" text="ECM">
      <formula>NOT(ISERROR(SEARCH("ECM",G2983)))</formula>
    </cfRule>
    <cfRule type="containsText" dxfId="7717" priority="8767" operator="containsText" text="Glenn Gould">
      <formula>NOT(ISERROR(SEARCH("Glenn Gould",G2983)))</formula>
    </cfRule>
  </conditionalFormatting>
  <conditionalFormatting sqref="G2983">
    <cfRule type="containsText" dxfId="7716" priority="8764" operator="containsText" text="ECM">
      <formula>NOT(ISERROR(SEARCH("ECM",G2983)))</formula>
    </cfRule>
    <cfRule type="containsText" dxfId="7715" priority="8765" operator="containsText" text="Glenn Gould">
      <formula>NOT(ISERROR(SEARCH("Glenn Gould",G2983)))</formula>
    </cfRule>
  </conditionalFormatting>
  <conditionalFormatting sqref="G2983">
    <cfRule type="containsText" dxfId="7714" priority="8762" operator="containsText" text="ECM">
      <formula>NOT(ISERROR(SEARCH("ECM",G2983)))</formula>
    </cfRule>
    <cfRule type="containsText" dxfId="7713" priority="8763" operator="containsText" text="Glenn Gould">
      <formula>NOT(ISERROR(SEARCH("Glenn Gould",G2983)))</formula>
    </cfRule>
  </conditionalFormatting>
  <conditionalFormatting sqref="G2983">
    <cfRule type="containsText" dxfId="7712" priority="8760" operator="containsText" text="ECM">
      <formula>NOT(ISERROR(SEARCH("ECM",G2983)))</formula>
    </cfRule>
    <cfRule type="containsText" dxfId="7711" priority="8761" operator="containsText" text="Glenn Gould">
      <formula>NOT(ISERROR(SEARCH("Glenn Gould",G2983)))</formula>
    </cfRule>
  </conditionalFormatting>
  <conditionalFormatting sqref="G2983">
    <cfRule type="containsText" dxfId="7710" priority="8758" operator="containsText" text="ECM">
      <formula>NOT(ISERROR(SEARCH("ECM",G2983)))</formula>
    </cfRule>
    <cfRule type="containsText" dxfId="7709" priority="8759" operator="containsText" text="Glenn Gould">
      <formula>NOT(ISERROR(SEARCH("Glenn Gould",G2983)))</formula>
    </cfRule>
  </conditionalFormatting>
  <conditionalFormatting sqref="G2983">
    <cfRule type="containsText" dxfId="7708" priority="8756" operator="containsText" text="ECM">
      <formula>NOT(ISERROR(SEARCH("ECM",G2983)))</formula>
    </cfRule>
    <cfRule type="containsText" dxfId="7707" priority="8757" operator="containsText" text="Glenn Gould">
      <formula>NOT(ISERROR(SEARCH("Glenn Gould",G2983)))</formula>
    </cfRule>
  </conditionalFormatting>
  <conditionalFormatting sqref="G2983">
    <cfRule type="containsText" dxfId="7706" priority="8754" operator="containsText" text="ECM">
      <formula>NOT(ISERROR(SEARCH("ECM",G2983)))</formula>
    </cfRule>
    <cfRule type="containsText" dxfId="7705" priority="8755" operator="containsText" text="Glenn Gould">
      <formula>NOT(ISERROR(SEARCH("Glenn Gould",G2983)))</formula>
    </cfRule>
  </conditionalFormatting>
  <conditionalFormatting sqref="G2983">
    <cfRule type="containsText" dxfId="7704" priority="8752" operator="containsText" text="ECM">
      <formula>NOT(ISERROR(SEARCH("ECM",G2983)))</formula>
    </cfRule>
    <cfRule type="containsText" dxfId="7703" priority="8753" operator="containsText" text="Glenn Gould">
      <formula>NOT(ISERROR(SEARCH("Glenn Gould",G2983)))</formula>
    </cfRule>
  </conditionalFormatting>
  <conditionalFormatting sqref="G2983">
    <cfRule type="containsText" dxfId="7702" priority="8750" operator="containsText" text="ECM">
      <formula>NOT(ISERROR(SEARCH("ECM",G2983)))</formula>
    </cfRule>
    <cfRule type="containsText" dxfId="7701" priority="8751" operator="containsText" text="Glenn Gould">
      <formula>NOT(ISERROR(SEARCH("Glenn Gould",G2983)))</formula>
    </cfRule>
  </conditionalFormatting>
  <conditionalFormatting sqref="G2983">
    <cfRule type="containsText" dxfId="7700" priority="8748" operator="containsText" text="ECM">
      <formula>NOT(ISERROR(SEARCH("ECM",G2983)))</formula>
    </cfRule>
    <cfRule type="containsText" dxfId="7699" priority="8749" operator="containsText" text="Glenn Gould">
      <formula>NOT(ISERROR(SEARCH("Glenn Gould",G2983)))</formula>
    </cfRule>
  </conditionalFormatting>
  <conditionalFormatting sqref="G2983">
    <cfRule type="containsText" dxfId="7698" priority="8746" operator="containsText" text="ECM">
      <formula>NOT(ISERROR(SEARCH("ECM",G2983)))</formula>
    </cfRule>
    <cfRule type="containsText" dxfId="7697" priority="8747" operator="containsText" text="Glenn Gould">
      <formula>NOT(ISERROR(SEARCH("Glenn Gould",G2983)))</formula>
    </cfRule>
  </conditionalFormatting>
  <conditionalFormatting sqref="G2983">
    <cfRule type="containsText" dxfId="7696" priority="8744" operator="containsText" text="ECM">
      <formula>NOT(ISERROR(SEARCH("ECM",G2983)))</formula>
    </cfRule>
    <cfRule type="containsText" dxfId="7695" priority="8745" operator="containsText" text="Glenn Gould">
      <formula>NOT(ISERROR(SEARCH("Glenn Gould",G2983)))</formula>
    </cfRule>
  </conditionalFormatting>
  <conditionalFormatting sqref="G2983">
    <cfRule type="containsText" dxfId="7694" priority="8742" operator="containsText" text="ECM">
      <formula>NOT(ISERROR(SEARCH("ECM",G2983)))</formula>
    </cfRule>
    <cfRule type="containsText" dxfId="7693" priority="8743" operator="containsText" text="Glenn Gould">
      <formula>NOT(ISERROR(SEARCH("Glenn Gould",G2983)))</formula>
    </cfRule>
  </conditionalFormatting>
  <conditionalFormatting sqref="G2983">
    <cfRule type="containsText" dxfId="7692" priority="8740" operator="containsText" text="ECM">
      <formula>NOT(ISERROR(SEARCH("ECM",G2983)))</formula>
    </cfRule>
    <cfRule type="containsText" dxfId="7691" priority="8741" operator="containsText" text="Glenn Gould">
      <formula>NOT(ISERROR(SEARCH("Glenn Gould",G2983)))</formula>
    </cfRule>
  </conditionalFormatting>
  <conditionalFormatting sqref="G2983">
    <cfRule type="containsText" dxfId="7690" priority="8738" operator="containsText" text="ECM">
      <formula>NOT(ISERROR(SEARCH("ECM",G2983)))</formula>
    </cfRule>
    <cfRule type="containsText" dxfId="7689" priority="8739" operator="containsText" text="Glenn Gould">
      <formula>NOT(ISERROR(SEARCH("Glenn Gould",G2983)))</formula>
    </cfRule>
  </conditionalFormatting>
  <conditionalFormatting sqref="G2983">
    <cfRule type="containsText" dxfId="7688" priority="8736" operator="containsText" text="ECM">
      <formula>NOT(ISERROR(SEARCH("ECM",G2983)))</formula>
    </cfRule>
    <cfRule type="containsText" dxfId="7687" priority="8737" operator="containsText" text="Glenn Gould">
      <formula>NOT(ISERROR(SEARCH("Glenn Gould",G2983)))</formula>
    </cfRule>
  </conditionalFormatting>
  <conditionalFormatting sqref="G2983">
    <cfRule type="containsText" dxfId="7686" priority="8734" operator="containsText" text="ECM">
      <formula>NOT(ISERROR(SEARCH("ECM",G2983)))</formula>
    </cfRule>
    <cfRule type="containsText" dxfId="7685" priority="8735" operator="containsText" text="Glenn Gould">
      <formula>NOT(ISERROR(SEARCH("Glenn Gould",G2983)))</formula>
    </cfRule>
  </conditionalFormatting>
  <conditionalFormatting sqref="G2983">
    <cfRule type="containsText" dxfId="7684" priority="8732" operator="containsText" text="ECM">
      <formula>NOT(ISERROR(SEARCH("ECM",G2983)))</formula>
    </cfRule>
    <cfRule type="containsText" dxfId="7683" priority="8733" operator="containsText" text="Glenn Gould">
      <formula>NOT(ISERROR(SEARCH("Glenn Gould",G2983)))</formula>
    </cfRule>
  </conditionalFormatting>
  <conditionalFormatting sqref="G2983">
    <cfRule type="containsText" dxfId="7682" priority="8730" operator="containsText" text="ECM">
      <formula>NOT(ISERROR(SEARCH("ECM",G2983)))</formula>
    </cfRule>
    <cfRule type="containsText" dxfId="7681" priority="8731" operator="containsText" text="Glenn Gould">
      <formula>NOT(ISERROR(SEARCH("Glenn Gould",G2983)))</formula>
    </cfRule>
  </conditionalFormatting>
  <conditionalFormatting sqref="G2983">
    <cfRule type="containsText" dxfId="7680" priority="8728" operator="containsText" text="ECM">
      <formula>NOT(ISERROR(SEARCH("ECM",G2983)))</formula>
    </cfRule>
    <cfRule type="containsText" dxfId="7679" priority="8729" operator="containsText" text="Glenn Gould">
      <formula>NOT(ISERROR(SEARCH("Glenn Gould",G2983)))</formula>
    </cfRule>
  </conditionalFormatting>
  <conditionalFormatting sqref="G2983">
    <cfRule type="containsText" dxfId="7678" priority="8726" operator="containsText" text="ECM">
      <formula>NOT(ISERROR(SEARCH("ECM",G2983)))</formula>
    </cfRule>
    <cfRule type="containsText" dxfId="7677" priority="8727" operator="containsText" text="Glenn Gould">
      <formula>NOT(ISERROR(SEARCH("Glenn Gould",G2983)))</formula>
    </cfRule>
  </conditionalFormatting>
  <conditionalFormatting sqref="E2983:F2983">
    <cfRule type="containsText" dxfId="7676" priority="8724" operator="containsText" text="ECM">
      <formula>NOT(ISERROR(SEARCH("ECM",E2983)))</formula>
    </cfRule>
    <cfRule type="containsText" dxfId="7675" priority="8725" operator="containsText" text="Glenn Gould">
      <formula>NOT(ISERROR(SEARCH("Glenn Gould",E2983)))</formula>
    </cfRule>
  </conditionalFormatting>
  <conditionalFormatting sqref="E2983:F2983">
    <cfRule type="containsText" dxfId="7674" priority="8722" operator="containsText" text="ECM">
      <formula>NOT(ISERROR(SEARCH("ECM",E2983)))</formula>
    </cfRule>
    <cfRule type="containsText" dxfId="7673" priority="8723" operator="containsText" text="Glenn Gould">
      <formula>NOT(ISERROR(SEARCH("Glenn Gould",E2983)))</formula>
    </cfRule>
  </conditionalFormatting>
  <conditionalFormatting sqref="E2983:F2983">
    <cfRule type="containsText" dxfId="7672" priority="8720" operator="containsText" text="ECM">
      <formula>NOT(ISERROR(SEARCH("ECM",E2983)))</formula>
    </cfRule>
    <cfRule type="containsText" dxfId="7671" priority="8721" operator="containsText" text="Glenn Gould">
      <formula>NOT(ISERROR(SEARCH("Glenn Gould",E2983)))</formula>
    </cfRule>
  </conditionalFormatting>
  <conditionalFormatting sqref="E2983:F2983">
    <cfRule type="containsText" dxfId="7670" priority="8718" operator="containsText" text="ECM">
      <formula>NOT(ISERROR(SEARCH("ECM",E2983)))</formula>
    </cfRule>
    <cfRule type="containsText" dxfId="7669" priority="8719" operator="containsText" text="Glenn Gould">
      <formula>NOT(ISERROR(SEARCH("Glenn Gould",E2983)))</formula>
    </cfRule>
  </conditionalFormatting>
  <conditionalFormatting sqref="E2983:F2983">
    <cfRule type="containsText" dxfId="7668" priority="8716" operator="containsText" text="ECM">
      <formula>NOT(ISERROR(SEARCH("ECM",E2983)))</formula>
    </cfRule>
    <cfRule type="containsText" dxfId="7667" priority="8717" operator="containsText" text="Glenn Gould">
      <formula>NOT(ISERROR(SEARCH("Glenn Gould",E2983)))</formula>
    </cfRule>
  </conditionalFormatting>
  <conditionalFormatting sqref="E2983:F2983">
    <cfRule type="containsText" dxfId="7666" priority="8714" operator="containsText" text="ECM">
      <formula>NOT(ISERROR(SEARCH("ECM",E2983)))</formula>
    </cfRule>
    <cfRule type="containsText" dxfId="7665" priority="8715" operator="containsText" text="Glenn Gould">
      <formula>NOT(ISERROR(SEARCH("Glenn Gould",E2983)))</formula>
    </cfRule>
  </conditionalFormatting>
  <conditionalFormatting sqref="E2983:F2983">
    <cfRule type="containsText" dxfId="7664" priority="8712" operator="containsText" text="ECM">
      <formula>NOT(ISERROR(SEARCH("ECM",E2983)))</formula>
    </cfRule>
    <cfRule type="containsText" dxfId="7663" priority="8713" operator="containsText" text="Glenn Gould">
      <formula>NOT(ISERROR(SEARCH("Glenn Gould",E2983)))</formula>
    </cfRule>
  </conditionalFormatting>
  <conditionalFormatting sqref="E2983:F2983">
    <cfRule type="containsText" dxfId="7662" priority="8710" operator="containsText" text="ECM">
      <formula>NOT(ISERROR(SEARCH("ECM",E2983)))</formula>
    </cfRule>
    <cfRule type="containsText" dxfId="7661" priority="8711" operator="containsText" text="Glenn Gould">
      <formula>NOT(ISERROR(SEARCH("Glenn Gould",E2983)))</formula>
    </cfRule>
  </conditionalFormatting>
  <conditionalFormatting sqref="E2983:F2983">
    <cfRule type="containsText" dxfId="7660" priority="8708" operator="containsText" text="ECM">
      <formula>NOT(ISERROR(SEARCH("ECM",E2983)))</formula>
    </cfRule>
    <cfRule type="containsText" dxfId="7659" priority="8709" operator="containsText" text="Glenn Gould">
      <formula>NOT(ISERROR(SEARCH("Glenn Gould",E2983)))</formula>
    </cfRule>
  </conditionalFormatting>
  <conditionalFormatting sqref="E2983:F2983">
    <cfRule type="containsText" dxfId="7658" priority="8706" operator="containsText" text="ECM">
      <formula>NOT(ISERROR(SEARCH("ECM",E2983)))</formula>
    </cfRule>
    <cfRule type="containsText" dxfId="7657" priority="8707" operator="containsText" text="Glenn Gould">
      <formula>NOT(ISERROR(SEARCH("Glenn Gould",E2983)))</formula>
    </cfRule>
  </conditionalFormatting>
  <conditionalFormatting sqref="E2983:F2983">
    <cfRule type="containsText" dxfId="7656" priority="8704" operator="containsText" text="ECM">
      <formula>NOT(ISERROR(SEARCH("ECM",E2983)))</formula>
    </cfRule>
    <cfRule type="containsText" dxfId="7655" priority="8705" operator="containsText" text="Glenn Gould">
      <formula>NOT(ISERROR(SEARCH("Glenn Gould",E2983)))</formula>
    </cfRule>
  </conditionalFormatting>
  <conditionalFormatting sqref="E2983:F2983">
    <cfRule type="containsText" dxfId="7654" priority="8702" operator="containsText" text="ECM">
      <formula>NOT(ISERROR(SEARCH("ECM",E2983)))</formula>
    </cfRule>
    <cfRule type="containsText" dxfId="7653" priority="8703" operator="containsText" text="Glenn Gould">
      <formula>NOT(ISERROR(SEARCH("Glenn Gould",E2983)))</formula>
    </cfRule>
  </conditionalFormatting>
  <conditionalFormatting sqref="E2983:F2983">
    <cfRule type="containsText" dxfId="7652" priority="8700" operator="containsText" text="ECM">
      <formula>NOT(ISERROR(SEARCH("ECM",E2983)))</formula>
    </cfRule>
    <cfRule type="containsText" dxfId="7651" priority="8701" operator="containsText" text="Glenn Gould">
      <formula>NOT(ISERROR(SEARCH("Glenn Gould",E2983)))</formula>
    </cfRule>
  </conditionalFormatting>
  <conditionalFormatting sqref="E2983:F2983">
    <cfRule type="containsText" dxfId="7650" priority="8698" operator="containsText" text="ECM">
      <formula>NOT(ISERROR(SEARCH("ECM",E2983)))</formula>
    </cfRule>
    <cfRule type="containsText" dxfId="7649" priority="8699" operator="containsText" text="Glenn Gould">
      <formula>NOT(ISERROR(SEARCH("Glenn Gould",E2983)))</formula>
    </cfRule>
  </conditionalFormatting>
  <conditionalFormatting sqref="E2983:F2983">
    <cfRule type="containsText" dxfId="7648" priority="8696" operator="containsText" text="ECM">
      <formula>NOT(ISERROR(SEARCH("ECM",E2983)))</formula>
    </cfRule>
    <cfRule type="containsText" dxfId="7647" priority="8697" operator="containsText" text="Glenn Gould">
      <formula>NOT(ISERROR(SEARCH("Glenn Gould",E2983)))</formula>
    </cfRule>
  </conditionalFormatting>
  <conditionalFormatting sqref="E2983:F2983">
    <cfRule type="containsText" dxfId="7646" priority="8694" operator="containsText" text="ECM">
      <formula>NOT(ISERROR(SEARCH("ECM",E2983)))</formula>
    </cfRule>
    <cfRule type="containsText" dxfId="7645" priority="8695" operator="containsText" text="Glenn Gould">
      <formula>NOT(ISERROR(SEARCH("Glenn Gould",E2983)))</formula>
    </cfRule>
  </conditionalFormatting>
  <conditionalFormatting sqref="E2983:F2983">
    <cfRule type="containsText" dxfId="7644" priority="8692" operator="containsText" text="ECM">
      <formula>NOT(ISERROR(SEARCH("ECM",E2983)))</formula>
    </cfRule>
    <cfRule type="containsText" dxfId="7643" priority="8693" operator="containsText" text="Glenn Gould">
      <formula>NOT(ISERROR(SEARCH("Glenn Gould",E2983)))</formula>
    </cfRule>
  </conditionalFormatting>
  <conditionalFormatting sqref="E2983:F2983">
    <cfRule type="containsText" dxfId="7642" priority="8690" operator="containsText" text="ECM">
      <formula>NOT(ISERROR(SEARCH("ECM",E2983)))</formula>
    </cfRule>
    <cfRule type="containsText" dxfId="7641" priority="8691" operator="containsText" text="Glenn Gould">
      <formula>NOT(ISERROR(SEARCH("Glenn Gould",E2983)))</formula>
    </cfRule>
  </conditionalFormatting>
  <conditionalFormatting sqref="E2983:F2983">
    <cfRule type="containsText" dxfId="7640" priority="8688" operator="containsText" text="ECM">
      <formula>NOT(ISERROR(SEARCH("ECM",E2983)))</formula>
    </cfRule>
    <cfRule type="containsText" dxfId="7639" priority="8689" operator="containsText" text="Glenn Gould">
      <formula>NOT(ISERROR(SEARCH("Glenn Gould",E2983)))</formula>
    </cfRule>
  </conditionalFormatting>
  <conditionalFormatting sqref="E2983:F2983">
    <cfRule type="containsText" dxfId="7638" priority="8686" operator="containsText" text="ECM">
      <formula>NOT(ISERROR(SEARCH("ECM",E2983)))</formula>
    </cfRule>
    <cfRule type="containsText" dxfId="7637" priority="8687" operator="containsText" text="Glenn Gould">
      <formula>NOT(ISERROR(SEARCH("Glenn Gould",E2983)))</formula>
    </cfRule>
  </conditionalFormatting>
  <conditionalFormatting sqref="E2983:F2983">
    <cfRule type="containsText" dxfId="7636" priority="8684" operator="containsText" text="ECM">
      <formula>NOT(ISERROR(SEARCH("ECM",E2983)))</formula>
    </cfRule>
    <cfRule type="containsText" dxfId="7635" priority="8685" operator="containsText" text="Glenn Gould">
      <formula>NOT(ISERROR(SEARCH("Glenn Gould",E2983)))</formula>
    </cfRule>
  </conditionalFormatting>
  <conditionalFormatting sqref="E2983:F2983">
    <cfRule type="containsText" dxfId="7634" priority="8682" operator="containsText" text="ECM">
      <formula>NOT(ISERROR(SEARCH("ECM",E2983)))</formula>
    </cfRule>
    <cfRule type="containsText" dxfId="7633" priority="8683" operator="containsText" text="Glenn Gould">
      <formula>NOT(ISERROR(SEARCH("Glenn Gould",E2983)))</formula>
    </cfRule>
  </conditionalFormatting>
  <conditionalFormatting sqref="E2983:F2983">
    <cfRule type="containsText" dxfId="7632" priority="8680" operator="containsText" text="ECM">
      <formula>NOT(ISERROR(SEARCH("ECM",E2983)))</formula>
    </cfRule>
    <cfRule type="containsText" dxfId="7631" priority="8681" operator="containsText" text="Glenn Gould">
      <formula>NOT(ISERROR(SEARCH("Glenn Gould",E2983)))</formula>
    </cfRule>
  </conditionalFormatting>
  <conditionalFormatting sqref="E2983:F2983">
    <cfRule type="containsText" dxfId="7630" priority="8678" operator="containsText" text="ECM">
      <formula>NOT(ISERROR(SEARCH("ECM",E2983)))</formula>
    </cfRule>
    <cfRule type="containsText" dxfId="7629" priority="8679" operator="containsText" text="Glenn Gould">
      <formula>NOT(ISERROR(SEARCH("Glenn Gould",E2983)))</formula>
    </cfRule>
  </conditionalFormatting>
  <conditionalFormatting sqref="E2983:F2983">
    <cfRule type="containsText" dxfId="7628" priority="8676" operator="containsText" text="ECM">
      <formula>NOT(ISERROR(SEARCH("ECM",E2983)))</formula>
    </cfRule>
    <cfRule type="containsText" dxfId="7627" priority="8677" operator="containsText" text="Glenn Gould">
      <formula>NOT(ISERROR(SEARCH("Glenn Gould",E2983)))</formula>
    </cfRule>
  </conditionalFormatting>
  <conditionalFormatting sqref="E2983:F2983">
    <cfRule type="containsText" dxfId="7626" priority="8674" operator="containsText" text="ECM">
      <formula>NOT(ISERROR(SEARCH("ECM",E2983)))</formula>
    </cfRule>
    <cfRule type="containsText" dxfId="7625" priority="8675" operator="containsText" text="Glenn Gould">
      <formula>NOT(ISERROR(SEARCH("Glenn Gould",E2983)))</formula>
    </cfRule>
  </conditionalFormatting>
  <conditionalFormatting sqref="E2983:F2983">
    <cfRule type="containsText" dxfId="7624" priority="8672" operator="containsText" text="ECM">
      <formula>NOT(ISERROR(SEARCH("ECM",E2983)))</formula>
    </cfRule>
    <cfRule type="containsText" dxfId="7623" priority="8673" operator="containsText" text="Glenn Gould">
      <formula>NOT(ISERROR(SEARCH("Glenn Gould",E2983)))</formula>
    </cfRule>
  </conditionalFormatting>
  <conditionalFormatting sqref="E2983:F2983">
    <cfRule type="containsText" dxfId="7622" priority="8670" operator="containsText" text="ECM">
      <formula>NOT(ISERROR(SEARCH("ECM",E2983)))</formula>
    </cfRule>
    <cfRule type="containsText" dxfId="7621" priority="8671" operator="containsText" text="Glenn Gould">
      <formula>NOT(ISERROR(SEARCH("Glenn Gould",E2983)))</formula>
    </cfRule>
  </conditionalFormatting>
  <conditionalFormatting sqref="E2983:F2983">
    <cfRule type="containsText" dxfId="7620" priority="8668" operator="containsText" text="ECM">
      <formula>NOT(ISERROR(SEARCH("ECM",E2983)))</formula>
    </cfRule>
    <cfRule type="containsText" dxfId="7619" priority="8669" operator="containsText" text="Glenn Gould">
      <formula>NOT(ISERROR(SEARCH("Glenn Gould",E2983)))</formula>
    </cfRule>
  </conditionalFormatting>
  <conditionalFormatting sqref="E2983:F2983">
    <cfRule type="containsText" dxfId="7618" priority="8666" operator="containsText" text="ECM">
      <formula>NOT(ISERROR(SEARCH("ECM",E2983)))</formula>
    </cfRule>
    <cfRule type="containsText" dxfId="7617" priority="8667" operator="containsText" text="Glenn Gould">
      <formula>NOT(ISERROR(SEARCH("Glenn Gould",E2983)))</formula>
    </cfRule>
  </conditionalFormatting>
  <conditionalFormatting sqref="E2983:F2983">
    <cfRule type="containsText" dxfId="7616" priority="8664" operator="containsText" text="ECM">
      <formula>NOT(ISERROR(SEARCH("ECM",E2983)))</formula>
    </cfRule>
    <cfRule type="containsText" dxfId="7615" priority="8665" operator="containsText" text="Glenn Gould">
      <formula>NOT(ISERROR(SEARCH("Glenn Gould",E2983)))</formula>
    </cfRule>
  </conditionalFormatting>
  <conditionalFormatting sqref="E2983:F2983">
    <cfRule type="containsText" dxfId="7614" priority="8662" operator="containsText" text="ECM">
      <formula>NOT(ISERROR(SEARCH("ECM",E2983)))</formula>
    </cfRule>
    <cfRule type="containsText" dxfId="7613" priority="8663" operator="containsText" text="Glenn Gould">
      <formula>NOT(ISERROR(SEARCH("Glenn Gould",E2983)))</formula>
    </cfRule>
  </conditionalFormatting>
  <conditionalFormatting sqref="E2983:F2983">
    <cfRule type="containsText" dxfId="7612" priority="8660" operator="containsText" text="ECM">
      <formula>NOT(ISERROR(SEARCH("ECM",E2983)))</formula>
    </cfRule>
    <cfRule type="containsText" dxfId="7611" priority="8661" operator="containsText" text="Glenn Gould">
      <formula>NOT(ISERROR(SEARCH("Glenn Gould",E2983)))</formula>
    </cfRule>
  </conditionalFormatting>
  <conditionalFormatting sqref="E2983:F2983">
    <cfRule type="containsText" dxfId="7610" priority="8658" operator="containsText" text="ECM">
      <formula>NOT(ISERROR(SEARCH("ECM",E2983)))</formula>
    </cfRule>
    <cfRule type="containsText" dxfId="7609" priority="8659" operator="containsText" text="Glenn Gould">
      <formula>NOT(ISERROR(SEARCH("Glenn Gould",E2983)))</formula>
    </cfRule>
  </conditionalFormatting>
  <conditionalFormatting sqref="E2983:F2983">
    <cfRule type="containsText" dxfId="7608" priority="8656" operator="containsText" text="ECM">
      <formula>NOT(ISERROR(SEARCH("ECM",E2983)))</formula>
    </cfRule>
    <cfRule type="containsText" dxfId="7607" priority="8657" operator="containsText" text="Glenn Gould">
      <formula>NOT(ISERROR(SEARCH("Glenn Gould",E2983)))</formula>
    </cfRule>
  </conditionalFormatting>
  <conditionalFormatting sqref="E2983:F2983">
    <cfRule type="containsText" dxfId="7606" priority="8654" operator="containsText" text="ECM">
      <formula>NOT(ISERROR(SEARCH("ECM",E2983)))</formula>
    </cfRule>
    <cfRule type="containsText" dxfId="7605" priority="8655" operator="containsText" text="Glenn Gould">
      <formula>NOT(ISERROR(SEARCH("Glenn Gould",E2983)))</formula>
    </cfRule>
  </conditionalFormatting>
  <conditionalFormatting sqref="E2983:F2983">
    <cfRule type="containsText" dxfId="7604" priority="8652" operator="containsText" text="ECM">
      <formula>NOT(ISERROR(SEARCH("ECM",E2983)))</formula>
    </cfRule>
    <cfRule type="containsText" dxfId="7603" priority="8653" operator="containsText" text="Glenn Gould">
      <formula>NOT(ISERROR(SEARCH("Glenn Gould",E2983)))</formula>
    </cfRule>
  </conditionalFormatting>
  <conditionalFormatting sqref="E2983:F2983">
    <cfRule type="containsText" dxfId="7602" priority="8650" operator="containsText" text="ECM">
      <formula>NOT(ISERROR(SEARCH("ECM",E2983)))</formula>
    </cfRule>
    <cfRule type="containsText" dxfId="7601" priority="8651" operator="containsText" text="Glenn Gould">
      <formula>NOT(ISERROR(SEARCH("Glenn Gould",E2983)))</formula>
    </cfRule>
  </conditionalFormatting>
  <conditionalFormatting sqref="E2983:F2983">
    <cfRule type="containsText" dxfId="7600" priority="8648" operator="containsText" text="ECM">
      <formula>NOT(ISERROR(SEARCH("ECM",E2983)))</formula>
    </cfRule>
    <cfRule type="containsText" dxfId="7599" priority="8649" operator="containsText" text="Glenn Gould">
      <formula>NOT(ISERROR(SEARCH("Glenn Gould",E2983)))</formula>
    </cfRule>
  </conditionalFormatting>
  <conditionalFormatting sqref="E2983:F2983">
    <cfRule type="containsText" dxfId="7598" priority="8646" operator="containsText" text="ECM">
      <formula>NOT(ISERROR(SEARCH("ECM",E2983)))</formula>
    </cfRule>
    <cfRule type="containsText" dxfId="7597" priority="8647" operator="containsText" text="Glenn Gould">
      <formula>NOT(ISERROR(SEARCH("Glenn Gould",E2983)))</formula>
    </cfRule>
  </conditionalFormatting>
  <conditionalFormatting sqref="E2983:F2983">
    <cfRule type="containsText" dxfId="7596" priority="8644" operator="containsText" text="ECM">
      <formula>NOT(ISERROR(SEARCH("ECM",E2983)))</formula>
    </cfRule>
    <cfRule type="containsText" dxfId="7595" priority="8645" operator="containsText" text="Glenn Gould">
      <formula>NOT(ISERROR(SEARCH("Glenn Gould",E2983)))</formula>
    </cfRule>
  </conditionalFormatting>
  <conditionalFormatting sqref="E2983:F2983">
    <cfRule type="containsText" dxfId="7594" priority="8642" operator="containsText" text="ECM">
      <formula>NOT(ISERROR(SEARCH("ECM",E2983)))</formula>
    </cfRule>
    <cfRule type="containsText" dxfId="7593" priority="8643" operator="containsText" text="Glenn Gould">
      <formula>NOT(ISERROR(SEARCH("Glenn Gould",E2983)))</formula>
    </cfRule>
  </conditionalFormatting>
  <conditionalFormatting sqref="E2983:F2983">
    <cfRule type="containsText" dxfId="7592" priority="8640" operator="containsText" text="ECM">
      <formula>NOT(ISERROR(SEARCH("ECM",E2983)))</formula>
    </cfRule>
    <cfRule type="containsText" dxfId="7591" priority="8641" operator="containsText" text="Glenn Gould">
      <formula>NOT(ISERROR(SEARCH("Glenn Gould",E2983)))</formula>
    </cfRule>
  </conditionalFormatting>
  <conditionalFormatting sqref="E2983:F2983">
    <cfRule type="containsText" dxfId="7590" priority="8638" operator="containsText" text="ECM">
      <formula>NOT(ISERROR(SEARCH("ECM",E2983)))</formula>
    </cfRule>
    <cfRule type="containsText" dxfId="7589" priority="8639" operator="containsText" text="Glenn Gould">
      <formula>NOT(ISERROR(SEARCH("Glenn Gould",E2983)))</formula>
    </cfRule>
  </conditionalFormatting>
  <conditionalFormatting sqref="E2983:F2983">
    <cfRule type="containsText" dxfId="7588" priority="8636" operator="containsText" text="ECM">
      <formula>NOT(ISERROR(SEARCH("ECM",E2983)))</formula>
    </cfRule>
    <cfRule type="containsText" dxfId="7587" priority="8637" operator="containsText" text="Glenn Gould">
      <formula>NOT(ISERROR(SEARCH("Glenn Gould",E2983)))</formula>
    </cfRule>
  </conditionalFormatting>
  <conditionalFormatting sqref="E2983:F2983">
    <cfRule type="containsText" dxfId="7586" priority="8634" operator="containsText" text="ECM">
      <formula>NOT(ISERROR(SEARCH("ECM",E2983)))</formula>
    </cfRule>
    <cfRule type="containsText" dxfId="7585" priority="8635" operator="containsText" text="Glenn Gould">
      <formula>NOT(ISERROR(SEARCH("Glenn Gould",E2983)))</formula>
    </cfRule>
  </conditionalFormatting>
  <conditionalFormatting sqref="E2983:F2983">
    <cfRule type="containsText" dxfId="7584" priority="8632" operator="containsText" text="ECM">
      <formula>NOT(ISERROR(SEARCH("ECM",E2983)))</formula>
    </cfRule>
    <cfRule type="containsText" dxfId="7583" priority="8633" operator="containsText" text="Glenn Gould">
      <formula>NOT(ISERROR(SEARCH("Glenn Gould",E2983)))</formula>
    </cfRule>
  </conditionalFormatting>
  <conditionalFormatting sqref="E2983:F2983">
    <cfRule type="containsText" dxfId="7582" priority="8630" operator="containsText" text="ECM">
      <formula>NOT(ISERROR(SEARCH("ECM",E2983)))</formula>
    </cfRule>
    <cfRule type="containsText" dxfId="7581" priority="8631" operator="containsText" text="Glenn Gould">
      <formula>NOT(ISERROR(SEARCH("Glenn Gould",E2983)))</formula>
    </cfRule>
  </conditionalFormatting>
  <conditionalFormatting sqref="E2983:F2983">
    <cfRule type="containsText" dxfId="7580" priority="8628" operator="containsText" text="ECM">
      <formula>NOT(ISERROR(SEARCH("ECM",E2983)))</formula>
    </cfRule>
    <cfRule type="containsText" dxfId="7579" priority="8629" operator="containsText" text="Glenn Gould">
      <formula>NOT(ISERROR(SEARCH("Glenn Gould",E2983)))</formula>
    </cfRule>
  </conditionalFormatting>
  <conditionalFormatting sqref="M2984:M2986">
    <cfRule type="containsText" dxfId="7578" priority="8624" operator="containsText" text="ECM">
      <formula>NOT(ISERROR(SEARCH("ECM",M2984)))</formula>
    </cfRule>
    <cfRule type="containsText" dxfId="7577" priority="8625" operator="containsText" text="Glenn Gould">
      <formula>NOT(ISERROR(SEARCH("Glenn Gould",M2984)))</formula>
    </cfRule>
  </conditionalFormatting>
  <conditionalFormatting sqref="M2984:M2986">
    <cfRule type="containsText" dxfId="7576" priority="8623" operator="containsText" text="ECM">
      <formula>NOT(ISERROR(SEARCH("ECM",M2984)))</formula>
    </cfRule>
  </conditionalFormatting>
  <conditionalFormatting sqref="M2984:M2986">
    <cfRule type="containsText" dxfId="7575" priority="8622" operator="containsText" text="ECM">
      <formula>NOT(ISERROR(SEARCH("ECM",M2984)))</formula>
    </cfRule>
  </conditionalFormatting>
  <conditionalFormatting sqref="M2984:M2986">
    <cfRule type="containsText" dxfId="7574" priority="8621" operator="containsText" text="ECM">
      <formula>NOT(ISERROR(SEARCH("ECM",M2984)))</formula>
    </cfRule>
  </conditionalFormatting>
  <conditionalFormatting sqref="M2984:M2986">
    <cfRule type="containsText" dxfId="7573" priority="8619" operator="containsText" text="ECM">
      <formula>NOT(ISERROR(SEARCH("ECM",M2984)))</formula>
    </cfRule>
    <cfRule type="containsText" dxfId="7572" priority="8620" operator="containsText" text="Glenn Gould">
      <formula>NOT(ISERROR(SEARCH("Glenn Gould",M2984)))</formula>
    </cfRule>
  </conditionalFormatting>
  <conditionalFormatting sqref="M2984:M2986">
    <cfRule type="containsText" dxfId="7571" priority="8618" operator="containsText" text="ECM">
      <formula>NOT(ISERROR(SEARCH("ECM",M2984)))</formula>
    </cfRule>
  </conditionalFormatting>
  <conditionalFormatting sqref="M2984:M2986">
    <cfRule type="containsText" dxfId="7570" priority="8617" operator="containsText" text="ECM">
      <formula>NOT(ISERROR(SEARCH("ECM",M2984)))</formula>
    </cfRule>
  </conditionalFormatting>
  <conditionalFormatting sqref="M2984:M2986">
    <cfRule type="containsText" dxfId="7569" priority="8616" operator="containsText" text="ECM">
      <formula>NOT(ISERROR(SEARCH("ECM",M2984)))</formula>
    </cfRule>
  </conditionalFormatting>
  <conditionalFormatting sqref="L2984:L2986">
    <cfRule type="containsText" dxfId="7568" priority="8614" operator="containsText" text="ECM">
      <formula>NOT(ISERROR(SEARCH("ECM",L2984)))</formula>
    </cfRule>
    <cfRule type="containsText" dxfId="7567" priority="8615" operator="containsText" text="Glenn Gould">
      <formula>NOT(ISERROR(SEARCH("Glenn Gould",L2984)))</formula>
    </cfRule>
  </conditionalFormatting>
  <conditionalFormatting sqref="H2984:K2985 I2986:K2986">
    <cfRule type="containsText" dxfId="7566" priority="8612" operator="containsText" text="ECM">
      <formula>NOT(ISERROR(SEARCH("ECM",H2984)))</formula>
    </cfRule>
    <cfRule type="containsText" dxfId="7565" priority="8613" operator="containsText" text="Glenn Gould">
      <formula>NOT(ISERROR(SEARCH("Glenn Gould",H2984)))</formula>
    </cfRule>
  </conditionalFormatting>
  <conditionalFormatting sqref="H2984:K2985 I2986:K2986">
    <cfRule type="containsText" dxfId="7564" priority="8610" operator="containsText" text="ECM">
      <formula>NOT(ISERROR(SEARCH("ECM",H2984)))</formula>
    </cfRule>
    <cfRule type="containsText" dxfId="7563" priority="8611" operator="containsText" text="Glenn Gould">
      <formula>NOT(ISERROR(SEARCH("Glenn Gould",H2984)))</formula>
    </cfRule>
  </conditionalFormatting>
  <conditionalFormatting sqref="H2984:K2985 I2986:K2986">
    <cfRule type="containsText" dxfId="7562" priority="8608" operator="containsText" text="ECM">
      <formula>NOT(ISERROR(SEARCH("ECM",H2984)))</formula>
    </cfRule>
    <cfRule type="containsText" dxfId="7561" priority="8609" operator="containsText" text="Glenn Gould">
      <formula>NOT(ISERROR(SEARCH("Glenn Gould",H2984)))</formula>
    </cfRule>
  </conditionalFormatting>
  <conditionalFormatting sqref="K2984:K2986">
    <cfRule type="containsText" dxfId="7560" priority="8606" operator="containsText" text="ECM">
      <formula>NOT(ISERROR(SEARCH("ECM",K2984)))</formula>
    </cfRule>
    <cfRule type="containsText" dxfId="7559" priority="8607" operator="containsText" text="Glenn Gould">
      <formula>NOT(ISERROR(SEARCH("Glenn Gould",K2984)))</formula>
    </cfRule>
  </conditionalFormatting>
  <conditionalFormatting sqref="K2984:K2986">
    <cfRule type="containsText" dxfId="7558" priority="8604" operator="containsText" text="ECM">
      <formula>NOT(ISERROR(SEARCH("ECM",K2984)))</formula>
    </cfRule>
    <cfRule type="containsText" dxfId="7557" priority="8605" operator="containsText" text="Glenn Gould">
      <formula>NOT(ISERROR(SEARCH("Glenn Gould",K2984)))</formula>
    </cfRule>
  </conditionalFormatting>
  <conditionalFormatting sqref="K2984:K2986">
    <cfRule type="containsText" dxfId="7556" priority="8602" operator="containsText" text="ECM">
      <formula>NOT(ISERROR(SEARCH("ECM",K2984)))</formula>
    </cfRule>
    <cfRule type="containsText" dxfId="7555" priority="8603" operator="containsText" text="Glenn Gould">
      <formula>NOT(ISERROR(SEARCH("Glenn Gould",K2984)))</formula>
    </cfRule>
  </conditionalFormatting>
  <conditionalFormatting sqref="H2984:H2985">
    <cfRule type="containsText" dxfId="7554" priority="8600" operator="containsText" text="ECM">
      <formula>NOT(ISERROR(SEARCH("ECM",H2984)))</formula>
    </cfRule>
    <cfRule type="containsText" dxfId="7553" priority="8601" operator="containsText" text="Glenn Gould">
      <formula>NOT(ISERROR(SEARCH("Glenn Gould",H2984)))</formula>
    </cfRule>
  </conditionalFormatting>
  <conditionalFormatting sqref="H2984:H2985">
    <cfRule type="containsText" dxfId="7552" priority="8598" operator="containsText" text="ECM">
      <formula>NOT(ISERROR(SEARCH("ECM",H2984)))</formula>
    </cfRule>
    <cfRule type="containsText" dxfId="7551" priority="8599" operator="containsText" text="Glenn Gould">
      <formula>NOT(ISERROR(SEARCH("Glenn Gould",H2984)))</formula>
    </cfRule>
  </conditionalFormatting>
  <conditionalFormatting sqref="H2984:H2985">
    <cfRule type="containsText" dxfId="7550" priority="8596" operator="containsText" text="ECM">
      <formula>NOT(ISERROR(SEARCH("ECM",H2984)))</formula>
    </cfRule>
    <cfRule type="containsText" dxfId="7549" priority="8597" operator="containsText" text="Glenn Gould">
      <formula>NOT(ISERROR(SEARCH("Glenn Gould",H2984)))</formula>
    </cfRule>
  </conditionalFormatting>
  <conditionalFormatting sqref="H2984:H2985">
    <cfRule type="containsText" dxfId="7548" priority="8594" operator="containsText" text="ECM">
      <formula>NOT(ISERROR(SEARCH("ECM",H2984)))</formula>
    </cfRule>
    <cfRule type="containsText" dxfId="7547" priority="8595" operator="containsText" text="Glenn Gould">
      <formula>NOT(ISERROR(SEARCH("Glenn Gould",H2984)))</formula>
    </cfRule>
  </conditionalFormatting>
  <conditionalFormatting sqref="H2984:H2985">
    <cfRule type="containsText" dxfId="7546" priority="8592" operator="containsText" text="ECM">
      <formula>NOT(ISERROR(SEARCH("ECM",H2984)))</formula>
    </cfRule>
    <cfRule type="containsText" dxfId="7545" priority="8593" operator="containsText" text="Glenn Gould">
      <formula>NOT(ISERROR(SEARCH("Glenn Gould",H2984)))</formula>
    </cfRule>
  </conditionalFormatting>
  <conditionalFormatting sqref="H2984:H2985">
    <cfRule type="containsText" dxfId="7544" priority="8590" operator="containsText" text="ECM">
      <formula>NOT(ISERROR(SEARCH("ECM",H2984)))</formula>
    </cfRule>
    <cfRule type="containsText" dxfId="7543" priority="8591" operator="containsText" text="Glenn Gould">
      <formula>NOT(ISERROR(SEARCH("Glenn Gould",H2984)))</formula>
    </cfRule>
  </conditionalFormatting>
  <conditionalFormatting sqref="H2984:H2985">
    <cfRule type="containsText" dxfId="7542" priority="8588" operator="containsText" text="ECM">
      <formula>NOT(ISERROR(SEARCH("ECM",H2984)))</formula>
    </cfRule>
    <cfRule type="containsText" dxfId="7541" priority="8589" operator="containsText" text="Glenn Gould">
      <formula>NOT(ISERROR(SEARCH("Glenn Gould",H2984)))</formula>
    </cfRule>
  </conditionalFormatting>
  <conditionalFormatting sqref="H2984:H2985">
    <cfRule type="containsText" dxfId="7540" priority="8586" operator="containsText" text="ECM">
      <formula>NOT(ISERROR(SEARCH("ECM",H2984)))</formula>
    </cfRule>
    <cfRule type="containsText" dxfId="7539" priority="8587" operator="containsText" text="Glenn Gould">
      <formula>NOT(ISERROR(SEARCH("Glenn Gould",H2984)))</formula>
    </cfRule>
  </conditionalFormatting>
  <conditionalFormatting sqref="H2984:H2985">
    <cfRule type="containsText" dxfId="7538" priority="8584" operator="containsText" text="ECM">
      <formula>NOT(ISERROR(SEARCH("ECM",H2984)))</formula>
    </cfRule>
    <cfRule type="containsText" dxfId="7537" priority="8585" operator="containsText" text="Glenn Gould">
      <formula>NOT(ISERROR(SEARCH("Glenn Gould",H2984)))</formula>
    </cfRule>
  </conditionalFormatting>
  <conditionalFormatting sqref="H2984:H2985">
    <cfRule type="containsText" dxfId="7536" priority="8582" operator="containsText" text="ECM">
      <formula>NOT(ISERROR(SEARCH("ECM",H2984)))</formula>
    </cfRule>
    <cfRule type="containsText" dxfId="7535" priority="8583" operator="containsText" text="Glenn Gould">
      <formula>NOT(ISERROR(SEARCH("Glenn Gould",H2984)))</formula>
    </cfRule>
  </conditionalFormatting>
  <conditionalFormatting sqref="H2984:H2985">
    <cfRule type="containsText" dxfId="7534" priority="8580" operator="containsText" text="ECM">
      <formula>NOT(ISERROR(SEARCH("ECM",H2984)))</formula>
    </cfRule>
    <cfRule type="containsText" dxfId="7533" priority="8581" operator="containsText" text="Glenn Gould">
      <formula>NOT(ISERROR(SEARCH("Glenn Gould",H2984)))</formula>
    </cfRule>
  </conditionalFormatting>
  <conditionalFormatting sqref="H2984:K2985 I2986:K2986">
    <cfRule type="containsText" dxfId="7532" priority="8578" operator="containsText" text="ECM">
      <formula>NOT(ISERROR(SEARCH("ECM",H2984)))</formula>
    </cfRule>
    <cfRule type="containsText" dxfId="7531" priority="8579" operator="containsText" text="Glenn Gould">
      <formula>NOT(ISERROR(SEARCH("Glenn Gould",H2984)))</formula>
    </cfRule>
  </conditionalFormatting>
  <conditionalFormatting sqref="H2984:H2985">
    <cfRule type="containsText" dxfId="7530" priority="8576" operator="containsText" text="ECM">
      <formula>NOT(ISERROR(SEARCH("ECM",H2984)))</formula>
    </cfRule>
    <cfRule type="containsText" dxfId="7529" priority="8577" operator="containsText" text="Glenn Gould">
      <formula>NOT(ISERROR(SEARCH("Glenn Gould",H2984)))</formula>
    </cfRule>
  </conditionalFormatting>
  <conditionalFormatting sqref="H2984:H2985">
    <cfRule type="containsText" dxfId="7528" priority="8574" operator="containsText" text="ECM">
      <formula>NOT(ISERROR(SEARCH("ECM",H2984)))</formula>
    </cfRule>
    <cfRule type="containsText" dxfId="7527" priority="8575" operator="containsText" text="Glenn Gould">
      <formula>NOT(ISERROR(SEARCH("Glenn Gould",H2984)))</formula>
    </cfRule>
  </conditionalFormatting>
  <conditionalFormatting sqref="K2984:K2986">
    <cfRule type="containsText" dxfId="7526" priority="8572" operator="containsText" text="ECM">
      <formula>NOT(ISERROR(SEARCH("ECM",K2984)))</formula>
    </cfRule>
    <cfRule type="containsText" dxfId="7525" priority="8573" operator="containsText" text="Glenn Gould">
      <formula>NOT(ISERROR(SEARCH("Glenn Gould",K2984)))</formula>
    </cfRule>
  </conditionalFormatting>
  <conditionalFormatting sqref="H2984:H2985">
    <cfRule type="containsText" dxfId="7524" priority="8570" operator="containsText" text="ECM">
      <formula>NOT(ISERROR(SEARCH("ECM",H2984)))</formula>
    </cfRule>
    <cfRule type="containsText" dxfId="7523" priority="8571" operator="containsText" text="Glenn Gould">
      <formula>NOT(ISERROR(SEARCH("Glenn Gould",H2984)))</formula>
    </cfRule>
  </conditionalFormatting>
  <conditionalFormatting sqref="H2984:H2985">
    <cfRule type="containsText" dxfId="7522" priority="8568" operator="containsText" text="ECM">
      <formula>NOT(ISERROR(SEARCH("ECM",H2984)))</formula>
    </cfRule>
    <cfRule type="containsText" dxfId="7521" priority="8569" operator="containsText" text="Glenn Gould">
      <formula>NOT(ISERROR(SEARCH("Glenn Gould",H2984)))</formula>
    </cfRule>
  </conditionalFormatting>
  <conditionalFormatting sqref="H2984:H2985">
    <cfRule type="containsText" dxfId="7520" priority="8566" operator="containsText" text="ECM">
      <formula>NOT(ISERROR(SEARCH("ECM",H2984)))</formula>
    </cfRule>
    <cfRule type="containsText" dxfId="7519" priority="8567" operator="containsText" text="Glenn Gould">
      <formula>NOT(ISERROR(SEARCH("Glenn Gould",H2984)))</formula>
    </cfRule>
  </conditionalFormatting>
  <conditionalFormatting sqref="H2984:H2985">
    <cfRule type="containsText" dxfId="7518" priority="8564" operator="containsText" text="ECM">
      <formula>NOT(ISERROR(SEARCH("ECM",H2984)))</formula>
    </cfRule>
    <cfRule type="containsText" dxfId="7517" priority="8565" operator="containsText" text="Glenn Gould">
      <formula>NOT(ISERROR(SEARCH("Glenn Gould",H2984)))</formula>
    </cfRule>
  </conditionalFormatting>
  <conditionalFormatting sqref="J2984:K2986">
    <cfRule type="containsText" dxfId="7516" priority="8562" operator="containsText" text="ECM">
      <formula>NOT(ISERROR(SEARCH("ECM",J2984)))</formula>
    </cfRule>
    <cfRule type="containsText" dxfId="7515" priority="8563" operator="containsText" text="Glenn Gould">
      <formula>NOT(ISERROR(SEARCH("Glenn Gould",J2984)))</formula>
    </cfRule>
  </conditionalFormatting>
  <conditionalFormatting sqref="K2984:K2986">
    <cfRule type="containsText" dxfId="7514" priority="8560" operator="containsText" text="ECM">
      <formula>NOT(ISERROR(SEARCH("ECM",K2984)))</formula>
    </cfRule>
    <cfRule type="containsText" dxfId="7513" priority="8561" operator="containsText" text="Glenn Gould">
      <formula>NOT(ISERROR(SEARCH("Glenn Gould",K2984)))</formula>
    </cfRule>
  </conditionalFormatting>
  <conditionalFormatting sqref="J2984:K2986">
    <cfRule type="containsText" dxfId="7512" priority="8558" operator="containsText" text="ECM">
      <formula>NOT(ISERROR(SEARCH("ECM",J2984)))</formula>
    </cfRule>
    <cfRule type="containsText" dxfId="7511" priority="8559" operator="containsText" text="Glenn Gould">
      <formula>NOT(ISERROR(SEARCH("Glenn Gould",J2984)))</formula>
    </cfRule>
  </conditionalFormatting>
  <conditionalFormatting sqref="J2984:K2986">
    <cfRule type="containsText" dxfId="7510" priority="8556" operator="containsText" text="ECM">
      <formula>NOT(ISERROR(SEARCH("ECM",J2984)))</formula>
    </cfRule>
    <cfRule type="containsText" dxfId="7509" priority="8557" operator="containsText" text="Glenn Gould">
      <formula>NOT(ISERROR(SEARCH("Glenn Gould",J2984)))</formula>
    </cfRule>
  </conditionalFormatting>
  <conditionalFormatting sqref="H2984:I2985 I2986">
    <cfRule type="containsText" dxfId="7508" priority="8554" operator="containsText" text="ECM">
      <formula>NOT(ISERROR(SEARCH("ECM",H2984)))</formula>
    </cfRule>
    <cfRule type="containsText" dxfId="7507" priority="8555" operator="containsText" text="Glenn Gould">
      <formula>NOT(ISERROR(SEARCH("Glenn Gould",H2984)))</formula>
    </cfRule>
  </conditionalFormatting>
  <conditionalFormatting sqref="H2984:H2985">
    <cfRule type="containsText" dxfId="7506" priority="8552" operator="containsText" text="ECM">
      <formula>NOT(ISERROR(SEARCH("ECM",H2984)))</formula>
    </cfRule>
    <cfRule type="containsText" dxfId="7505" priority="8553" operator="containsText" text="Glenn Gould">
      <formula>NOT(ISERROR(SEARCH("Glenn Gould",H2984)))</formula>
    </cfRule>
  </conditionalFormatting>
  <conditionalFormatting sqref="H2984:I2985 I2986">
    <cfRule type="containsText" dxfId="7504" priority="8550" operator="containsText" text="ECM">
      <formula>NOT(ISERROR(SEARCH("ECM",H2984)))</formula>
    </cfRule>
    <cfRule type="containsText" dxfId="7503" priority="8551" operator="containsText" text="Glenn Gould">
      <formula>NOT(ISERROR(SEARCH("Glenn Gould",H2984)))</formula>
    </cfRule>
  </conditionalFormatting>
  <conditionalFormatting sqref="H2984:I2985 I2986">
    <cfRule type="containsText" dxfId="7502" priority="8548" operator="containsText" text="ECM">
      <formula>NOT(ISERROR(SEARCH("ECM",H2984)))</formula>
    </cfRule>
    <cfRule type="containsText" dxfId="7501" priority="8549" operator="containsText" text="Glenn Gould">
      <formula>NOT(ISERROR(SEARCH("Glenn Gould",H2984)))</formula>
    </cfRule>
  </conditionalFormatting>
  <conditionalFormatting sqref="G2984">
    <cfRule type="containsText" dxfId="7500" priority="8546" operator="containsText" text="ECM">
      <formula>NOT(ISERROR(SEARCH("ECM",G2984)))</formula>
    </cfRule>
    <cfRule type="containsText" dxfId="7499" priority="8547" operator="containsText" text="Glenn Gould">
      <formula>NOT(ISERROR(SEARCH("Glenn Gould",G2984)))</formula>
    </cfRule>
  </conditionalFormatting>
  <conditionalFormatting sqref="G2984">
    <cfRule type="containsText" dxfId="7498" priority="8544" operator="containsText" text="ECM">
      <formula>NOT(ISERROR(SEARCH("ECM",G2984)))</formula>
    </cfRule>
    <cfRule type="containsText" dxfId="7497" priority="8545" operator="containsText" text="Glenn Gould">
      <formula>NOT(ISERROR(SEARCH("Glenn Gould",G2984)))</formula>
    </cfRule>
  </conditionalFormatting>
  <conditionalFormatting sqref="G2984">
    <cfRule type="containsText" dxfId="7496" priority="8542" operator="containsText" text="ECM">
      <formula>NOT(ISERROR(SEARCH("ECM",G2984)))</formula>
    </cfRule>
    <cfRule type="containsText" dxfId="7495" priority="8543" operator="containsText" text="Glenn Gould">
      <formula>NOT(ISERROR(SEARCH("Glenn Gould",G2984)))</formula>
    </cfRule>
  </conditionalFormatting>
  <conditionalFormatting sqref="G2984">
    <cfRule type="containsText" dxfId="7494" priority="8540" operator="containsText" text="ECM">
      <formula>NOT(ISERROR(SEARCH("ECM",G2984)))</formula>
    </cfRule>
    <cfRule type="containsText" dxfId="7493" priority="8541" operator="containsText" text="Glenn Gould">
      <formula>NOT(ISERROR(SEARCH("Glenn Gould",G2984)))</formula>
    </cfRule>
  </conditionalFormatting>
  <conditionalFormatting sqref="G2984">
    <cfRule type="containsText" dxfId="7492" priority="8538" operator="containsText" text="ECM">
      <formula>NOT(ISERROR(SEARCH("ECM",G2984)))</formula>
    </cfRule>
    <cfRule type="containsText" dxfId="7491" priority="8539" operator="containsText" text="Glenn Gould">
      <formula>NOT(ISERROR(SEARCH("Glenn Gould",G2984)))</formula>
    </cfRule>
  </conditionalFormatting>
  <conditionalFormatting sqref="G2984">
    <cfRule type="containsText" dxfId="7490" priority="8536" operator="containsText" text="ECM">
      <formula>NOT(ISERROR(SEARCH("ECM",G2984)))</formula>
    </cfRule>
    <cfRule type="containsText" dxfId="7489" priority="8537" operator="containsText" text="Glenn Gould">
      <formula>NOT(ISERROR(SEARCH("Glenn Gould",G2984)))</formula>
    </cfRule>
  </conditionalFormatting>
  <conditionalFormatting sqref="G2984">
    <cfRule type="containsText" dxfId="7488" priority="8534" operator="containsText" text="ECM">
      <formula>NOT(ISERROR(SEARCH("ECM",G2984)))</formula>
    </cfRule>
    <cfRule type="containsText" dxfId="7487" priority="8535" operator="containsText" text="Glenn Gould">
      <formula>NOT(ISERROR(SEARCH("Glenn Gould",G2984)))</formula>
    </cfRule>
  </conditionalFormatting>
  <conditionalFormatting sqref="G2984">
    <cfRule type="containsText" dxfId="7486" priority="8532" operator="containsText" text="ECM">
      <formula>NOT(ISERROR(SEARCH("ECM",G2984)))</formula>
    </cfRule>
    <cfRule type="containsText" dxfId="7485" priority="8533" operator="containsText" text="Glenn Gould">
      <formula>NOT(ISERROR(SEARCH("Glenn Gould",G2984)))</formula>
    </cfRule>
  </conditionalFormatting>
  <conditionalFormatting sqref="G2984">
    <cfRule type="containsText" dxfId="7484" priority="8530" operator="containsText" text="ECM">
      <formula>NOT(ISERROR(SEARCH("ECM",G2984)))</formula>
    </cfRule>
    <cfRule type="containsText" dxfId="7483" priority="8531" operator="containsText" text="Glenn Gould">
      <formula>NOT(ISERROR(SEARCH("Glenn Gould",G2984)))</formula>
    </cfRule>
  </conditionalFormatting>
  <conditionalFormatting sqref="G2984">
    <cfRule type="containsText" dxfId="7482" priority="8528" operator="containsText" text="ECM">
      <formula>NOT(ISERROR(SEARCH("ECM",G2984)))</formula>
    </cfRule>
    <cfRule type="containsText" dxfId="7481" priority="8529" operator="containsText" text="Glenn Gould">
      <formula>NOT(ISERROR(SEARCH("Glenn Gould",G2984)))</formula>
    </cfRule>
  </conditionalFormatting>
  <conditionalFormatting sqref="G2984">
    <cfRule type="containsText" dxfId="7480" priority="8526" operator="containsText" text="ECM">
      <formula>NOT(ISERROR(SEARCH("ECM",G2984)))</formula>
    </cfRule>
    <cfRule type="containsText" dxfId="7479" priority="8527" operator="containsText" text="Glenn Gould">
      <formula>NOT(ISERROR(SEARCH("Glenn Gould",G2984)))</formula>
    </cfRule>
  </conditionalFormatting>
  <conditionalFormatting sqref="G2984">
    <cfRule type="containsText" dxfId="7478" priority="8524" operator="containsText" text="ECM">
      <formula>NOT(ISERROR(SEARCH("ECM",G2984)))</formula>
    </cfRule>
    <cfRule type="containsText" dxfId="7477" priority="8525" operator="containsText" text="Glenn Gould">
      <formula>NOT(ISERROR(SEARCH("Glenn Gould",G2984)))</formula>
    </cfRule>
  </conditionalFormatting>
  <conditionalFormatting sqref="G2984">
    <cfRule type="containsText" dxfId="7476" priority="8522" operator="containsText" text="ECM">
      <formula>NOT(ISERROR(SEARCH("ECM",G2984)))</formula>
    </cfRule>
    <cfRule type="containsText" dxfId="7475" priority="8523" operator="containsText" text="Glenn Gould">
      <formula>NOT(ISERROR(SEARCH("Glenn Gould",G2984)))</formula>
    </cfRule>
  </conditionalFormatting>
  <conditionalFormatting sqref="G2984">
    <cfRule type="containsText" dxfId="7474" priority="8520" operator="containsText" text="ECM">
      <formula>NOT(ISERROR(SEARCH("ECM",G2984)))</formula>
    </cfRule>
    <cfRule type="containsText" dxfId="7473" priority="8521" operator="containsText" text="Glenn Gould">
      <formula>NOT(ISERROR(SEARCH("Glenn Gould",G2984)))</formula>
    </cfRule>
  </conditionalFormatting>
  <conditionalFormatting sqref="G2984">
    <cfRule type="containsText" dxfId="7472" priority="8518" operator="containsText" text="ECM">
      <formula>NOT(ISERROR(SEARCH("ECM",G2984)))</formula>
    </cfRule>
    <cfRule type="containsText" dxfId="7471" priority="8519" operator="containsText" text="Glenn Gould">
      <formula>NOT(ISERROR(SEARCH("Glenn Gould",G2984)))</formula>
    </cfRule>
  </conditionalFormatting>
  <conditionalFormatting sqref="G2984">
    <cfRule type="containsText" dxfId="7470" priority="8516" operator="containsText" text="ECM">
      <formula>NOT(ISERROR(SEARCH("ECM",G2984)))</formula>
    </cfRule>
    <cfRule type="containsText" dxfId="7469" priority="8517" operator="containsText" text="Glenn Gould">
      <formula>NOT(ISERROR(SEARCH("Glenn Gould",G2984)))</formula>
    </cfRule>
  </conditionalFormatting>
  <conditionalFormatting sqref="G2984">
    <cfRule type="containsText" dxfId="7468" priority="8514" operator="containsText" text="ECM">
      <formula>NOT(ISERROR(SEARCH("ECM",G2984)))</formula>
    </cfRule>
    <cfRule type="containsText" dxfId="7467" priority="8515" operator="containsText" text="Glenn Gould">
      <formula>NOT(ISERROR(SEARCH("Glenn Gould",G2984)))</formula>
    </cfRule>
  </conditionalFormatting>
  <conditionalFormatting sqref="G2984">
    <cfRule type="containsText" dxfId="7466" priority="8512" operator="containsText" text="ECM">
      <formula>NOT(ISERROR(SEARCH("ECM",G2984)))</formula>
    </cfRule>
    <cfRule type="containsText" dxfId="7465" priority="8513" operator="containsText" text="Glenn Gould">
      <formula>NOT(ISERROR(SEARCH("Glenn Gould",G2984)))</formula>
    </cfRule>
  </conditionalFormatting>
  <conditionalFormatting sqref="G2984">
    <cfRule type="containsText" dxfId="7464" priority="8510" operator="containsText" text="ECM">
      <formula>NOT(ISERROR(SEARCH("ECM",G2984)))</formula>
    </cfRule>
    <cfRule type="containsText" dxfId="7463" priority="8511" operator="containsText" text="Glenn Gould">
      <formula>NOT(ISERROR(SEARCH("Glenn Gould",G2984)))</formula>
    </cfRule>
  </conditionalFormatting>
  <conditionalFormatting sqref="G2984">
    <cfRule type="containsText" dxfId="7462" priority="8508" operator="containsText" text="ECM">
      <formula>NOT(ISERROR(SEARCH("ECM",G2984)))</formula>
    </cfRule>
    <cfRule type="containsText" dxfId="7461" priority="8509" operator="containsText" text="Glenn Gould">
      <formula>NOT(ISERROR(SEARCH("Glenn Gould",G2984)))</formula>
    </cfRule>
  </conditionalFormatting>
  <conditionalFormatting sqref="G2984">
    <cfRule type="containsText" dxfId="7460" priority="8506" operator="containsText" text="ECM">
      <formula>NOT(ISERROR(SEARCH("ECM",G2984)))</formula>
    </cfRule>
    <cfRule type="containsText" dxfId="7459" priority="8507" operator="containsText" text="Glenn Gould">
      <formula>NOT(ISERROR(SEARCH("Glenn Gould",G2984)))</formula>
    </cfRule>
  </conditionalFormatting>
  <conditionalFormatting sqref="G2984">
    <cfRule type="containsText" dxfId="7458" priority="8504" operator="containsText" text="ECM">
      <formula>NOT(ISERROR(SEARCH("ECM",G2984)))</formula>
    </cfRule>
    <cfRule type="containsText" dxfId="7457" priority="8505" operator="containsText" text="Glenn Gould">
      <formula>NOT(ISERROR(SEARCH("Glenn Gould",G2984)))</formula>
    </cfRule>
  </conditionalFormatting>
  <conditionalFormatting sqref="G2984">
    <cfRule type="containsText" dxfId="7456" priority="8502" operator="containsText" text="ECM">
      <formula>NOT(ISERROR(SEARCH("ECM",G2984)))</formula>
    </cfRule>
    <cfRule type="containsText" dxfId="7455" priority="8503" operator="containsText" text="Glenn Gould">
      <formula>NOT(ISERROR(SEARCH("Glenn Gould",G2984)))</formula>
    </cfRule>
  </conditionalFormatting>
  <conditionalFormatting sqref="G2984">
    <cfRule type="containsText" dxfId="7454" priority="8500" operator="containsText" text="ECM">
      <formula>NOT(ISERROR(SEARCH("ECM",G2984)))</formula>
    </cfRule>
    <cfRule type="containsText" dxfId="7453" priority="8501" operator="containsText" text="Glenn Gould">
      <formula>NOT(ISERROR(SEARCH("Glenn Gould",G2984)))</formula>
    </cfRule>
  </conditionalFormatting>
  <conditionalFormatting sqref="G2984">
    <cfRule type="containsText" dxfId="7452" priority="8498" operator="containsText" text="ECM">
      <formula>NOT(ISERROR(SEARCH("ECM",G2984)))</formula>
    </cfRule>
    <cfRule type="containsText" dxfId="7451" priority="8499" operator="containsText" text="Glenn Gould">
      <formula>NOT(ISERROR(SEARCH("Glenn Gould",G2984)))</formula>
    </cfRule>
  </conditionalFormatting>
  <conditionalFormatting sqref="G2984">
    <cfRule type="containsText" dxfId="7450" priority="8496" operator="containsText" text="ECM">
      <formula>NOT(ISERROR(SEARCH("ECM",G2984)))</formula>
    </cfRule>
    <cfRule type="containsText" dxfId="7449" priority="8497" operator="containsText" text="Glenn Gould">
      <formula>NOT(ISERROR(SEARCH("Glenn Gould",G2984)))</formula>
    </cfRule>
  </conditionalFormatting>
  <conditionalFormatting sqref="G2984">
    <cfRule type="containsText" dxfId="7448" priority="8494" operator="containsText" text="ECM">
      <formula>NOT(ISERROR(SEARCH("ECM",G2984)))</formula>
    </cfRule>
    <cfRule type="containsText" dxfId="7447" priority="8495" operator="containsText" text="Glenn Gould">
      <formula>NOT(ISERROR(SEARCH("Glenn Gould",G2984)))</formula>
    </cfRule>
  </conditionalFormatting>
  <conditionalFormatting sqref="G2984">
    <cfRule type="containsText" dxfId="7446" priority="8492" operator="containsText" text="ECM">
      <formula>NOT(ISERROR(SEARCH("ECM",G2984)))</formula>
    </cfRule>
    <cfRule type="containsText" dxfId="7445" priority="8493" operator="containsText" text="Glenn Gould">
      <formula>NOT(ISERROR(SEARCH("Glenn Gould",G2984)))</formula>
    </cfRule>
  </conditionalFormatting>
  <conditionalFormatting sqref="G2984">
    <cfRule type="containsText" dxfId="7444" priority="8490" operator="containsText" text="ECM">
      <formula>NOT(ISERROR(SEARCH("ECM",G2984)))</formula>
    </cfRule>
    <cfRule type="containsText" dxfId="7443" priority="8491" operator="containsText" text="Glenn Gould">
      <formula>NOT(ISERROR(SEARCH("Glenn Gould",G2984)))</formula>
    </cfRule>
  </conditionalFormatting>
  <conditionalFormatting sqref="G2984">
    <cfRule type="containsText" dxfId="7442" priority="8488" operator="containsText" text="ECM">
      <formula>NOT(ISERROR(SEARCH("ECM",G2984)))</formula>
    </cfRule>
    <cfRule type="containsText" dxfId="7441" priority="8489" operator="containsText" text="Glenn Gould">
      <formula>NOT(ISERROR(SEARCH("Glenn Gould",G2984)))</formula>
    </cfRule>
  </conditionalFormatting>
  <conditionalFormatting sqref="G2984">
    <cfRule type="containsText" dxfId="7440" priority="8486" operator="containsText" text="ECM">
      <formula>NOT(ISERROR(SEARCH("ECM",G2984)))</formula>
    </cfRule>
    <cfRule type="containsText" dxfId="7439" priority="8487" operator="containsText" text="Glenn Gould">
      <formula>NOT(ISERROR(SEARCH("Glenn Gould",G2984)))</formula>
    </cfRule>
  </conditionalFormatting>
  <conditionalFormatting sqref="G2984">
    <cfRule type="containsText" dxfId="7438" priority="8484" operator="containsText" text="ECM">
      <formula>NOT(ISERROR(SEARCH("ECM",G2984)))</formula>
    </cfRule>
    <cfRule type="containsText" dxfId="7437" priority="8485" operator="containsText" text="Glenn Gould">
      <formula>NOT(ISERROR(SEARCH("Glenn Gould",G2984)))</formula>
    </cfRule>
  </conditionalFormatting>
  <conditionalFormatting sqref="G2984">
    <cfRule type="containsText" dxfId="7436" priority="8482" operator="containsText" text="ECM">
      <formula>NOT(ISERROR(SEARCH("ECM",G2984)))</formula>
    </cfRule>
    <cfRule type="containsText" dxfId="7435" priority="8483" operator="containsText" text="Glenn Gould">
      <formula>NOT(ISERROR(SEARCH("Glenn Gould",G2984)))</formula>
    </cfRule>
  </conditionalFormatting>
  <conditionalFormatting sqref="G2984">
    <cfRule type="containsText" dxfId="7434" priority="8480" operator="containsText" text="ECM">
      <formula>NOT(ISERROR(SEARCH("ECM",G2984)))</formula>
    </cfRule>
    <cfRule type="containsText" dxfId="7433" priority="8481" operator="containsText" text="Glenn Gould">
      <formula>NOT(ISERROR(SEARCH("Glenn Gould",G2984)))</formula>
    </cfRule>
  </conditionalFormatting>
  <conditionalFormatting sqref="G2984">
    <cfRule type="containsText" dxfId="7432" priority="8478" operator="containsText" text="ECM">
      <formula>NOT(ISERROR(SEARCH("ECM",G2984)))</formula>
    </cfRule>
    <cfRule type="containsText" dxfId="7431" priority="8479" operator="containsText" text="Glenn Gould">
      <formula>NOT(ISERROR(SEARCH("Glenn Gould",G2984)))</formula>
    </cfRule>
  </conditionalFormatting>
  <conditionalFormatting sqref="G2984">
    <cfRule type="containsText" dxfId="7430" priority="8476" operator="containsText" text="ECM">
      <formula>NOT(ISERROR(SEARCH("ECM",G2984)))</formula>
    </cfRule>
    <cfRule type="containsText" dxfId="7429" priority="8477" operator="containsText" text="Glenn Gould">
      <formula>NOT(ISERROR(SEARCH("Glenn Gould",G2984)))</formula>
    </cfRule>
  </conditionalFormatting>
  <conditionalFormatting sqref="G2984">
    <cfRule type="containsText" dxfId="7428" priority="8474" operator="containsText" text="ECM">
      <formula>NOT(ISERROR(SEARCH("ECM",G2984)))</formula>
    </cfRule>
    <cfRule type="containsText" dxfId="7427" priority="8475" operator="containsText" text="Glenn Gould">
      <formula>NOT(ISERROR(SEARCH("Glenn Gould",G2984)))</formula>
    </cfRule>
  </conditionalFormatting>
  <conditionalFormatting sqref="G2984">
    <cfRule type="containsText" dxfId="7426" priority="8472" operator="containsText" text="ECM">
      <formula>NOT(ISERROR(SEARCH("ECM",G2984)))</formula>
    </cfRule>
    <cfRule type="containsText" dxfId="7425" priority="8473" operator="containsText" text="Glenn Gould">
      <formula>NOT(ISERROR(SEARCH("Glenn Gould",G2984)))</formula>
    </cfRule>
  </conditionalFormatting>
  <conditionalFormatting sqref="G2984">
    <cfRule type="containsText" dxfId="7424" priority="8470" operator="containsText" text="ECM">
      <formula>NOT(ISERROR(SEARCH("ECM",G2984)))</formula>
    </cfRule>
    <cfRule type="containsText" dxfId="7423" priority="8471" operator="containsText" text="Glenn Gould">
      <formula>NOT(ISERROR(SEARCH("Glenn Gould",G2984)))</formula>
    </cfRule>
  </conditionalFormatting>
  <conditionalFormatting sqref="G2984">
    <cfRule type="containsText" dxfId="7422" priority="8468" operator="containsText" text="ECM">
      <formula>NOT(ISERROR(SEARCH("ECM",G2984)))</formula>
    </cfRule>
    <cfRule type="containsText" dxfId="7421" priority="8469" operator="containsText" text="Glenn Gould">
      <formula>NOT(ISERROR(SEARCH("Glenn Gould",G2984)))</formula>
    </cfRule>
  </conditionalFormatting>
  <conditionalFormatting sqref="G2984">
    <cfRule type="containsText" dxfId="7420" priority="8466" operator="containsText" text="ECM">
      <formula>NOT(ISERROR(SEARCH("ECM",G2984)))</formula>
    </cfRule>
    <cfRule type="containsText" dxfId="7419" priority="8467" operator="containsText" text="Glenn Gould">
      <formula>NOT(ISERROR(SEARCH("Glenn Gould",G2984)))</formula>
    </cfRule>
  </conditionalFormatting>
  <conditionalFormatting sqref="G2984">
    <cfRule type="containsText" dxfId="7418" priority="8464" operator="containsText" text="ECM">
      <formula>NOT(ISERROR(SEARCH("ECM",G2984)))</formula>
    </cfRule>
    <cfRule type="containsText" dxfId="7417" priority="8465" operator="containsText" text="Glenn Gould">
      <formula>NOT(ISERROR(SEARCH("Glenn Gould",G2984)))</formula>
    </cfRule>
  </conditionalFormatting>
  <conditionalFormatting sqref="G2984">
    <cfRule type="containsText" dxfId="7416" priority="8462" operator="containsText" text="ECM">
      <formula>NOT(ISERROR(SEARCH("ECM",G2984)))</formula>
    </cfRule>
    <cfRule type="containsText" dxfId="7415" priority="8463" operator="containsText" text="Glenn Gould">
      <formula>NOT(ISERROR(SEARCH("Glenn Gould",G2984)))</formula>
    </cfRule>
  </conditionalFormatting>
  <conditionalFormatting sqref="G2984">
    <cfRule type="containsText" dxfId="7414" priority="8460" operator="containsText" text="ECM">
      <formula>NOT(ISERROR(SEARCH("ECM",G2984)))</formula>
    </cfRule>
    <cfRule type="containsText" dxfId="7413" priority="8461" operator="containsText" text="Glenn Gould">
      <formula>NOT(ISERROR(SEARCH("Glenn Gould",G2984)))</formula>
    </cfRule>
  </conditionalFormatting>
  <conditionalFormatting sqref="G2984">
    <cfRule type="containsText" dxfId="7412" priority="8458" operator="containsText" text="ECM">
      <formula>NOT(ISERROR(SEARCH("ECM",G2984)))</formula>
    </cfRule>
    <cfRule type="containsText" dxfId="7411" priority="8459" operator="containsText" text="Glenn Gould">
      <formula>NOT(ISERROR(SEARCH("Glenn Gould",G2984)))</formula>
    </cfRule>
  </conditionalFormatting>
  <conditionalFormatting sqref="G2984">
    <cfRule type="containsText" dxfId="7410" priority="8456" operator="containsText" text="ECM">
      <formula>NOT(ISERROR(SEARCH("ECM",G2984)))</formula>
    </cfRule>
    <cfRule type="containsText" dxfId="7409" priority="8457" operator="containsText" text="Glenn Gould">
      <formula>NOT(ISERROR(SEARCH("Glenn Gould",G2984)))</formula>
    </cfRule>
  </conditionalFormatting>
  <conditionalFormatting sqref="G2984">
    <cfRule type="containsText" dxfId="7408" priority="8454" operator="containsText" text="ECM">
      <formula>NOT(ISERROR(SEARCH("ECM",G2984)))</formula>
    </cfRule>
    <cfRule type="containsText" dxfId="7407" priority="8455" operator="containsText" text="Glenn Gould">
      <formula>NOT(ISERROR(SEARCH("Glenn Gould",G2984)))</formula>
    </cfRule>
  </conditionalFormatting>
  <conditionalFormatting sqref="G2984">
    <cfRule type="containsText" dxfId="7406" priority="8452" operator="containsText" text="ECM">
      <formula>NOT(ISERROR(SEARCH("ECM",G2984)))</formula>
    </cfRule>
    <cfRule type="containsText" dxfId="7405" priority="8453" operator="containsText" text="Glenn Gould">
      <formula>NOT(ISERROR(SEARCH("Glenn Gould",G2984)))</formula>
    </cfRule>
  </conditionalFormatting>
  <conditionalFormatting sqref="G2984">
    <cfRule type="containsText" dxfId="7404" priority="8450" operator="containsText" text="ECM">
      <formula>NOT(ISERROR(SEARCH("ECM",G2984)))</formula>
    </cfRule>
    <cfRule type="containsText" dxfId="7403" priority="8451" operator="containsText" text="Glenn Gould">
      <formula>NOT(ISERROR(SEARCH("Glenn Gould",G2984)))</formula>
    </cfRule>
  </conditionalFormatting>
  <conditionalFormatting sqref="E2984:F2984">
    <cfRule type="containsText" dxfId="7402" priority="8448" operator="containsText" text="ECM">
      <formula>NOT(ISERROR(SEARCH("ECM",E2984)))</formula>
    </cfRule>
    <cfRule type="containsText" dxfId="7401" priority="8449" operator="containsText" text="Glenn Gould">
      <formula>NOT(ISERROR(SEARCH("Glenn Gould",E2984)))</formula>
    </cfRule>
  </conditionalFormatting>
  <conditionalFormatting sqref="E2984:F2984">
    <cfRule type="containsText" dxfId="7400" priority="8446" operator="containsText" text="ECM">
      <formula>NOT(ISERROR(SEARCH("ECM",E2984)))</formula>
    </cfRule>
    <cfRule type="containsText" dxfId="7399" priority="8447" operator="containsText" text="Glenn Gould">
      <formula>NOT(ISERROR(SEARCH("Glenn Gould",E2984)))</formula>
    </cfRule>
  </conditionalFormatting>
  <conditionalFormatting sqref="E2984:F2984">
    <cfRule type="containsText" dxfId="7398" priority="8444" operator="containsText" text="ECM">
      <formula>NOT(ISERROR(SEARCH("ECM",E2984)))</formula>
    </cfRule>
    <cfRule type="containsText" dxfId="7397" priority="8445" operator="containsText" text="Glenn Gould">
      <formula>NOT(ISERROR(SEARCH("Glenn Gould",E2984)))</formula>
    </cfRule>
  </conditionalFormatting>
  <conditionalFormatting sqref="E2984:F2984">
    <cfRule type="containsText" dxfId="7396" priority="8442" operator="containsText" text="ECM">
      <formula>NOT(ISERROR(SEARCH("ECM",E2984)))</formula>
    </cfRule>
    <cfRule type="containsText" dxfId="7395" priority="8443" operator="containsText" text="Glenn Gould">
      <formula>NOT(ISERROR(SEARCH("Glenn Gould",E2984)))</formula>
    </cfRule>
  </conditionalFormatting>
  <conditionalFormatting sqref="E2984:F2984">
    <cfRule type="containsText" dxfId="7394" priority="8440" operator="containsText" text="ECM">
      <formula>NOT(ISERROR(SEARCH("ECM",E2984)))</formula>
    </cfRule>
    <cfRule type="containsText" dxfId="7393" priority="8441" operator="containsText" text="Glenn Gould">
      <formula>NOT(ISERROR(SEARCH("Glenn Gould",E2984)))</formula>
    </cfRule>
  </conditionalFormatting>
  <conditionalFormatting sqref="E2984:F2984">
    <cfRule type="containsText" dxfId="7392" priority="8438" operator="containsText" text="ECM">
      <formula>NOT(ISERROR(SEARCH("ECM",E2984)))</formula>
    </cfRule>
    <cfRule type="containsText" dxfId="7391" priority="8439" operator="containsText" text="Glenn Gould">
      <formula>NOT(ISERROR(SEARCH("Glenn Gould",E2984)))</formula>
    </cfRule>
  </conditionalFormatting>
  <conditionalFormatting sqref="E2984:F2984">
    <cfRule type="containsText" dxfId="7390" priority="8436" operator="containsText" text="ECM">
      <formula>NOT(ISERROR(SEARCH("ECM",E2984)))</formula>
    </cfRule>
    <cfRule type="containsText" dxfId="7389" priority="8437" operator="containsText" text="Glenn Gould">
      <formula>NOT(ISERROR(SEARCH("Glenn Gould",E2984)))</formula>
    </cfRule>
  </conditionalFormatting>
  <conditionalFormatting sqref="E2984:F2984">
    <cfRule type="containsText" dxfId="7388" priority="8434" operator="containsText" text="ECM">
      <formula>NOT(ISERROR(SEARCH("ECM",E2984)))</formula>
    </cfRule>
    <cfRule type="containsText" dxfId="7387" priority="8435" operator="containsText" text="Glenn Gould">
      <formula>NOT(ISERROR(SEARCH("Glenn Gould",E2984)))</formula>
    </cfRule>
  </conditionalFormatting>
  <conditionalFormatting sqref="E2984:F2984">
    <cfRule type="containsText" dxfId="7386" priority="8432" operator="containsText" text="ECM">
      <formula>NOT(ISERROR(SEARCH("ECM",E2984)))</formula>
    </cfRule>
    <cfRule type="containsText" dxfId="7385" priority="8433" operator="containsText" text="Glenn Gould">
      <formula>NOT(ISERROR(SEARCH("Glenn Gould",E2984)))</formula>
    </cfRule>
  </conditionalFormatting>
  <conditionalFormatting sqref="E2984:F2984">
    <cfRule type="containsText" dxfId="7384" priority="8430" operator="containsText" text="ECM">
      <formula>NOT(ISERROR(SEARCH("ECM",E2984)))</formula>
    </cfRule>
    <cfRule type="containsText" dxfId="7383" priority="8431" operator="containsText" text="Glenn Gould">
      <formula>NOT(ISERROR(SEARCH("Glenn Gould",E2984)))</formula>
    </cfRule>
  </conditionalFormatting>
  <conditionalFormatting sqref="E2984:F2984">
    <cfRule type="containsText" dxfId="7382" priority="8428" operator="containsText" text="ECM">
      <formula>NOT(ISERROR(SEARCH("ECM",E2984)))</formula>
    </cfRule>
    <cfRule type="containsText" dxfId="7381" priority="8429" operator="containsText" text="Glenn Gould">
      <formula>NOT(ISERROR(SEARCH("Glenn Gould",E2984)))</formula>
    </cfRule>
  </conditionalFormatting>
  <conditionalFormatting sqref="E2984:F2984">
    <cfRule type="containsText" dxfId="7380" priority="8426" operator="containsText" text="ECM">
      <formula>NOT(ISERROR(SEARCH("ECM",E2984)))</formula>
    </cfRule>
    <cfRule type="containsText" dxfId="7379" priority="8427" operator="containsText" text="Glenn Gould">
      <formula>NOT(ISERROR(SEARCH("Glenn Gould",E2984)))</formula>
    </cfRule>
  </conditionalFormatting>
  <conditionalFormatting sqref="E2984:F2984">
    <cfRule type="containsText" dxfId="7378" priority="8424" operator="containsText" text="ECM">
      <formula>NOT(ISERROR(SEARCH("ECM",E2984)))</formula>
    </cfRule>
    <cfRule type="containsText" dxfId="7377" priority="8425" operator="containsText" text="Glenn Gould">
      <formula>NOT(ISERROR(SEARCH("Glenn Gould",E2984)))</formula>
    </cfRule>
  </conditionalFormatting>
  <conditionalFormatting sqref="E2984:F2984">
    <cfRule type="containsText" dxfId="7376" priority="8422" operator="containsText" text="ECM">
      <formula>NOT(ISERROR(SEARCH("ECM",E2984)))</formula>
    </cfRule>
    <cfRule type="containsText" dxfId="7375" priority="8423" operator="containsText" text="Glenn Gould">
      <formula>NOT(ISERROR(SEARCH("Glenn Gould",E2984)))</formula>
    </cfRule>
  </conditionalFormatting>
  <conditionalFormatting sqref="E2984:F2984">
    <cfRule type="containsText" dxfId="7374" priority="8420" operator="containsText" text="ECM">
      <formula>NOT(ISERROR(SEARCH("ECM",E2984)))</formula>
    </cfRule>
    <cfRule type="containsText" dxfId="7373" priority="8421" operator="containsText" text="Glenn Gould">
      <formula>NOT(ISERROR(SEARCH("Glenn Gould",E2984)))</formula>
    </cfRule>
  </conditionalFormatting>
  <conditionalFormatting sqref="E2984:F2984">
    <cfRule type="containsText" dxfId="7372" priority="8418" operator="containsText" text="ECM">
      <formula>NOT(ISERROR(SEARCH("ECM",E2984)))</formula>
    </cfRule>
    <cfRule type="containsText" dxfId="7371" priority="8419" operator="containsText" text="Glenn Gould">
      <formula>NOT(ISERROR(SEARCH("Glenn Gould",E2984)))</formula>
    </cfRule>
  </conditionalFormatting>
  <conditionalFormatting sqref="E2984:F2984">
    <cfRule type="containsText" dxfId="7370" priority="8416" operator="containsText" text="ECM">
      <formula>NOT(ISERROR(SEARCH("ECM",E2984)))</formula>
    </cfRule>
    <cfRule type="containsText" dxfId="7369" priority="8417" operator="containsText" text="Glenn Gould">
      <formula>NOT(ISERROR(SEARCH("Glenn Gould",E2984)))</formula>
    </cfRule>
  </conditionalFormatting>
  <conditionalFormatting sqref="E2984:F2984">
    <cfRule type="containsText" dxfId="7368" priority="8414" operator="containsText" text="ECM">
      <formula>NOT(ISERROR(SEARCH("ECM",E2984)))</formula>
    </cfRule>
    <cfRule type="containsText" dxfId="7367" priority="8415" operator="containsText" text="Glenn Gould">
      <formula>NOT(ISERROR(SEARCH("Glenn Gould",E2984)))</formula>
    </cfRule>
  </conditionalFormatting>
  <conditionalFormatting sqref="E2984:F2984">
    <cfRule type="containsText" dxfId="7366" priority="8412" operator="containsText" text="ECM">
      <formula>NOT(ISERROR(SEARCH("ECM",E2984)))</formula>
    </cfRule>
    <cfRule type="containsText" dxfId="7365" priority="8413" operator="containsText" text="Glenn Gould">
      <formula>NOT(ISERROR(SEARCH("Glenn Gould",E2984)))</formula>
    </cfRule>
  </conditionalFormatting>
  <conditionalFormatting sqref="E2984:F2984">
    <cfRule type="containsText" dxfId="7364" priority="8410" operator="containsText" text="ECM">
      <formula>NOT(ISERROR(SEARCH("ECM",E2984)))</formula>
    </cfRule>
    <cfRule type="containsText" dxfId="7363" priority="8411" operator="containsText" text="Glenn Gould">
      <formula>NOT(ISERROR(SEARCH("Glenn Gould",E2984)))</formula>
    </cfRule>
  </conditionalFormatting>
  <conditionalFormatting sqref="E2984:F2984">
    <cfRule type="containsText" dxfId="7362" priority="8408" operator="containsText" text="ECM">
      <formula>NOT(ISERROR(SEARCH("ECM",E2984)))</formula>
    </cfRule>
    <cfRule type="containsText" dxfId="7361" priority="8409" operator="containsText" text="Glenn Gould">
      <formula>NOT(ISERROR(SEARCH("Glenn Gould",E2984)))</formula>
    </cfRule>
  </conditionalFormatting>
  <conditionalFormatting sqref="E2984:F2984">
    <cfRule type="containsText" dxfId="7360" priority="8406" operator="containsText" text="ECM">
      <formula>NOT(ISERROR(SEARCH("ECM",E2984)))</formula>
    </cfRule>
    <cfRule type="containsText" dxfId="7359" priority="8407" operator="containsText" text="Glenn Gould">
      <formula>NOT(ISERROR(SEARCH("Glenn Gould",E2984)))</formula>
    </cfRule>
  </conditionalFormatting>
  <conditionalFormatting sqref="E2984:F2984">
    <cfRule type="containsText" dxfId="7358" priority="8404" operator="containsText" text="ECM">
      <formula>NOT(ISERROR(SEARCH("ECM",E2984)))</formula>
    </cfRule>
    <cfRule type="containsText" dxfId="7357" priority="8405" operator="containsText" text="Glenn Gould">
      <formula>NOT(ISERROR(SEARCH("Glenn Gould",E2984)))</formula>
    </cfRule>
  </conditionalFormatting>
  <conditionalFormatting sqref="E2984:F2984">
    <cfRule type="containsText" dxfId="7356" priority="8402" operator="containsText" text="ECM">
      <formula>NOT(ISERROR(SEARCH("ECM",E2984)))</formula>
    </cfRule>
    <cfRule type="containsText" dxfId="7355" priority="8403" operator="containsText" text="Glenn Gould">
      <formula>NOT(ISERROR(SEARCH("Glenn Gould",E2984)))</formula>
    </cfRule>
  </conditionalFormatting>
  <conditionalFormatting sqref="E2984:F2984">
    <cfRule type="containsText" dxfId="7354" priority="8400" operator="containsText" text="ECM">
      <formula>NOT(ISERROR(SEARCH("ECM",E2984)))</formula>
    </cfRule>
    <cfRule type="containsText" dxfId="7353" priority="8401" operator="containsText" text="Glenn Gould">
      <formula>NOT(ISERROR(SEARCH("Glenn Gould",E2984)))</formula>
    </cfRule>
  </conditionalFormatting>
  <conditionalFormatting sqref="E2984:F2984">
    <cfRule type="containsText" dxfId="7352" priority="8398" operator="containsText" text="ECM">
      <formula>NOT(ISERROR(SEARCH("ECM",E2984)))</formula>
    </cfRule>
    <cfRule type="containsText" dxfId="7351" priority="8399" operator="containsText" text="Glenn Gould">
      <formula>NOT(ISERROR(SEARCH("Glenn Gould",E2984)))</formula>
    </cfRule>
  </conditionalFormatting>
  <conditionalFormatting sqref="E2984:F2984">
    <cfRule type="containsText" dxfId="7350" priority="8396" operator="containsText" text="ECM">
      <formula>NOT(ISERROR(SEARCH("ECM",E2984)))</formula>
    </cfRule>
    <cfRule type="containsText" dxfId="7349" priority="8397" operator="containsText" text="Glenn Gould">
      <formula>NOT(ISERROR(SEARCH("Glenn Gould",E2984)))</formula>
    </cfRule>
  </conditionalFormatting>
  <conditionalFormatting sqref="E2984:F2984">
    <cfRule type="containsText" dxfId="7348" priority="8394" operator="containsText" text="ECM">
      <formula>NOT(ISERROR(SEARCH("ECM",E2984)))</formula>
    </cfRule>
    <cfRule type="containsText" dxfId="7347" priority="8395" operator="containsText" text="Glenn Gould">
      <formula>NOT(ISERROR(SEARCH("Glenn Gould",E2984)))</formula>
    </cfRule>
  </conditionalFormatting>
  <conditionalFormatting sqref="E2984:F2984">
    <cfRule type="containsText" dxfId="7346" priority="8392" operator="containsText" text="ECM">
      <formula>NOT(ISERROR(SEARCH("ECM",E2984)))</formula>
    </cfRule>
    <cfRule type="containsText" dxfId="7345" priority="8393" operator="containsText" text="Glenn Gould">
      <formula>NOT(ISERROR(SEARCH("Glenn Gould",E2984)))</formula>
    </cfRule>
  </conditionalFormatting>
  <conditionalFormatting sqref="E2984:F2984">
    <cfRule type="containsText" dxfId="7344" priority="8390" operator="containsText" text="ECM">
      <formula>NOT(ISERROR(SEARCH("ECM",E2984)))</formula>
    </cfRule>
    <cfRule type="containsText" dxfId="7343" priority="8391" operator="containsText" text="Glenn Gould">
      <formula>NOT(ISERROR(SEARCH("Glenn Gould",E2984)))</formula>
    </cfRule>
  </conditionalFormatting>
  <conditionalFormatting sqref="E2984:F2984">
    <cfRule type="containsText" dxfId="7342" priority="8388" operator="containsText" text="ECM">
      <formula>NOT(ISERROR(SEARCH("ECM",E2984)))</formula>
    </cfRule>
    <cfRule type="containsText" dxfId="7341" priority="8389" operator="containsText" text="Glenn Gould">
      <formula>NOT(ISERROR(SEARCH("Glenn Gould",E2984)))</formula>
    </cfRule>
  </conditionalFormatting>
  <conditionalFormatting sqref="E2984:F2984">
    <cfRule type="containsText" dxfId="7340" priority="8386" operator="containsText" text="ECM">
      <formula>NOT(ISERROR(SEARCH("ECM",E2984)))</formula>
    </cfRule>
    <cfRule type="containsText" dxfId="7339" priority="8387" operator="containsText" text="Glenn Gould">
      <formula>NOT(ISERROR(SEARCH("Glenn Gould",E2984)))</formula>
    </cfRule>
  </conditionalFormatting>
  <conditionalFormatting sqref="E2984:F2984">
    <cfRule type="containsText" dxfId="7338" priority="8384" operator="containsText" text="ECM">
      <formula>NOT(ISERROR(SEARCH("ECM",E2984)))</formula>
    </cfRule>
    <cfRule type="containsText" dxfId="7337" priority="8385" operator="containsText" text="Glenn Gould">
      <formula>NOT(ISERROR(SEARCH("Glenn Gould",E2984)))</formula>
    </cfRule>
  </conditionalFormatting>
  <conditionalFormatting sqref="E2984:F2984">
    <cfRule type="containsText" dxfId="7336" priority="8382" operator="containsText" text="ECM">
      <formula>NOT(ISERROR(SEARCH("ECM",E2984)))</formula>
    </cfRule>
    <cfRule type="containsText" dxfId="7335" priority="8383" operator="containsText" text="Glenn Gould">
      <formula>NOT(ISERROR(SEARCH("Glenn Gould",E2984)))</formula>
    </cfRule>
  </conditionalFormatting>
  <conditionalFormatting sqref="E2984:F2984">
    <cfRule type="containsText" dxfId="7334" priority="8380" operator="containsText" text="ECM">
      <formula>NOT(ISERROR(SEARCH("ECM",E2984)))</formula>
    </cfRule>
    <cfRule type="containsText" dxfId="7333" priority="8381" operator="containsText" text="Glenn Gould">
      <formula>NOT(ISERROR(SEARCH("Glenn Gould",E2984)))</formula>
    </cfRule>
  </conditionalFormatting>
  <conditionalFormatting sqref="E2984:F2984">
    <cfRule type="containsText" dxfId="7332" priority="8378" operator="containsText" text="ECM">
      <formula>NOT(ISERROR(SEARCH("ECM",E2984)))</formula>
    </cfRule>
    <cfRule type="containsText" dxfId="7331" priority="8379" operator="containsText" text="Glenn Gould">
      <formula>NOT(ISERROR(SEARCH("Glenn Gould",E2984)))</formula>
    </cfRule>
  </conditionalFormatting>
  <conditionalFormatting sqref="E2984:F2984">
    <cfRule type="containsText" dxfId="7330" priority="8376" operator="containsText" text="ECM">
      <formula>NOT(ISERROR(SEARCH("ECM",E2984)))</formula>
    </cfRule>
    <cfRule type="containsText" dxfId="7329" priority="8377" operator="containsText" text="Glenn Gould">
      <formula>NOT(ISERROR(SEARCH("Glenn Gould",E2984)))</formula>
    </cfRule>
  </conditionalFormatting>
  <conditionalFormatting sqref="E2984:F2984">
    <cfRule type="containsText" dxfId="7328" priority="8374" operator="containsText" text="ECM">
      <formula>NOT(ISERROR(SEARCH("ECM",E2984)))</formula>
    </cfRule>
    <cfRule type="containsText" dxfId="7327" priority="8375" operator="containsText" text="Glenn Gould">
      <formula>NOT(ISERROR(SEARCH("Glenn Gould",E2984)))</formula>
    </cfRule>
  </conditionalFormatting>
  <conditionalFormatting sqref="E2984:F2984">
    <cfRule type="containsText" dxfId="7326" priority="8372" operator="containsText" text="ECM">
      <formula>NOT(ISERROR(SEARCH("ECM",E2984)))</formula>
    </cfRule>
    <cfRule type="containsText" dxfId="7325" priority="8373" operator="containsText" text="Glenn Gould">
      <formula>NOT(ISERROR(SEARCH("Glenn Gould",E2984)))</formula>
    </cfRule>
  </conditionalFormatting>
  <conditionalFormatting sqref="E2984:F2984">
    <cfRule type="containsText" dxfId="7324" priority="8370" operator="containsText" text="ECM">
      <formula>NOT(ISERROR(SEARCH("ECM",E2984)))</formula>
    </cfRule>
    <cfRule type="containsText" dxfId="7323" priority="8371" operator="containsText" text="Glenn Gould">
      <formula>NOT(ISERROR(SEARCH("Glenn Gould",E2984)))</formula>
    </cfRule>
  </conditionalFormatting>
  <conditionalFormatting sqref="E2984:F2984">
    <cfRule type="containsText" dxfId="7322" priority="8368" operator="containsText" text="ECM">
      <formula>NOT(ISERROR(SEARCH("ECM",E2984)))</formula>
    </cfRule>
    <cfRule type="containsText" dxfId="7321" priority="8369" operator="containsText" text="Glenn Gould">
      <formula>NOT(ISERROR(SEARCH("Glenn Gould",E2984)))</formula>
    </cfRule>
  </conditionalFormatting>
  <conditionalFormatting sqref="E2984:F2984">
    <cfRule type="containsText" dxfId="7320" priority="8366" operator="containsText" text="ECM">
      <formula>NOT(ISERROR(SEARCH("ECM",E2984)))</formula>
    </cfRule>
    <cfRule type="containsText" dxfId="7319" priority="8367" operator="containsText" text="Glenn Gould">
      <formula>NOT(ISERROR(SEARCH("Glenn Gould",E2984)))</formula>
    </cfRule>
  </conditionalFormatting>
  <conditionalFormatting sqref="E2984:F2984">
    <cfRule type="containsText" dxfId="7318" priority="8364" operator="containsText" text="ECM">
      <formula>NOT(ISERROR(SEARCH("ECM",E2984)))</formula>
    </cfRule>
    <cfRule type="containsText" dxfId="7317" priority="8365" operator="containsText" text="Glenn Gould">
      <formula>NOT(ISERROR(SEARCH("Glenn Gould",E2984)))</formula>
    </cfRule>
  </conditionalFormatting>
  <conditionalFormatting sqref="E2984:F2984">
    <cfRule type="containsText" dxfId="7316" priority="8362" operator="containsText" text="ECM">
      <formula>NOT(ISERROR(SEARCH("ECM",E2984)))</formula>
    </cfRule>
    <cfRule type="containsText" dxfId="7315" priority="8363" operator="containsText" text="Glenn Gould">
      <formula>NOT(ISERROR(SEARCH("Glenn Gould",E2984)))</formula>
    </cfRule>
  </conditionalFormatting>
  <conditionalFormatting sqref="E2984:F2984">
    <cfRule type="containsText" dxfId="7314" priority="8360" operator="containsText" text="ECM">
      <formula>NOT(ISERROR(SEARCH("ECM",E2984)))</formula>
    </cfRule>
    <cfRule type="containsText" dxfId="7313" priority="8361" operator="containsText" text="Glenn Gould">
      <formula>NOT(ISERROR(SEARCH("Glenn Gould",E2984)))</formula>
    </cfRule>
  </conditionalFormatting>
  <conditionalFormatting sqref="E2984:F2984">
    <cfRule type="containsText" dxfId="7312" priority="8358" operator="containsText" text="ECM">
      <formula>NOT(ISERROR(SEARCH("ECM",E2984)))</formula>
    </cfRule>
    <cfRule type="containsText" dxfId="7311" priority="8359" operator="containsText" text="Glenn Gould">
      <formula>NOT(ISERROR(SEARCH("Glenn Gould",E2984)))</formula>
    </cfRule>
  </conditionalFormatting>
  <conditionalFormatting sqref="E2984:F2984">
    <cfRule type="containsText" dxfId="7310" priority="8356" operator="containsText" text="ECM">
      <formula>NOT(ISERROR(SEARCH("ECM",E2984)))</formula>
    </cfRule>
    <cfRule type="containsText" dxfId="7309" priority="8357" operator="containsText" text="Glenn Gould">
      <formula>NOT(ISERROR(SEARCH("Glenn Gould",E2984)))</formula>
    </cfRule>
  </conditionalFormatting>
  <conditionalFormatting sqref="E2984:F2984">
    <cfRule type="containsText" dxfId="7308" priority="8354" operator="containsText" text="ECM">
      <formula>NOT(ISERROR(SEARCH("ECM",E2984)))</formula>
    </cfRule>
    <cfRule type="containsText" dxfId="7307" priority="8355" operator="containsText" text="Glenn Gould">
      <formula>NOT(ISERROR(SEARCH("Glenn Gould",E2984)))</formula>
    </cfRule>
  </conditionalFormatting>
  <conditionalFormatting sqref="E2984:F2984">
    <cfRule type="containsText" dxfId="7306" priority="8352" operator="containsText" text="ECM">
      <formula>NOT(ISERROR(SEARCH("ECM",E2984)))</formula>
    </cfRule>
    <cfRule type="containsText" dxfId="7305" priority="8353" operator="containsText" text="Glenn Gould">
      <formula>NOT(ISERROR(SEARCH("Glenn Gould",E2984)))</formula>
    </cfRule>
  </conditionalFormatting>
  <conditionalFormatting sqref="G2985">
    <cfRule type="containsText" dxfId="7304" priority="8348" operator="containsText" text="ECM">
      <formula>NOT(ISERROR(SEARCH("ECM",G2985)))</formula>
    </cfRule>
    <cfRule type="containsText" dxfId="7303" priority="8349" operator="containsText" text="Glenn Gould">
      <formula>NOT(ISERROR(SEARCH("Glenn Gould",G2985)))</formula>
    </cfRule>
  </conditionalFormatting>
  <conditionalFormatting sqref="G2985">
    <cfRule type="containsText" dxfId="7302" priority="8346" operator="containsText" text="ECM">
      <formula>NOT(ISERROR(SEARCH("ECM",G2985)))</formula>
    </cfRule>
    <cfRule type="containsText" dxfId="7301" priority="8347" operator="containsText" text="Glenn Gould">
      <formula>NOT(ISERROR(SEARCH("Glenn Gould",G2985)))</formula>
    </cfRule>
  </conditionalFormatting>
  <conditionalFormatting sqref="G2985">
    <cfRule type="containsText" dxfId="7300" priority="8344" operator="containsText" text="ECM">
      <formula>NOT(ISERROR(SEARCH("ECM",G2985)))</formula>
    </cfRule>
    <cfRule type="containsText" dxfId="7299" priority="8345" operator="containsText" text="Glenn Gould">
      <formula>NOT(ISERROR(SEARCH("Glenn Gould",G2985)))</formula>
    </cfRule>
  </conditionalFormatting>
  <conditionalFormatting sqref="G2985">
    <cfRule type="containsText" dxfId="7298" priority="8342" operator="containsText" text="ECM">
      <formula>NOT(ISERROR(SEARCH("ECM",G2985)))</formula>
    </cfRule>
    <cfRule type="containsText" dxfId="7297" priority="8343" operator="containsText" text="Glenn Gould">
      <formula>NOT(ISERROR(SEARCH("Glenn Gould",G2985)))</formula>
    </cfRule>
  </conditionalFormatting>
  <conditionalFormatting sqref="G2985">
    <cfRule type="containsText" dxfId="7296" priority="8340" operator="containsText" text="ECM">
      <formula>NOT(ISERROR(SEARCH("ECM",G2985)))</formula>
    </cfRule>
    <cfRule type="containsText" dxfId="7295" priority="8341" operator="containsText" text="Glenn Gould">
      <formula>NOT(ISERROR(SEARCH("Glenn Gould",G2985)))</formula>
    </cfRule>
  </conditionalFormatting>
  <conditionalFormatting sqref="G2985">
    <cfRule type="containsText" dxfId="7294" priority="8338" operator="containsText" text="ECM">
      <formula>NOT(ISERROR(SEARCH("ECM",G2985)))</formula>
    </cfRule>
    <cfRule type="containsText" dxfId="7293" priority="8339" operator="containsText" text="Glenn Gould">
      <formula>NOT(ISERROR(SEARCH("Glenn Gould",G2985)))</formula>
    </cfRule>
  </conditionalFormatting>
  <conditionalFormatting sqref="G2985">
    <cfRule type="containsText" dxfId="7292" priority="8336" operator="containsText" text="ECM">
      <formula>NOT(ISERROR(SEARCH("ECM",G2985)))</formula>
    </cfRule>
    <cfRule type="containsText" dxfId="7291" priority="8337" operator="containsText" text="Glenn Gould">
      <formula>NOT(ISERROR(SEARCH("Glenn Gould",G2985)))</formula>
    </cfRule>
  </conditionalFormatting>
  <conditionalFormatting sqref="G2985">
    <cfRule type="containsText" dxfId="7290" priority="8334" operator="containsText" text="ECM">
      <formula>NOT(ISERROR(SEARCH("ECM",G2985)))</formula>
    </cfRule>
    <cfRule type="containsText" dxfId="7289" priority="8335" operator="containsText" text="Glenn Gould">
      <formula>NOT(ISERROR(SEARCH("Glenn Gould",G2985)))</formula>
    </cfRule>
  </conditionalFormatting>
  <conditionalFormatting sqref="G2985">
    <cfRule type="containsText" dxfId="7288" priority="8332" operator="containsText" text="ECM">
      <formula>NOT(ISERROR(SEARCH("ECM",G2985)))</formula>
    </cfRule>
    <cfRule type="containsText" dxfId="7287" priority="8333" operator="containsText" text="Glenn Gould">
      <formula>NOT(ISERROR(SEARCH("Glenn Gould",G2985)))</formula>
    </cfRule>
  </conditionalFormatting>
  <conditionalFormatting sqref="G2985">
    <cfRule type="containsText" dxfId="7286" priority="8330" operator="containsText" text="ECM">
      <formula>NOT(ISERROR(SEARCH("ECM",G2985)))</formula>
    </cfRule>
    <cfRule type="containsText" dxfId="7285" priority="8331" operator="containsText" text="Glenn Gould">
      <formula>NOT(ISERROR(SEARCH("Glenn Gould",G2985)))</formula>
    </cfRule>
  </conditionalFormatting>
  <conditionalFormatting sqref="G2985">
    <cfRule type="containsText" dxfId="7284" priority="8328" operator="containsText" text="ECM">
      <formula>NOT(ISERROR(SEARCH("ECM",G2985)))</formula>
    </cfRule>
    <cfRule type="containsText" dxfId="7283" priority="8329" operator="containsText" text="Glenn Gould">
      <formula>NOT(ISERROR(SEARCH("Glenn Gould",G2985)))</formula>
    </cfRule>
  </conditionalFormatting>
  <conditionalFormatting sqref="G2985">
    <cfRule type="containsText" dxfId="7282" priority="8326" operator="containsText" text="ECM">
      <formula>NOT(ISERROR(SEARCH("ECM",G2985)))</formula>
    </cfRule>
    <cfRule type="containsText" dxfId="7281" priority="8327" operator="containsText" text="Glenn Gould">
      <formula>NOT(ISERROR(SEARCH("Glenn Gould",G2985)))</formula>
    </cfRule>
  </conditionalFormatting>
  <conditionalFormatting sqref="G2985">
    <cfRule type="containsText" dxfId="7280" priority="8324" operator="containsText" text="ECM">
      <formula>NOT(ISERROR(SEARCH("ECM",G2985)))</formula>
    </cfRule>
    <cfRule type="containsText" dxfId="7279" priority="8325" operator="containsText" text="Glenn Gould">
      <formula>NOT(ISERROR(SEARCH("Glenn Gould",G2985)))</formula>
    </cfRule>
  </conditionalFormatting>
  <conditionalFormatting sqref="G2985">
    <cfRule type="containsText" dxfId="7278" priority="8322" operator="containsText" text="ECM">
      <formula>NOT(ISERROR(SEARCH("ECM",G2985)))</formula>
    </cfRule>
    <cfRule type="containsText" dxfId="7277" priority="8323" operator="containsText" text="Glenn Gould">
      <formula>NOT(ISERROR(SEARCH("Glenn Gould",G2985)))</formula>
    </cfRule>
  </conditionalFormatting>
  <conditionalFormatting sqref="G2985">
    <cfRule type="containsText" dxfId="7276" priority="8320" operator="containsText" text="ECM">
      <formula>NOT(ISERROR(SEARCH("ECM",G2985)))</formula>
    </cfRule>
    <cfRule type="containsText" dxfId="7275" priority="8321" operator="containsText" text="Glenn Gould">
      <formula>NOT(ISERROR(SEARCH("Glenn Gould",G2985)))</formula>
    </cfRule>
  </conditionalFormatting>
  <conditionalFormatting sqref="G2985">
    <cfRule type="containsText" dxfId="7274" priority="8318" operator="containsText" text="ECM">
      <formula>NOT(ISERROR(SEARCH("ECM",G2985)))</formula>
    </cfRule>
    <cfRule type="containsText" dxfId="7273" priority="8319" operator="containsText" text="Glenn Gould">
      <formula>NOT(ISERROR(SEARCH("Glenn Gould",G2985)))</formula>
    </cfRule>
  </conditionalFormatting>
  <conditionalFormatting sqref="G2985">
    <cfRule type="containsText" dxfId="7272" priority="8316" operator="containsText" text="ECM">
      <formula>NOT(ISERROR(SEARCH("ECM",G2985)))</formula>
    </cfRule>
    <cfRule type="containsText" dxfId="7271" priority="8317" operator="containsText" text="Glenn Gould">
      <formula>NOT(ISERROR(SEARCH("Glenn Gould",G2985)))</formula>
    </cfRule>
  </conditionalFormatting>
  <conditionalFormatting sqref="G2985">
    <cfRule type="containsText" dxfId="7270" priority="8314" operator="containsText" text="ECM">
      <formula>NOT(ISERROR(SEARCH("ECM",G2985)))</formula>
    </cfRule>
    <cfRule type="containsText" dxfId="7269" priority="8315" operator="containsText" text="Glenn Gould">
      <formula>NOT(ISERROR(SEARCH("Glenn Gould",G2985)))</formula>
    </cfRule>
  </conditionalFormatting>
  <conditionalFormatting sqref="G2985">
    <cfRule type="containsText" dxfId="7268" priority="8312" operator="containsText" text="ECM">
      <formula>NOT(ISERROR(SEARCH("ECM",G2985)))</formula>
    </cfRule>
    <cfRule type="containsText" dxfId="7267" priority="8313" operator="containsText" text="Glenn Gould">
      <formula>NOT(ISERROR(SEARCH("Glenn Gould",G2985)))</formula>
    </cfRule>
  </conditionalFormatting>
  <conditionalFormatting sqref="G2985">
    <cfRule type="containsText" dxfId="7266" priority="8310" operator="containsText" text="ECM">
      <formula>NOT(ISERROR(SEARCH("ECM",G2985)))</formula>
    </cfRule>
    <cfRule type="containsText" dxfId="7265" priority="8311" operator="containsText" text="Glenn Gould">
      <formula>NOT(ISERROR(SEARCH("Glenn Gould",G2985)))</formula>
    </cfRule>
  </conditionalFormatting>
  <conditionalFormatting sqref="G2985">
    <cfRule type="containsText" dxfId="7264" priority="8308" operator="containsText" text="ECM">
      <formula>NOT(ISERROR(SEARCH("ECM",G2985)))</formula>
    </cfRule>
    <cfRule type="containsText" dxfId="7263" priority="8309" operator="containsText" text="Glenn Gould">
      <formula>NOT(ISERROR(SEARCH("Glenn Gould",G2985)))</formula>
    </cfRule>
  </conditionalFormatting>
  <conditionalFormatting sqref="G2985">
    <cfRule type="containsText" dxfId="7262" priority="8306" operator="containsText" text="ECM">
      <formula>NOT(ISERROR(SEARCH("ECM",G2985)))</formula>
    </cfRule>
    <cfRule type="containsText" dxfId="7261" priority="8307" operator="containsText" text="Glenn Gould">
      <formula>NOT(ISERROR(SEARCH("Glenn Gould",G2985)))</formula>
    </cfRule>
  </conditionalFormatting>
  <conditionalFormatting sqref="G2985">
    <cfRule type="containsText" dxfId="7260" priority="8304" operator="containsText" text="ECM">
      <formula>NOT(ISERROR(SEARCH("ECM",G2985)))</formula>
    </cfRule>
    <cfRule type="containsText" dxfId="7259" priority="8305" operator="containsText" text="Glenn Gould">
      <formula>NOT(ISERROR(SEARCH("Glenn Gould",G2985)))</formula>
    </cfRule>
  </conditionalFormatting>
  <conditionalFormatting sqref="G2985">
    <cfRule type="containsText" dxfId="7258" priority="8302" operator="containsText" text="ECM">
      <formula>NOT(ISERROR(SEARCH("ECM",G2985)))</formula>
    </cfRule>
    <cfRule type="containsText" dxfId="7257" priority="8303" operator="containsText" text="Glenn Gould">
      <formula>NOT(ISERROR(SEARCH("Glenn Gould",G2985)))</formula>
    </cfRule>
  </conditionalFormatting>
  <conditionalFormatting sqref="G2985">
    <cfRule type="containsText" dxfId="7256" priority="8300" operator="containsText" text="ECM">
      <formula>NOT(ISERROR(SEARCH("ECM",G2985)))</formula>
    </cfRule>
    <cfRule type="containsText" dxfId="7255" priority="8301" operator="containsText" text="Glenn Gould">
      <formula>NOT(ISERROR(SEARCH("Glenn Gould",G2985)))</formula>
    </cfRule>
  </conditionalFormatting>
  <conditionalFormatting sqref="G2985">
    <cfRule type="containsText" dxfId="7254" priority="8298" operator="containsText" text="ECM">
      <formula>NOT(ISERROR(SEARCH("ECM",G2985)))</formula>
    </cfRule>
    <cfRule type="containsText" dxfId="7253" priority="8299" operator="containsText" text="Glenn Gould">
      <formula>NOT(ISERROR(SEARCH("Glenn Gould",G2985)))</formula>
    </cfRule>
  </conditionalFormatting>
  <conditionalFormatting sqref="G2985">
    <cfRule type="containsText" dxfId="7252" priority="8296" operator="containsText" text="ECM">
      <formula>NOT(ISERROR(SEARCH("ECM",G2985)))</formula>
    </cfRule>
    <cfRule type="containsText" dxfId="7251" priority="8297" operator="containsText" text="Glenn Gould">
      <formula>NOT(ISERROR(SEARCH("Glenn Gould",G2985)))</formula>
    </cfRule>
  </conditionalFormatting>
  <conditionalFormatting sqref="G2985">
    <cfRule type="containsText" dxfId="7250" priority="8294" operator="containsText" text="ECM">
      <formula>NOT(ISERROR(SEARCH("ECM",G2985)))</formula>
    </cfRule>
    <cfRule type="containsText" dxfId="7249" priority="8295" operator="containsText" text="Glenn Gould">
      <formula>NOT(ISERROR(SEARCH("Glenn Gould",G2985)))</formula>
    </cfRule>
  </conditionalFormatting>
  <conditionalFormatting sqref="G2985">
    <cfRule type="containsText" dxfId="7248" priority="8292" operator="containsText" text="ECM">
      <formula>NOT(ISERROR(SEARCH("ECM",G2985)))</formula>
    </cfRule>
    <cfRule type="containsText" dxfId="7247" priority="8293" operator="containsText" text="Glenn Gould">
      <formula>NOT(ISERROR(SEARCH("Glenn Gould",G2985)))</formula>
    </cfRule>
  </conditionalFormatting>
  <conditionalFormatting sqref="G2985">
    <cfRule type="containsText" dxfId="7246" priority="8290" operator="containsText" text="ECM">
      <formula>NOT(ISERROR(SEARCH("ECM",G2985)))</formula>
    </cfRule>
    <cfRule type="containsText" dxfId="7245" priority="8291" operator="containsText" text="Glenn Gould">
      <formula>NOT(ISERROR(SEARCH("Glenn Gould",G2985)))</formula>
    </cfRule>
  </conditionalFormatting>
  <conditionalFormatting sqref="G2985">
    <cfRule type="containsText" dxfId="7244" priority="8288" operator="containsText" text="ECM">
      <formula>NOT(ISERROR(SEARCH("ECM",G2985)))</formula>
    </cfRule>
    <cfRule type="containsText" dxfId="7243" priority="8289" operator="containsText" text="Glenn Gould">
      <formula>NOT(ISERROR(SEARCH("Glenn Gould",G2985)))</formula>
    </cfRule>
  </conditionalFormatting>
  <conditionalFormatting sqref="G2985">
    <cfRule type="containsText" dxfId="7242" priority="8286" operator="containsText" text="ECM">
      <formula>NOT(ISERROR(SEARCH("ECM",G2985)))</formula>
    </cfRule>
    <cfRule type="containsText" dxfId="7241" priority="8287" operator="containsText" text="Glenn Gould">
      <formula>NOT(ISERROR(SEARCH("Glenn Gould",G2985)))</formula>
    </cfRule>
  </conditionalFormatting>
  <conditionalFormatting sqref="G2985">
    <cfRule type="containsText" dxfId="7240" priority="8284" operator="containsText" text="ECM">
      <formula>NOT(ISERROR(SEARCH("ECM",G2985)))</formula>
    </cfRule>
    <cfRule type="containsText" dxfId="7239" priority="8285" operator="containsText" text="Glenn Gould">
      <formula>NOT(ISERROR(SEARCH("Glenn Gould",G2985)))</formula>
    </cfRule>
  </conditionalFormatting>
  <conditionalFormatting sqref="G2985">
    <cfRule type="containsText" dxfId="7238" priority="8282" operator="containsText" text="ECM">
      <formula>NOT(ISERROR(SEARCH("ECM",G2985)))</formula>
    </cfRule>
    <cfRule type="containsText" dxfId="7237" priority="8283" operator="containsText" text="Glenn Gould">
      <formula>NOT(ISERROR(SEARCH("Glenn Gould",G2985)))</formula>
    </cfRule>
  </conditionalFormatting>
  <conditionalFormatting sqref="G2985">
    <cfRule type="containsText" dxfId="7236" priority="8280" operator="containsText" text="ECM">
      <formula>NOT(ISERROR(SEARCH("ECM",G2985)))</formula>
    </cfRule>
    <cfRule type="containsText" dxfId="7235" priority="8281" operator="containsText" text="Glenn Gould">
      <formula>NOT(ISERROR(SEARCH("Glenn Gould",G2985)))</formula>
    </cfRule>
  </conditionalFormatting>
  <conditionalFormatting sqref="G2985">
    <cfRule type="containsText" dxfId="7234" priority="8278" operator="containsText" text="ECM">
      <formula>NOT(ISERROR(SEARCH("ECM",G2985)))</formula>
    </cfRule>
    <cfRule type="containsText" dxfId="7233" priority="8279" operator="containsText" text="Glenn Gould">
      <formula>NOT(ISERROR(SEARCH("Glenn Gould",G2985)))</formula>
    </cfRule>
  </conditionalFormatting>
  <conditionalFormatting sqref="G2985">
    <cfRule type="containsText" dxfId="7232" priority="8276" operator="containsText" text="ECM">
      <formula>NOT(ISERROR(SEARCH("ECM",G2985)))</formula>
    </cfRule>
    <cfRule type="containsText" dxfId="7231" priority="8277" operator="containsText" text="Glenn Gould">
      <formula>NOT(ISERROR(SEARCH("Glenn Gould",G2985)))</formula>
    </cfRule>
  </conditionalFormatting>
  <conditionalFormatting sqref="G2985">
    <cfRule type="containsText" dxfId="7230" priority="8274" operator="containsText" text="ECM">
      <formula>NOT(ISERROR(SEARCH("ECM",G2985)))</formula>
    </cfRule>
    <cfRule type="containsText" dxfId="7229" priority="8275" operator="containsText" text="Glenn Gould">
      <formula>NOT(ISERROR(SEARCH("Glenn Gould",G2985)))</formula>
    </cfRule>
  </conditionalFormatting>
  <conditionalFormatting sqref="G2985">
    <cfRule type="containsText" dxfId="7228" priority="8272" operator="containsText" text="ECM">
      <formula>NOT(ISERROR(SEARCH("ECM",G2985)))</formula>
    </cfRule>
    <cfRule type="containsText" dxfId="7227" priority="8273" operator="containsText" text="Glenn Gould">
      <formula>NOT(ISERROR(SEARCH("Glenn Gould",G2985)))</formula>
    </cfRule>
  </conditionalFormatting>
  <conditionalFormatting sqref="G2985">
    <cfRule type="containsText" dxfId="7226" priority="8270" operator="containsText" text="ECM">
      <formula>NOT(ISERROR(SEARCH("ECM",G2985)))</formula>
    </cfRule>
    <cfRule type="containsText" dxfId="7225" priority="8271" operator="containsText" text="Glenn Gould">
      <formula>NOT(ISERROR(SEARCH("Glenn Gould",G2985)))</formula>
    </cfRule>
  </conditionalFormatting>
  <conditionalFormatting sqref="G2985">
    <cfRule type="containsText" dxfId="7224" priority="8268" operator="containsText" text="ECM">
      <formula>NOT(ISERROR(SEARCH("ECM",G2985)))</formula>
    </cfRule>
    <cfRule type="containsText" dxfId="7223" priority="8269" operator="containsText" text="Glenn Gould">
      <formula>NOT(ISERROR(SEARCH("Glenn Gould",G2985)))</formula>
    </cfRule>
  </conditionalFormatting>
  <conditionalFormatting sqref="G2985">
    <cfRule type="containsText" dxfId="7222" priority="8266" operator="containsText" text="ECM">
      <formula>NOT(ISERROR(SEARCH("ECM",G2985)))</formula>
    </cfRule>
    <cfRule type="containsText" dxfId="7221" priority="8267" operator="containsText" text="Glenn Gould">
      <formula>NOT(ISERROR(SEARCH("Glenn Gould",G2985)))</formula>
    </cfRule>
  </conditionalFormatting>
  <conditionalFormatting sqref="G2985">
    <cfRule type="containsText" dxfId="7220" priority="8264" operator="containsText" text="ECM">
      <formula>NOT(ISERROR(SEARCH("ECM",G2985)))</formula>
    </cfRule>
    <cfRule type="containsText" dxfId="7219" priority="8265" operator="containsText" text="Glenn Gould">
      <formula>NOT(ISERROR(SEARCH("Glenn Gould",G2985)))</formula>
    </cfRule>
  </conditionalFormatting>
  <conditionalFormatting sqref="G2985">
    <cfRule type="containsText" dxfId="7218" priority="8262" operator="containsText" text="ECM">
      <formula>NOT(ISERROR(SEARCH("ECM",G2985)))</formula>
    </cfRule>
    <cfRule type="containsText" dxfId="7217" priority="8263" operator="containsText" text="Glenn Gould">
      <formula>NOT(ISERROR(SEARCH("Glenn Gould",G2985)))</formula>
    </cfRule>
  </conditionalFormatting>
  <conditionalFormatting sqref="G2985">
    <cfRule type="containsText" dxfId="7216" priority="8260" operator="containsText" text="ECM">
      <formula>NOT(ISERROR(SEARCH("ECM",G2985)))</formula>
    </cfRule>
    <cfRule type="containsText" dxfId="7215" priority="8261" operator="containsText" text="Glenn Gould">
      <formula>NOT(ISERROR(SEARCH("Glenn Gould",G2985)))</formula>
    </cfRule>
  </conditionalFormatting>
  <conditionalFormatting sqref="G2985">
    <cfRule type="containsText" dxfId="7214" priority="8258" operator="containsText" text="ECM">
      <formula>NOT(ISERROR(SEARCH("ECM",G2985)))</formula>
    </cfRule>
    <cfRule type="containsText" dxfId="7213" priority="8259" operator="containsText" text="Glenn Gould">
      <formula>NOT(ISERROR(SEARCH("Glenn Gould",G2985)))</formula>
    </cfRule>
  </conditionalFormatting>
  <conditionalFormatting sqref="G2985">
    <cfRule type="containsText" dxfId="7212" priority="8256" operator="containsText" text="ECM">
      <formula>NOT(ISERROR(SEARCH("ECM",G2985)))</formula>
    </cfRule>
    <cfRule type="containsText" dxfId="7211" priority="8257" operator="containsText" text="Glenn Gould">
      <formula>NOT(ISERROR(SEARCH("Glenn Gould",G2985)))</formula>
    </cfRule>
  </conditionalFormatting>
  <conditionalFormatting sqref="G2985">
    <cfRule type="containsText" dxfId="7210" priority="8254" operator="containsText" text="ECM">
      <formula>NOT(ISERROR(SEARCH("ECM",G2985)))</formula>
    </cfRule>
    <cfRule type="containsText" dxfId="7209" priority="8255" operator="containsText" text="Glenn Gould">
      <formula>NOT(ISERROR(SEARCH("Glenn Gould",G2985)))</formula>
    </cfRule>
  </conditionalFormatting>
  <conditionalFormatting sqref="G2985">
    <cfRule type="containsText" dxfId="7208" priority="8252" operator="containsText" text="ECM">
      <formula>NOT(ISERROR(SEARCH("ECM",G2985)))</formula>
    </cfRule>
    <cfRule type="containsText" dxfId="7207" priority="8253" operator="containsText" text="Glenn Gould">
      <formula>NOT(ISERROR(SEARCH("Glenn Gould",G2985)))</formula>
    </cfRule>
  </conditionalFormatting>
  <conditionalFormatting sqref="E2985:F2985">
    <cfRule type="containsText" dxfId="7206" priority="8250" operator="containsText" text="ECM">
      <formula>NOT(ISERROR(SEARCH("ECM",E2985)))</formula>
    </cfRule>
    <cfRule type="containsText" dxfId="7205" priority="8251" operator="containsText" text="Glenn Gould">
      <formula>NOT(ISERROR(SEARCH("Glenn Gould",E2985)))</formula>
    </cfRule>
  </conditionalFormatting>
  <conditionalFormatting sqref="E2985:F2985">
    <cfRule type="containsText" dxfId="7204" priority="8248" operator="containsText" text="ECM">
      <formula>NOT(ISERROR(SEARCH("ECM",E2985)))</formula>
    </cfRule>
    <cfRule type="containsText" dxfId="7203" priority="8249" operator="containsText" text="Glenn Gould">
      <formula>NOT(ISERROR(SEARCH("Glenn Gould",E2985)))</formula>
    </cfRule>
  </conditionalFormatting>
  <conditionalFormatting sqref="E2985:F2985">
    <cfRule type="containsText" dxfId="7202" priority="8246" operator="containsText" text="ECM">
      <formula>NOT(ISERROR(SEARCH("ECM",E2985)))</formula>
    </cfRule>
    <cfRule type="containsText" dxfId="7201" priority="8247" operator="containsText" text="Glenn Gould">
      <formula>NOT(ISERROR(SEARCH("Glenn Gould",E2985)))</formula>
    </cfRule>
  </conditionalFormatting>
  <conditionalFormatting sqref="E2985:F2985">
    <cfRule type="containsText" dxfId="7200" priority="8244" operator="containsText" text="ECM">
      <formula>NOT(ISERROR(SEARCH("ECM",E2985)))</formula>
    </cfRule>
    <cfRule type="containsText" dxfId="7199" priority="8245" operator="containsText" text="Glenn Gould">
      <formula>NOT(ISERROR(SEARCH("Glenn Gould",E2985)))</formula>
    </cfRule>
  </conditionalFormatting>
  <conditionalFormatting sqref="E2985:F2985">
    <cfRule type="containsText" dxfId="7198" priority="8242" operator="containsText" text="ECM">
      <formula>NOT(ISERROR(SEARCH("ECM",E2985)))</formula>
    </cfRule>
    <cfRule type="containsText" dxfId="7197" priority="8243" operator="containsText" text="Glenn Gould">
      <formula>NOT(ISERROR(SEARCH("Glenn Gould",E2985)))</formula>
    </cfRule>
  </conditionalFormatting>
  <conditionalFormatting sqref="E2985:F2985">
    <cfRule type="containsText" dxfId="7196" priority="8240" operator="containsText" text="ECM">
      <formula>NOT(ISERROR(SEARCH("ECM",E2985)))</formula>
    </cfRule>
    <cfRule type="containsText" dxfId="7195" priority="8241" operator="containsText" text="Glenn Gould">
      <formula>NOT(ISERROR(SEARCH("Glenn Gould",E2985)))</formula>
    </cfRule>
  </conditionalFormatting>
  <conditionalFormatting sqref="E2985:F2985">
    <cfRule type="containsText" dxfId="7194" priority="8238" operator="containsText" text="ECM">
      <formula>NOT(ISERROR(SEARCH("ECM",E2985)))</formula>
    </cfRule>
    <cfRule type="containsText" dxfId="7193" priority="8239" operator="containsText" text="Glenn Gould">
      <formula>NOT(ISERROR(SEARCH("Glenn Gould",E2985)))</formula>
    </cfRule>
  </conditionalFormatting>
  <conditionalFormatting sqref="E2985:F2985">
    <cfRule type="containsText" dxfId="7192" priority="8236" operator="containsText" text="ECM">
      <formula>NOT(ISERROR(SEARCH("ECM",E2985)))</formula>
    </cfRule>
    <cfRule type="containsText" dxfId="7191" priority="8237" operator="containsText" text="Glenn Gould">
      <formula>NOT(ISERROR(SEARCH("Glenn Gould",E2985)))</formula>
    </cfRule>
  </conditionalFormatting>
  <conditionalFormatting sqref="E2985:F2985">
    <cfRule type="containsText" dxfId="7190" priority="8234" operator="containsText" text="ECM">
      <formula>NOT(ISERROR(SEARCH("ECM",E2985)))</formula>
    </cfRule>
    <cfRule type="containsText" dxfId="7189" priority="8235" operator="containsText" text="Glenn Gould">
      <formula>NOT(ISERROR(SEARCH("Glenn Gould",E2985)))</formula>
    </cfRule>
  </conditionalFormatting>
  <conditionalFormatting sqref="E2985:F2985">
    <cfRule type="containsText" dxfId="7188" priority="8232" operator="containsText" text="ECM">
      <formula>NOT(ISERROR(SEARCH("ECM",E2985)))</formula>
    </cfRule>
    <cfRule type="containsText" dxfId="7187" priority="8233" operator="containsText" text="Glenn Gould">
      <formula>NOT(ISERROR(SEARCH("Glenn Gould",E2985)))</formula>
    </cfRule>
  </conditionalFormatting>
  <conditionalFormatting sqref="E2985:F2985">
    <cfRule type="containsText" dxfId="7186" priority="8230" operator="containsText" text="ECM">
      <formula>NOT(ISERROR(SEARCH("ECM",E2985)))</formula>
    </cfRule>
    <cfRule type="containsText" dxfId="7185" priority="8231" operator="containsText" text="Glenn Gould">
      <formula>NOT(ISERROR(SEARCH("Glenn Gould",E2985)))</formula>
    </cfRule>
  </conditionalFormatting>
  <conditionalFormatting sqref="E2985:F2985">
    <cfRule type="containsText" dxfId="7184" priority="8228" operator="containsText" text="ECM">
      <formula>NOT(ISERROR(SEARCH("ECM",E2985)))</formula>
    </cfRule>
    <cfRule type="containsText" dxfId="7183" priority="8229" operator="containsText" text="Glenn Gould">
      <formula>NOT(ISERROR(SEARCH("Glenn Gould",E2985)))</formula>
    </cfRule>
  </conditionalFormatting>
  <conditionalFormatting sqref="E2985:F2985">
    <cfRule type="containsText" dxfId="7182" priority="8226" operator="containsText" text="ECM">
      <formula>NOT(ISERROR(SEARCH("ECM",E2985)))</formula>
    </cfRule>
    <cfRule type="containsText" dxfId="7181" priority="8227" operator="containsText" text="Glenn Gould">
      <formula>NOT(ISERROR(SEARCH("Glenn Gould",E2985)))</formula>
    </cfRule>
  </conditionalFormatting>
  <conditionalFormatting sqref="E2985:F2985">
    <cfRule type="containsText" dxfId="7180" priority="8224" operator="containsText" text="ECM">
      <formula>NOT(ISERROR(SEARCH("ECM",E2985)))</formula>
    </cfRule>
    <cfRule type="containsText" dxfId="7179" priority="8225" operator="containsText" text="Glenn Gould">
      <formula>NOT(ISERROR(SEARCH("Glenn Gould",E2985)))</formula>
    </cfRule>
  </conditionalFormatting>
  <conditionalFormatting sqref="E2985:F2985">
    <cfRule type="containsText" dxfId="7178" priority="8222" operator="containsText" text="ECM">
      <formula>NOT(ISERROR(SEARCH("ECM",E2985)))</formula>
    </cfRule>
    <cfRule type="containsText" dxfId="7177" priority="8223" operator="containsText" text="Glenn Gould">
      <formula>NOT(ISERROR(SEARCH("Glenn Gould",E2985)))</formula>
    </cfRule>
  </conditionalFormatting>
  <conditionalFormatting sqref="E2985:F2985">
    <cfRule type="containsText" dxfId="7176" priority="8220" operator="containsText" text="ECM">
      <formula>NOT(ISERROR(SEARCH("ECM",E2985)))</formula>
    </cfRule>
    <cfRule type="containsText" dxfId="7175" priority="8221" operator="containsText" text="Glenn Gould">
      <formula>NOT(ISERROR(SEARCH("Glenn Gould",E2985)))</formula>
    </cfRule>
  </conditionalFormatting>
  <conditionalFormatting sqref="E2985:F2985">
    <cfRule type="containsText" dxfId="7174" priority="8218" operator="containsText" text="ECM">
      <formula>NOT(ISERROR(SEARCH("ECM",E2985)))</formula>
    </cfRule>
    <cfRule type="containsText" dxfId="7173" priority="8219" operator="containsText" text="Glenn Gould">
      <formula>NOT(ISERROR(SEARCH("Glenn Gould",E2985)))</formula>
    </cfRule>
  </conditionalFormatting>
  <conditionalFormatting sqref="E2985:F2985">
    <cfRule type="containsText" dxfId="7172" priority="8216" operator="containsText" text="ECM">
      <formula>NOT(ISERROR(SEARCH("ECM",E2985)))</formula>
    </cfRule>
    <cfRule type="containsText" dxfId="7171" priority="8217" operator="containsText" text="Glenn Gould">
      <formula>NOT(ISERROR(SEARCH("Glenn Gould",E2985)))</formula>
    </cfRule>
  </conditionalFormatting>
  <conditionalFormatting sqref="E2985:F2985">
    <cfRule type="containsText" dxfId="7170" priority="8214" operator="containsText" text="ECM">
      <formula>NOT(ISERROR(SEARCH("ECM",E2985)))</formula>
    </cfRule>
    <cfRule type="containsText" dxfId="7169" priority="8215" operator="containsText" text="Glenn Gould">
      <formula>NOT(ISERROR(SEARCH("Glenn Gould",E2985)))</formula>
    </cfRule>
  </conditionalFormatting>
  <conditionalFormatting sqref="E2985:F2985">
    <cfRule type="containsText" dxfId="7168" priority="8212" operator="containsText" text="ECM">
      <formula>NOT(ISERROR(SEARCH("ECM",E2985)))</formula>
    </cfRule>
    <cfRule type="containsText" dxfId="7167" priority="8213" operator="containsText" text="Glenn Gould">
      <formula>NOT(ISERROR(SEARCH("Glenn Gould",E2985)))</formula>
    </cfRule>
  </conditionalFormatting>
  <conditionalFormatting sqref="E2985:F2985">
    <cfRule type="containsText" dxfId="7166" priority="8210" operator="containsText" text="ECM">
      <formula>NOT(ISERROR(SEARCH("ECM",E2985)))</formula>
    </cfRule>
    <cfRule type="containsText" dxfId="7165" priority="8211" operator="containsText" text="Glenn Gould">
      <formula>NOT(ISERROR(SEARCH("Glenn Gould",E2985)))</formula>
    </cfRule>
  </conditionalFormatting>
  <conditionalFormatting sqref="E2985:F2985">
    <cfRule type="containsText" dxfId="7164" priority="8208" operator="containsText" text="ECM">
      <formula>NOT(ISERROR(SEARCH("ECM",E2985)))</formula>
    </cfRule>
    <cfRule type="containsText" dxfId="7163" priority="8209" operator="containsText" text="Glenn Gould">
      <formula>NOT(ISERROR(SEARCH("Glenn Gould",E2985)))</formula>
    </cfRule>
  </conditionalFormatting>
  <conditionalFormatting sqref="E2985:F2985">
    <cfRule type="containsText" dxfId="7162" priority="8206" operator="containsText" text="ECM">
      <formula>NOT(ISERROR(SEARCH("ECM",E2985)))</formula>
    </cfRule>
    <cfRule type="containsText" dxfId="7161" priority="8207" operator="containsText" text="Glenn Gould">
      <formula>NOT(ISERROR(SEARCH("Glenn Gould",E2985)))</formula>
    </cfRule>
  </conditionalFormatting>
  <conditionalFormatting sqref="E2985:F2985">
    <cfRule type="containsText" dxfId="7160" priority="8204" operator="containsText" text="ECM">
      <formula>NOT(ISERROR(SEARCH("ECM",E2985)))</formula>
    </cfRule>
    <cfRule type="containsText" dxfId="7159" priority="8205" operator="containsText" text="Glenn Gould">
      <formula>NOT(ISERROR(SEARCH("Glenn Gould",E2985)))</formula>
    </cfRule>
  </conditionalFormatting>
  <conditionalFormatting sqref="E2985:F2985">
    <cfRule type="containsText" dxfId="7158" priority="8202" operator="containsText" text="ECM">
      <formula>NOT(ISERROR(SEARCH("ECM",E2985)))</formula>
    </cfRule>
    <cfRule type="containsText" dxfId="7157" priority="8203" operator="containsText" text="Glenn Gould">
      <formula>NOT(ISERROR(SEARCH("Glenn Gould",E2985)))</formula>
    </cfRule>
  </conditionalFormatting>
  <conditionalFormatting sqref="E2985:F2985">
    <cfRule type="containsText" dxfId="7156" priority="8200" operator="containsText" text="ECM">
      <formula>NOT(ISERROR(SEARCH("ECM",E2985)))</formula>
    </cfRule>
    <cfRule type="containsText" dxfId="7155" priority="8201" operator="containsText" text="Glenn Gould">
      <formula>NOT(ISERROR(SEARCH("Glenn Gould",E2985)))</formula>
    </cfRule>
  </conditionalFormatting>
  <conditionalFormatting sqref="E2985:F2985">
    <cfRule type="containsText" dxfId="7154" priority="8198" operator="containsText" text="ECM">
      <formula>NOT(ISERROR(SEARCH("ECM",E2985)))</formula>
    </cfRule>
    <cfRule type="containsText" dxfId="7153" priority="8199" operator="containsText" text="Glenn Gould">
      <formula>NOT(ISERROR(SEARCH("Glenn Gould",E2985)))</formula>
    </cfRule>
  </conditionalFormatting>
  <conditionalFormatting sqref="E2985:F2985">
    <cfRule type="containsText" dxfId="7152" priority="8196" operator="containsText" text="ECM">
      <formula>NOT(ISERROR(SEARCH("ECM",E2985)))</formula>
    </cfRule>
    <cfRule type="containsText" dxfId="7151" priority="8197" operator="containsText" text="Glenn Gould">
      <formula>NOT(ISERROR(SEARCH("Glenn Gould",E2985)))</formula>
    </cfRule>
  </conditionalFormatting>
  <conditionalFormatting sqref="E2985:F2985">
    <cfRule type="containsText" dxfId="7150" priority="8194" operator="containsText" text="ECM">
      <formula>NOT(ISERROR(SEARCH("ECM",E2985)))</formula>
    </cfRule>
    <cfRule type="containsText" dxfId="7149" priority="8195" operator="containsText" text="Glenn Gould">
      <formula>NOT(ISERROR(SEARCH("Glenn Gould",E2985)))</formula>
    </cfRule>
  </conditionalFormatting>
  <conditionalFormatting sqref="E2985:F2985">
    <cfRule type="containsText" dxfId="7148" priority="8192" operator="containsText" text="ECM">
      <formula>NOT(ISERROR(SEARCH("ECM",E2985)))</formula>
    </cfRule>
    <cfRule type="containsText" dxfId="7147" priority="8193" operator="containsText" text="Glenn Gould">
      <formula>NOT(ISERROR(SEARCH("Glenn Gould",E2985)))</formula>
    </cfRule>
  </conditionalFormatting>
  <conditionalFormatting sqref="E2985:F2985">
    <cfRule type="containsText" dxfId="7146" priority="8190" operator="containsText" text="ECM">
      <formula>NOT(ISERROR(SEARCH("ECM",E2985)))</formula>
    </cfRule>
    <cfRule type="containsText" dxfId="7145" priority="8191" operator="containsText" text="Glenn Gould">
      <formula>NOT(ISERROR(SEARCH("Glenn Gould",E2985)))</formula>
    </cfRule>
  </conditionalFormatting>
  <conditionalFormatting sqref="E2985:F2985">
    <cfRule type="containsText" dxfId="7144" priority="8188" operator="containsText" text="ECM">
      <formula>NOT(ISERROR(SEARCH("ECM",E2985)))</formula>
    </cfRule>
    <cfRule type="containsText" dxfId="7143" priority="8189" operator="containsText" text="Glenn Gould">
      <formula>NOT(ISERROR(SEARCH("Glenn Gould",E2985)))</formula>
    </cfRule>
  </conditionalFormatting>
  <conditionalFormatting sqref="E2985:F2985">
    <cfRule type="containsText" dxfId="7142" priority="8186" operator="containsText" text="ECM">
      <formula>NOT(ISERROR(SEARCH("ECM",E2985)))</formula>
    </cfRule>
    <cfRule type="containsText" dxfId="7141" priority="8187" operator="containsText" text="Glenn Gould">
      <formula>NOT(ISERROR(SEARCH("Glenn Gould",E2985)))</formula>
    </cfRule>
  </conditionalFormatting>
  <conditionalFormatting sqref="E2985:F2985">
    <cfRule type="containsText" dxfId="7140" priority="8184" operator="containsText" text="ECM">
      <formula>NOT(ISERROR(SEARCH("ECM",E2985)))</formula>
    </cfRule>
    <cfRule type="containsText" dxfId="7139" priority="8185" operator="containsText" text="Glenn Gould">
      <formula>NOT(ISERROR(SEARCH("Glenn Gould",E2985)))</formula>
    </cfRule>
  </conditionalFormatting>
  <conditionalFormatting sqref="E2985:F2985">
    <cfRule type="containsText" dxfId="7138" priority="8182" operator="containsText" text="ECM">
      <formula>NOT(ISERROR(SEARCH("ECM",E2985)))</formula>
    </cfRule>
    <cfRule type="containsText" dxfId="7137" priority="8183" operator="containsText" text="Glenn Gould">
      <formula>NOT(ISERROR(SEARCH("Glenn Gould",E2985)))</formula>
    </cfRule>
  </conditionalFormatting>
  <conditionalFormatting sqref="E2985:F2985">
    <cfRule type="containsText" dxfId="7136" priority="8180" operator="containsText" text="ECM">
      <formula>NOT(ISERROR(SEARCH("ECM",E2985)))</formula>
    </cfRule>
    <cfRule type="containsText" dxfId="7135" priority="8181" operator="containsText" text="Glenn Gould">
      <formula>NOT(ISERROR(SEARCH("Glenn Gould",E2985)))</formula>
    </cfRule>
  </conditionalFormatting>
  <conditionalFormatting sqref="E2985:F2985">
    <cfRule type="containsText" dxfId="7134" priority="8178" operator="containsText" text="ECM">
      <formula>NOT(ISERROR(SEARCH("ECM",E2985)))</formula>
    </cfRule>
    <cfRule type="containsText" dxfId="7133" priority="8179" operator="containsText" text="Glenn Gould">
      <formula>NOT(ISERROR(SEARCH("Glenn Gould",E2985)))</formula>
    </cfRule>
  </conditionalFormatting>
  <conditionalFormatting sqref="E2985:F2985">
    <cfRule type="containsText" dxfId="7132" priority="8176" operator="containsText" text="ECM">
      <formula>NOT(ISERROR(SEARCH("ECM",E2985)))</formula>
    </cfRule>
    <cfRule type="containsText" dxfId="7131" priority="8177" operator="containsText" text="Glenn Gould">
      <formula>NOT(ISERROR(SEARCH("Glenn Gould",E2985)))</formula>
    </cfRule>
  </conditionalFormatting>
  <conditionalFormatting sqref="E2985:F2985">
    <cfRule type="containsText" dxfId="7130" priority="8174" operator="containsText" text="ECM">
      <formula>NOT(ISERROR(SEARCH("ECM",E2985)))</formula>
    </cfRule>
    <cfRule type="containsText" dxfId="7129" priority="8175" operator="containsText" text="Glenn Gould">
      <formula>NOT(ISERROR(SEARCH("Glenn Gould",E2985)))</formula>
    </cfRule>
  </conditionalFormatting>
  <conditionalFormatting sqref="E2985:F2985">
    <cfRule type="containsText" dxfId="7128" priority="8172" operator="containsText" text="ECM">
      <formula>NOT(ISERROR(SEARCH("ECM",E2985)))</formula>
    </cfRule>
    <cfRule type="containsText" dxfId="7127" priority="8173" operator="containsText" text="Glenn Gould">
      <formula>NOT(ISERROR(SEARCH("Glenn Gould",E2985)))</formula>
    </cfRule>
  </conditionalFormatting>
  <conditionalFormatting sqref="E2985:F2985">
    <cfRule type="containsText" dxfId="7126" priority="8170" operator="containsText" text="ECM">
      <formula>NOT(ISERROR(SEARCH("ECM",E2985)))</formula>
    </cfRule>
    <cfRule type="containsText" dxfId="7125" priority="8171" operator="containsText" text="Glenn Gould">
      <formula>NOT(ISERROR(SEARCH("Glenn Gould",E2985)))</formula>
    </cfRule>
  </conditionalFormatting>
  <conditionalFormatting sqref="E2985:F2985">
    <cfRule type="containsText" dxfId="7124" priority="8168" operator="containsText" text="ECM">
      <formula>NOT(ISERROR(SEARCH("ECM",E2985)))</formula>
    </cfRule>
    <cfRule type="containsText" dxfId="7123" priority="8169" operator="containsText" text="Glenn Gould">
      <formula>NOT(ISERROR(SEARCH("Glenn Gould",E2985)))</formula>
    </cfRule>
  </conditionalFormatting>
  <conditionalFormatting sqref="E2985:F2985">
    <cfRule type="containsText" dxfId="7122" priority="8166" operator="containsText" text="ECM">
      <formula>NOT(ISERROR(SEARCH("ECM",E2985)))</formula>
    </cfRule>
    <cfRule type="containsText" dxfId="7121" priority="8167" operator="containsText" text="Glenn Gould">
      <formula>NOT(ISERROR(SEARCH("Glenn Gould",E2985)))</formula>
    </cfRule>
  </conditionalFormatting>
  <conditionalFormatting sqref="E2985:F2985">
    <cfRule type="containsText" dxfId="7120" priority="8164" operator="containsText" text="ECM">
      <formula>NOT(ISERROR(SEARCH("ECM",E2985)))</formula>
    </cfRule>
    <cfRule type="containsText" dxfId="7119" priority="8165" operator="containsText" text="Glenn Gould">
      <formula>NOT(ISERROR(SEARCH("Glenn Gould",E2985)))</formula>
    </cfRule>
  </conditionalFormatting>
  <conditionalFormatting sqref="E2985:F2985">
    <cfRule type="containsText" dxfId="7118" priority="8162" operator="containsText" text="ECM">
      <formula>NOT(ISERROR(SEARCH("ECM",E2985)))</formula>
    </cfRule>
    <cfRule type="containsText" dxfId="7117" priority="8163" operator="containsText" text="Glenn Gould">
      <formula>NOT(ISERROR(SEARCH("Glenn Gould",E2985)))</formula>
    </cfRule>
  </conditionalFormatting>
  <conditionalFormatting sqref="E2985:F2985">
    <cfRule type="containsText" dxfId="7116" priority="8160" operator="containsText" text="ECM">
      <formula>NOT(ISERROR(SEARCH("ECM",E2985)))</formula>
    </cfRule>
    <cfRule type="containsText" dxfId="7115" priority="8161" operator="containsText" text="Glenn Gould">
      <formula>NOT(ISERROR(SEARCH("Glenn Gould",E2985)))</formula>
    </cfRule>
  </conditionalFormatting>
  <conditionalFormatting sqref="E2985:F2985">
    <cfRule type="containsText" dxfId="7114" priority="8158" operator="containsText" text="ECM">
      <formula>NOT(ISERROR(SEARCH("ECM",E2985)))</formula>
    </cfRule>
    <cfRule type="containsText" dxfId="7113" priority="8159" operator="containsText" text="Glenn Gould">
      <formula>NOT(ISERROR(SEARCH("Glenn Gould",E2985)))</formula>
    </cfRule>
  </conditionalFormatting>
  <conditionalFormatting sqref="E2985:F2985">
    <cfRule type="containsText" dxfId="7112" priority="8156" operator="containsText" text="ECM">
      <formula>NOT(ISERROR(SEARCH("ECM",E2985)))</formula>
    </cfRule>
    <cfRule type="containsText" dxfId="7111" priority="8157" operator="containsText" text="Glenn Gould">
      <formula>NOT(ISERROR(SEARCH("Glenn Gould",E2985)))</formula>
    </cfRule>
  </conditionalFormatting>
  <conditionalFormatting sqref="E2985:F2985">
    <cfRule type="containsText" dxfId="7110" priority="8154" operator="containsText" text="ECM">
      <formula>NOT(ISERROR(SEARCH("ECM",E2985)))</formula>
    </cfRule>
    <cfRule type="containsText" dxfId="7109" priority="8155" operator="containsText" text="Glenn Gould">
      <formula>NOT(ISERROR(SEARCH("Glenn Gould",E2985)))</formula>
    </cfRule>
  </conditionalFormatting>
  <conditionalFormatting sqref="G2987">
    <cfRule type="containsText" dxfId="7108" priority="7759" operator="containsText" text="ECM">
      <formula>NOT(ISERROR(SEARCH("ECM",G2987)))</formula>
    </cfRule>
    <cfRule type="containsText" dxfId="7107" priority="7760" operator="containsText" text="Glenn Gould">
      <formula>NOT(ISERROR(SEARCH("Glenn Gould",G2987)))</formula>
    </cfRule>
  </conditionalFormatting>
  <conditionalFormatting sqref="G2987">
    <cfRule type="containsText" dxfId="7106" priority="7757" operator="containsText" text="ECM">
      <formula>NOT(ISERROR(SEARCH("ECM",G2987)))</formula>
    </cfRule>
    <cfRule type="containsText" dxfId="7105" priority="7758" operator="containsText" text="Glenn Gould">
      <formula>NOT(ISERROR(SEARCH("Glenn Gould",G2987)))</formula>
    </cfRule>
  </conditionalFormatting>
  <conditionalFormatting sqref="G2987">
    <cfRule type="containsText" dxfId="7104" priority="7755" operator="containsText" text="ECM">
      <formula>NOT(ISERROR(SEARCH("ECM",G2987)))</formula>
    </cfRule>
    <cfRule type="containsText" dxfId="7103" priority="7756" operator="containsText" text="Glenn Gould">
      <formula>NOT(ISERROR(SEARCH("Glenn Gould",G2987)))</formula>
    </cfRule>
  </conditionalFormatting>
  <conditionalFormatting sqref="G2987">
    <cfRule type="containsText" dxfId="7102" priority="7753" operator="containsText" text="ECM">
      <formula>NOT(ISERROR(SEARCH("ECM",G2987)))</formula>
    </cfRule>
    <cfRule type="containsText" dxfId="7101" priority="7754" operator="containsText" text="Glenn Gould">
      <formula>NOT(ISERROR(SEARCH("Glenn Gould",G2987)))</formula>
    </cfRule>
  </conditionalFormatting>
  <conditionalFormatting sqref="G2987">
    <cfRule type="containsText" dxfId="7100" priority="7751" operator="containsText" text="ECM">
      <formula>NOT(ISERROR(SEARCH("ECM",G2987)))</formula>
    </cfRule>
    <cfRule type="containsText" dxfId="7099" priority="7752" operator="containsText" text="Glenn Gould">
      <formula>NOT(ISERROR(SEARCH("Glenn Gould",G2987)))</formula>
    </cfRule>
  </conditionalFormatting>
  <conditionalFormatting sqref="G2987">
    <cfRule type="containsText" dxfId="7098" priority="7749" operator="containsText" text="ECM">
      <formula>NOT(ISERROR(SEARCH("ECM",G2987)))</formula>
    </cfRule>
    <cfRule type="containsText" dxfId="7097" priority="7750" operator="containsText" text="Glenn Gould">
      <formula>NOT(ISERROR(SEARCH("Glenn Gould",G2987)))</formula>
    </cfRule>
  </conditionalFormatting>
  <conditionalFormatting sqref="G2987">
    <cfRule type="containsText" dxfId="7096" priority="7747" operator="containsText" text="ECM">
      <formula>NOT(ISERROR(SEARCH("ECM",G2987)))</formula>
    </cfRule>
    <cfRule type="containsText" dxfId="7095" priority="7748" operator="containsText" text="Glenn Gould">
      <formula>NOT(ISERROR(SEARCH("Glenn Gould",G2987)))</formula>
    </cfRule>
  </conditionalFormatting>
  <conditionalFormatting sqref="G2987">
    <cfRule type="containsText" dxfId="7094" priority="7745" operator="containsText" text="ECM">
      <formula>NOT(ISERROR(SEARCH("ECM",G2987)))</formula>
    </cfRule>
    <cfRule type="containsText" dxfId="7093" priority="7746" operator="containsText" text="Glenn Gould">
      <formula>NOT(ISERROR(SEARCH("Glenn Gould",G2987)))</formula>
    </cfRule>
  </conditionalFormatting>
  <conditionalFormatting sqref="G2987">
    <cfRule type="containsText" dxfId="7092" priority="7743" operator="containsText" text="ECM">
      <formula>NOT(ISERROR(SEARCH("ECM",G2987)))</formula>
    </cfRule>
    <cfRule type="containsText" dxfId="7091" priority="7744" operator="containsText" text="Glenn Gould">
      <formula>NOT(ISERROR(SEARCH("Glenn Gould",G2987)))</formula>
    </cfRule>
  </conditionalFormatting>
  <conditionalFormatting sqref="G2987">
    <cfRule type="containsText" dxfId="7090" priority="7741" operator="containsText" text="ECM">
      <formula>NOT(ISERROR(SEARCH("ECM",G2987)))</formula>
    </cfRule>
    <cfRule type="containsText" dxfId="7089" priority="7742" operator="containsText" text="Glenn Gould">
      <formula>NOT(ISERROR(SEARCH("Glenn Gould",G2987)))</formula>
    </cfRule>
  </conditionalFormatting>
  <conditionalFormatting sqref="G2987">
    <cfRule type="containsText" dxfId="7088" priority="7739" operator="containsText" text="ECM">
      <formula>NOT(ISERROR(SEARCH("ECM",G2987)))</formula>
    </cfRule>
    <cfRule type="containsText" dxfId="7087" priority="7740" operator="containsText" text="Glenn Gould">
      <formula>NOT(ISERROR(SEARCH("Glenn Gould",G2987)))</formula>
    </cfRule>
  </conditionalFormatting>
  <conditionalFormatting sqref="G2987">
    <cfRule type="containsText" dxfId="7086" priority="7737" operator="containsText" text="ECM">
      <formula>NOT(ISERROR(SEARCH("ECM",G2987)))</formula>
    </cfRule>
    <cfRule type="containsText" dxfId="7085" priority="7738" operator="containsText" text="Glenn Gould">
      <formula>NOT(ISERROR(SEARCH("Glenn Gould",G2987)))</formula>
    </cfRule>
  </conditionalFormatting>
  <conditionalFormatting sqref="G2987">
    <cfRule type="containsText" dxfId="7084" priority="7735" operator="containsText" text="ECM">
      <formula>NOT(ISERROR(SEARCH("ECM",G2987)))</formula>
    </cfRule>
    <cfRule type="containsText" dxfId="7083" priority="7736" operator="containsText" text="Glenn Gould">
      <formula>NOT(ISERROR(SEARCH("Glenn Gould",G2987)))</formula>
    </cfRule>
  </conditionalFormatting>
  <conditionalFormatting sqref="G2987">
    <cfRule type="containsText" dxfId="7082" priority="7733" operator="containsText" text="ECM">
      <formula>NOT(ISERROR(SEARCH("ECM",G2987)))</formula>
    </cfRule>
    <cfRule type="containsText" dxfId="7081" priority="7734" operator="containsText" text="Glenn Gould">
      <formula>NOT(ISERROR(SEARCH("Glenn Gould",G2987)))</formula>
    </cfRule>
  </conditionalFormatting>
  <conditionalFormatting sqref="G2987">
    <cfRule type="containsText" dxfId="7080" priority="7731" operator="containsText" text="ECM">
      <formula>NOT(ISERROR(SEARCH("ECM",G2987)))</formula>
    </cfRule>
    <cfRule type="containsText" dxfId="7079" priority="7732" operator="containsText" text="Glenn Gould">
      <formula>NOT(ISERROR(SEARCH("Glenn Gould",G2987)))</formula>
    </cfRule>
  </conditionalFormatting>
  <conditionalFormatting sqref="G2987">
    <cfRule type="containsText" dxfId="7078" priority="7729" operator="containsText" text="ECM">
      <formula>NOT(ISERROR(SEARCH("ECM",G2987)))</formula>
    </cfRule>
    <cfRule type="containsText" dxfId="7077" priority="7730" operator="containsText" text="Glenn Gould">
      <formula>NOT(ISERROR(SEARCH("Glenn Gould",G2987)))</formula>
    </cfRule>
  </conditionalFormatting>
  <conditionalFormatting sqref="G2987">
    <cfRule type="containsText" dxfId="7076" priority="7727" operator="containsText" text="ECM">
      <formula>NOT(ISERROR(SEARCH("ECM",G2987)))</formula>
    </cfRule>
    <cfRule type="containsText" dxfId="7075" priority="7728" operator="containsText" text="Glenn Gould">
      <formula>NOT(ISERROR(SEARCH("Glenn Gould",G2987)))</formula>
    </cfRule>
  </conditionalFormatting>
  <conditionalFormatting sqref="G2987">
    <cfRule type="containsText" dxfId="7074" priority="7725" operator="containsText" text="ECM">
      <formula>NOT(ISERROR(SEARCH("ECM",G2987)))</formula>
    </cfRule>
    <cfRule type="containsText" dxfId="7073" priority="7726" operator="containsText" text="Glenn Gould">
      <formula>NOT(ISERROR(SEARCH("Glenn Gould",G2987)))</formula>
    </cfRule>
  </conditionalFormatting>
  <conditionalFormatting sqref="G2987">
    <cfRule type="containsText" dxfId="7072" priority="7723" operator="containsText" text="ECM">
      <formula>NOT(ISERROR(SEARCH("ECM",G2987)))</formula>
    </cfRule>
    <cfRule type="containsText" dxfId="7071" priority="7724" operator="containsText" text="Glenn Gould">
      <formula>NOT(ISERROR(SEARCH("Glenn Gould",G2987)))</formula>
    </cfRule>
  </conditionalFormatting>
  <conditionalFormatting sqref="G2987">
    <cfRule type="containsText" dxfId="7070" priority="7721" operator="containsText" text="ECM">
      <formula>NOT(ISERROR(SEARCH("ECM",G2987)))</formula>
    </cfRule>
    <cfRule type="containsText" dxfId="7069" priority="7722" operator="containsText" text="Glenn Gould">
      <formula>NOT(ISERROR(SEARCH("Glenn Gould",G2987)))</formula>
    </cfRule>
  </conditionalFormatting>
  <conditionalFormatting sqref="G2987">
    <cfRule type="containsText" dxfId="7068" priority="7719" operator="containsText" text="ECM">
      <formula>NOT(ISERROR(SEARCH("ECM",G2987)))</formula>
    </cfRule>
    <cfRule type="containsText" dxfId="7067" priority="7720" operator="containsText" text="Glenn Gould">
      <formula>NOT(ISERROR(SEARCH("Glenn Gould",G2987)))</formula>
    </cfRule>
  </conditionalFormatting>
  <conditionalFormatting sqref="G2987">
    <cfRule type="containsText" dxfId="7066" priority="7717" operator="containsText" text="ECM">
      <formula>NOT(ISERROR(SEARCH("ECM",G2987)))</formula>
    </cfRule>
    <cfRule type="containsText" dxfId="7065" priority="7718" operator="containsText" text="Glenn Gould">
      <formula>NOT(ISERROR(SEARCH("Glenn Gould",G2987)))</formula>
    </cfRule>
  </conditionalFormatting>
  <conditionalFormatting sqref="G2987">
    <cfRule type="containsText" dxfId="7064" priority="7715" operator="containsText" text="ECM">
      <formula>NOT(ISERROR(SEARCH("ECM",G2987)))</formula>
    </cfRule>
    <cfRule type="containsText" dxfId="7063" priority="7716" operator="containsText" text="Glenn Gould">
      <formula>NOT(ISERROR(SEARCH("Glenn Gould",G2987)))</formula>
    </cfRule>
  </conditionalFormatting>
  <conditionalFormatting sqref="G2987">
    <cfRule type="containsText" dxfId="7062" priority="7713" operator="containsText" text="ECM">
      <formula>NOT(ISERROR(SEARCH("ECM",G2987)))</formula>
    </cfRule>
    <cfRule type="containsText" dxfId="7061" priority="7714" operator="containsText" text="Glenn Gould">
      <formula>NOT(ISERROR(SEARCH("Glenn Gould",G2987)))</formula>
    </cfRule>
  </conditionalFormatting>
  <conditionalFormatting sqref="G2987">
    <cfRule type="containsText" dxfId="7060" priority="7711" operator="containsText" text="ECM">
      <formula>NOT(ISERROR(SEARCH("ECM",G2987)))</formula>
    </cfRule>
    <cfRule type="containsText" dxfId="7059" priority="7712" operator="containsText" text="Glenn Gould">
      <formula>NOT(ISERROR(SEARCH("Glenn Gould",G2987)))</formula>
    </cfRule>
  </conditionalFormatting>
  <conditionalFormatting sqref="G2987">
    <cfRule type="containsText" dxfId="7058" priority="7709" operator="containsText" text="ECM">
      <formula>NOT(ISERROR(SEARCH("ECM",G2987)))</formula>
    </cfRule>
    <cfRule type="containsText" dxfId="7057" priority="7710" operator="containsText" text="Glenn Gould">
      <formula>NOT(ISERROR(SEARCH("Glenn Gould",G2987)))</formula>
    </cfRule>
  </conditionalFormatting>
  <conditionalFormatting sqref="G2987">
    <cfRule type="containsText" dxfId="7056" priority="7707" operator="containsText" text="ECM">
      <formula>NOT(ISERROR(SEARCH("ECM",G2987)))</formula>
    </cfRule>
    <cfRule type="containsText" dxfId="7055" priority="7708" operator="containsText" text="Glenn Gould">
      <formula>NOT(ISERROR(SEARCH("Glenn Gould",G2987)))</formula>
    </cfRule>
  </conditionalFormatting>
  <conditionalFormatting sqref="G2987">
    <cfRule type="containsText" dxfId="7054" priority="7705" operator="containsText" text="ECM">
      <formula>NOT(ISERROR(SEARCH("ECM",G2987)))</formula>
    </cfRule>
    <cfRule type="containsText" dxfId="7053" priority="7706" operator="containsText" text="Glenn Gould">
      <formula>NOT(ISERROR(SEARCH("Glenn Gould",G2987)))</formula>
    </cfRule>
  </conditionalFormatting>
  <conditionalFormatting sqref="G2987">
    <cfRule type="containsText" dxfId="7052" priority="7703" operator="containsText" text="ECM">
      <formula>NOT(ISERROR(SEARCH("ECM",G2987)))</formula>
    </cfRule>
    <cfRule type="containsText" dxfId="7051" priority="7704" operator="containsText" text="Glenn Gould">
      <formula>NOT(ISERROR(SEARCH("Glenn Gould",G2987)))</formula>
    </cfRule>
  </conditionalFormatting>
  <conditionalFormatting sqref="G2987">
    <cfRule type="containsText" dxfId="7050" priority="7701" operator="containsText" text="ECM">
      <formula>NOT(ISERROR(SEARCH("ECM",G2987)))</formula>
    </cfRule>
    <cfRule type="containsText" dxfId="7049" priority="7702" operator="containsText" text="Glenn Gould">
      <formula>NOT(ISERROR(SEARCH("Glenn Gould",G2987)))</formula>
    </cfRule>
  </conditionalFormatting>
  <conditionalFormatting sqref="G2987">
    <cfRule type="containsText" dxfId="7048" priority="7699" operator="containsText" text="ECM">
      <formula>NOT(ISERROR(SEARCH("ECM",G2987)))</formula>
    </cfRule>
    <cfRule type="containsText" dxfId="7047" priority="7700" operator="containsText" text="Glenn Gould">
      <formula>NOT(ISERROR(SEARCH("Glenn Gould",G2987)))</formula>
    </cfRule>
  </conditionalFormatting>
  <conditionalFormatting sqref="G2987">
    <cfRule type="containsText" dxfId="7046" priority="7697" operator="containsText" text="ECM">
      <formula>NOT(ISERROR(SEARCH("ECM",G2987)))</formula>
    </cfRule>
    <cfRule type="containsText" dxfId="7045" priority="7698" operator="containsText" text="Glenn Gould">
      <formula>NOT(ISERROR(SEARCH("Glenn Gould",G2987)))</formula>
    </cfRule>
  </conditionalFormatting>
  <conditionalFormatting sqref="G2987">
    <cfRule type="containsText" dxfId="7044" priority="7695" operator="containsText" text="ECM">
      <formula>NOT(ISERROR(SEARCH("ECM",G2987)))</formula>
    </cfRule>
    <cfRule type="containsText" dxfId="7043" priority="7696" operator="containsText" text="Glenn Gould">
      <formula>NOT(ISERROR(SEARCH("Glenn Gould",G2987)))</formula>
    </cfRule>
  </conditionalFormatting>
  <conditionalFormatting sqref="G2987">
    <cfRule type="containsText" dxfId="7042" priority="7693" operator="containsText" text="ECM">
      <formula>NOT(ISERROR(SEARCH("ECM",G2987)))</formula>
    </cfRule>
    <cfRule type="containsText" dxfId="7041" priority="7694" operator="containsText" text="Glenn Gould">
      <formula>NOT(ISERROR(SEARCH("Glenn Gould",G2987)))</formula>
    </cfRule>
  </conditionalFormatting>
  <conditionalFormatting sqref="G2987">
    <cfRule type="containsText" dxfId="7040" priority="7691" operator="containsText" text="ECM">
      <formula>NOT(ISERROR(SEARCH("ECM",G2987)))</formula>
    </cfRule>
    <cfRule type="containsText" dxfId="7039" priority="7692" operator="containsText" text="Glenn Gould">
      <formula>NOT(ISERROR(SEARCH("Glenn Gould",G2987)))</formula>
    </cfRule>
  </conditionalFormatting>
  <conditionalFormatting sqref="G2987">
    <cfRule type="containsText" dxfId="7038" priority="7689" operator="containsText" text="ECM">
      <formula>NOT(ISERROR(SEARCH("ECM",G2987)))</formula>
    </cfRule>
    <cfRule type="containsText" dxfId="7037" priority="7690" operator="containsText" text="Glenn Gould">
      <formula>NOT(ISERROR(SEARCH("Glenn Gould",G2987)))</formula>
    </cfRule>
  </conditionalFormatting>
  <conditionalFormatting sqref="G2987">
    <cfRule type="containsText" dxfId="7036" priority="7687" operator="containsText" text="ECM">
      <formula>NOT(ISERROR(SEARCH("ECM",G2987)))</formula>
    </cfRule>
    <cfRule type="containsText" dxfId="7035" priority="7688" operator="containsText" text="Glenn Gould">
      <formula>NOT(ISERROR(SEARCH("Glenn Gould",G2987)))</formula>
    </cfRule>
  </conditionalFormatting>
  <conditionalFormatting sqref="G2987">
    <cfRule type="containsText" dxfId="7034" priority="7685" operator="containsText" text="ECM">
      <formula>NOT(ISERROR(SEARCH("ECM",G2987)))</formula>
    </cfRule>
    <cfRule type="containsText" dxfId="7033" priority="7686" operator="containsText" text="Glenn Gould">
      <formula>NOT(ISERROR(SEARCH("Glenn Gould",G2987)))</formula>
    </cfRule>
  </conditionalFormatting>
  <conditionalFormatting sqref="G2987">
    <cfRule type="containsText" dxfId="7032" priority="7683" operator="containsText" text="ECM">
      <formula>NOT(ISERROR(SEARCH("ECM",G2987)))</formula>
    </cfRule>
    <cfRule type="containsText" dxfId="7031" priority="7684" operator="containsText" text="Glenn Gould">
      <formula>NOT(ISERROR(SEARCH("Glenn Gould",G2987)))</formula>
    </cfRule>
  </conditionalFormatting>
  <conditionalFormatting sqref="G2987">
    <cfRule type="containsText" dxfId="7030" priority="7681" operator="containsText" text="ECM">
      <formula>NOT(ISERROR(SEARCH("ECM",G2987)))</formula>
    </cfRule>
    <cfRule type="containsText" dxfId="7029" priority="7682" operator="containsText" text="Glenn Gould">
      <formula>NOT(ISERROR(SEARCH("Glenn Gould",G2987)))</formula>
    </cfRule>
  </conditionalFormatting>
  <conditionalFormatting sqref="G2987">
    <cfRule type="containsText" dxfId="7028" priority="7679" operator="containsText" text="ECM">
      <formula>NOT(ISERROR(SEARCH("ECM",G2987)))</formula>
    </cfRule>
    <cfRule type="containsText" dxfId="7027" priority="7680" operator="containsText" text="Glenn Gould">
      <formula>NOT(ISERROR(SEARCH("Glenn Gould",G2987)))</formula>
    </cfRule>
  </conditionalFormatting>
  <conditionalFormatting sqref="G2987">
    <cfRule type="containsText" dxfId="7026" priority="7677" operator="containsText" text="ECM">
      <formula>NOT(ISERROR(SEARCH("ECM",G2987)))</formula>
    </cfRule>
    <cfRule type="containsText" dxfId="7025" priority="7678" operator="containsText" text="Glenn Gould">
      <formula>NOT(ISERROR(SEARCH("Glenn Gould",G2987)))</formula>
    </cfRule>
  </conditionalFormatting>
  <conditionalFormatting sqref="G2987">
    <cfRule type="containsText" dxfId="7024" priority="7675" operator="containsText" text="ECM">
      <formula>NOT(ISERROR(SEARCH("ECM",G2987)))</formula>
    </cfRule>
    <cfRule type="containsText" dxfId="7023" priority="7676" operator="containsText" text="Glenn Gould">
      <formula>NOT(ISERROR(SEARCH("Glenn Gould",G2987)))</formula>
    </cfRule>
  </conditionalFormatting>
  <conditionalFormatting sqref="G2987">
    <cfRule type="containsText" dxfId="7022" priority="7673" operator="containsText" text="ECM">
      <formula>NOT(ISERROR(SEARCH("ECM",G2987)))</formula>
    </cfRule>
    <cfRule type="containsText" dxfId="7021" priority="7674" operator="containsText" text="Glenn Gould">
      <formula>NOT(ISERROR(SEARCH("Glenn Gould",G2987)))</formula>
    </cfRule>
  </conditionalFormatting>
  <conditionalFormatting sqref="G2987">
    <cfRule type="containsText" dxfId="7020" priority="7671" operator="containsText" text="ECM">
      <formula>NOT(ISERROR(SEARCH("ECM",G2987)))</formula>
    </cfRule>
    <cfRule type="containsText" dxfId="7019" priority="7672" operator="containsText" text="Glenn Gould">
      <formula>NOT(ISERROR(SEARCH("Glenn Gould",G2987)))</formula>
    </cfRule>
  </conditionalFormatting>
  <conditionalFormatting sqref="G2987">
    <cfRule type="containsText" dxfId="7018" priority="7669" operator="containsText" text="ECM">
      <formula>NOT(ISERROR(SEARCH("ECM",G2987)))</formula>
    </cfRule>
    <cfRule type="containsText" dxfId="7017" priority="7670" operator="containsText" text="Glenn Gould">
      <formula>NOT(ISERROR(SEARCH("Glenn Gould",G2987)))</formula>
    </cfRule>
  </conditionalFormatting>
  <conditionalFormatting sqref="G2987">
    <cfRule type="containsText" dxfId="7016" priority="7667" operator="containsText" text="ECM">
      <formula>NOT(ISERROR(SEARCH("ECM",G2987)))</formula>
    </cfRule>
    <cfRule type="containsText" dxfId="7015" priority="7668" operator="containsText" text="Glenn Gould">
      <formula>NOT(ISERROR(SEARCH("Glenn Gould",G2987)))</formula>
    </cfRule>
  </conditionalFormatting>
  <conditionalFormatting sqref="G2987">
    <cfRule type="containsText" dxfId="7014" priority="7665" operator="containsText" text="ECM">
      <formula>NOT(ISERROR(SEARCH("ECM",G2987)))</formula>
    </cfRule>
    <cfRule type="containsText" dxfId="7013" priority="7666" operator="containsText" text="Glenn Gould">
      <formula>NOT(ISERROR(SEARCH("Glenn Gould",G2987)))</formula>
    </cfRule>
  </conditionalFormatting>
  <conditionalFormatting sqref="G2987">
    <cfRule type="containsText" dxfId="7012" priority="7663" operator="containsText" text="ECM">
      <formula>NOT(ISERROR(SEARCH("ECM",G2987)))</formula>
    </cfRule>
    <cfRule type="containsText" dxfId="7011" priority="7664" operator="containsText" text="Glenn Gould">
      <formula>NOT(ISERROR(SEARCH("Glenn Gould",G2987)))</formula>
    </cfRule>
  </conditionalFormatting>
  <conditionalFormatting sqref="E2987:F2987">
    <cfRule type="containsText" dxfId="7010" priority="7661" operator="containsText" text="ECM">
      <formula>NOT(ISERROR(SEARCH("ECM",E2987)))</formula>
    </cfRule>
    <cfRule type="containsText" dxfId="7009" priority="7662" operator="containsText" text="Glenn Gould">
      <formula>NOT(ISERROR(SEARCH("Glenn Gould",E2987)))</formula>
    </cfRule>
  </conditionalFormatting>
  <conditionalFormatting sqref="E2987:F2987">
    <cfRule type="containsText" dxfId="7008" priority="7659" operator="containsText" text="ECM">
      <formula>NOT(ISERROR(SEARCH("ECM",E2987)))</formula>
    </cfRule>
    <cfRule type="containsText" dxfId="7007" priority="7660" operator="containsText" text="Glenn Gould">
      <formula>NOT(ISERROR(SEARCH("Glenn Gould",E2987)))</formula>
    </cfRule>
  </conditionalFormatting>
  <conditionalFormatting sqref="E2987:F2987">
    <cfRule type="containsText" dxfId="7006" priority="7657" operator="containsText" text="ECM">
      <formula>NOT(ISERROR(SEARCH("ECM",E2987)))</formula>
    </cfRule>
    <cfRule type="containsText" dxfId="7005" priority="7658" operator="containsText" text="Glenn Gould">
      <formula>NOT(ISERROR(SEARCH("Glenn Gould",E2987)))</formula>
    </cfRule>
  </conditionalFormatting>
  <conditionalFormatting sqref="E2987:F2987">
    <cfRule type="containsText" dxfId="7004" priority="7655" operator="containsText" text="ECM">
      <formula>NOT(ISERROR(SEARCH("ECM",E2987)))</formula>
    </cfRule>
    <cfRule type="containsText" dxfId="7003" priority="7656" operator="containsText" text="Glenn Gould">
      <formula>NOT(ISERROR(SEARCH("Glenn Gould",E2987)))</formula>
    </cfRule>
  </conditionalFormatting>
  <conditionalFormatting sqref="E2987:F2987">
    <cfRule type="containsText" dxfId="7002" priority="7653" operator="containsText" text="ECM">
      <formula>NOT(ISERROR(SEARCH("ECM",E2987)))</formula>
    </cfRule>
    <cfRule type="containsText" dxfId="7001" priority="7654" operator="containsText" text="Glenn Gould">
      <formula>NOT(ISERROR(SEARCH("Glenn Gould",E2987)))</formula>
    </cfRule>
  </conditionalFormatting>
  <conditionalFormatting sqref="E2987:F2987">
    <cfRule type="containsText" dxfId="7000" priority="7651" operator="containsText" text="ECM">
      <formula>NOT(ISERROR(SEARCH("ECM",E2987)))</formula>
    </cfRule>
    <cfRule type="containsText" dxfId="6999" priority="7652" operator="containsText" text="Glenn Gould">
      <formula>NOT(ISERROR(SEARCH("Glenn Gould",E2987)))</formula>
    </cfRule>
  </conditionalFormatting>
  <conditionalFormatting sqref="E2987:F2987">
    <cfRule type="containsText" dxfId="6998" priority="7649" operator="containsText" text="ECM">
      <formula>NOT(ISERROR(SEARCH("ECM",E2987)))</formula>
    </cfRule>
    <cfRule type="containsText" dxfId="6997" priority="7650" operator="containsText" text="Glenn Gould">
      <formula>NOT(ISERROR(SEARCH("Glenn Gould",E2987)))</formula>
    </cfRule>
  </conditionalFormatting>
  <conditionalFormatting sqref="E2987:F2987">
    <cfRule type="containsText" dxfId="6996" priority="7647" operator="containsText" text="ECM">
      <formula>NOT(ISERROR(SEARCH("ECM",E2987)))</formula>
    </cfRule>
    <cfRule type="containsText" dxfId="6995" priority="7648" operator="containsText" text="Glenn Gould">
      <formula>NOT(ISERROR(SEARCH("Glenn Gould",E2987)))</formula>
    </cfRule>
  </conditionalFormatting>
  <conditionalFormatting sqref="E2987:F2987">
    <cfRule type="containsText" dxfId="6994" priority="7645" operator="containsText" text="ECM">
      <formula>NOT(ISERROR(SEARCH("ECM",E2987)))</formula>
    </cfRule>
    <cfRule type="containsText" dxfId="6993" priority="7646" operator="containsText" text="Glenn Gould">
      <formula>NOT(ISERROR(SEARCH("Glenn Gould",E2987)))</formula>
    </cfRule>
  </conditionalFormatting>
  <conditionalFormatting sqref="E2987:F2987">
    <cfRule type="containsText" dxfId="6992" priority="7643" operator="containsText" text="ECM">
      <formula>NOT(ISERROR(SEARCH("ECM",E2987)))</formula>
    </cfRule>
    <cfRule type="containsText" dxfId="6991" priority="7644" operator="containsText" text="Glenn Gould">
      <formula>NOT(ISERROR(SEARCH("Glenn Gould",E2987)))</formula>
    </cfRule>
  </conditionalFormatting>
  <conditionalFormatting sqref="E2987:F2987">
    <cfRule type="containsText" dxfId="6990" priority="7641" operator="containsText" text="ECM">
      <formula>NOT(ISERROR(SEARCH("ECM",E2987)))</formula>
    </cfRule>
    <cfRule type="containsText" dxfId="6989" priority="7642" operator="containsText" text="Glenn Gould">
      <formula>NOT(ISERROR(SEARCH("Glenn Gould",E2987)))</formula>
    </cfRule>
  </conditionalFormatting>
  <conditionalFormatting sqref="E2987:F2987">
    <cfRule type="containsText" dxfId="6988" priority="7639" operator="containsText" text="ECM">
      <formula>NOT(ISERROR(SEARCH("ECM",E2987)))</formula>
    </cfRule>
    <cfRule type="containsText" dxfId="6987" priority="7640" operator="containsText" text="Glenn Gould">
      <formula>NOT(ISERROR(SEARCH("Glenn Gould",E2987)))</formula>
    </cfRule>
  </conditionalFormatting>
  <conditionalFormatting sqref="E2987:F2987">
    <cfRule type="containsText" dxfId="6986" priority="7637" operator="containsText" text="ECM">
      <formula>NOT(ISERROR(SEARCH("ECM",E2987)))</formula>
    </cfRule>
    <cfRule type="containsText" dxfId="6985" priority="7638" operator="containsText" text="Glenn Gould">
      <formula>NOT(ISERROR(SEARCH("Glenn Gould",E2987)))</formula>
    </cfRule>
  </conditionalFormatting>
  <conditionalFormatting sqref="E2987:F2987">
    <cfRule type="containsText" dxfId="6984" priority="7635" operator="containsText" text="ECM">
      <formula>NOT(ISERROR(SEARCH("ECM",E2987)))</formula>
    </cfRule>
    <cfRule type="containsText" dxfId="6983" priority="7636" operator="containsText" text="Glenn Gould">
      <formula>NOT(ISERROR(SEARCH("Glenn Gould",E2987)))</formula>
    </cfRule>
  </conditionalFormatting>
  <conditionalFormatting sqref="E2987:F2987">
    <cfRule type="containsText" dxfId="6982" priority="7633" operator="containsText" text="ECM">
      <formula>NOT(ISERROR(SEARCH("ECM",E2987)))</formula>
    </cfRule>
    <cfRule type="containsText" dxfId="6981" priority="7634" operator="containsText" text="Glenn Gould">
      <formula>NOT(ISERROR(SEARCH("Glenn Gould",E2987)))</formula>
    </cfRule>
  </conditionalFormatting>
  <conditionalFormatting sqref="E2987:F2987">
    <cfRule type="containsText" dxfId="6980" priority="7631" operator="containsText" text="ECM">
      <formula>NOT(ISERROR(SEARCH("ECM",E2987)))</formula>
    </cfRule>
    <cfRule type="containsText" dxfId="6979" priority="7632" operator="containsText" text="Glenn Gould">
      <formula>NOT(ISERROR(SEARCH("Glenn Gould",E2987)))</formula>
    </cfRule>
  </conditionalFormatting>
  <conditionalFormatting sqref="E2987:F2987">
    <cfRule type="containsText" dxfId="6978" priority="7629" operator="containsText" text="ECM">
      <formula>NOT(ISERROR(SEARCH("ECM",E2987)))</formula>
    </cfRule>
    <cfRule type="containsText" dxfId="6977" priority="7630" operator="containsText" text="Glenn Gould">
      <formula>NOT(ISERROR(SEARCH("Glenn Gould",E2987)))</formula>
    </cfRule>
  </conditionalFormatting>
  <conditionalFormatting sqref="E2987:F2987">
    <cfRule type="containsText" dxfId="6976" priority="7627" operator="containsText" text="ECM">
      <formula>NOT(ISERROR(SEARCH("ECM",E2987)))</formula>
    </cfRule>
    <cfRule type="containsText" dxfId="6975" priority="7628" operator="containsText" text="Glenn Gould">
      <formula>NOT(ISERROR(SEARCH("Glenn Gould",E2987)))</formula>
    </cfRule>
  </conditionalFormatting>
  <conditionalFormatting sqref="E2987:F2987">
    <cfRule type="containsText" dxfId="6974" priority="7625" operator="containsText" text="ECM">
      <formula>NOT(ISERROR(SEARCH("ECM",E2987)))</formula>
    </cfRule>
    <cfRule type="containsText" dxfId="6973" priority="7626" operator="containsText" text="Glenn Gould">
      <formula>NOT(ISERROR(SEARCH("Glenn Gould",E2987)))</formula>
    </cfRule>
  </conditionalFormatting>
  <conditionalFormatting sqref="E2987:F2987">
    <cfRule type="containsText" dxfId="6972" priority="7623" operator="containsText" text="ECM">
      <formula>NOT(ISERROR(SEARCH("ECM",E2987)))</formula>
    </cfRule>
    <cfRule type="containsText" dxfId="6971" priority="7624" operator="containsText" text="Glenn Gould">
      <formula>NOT(ISERROR(SEARCH("Glenn Gould",E2987)))</formula>
    </cfRule>
  </conditionalFormatting>
  <conditionalFormatting sqref="E2987:F2987">
    <cfRule type="containsText" dxfId="6970" priority="7621" operator="containsText" text="ECM">
      <formula>NOT(ISERROR(SEARCH("ECM",E2987)))</formula>
    </cfRule>
    <cfRule type="containsText" dxfId="6969" priority="7622" operator="containsText" text="Glenn Gould">
      <formula>NOT(ISERROR(SEARCH("Glenn Gould",E2987)))</formula>
    </cfRule>
  </conditionalFormatting>
  <conditionalFormatting sqref="E2987:F2987">
    <cfRule type="containsText" dxfId="6968" priority="7619" operator="containsText" text="ECM">
      <formula>NOT(ISERROR(SEARCH("ECM",E2987)))</formula>
    </cfRule>
    <cfRule type="containsText" dxfId="6967" priority="7620" operator="containsText" text="Glenn Gould">
      <formula>NOT(ISERROR(SEARCH("Glenn Gould",E2987)))</formula>
    </cfRule>
  </conditionalFormatting>
  <conditionalFormatting sqref="E2987:F2987">
    <cfRule type="containsText" dxfId="6966" priority="7617" operator="containsText" text="ECM">
      <formula>NOT(ISERROR(SEARCH("ECM",E2987)))</formula>
    </cfRule>
    <cfRule type="containsText" dxfId="6965" priority="7618" operator="containsText" text="Glenn Gould">
      <formula>NOT(ISERROR(SEARCH("Glenn Gould",E2987)))</formula>
    </cfRule>
  </conditionalFormatting>
  <conditionalFormatting sqref="E2987:F2987">
    <cfRule type="containsText" dxfId="6964" priority="7615" operator="containsText" text="ECM">
      <formula>NOT(ISERROR(SEARCH("ECM",E2987)))</formula>
    </cfRule>
    <cfRule type="containsText" dxfId="6963" priority="7616" operator="containsText" text="Glenn Gould">
      <formula>NOT(ISERROR(SEARCH("Glenn Gould",E2987)))</formula>
    </cfRule>
  </conditionalFormatting>
  <conditionalFormatting sqref="E2987:F2987">
    <cfRule type="containsText" dxfId="6962" priority="7613" operator="containsText" text="ECM">
      <formula>NOT(ISERROR(SEARCH("ECM",E2987)))</formula>
    </cfRule>
    <cfRule type="containsText" dxfId="6961" priority="7614" operator="containsText" text="Glenn Gould">
      <formula>NOT(ISERROR(SEARCH("Glenn Gould",E2987)))</formula>
    </cfRule>
  </conditionalFormatting>
  <conditionalFormatting sqref="E2987:F2987">
    <cfRule type="containsText" dxfId="6960" priority="7611" operator="containsText" text="ECM">
      <formula>NOT(ISERROR(SEARCH("ECM",E2987)))</formula>
    </cfRule>
    <cfRule type="containsText" dxfId="6959" priority="7612" operator="containsText" text="Glenn Gould">
      <formula>NOT(ISERROR(SEARCH("Glenn Gould",E2987)))</formula>
    </cfRule>
  </conditionalFormatting>
  <conditionalFormatting sqref="E2987:F2987">
    <cfRule type="containsText" dxfId="6958" priority="7609" operator="containsText" text="ECM">
      <formula>NOT(ISERROR(SEARCH("ECM",E2987)))</formula>
    </cfRule>
    <cfRule type="containsText" dxfId="6957" priority="7610" operator="containsText" text="Glenn Gould">
      <formula>NOT(ISERROR(SEARCH("Glenn Gould",E2987)))</formula>
    </cfRule>
  </conditionalFormatting>
  <conditionalFormatting sqref="E2987:F2987">
    <cfRule type="containsText" dxfId="6956" priority="7607" operator="containsText" text="ECM">
      <formula>NOT(ISERROR(SEARCH("ECM",E2987)))</formula>
    </cfRule>
    <cfRule type="containsText" dxfId="6955" priority="7608" operator="containsText" text="Glenn Gould">
      <formula>NOT(ISERROR(SEARCH("Glenn Gould",E2987)))</formula>
    </cfRule>
  </conditionalFormatting>
  <conditionalFormatting sqref="E2987:F2987">
    <cfRule type="containsText" dxfId="6954" priority="7605" operator="containsText" text="ECM">
      <formula>NOT(ISERROR(SEARCH("ECM",E2987)))</formula>
    </cfRule>
    <cfRule type="containsText" dxfId="6953" priority="7606" operator="containsText" text="Glenn Gould">
      <formula>NOT(ISERROR(SEARCH("Glenn Gould",E2987)))</formula>
    </cfRule>
  </conditionalFormatting>
  <conditionalFormatting sqref="E2987:F2987">
    <cfRule type="containsText" dxfId="6952" priority="7603" operator="containsText" text="ECM">
      <formula>NOT(ISERROR(SEARCH("ECM",E2987)))</formula>
    </cfRule>
    <cfRule type="containsText" dxfId="6951" priority="7604" operator="containsText" text="Glenn Gould">
      <formula>NOT(ISERROR(SEARCH("Glenn Gould",E2987)))</formula>
    </cfRule>
  </conditionalFormatting>
  <conditionalFormatting sqref="E2987:F2987">
    <cfRule type="containsText" dxfId="6950" priority="7601" operator="containsText" text="ECM">
      <formula>NOT(ISERROR(SEARCH("ECM",E2987)))</formula>
    </cfRule>
    <cfRule type="containsText" dxfId="6949" priority="7602" operator="containsText" text="Glenn Gould">
      <formula>NOT(ISERROR(SEARCH("Glenn Gould",E2987)))</formula>
    </cfRule>
  </conditionalFormatting>
  <conditionalFormatting sqref="E2987:F2987">
    <cfRule type="containsText" dxfId="6948" priority="7599" operator="containsText" text="ECM">
      <formula>NOT(ISERROR(SEARCH("ECM",E2987)))</formula>
    </cfRule>
    <cfRule type="containsText" dxfId="6947" priority="7600" operator="containsText" text="Glenn Gould">
      <formula>NOT(ISERROR(SEARCH("Glenn Gould",E2987)))</formula>
    </cfRule>
  </conditionalFormatting>
  <conditionalFormatting sqref="E2987:F2987">
    <cfRule type="containsText" dxfId="6946" priority="7597" operator="containsText" text="ECM">
      <formula>NOT(ISERROR(SEARCH("ECM",E2987)))</formula>
    </cfRule>
    <cfRule type="containsText" dxfId="6945" priority="7598" operator="containsText" text="Glenn Gould">
      <formula>NOT(ISERROR(SEARCH("Glenn Gould",E2987)))</formula>
    </cfRule>
  </conditionalFormatting>
  <conditionalFormatting sqref="E2987:F2987">
    <cfRule type="containsText" dxfId="6944" priority="7595" operator="containsText" text="ECM">
      <formula>NOT(ISERROR(SEARCH("ECM",E2987)))</formula>
    </cfRule>
    <cfRule type="containsText" dxfId="6943" priority="7596" operator="containsText" text="Glenn Gould">
      <formula>NOT(ISERROR(SEARCH("Glenn Gould",E2987)))</formula>
    </cfRule>
  </conditionalFormatting>
  <conditionalFormatting sqref="E2987:F2987">
    <cfRule type="containsText" dxfId="6942" priority="7593" operator="containsText" text="ECM">
      <formula>NOT(ISERROR(SEARCH("ECM",E2987)))</formula>
    </cfRule>
    <cfRule type="containsText" dxfId="6941" priority="7594" operator="containsText" text="Glenn Gould">
      <formula>NOT(ISERROR(SEARCH("Glenn Gould",E2987)))</formula>
    </cfRule>
  </conditionalFormatting>
  <conditionalFormatting sqref="E2987:F2987">
    <cfRule type="containsText" dxfId="6940" priority="7591" operator="containsText" text="ECM">
      <formula>NOT(ISERROR(SEARCH("ECM",E2987)))</formula>
    </cfRule>
    <cfRule type="containsText" dxfId="6939" priority="7592" operator="containsText" text="Glenn Gould">
      <formula>NOT(ISERROR(SEARCH("Glenn Gould",E2987)))</formula>
    </cfRule>
  </conditionalFormatting>
  <conditionalFormatting sqref="E2987:F2987">
    <cfRule type="containsText" dxfId="6938" priority="7589" operator="containsText" text="ECM">
      <formula>NOT(ISERROR(SEARCH("ECM",E2987)))</formula>
    </cfRule>
    <cfRule type="containsText" dxfId="6937" priority="7590" operator="containsText" text="Glenn Gould">
      <formula>NOT(ISERROR(SEARCH("Glenn Gould",E2987)))</formula>
    </cfRule>
  </conditionalFormatting>
  <conditionalFormatting sqref="E2987:F2987">
    <cfRule type="containsText" dxfId="6936" priority="7587" operator="containsText" text="ECM">
      <formula>NOT(ISERROR(SEARCH("ECM",E2987)))</formula>
    </cfRule>
    <cfRule type="containsText" dxfId="6935" priority="7588" operator="containsText" text="Glenn Gould">
      <formula>NOT(ISERROR(SEARCH("Glenn Gould",E2987)))</formula>
    </cfRule>
  </conditionalFormatting>
  <conditionalFormatting sqref="E2987:F2987">
    <cfRule type="containsText" dxfId="6934" priority="7585" operator="containsText" text="ECM">
      <formula>NOT(ISERROR(SEARCH("ECM",E2987)))</formula>
    </cfRule>
    <cfRule type="containsText" dxfId="6933" priority="7586" operator="containsText" text="Glenn Gould">
      <formula>NOT(ISERROR(SEARCH("Glenn Gould",E2987)))</formula>
    </cfRule>
  </conditionalFormatting>
  <conditionalFormatting sqref="E2987:F2987">
    <cfRule type="containsText" dxfId="6932" priority="7583" operator="containsText" text="ECM">
      <formula>NOT(ISERROR(SEARCH("ECM",E2987)))</formula>
    </cfRule>
    <cfRule type="containsText" dxfId="6931" priority="7584" operator="containsText" text="Glenn Gould">
      <formula>NOT(ISERROR(SEARCH("Glenn Gould",E2987)))</formula>
    </cfRule>
  </conditionalFormatting>
  <conditionalFormatting sqref="E2987:F2987">
    <cfRule type="containsText" dxfId="6930" priority="7581" operator="containsText" text="ECM">
      <formula>NOT(ISERROR(SEARCH("ECM",E2987)))</formula>
    </cfRule>
    <cfRule type="containsText" dxfId="6929" priority="7582" operator="containsText" text="Glenn Gould">
      <formula>NOT(ISERROR(SEARCH("Glenn Gould",E2987)))</formula>
    </cfRule>
  </conditionalFormatting>
  <conditionalFormatting sqref="E2987:F2987">
    <cfRule type="containsText" dxfId="6928" priority="7579" operator="containsText" text="ECM">
      <formula>NOT(ISERROR(SEARCH("ECM",E2987)))</formula>
    </cfRule>
    <cfRule type="containsText" dxfId="6927" priority="7580" operator="containsText" text="Glenn Gould">
      <formula>NOT(ISERROR(SEARCH("Glenn Gould",E2987)))</formula>
    </cfRule>
  </conditionalFormatting>
  <conditionalFormatting sqref="E2987:F2987">
    <cfRule type="containsText" dxfId="6926" priority="7577" operator="containsText" text="ECM">
      <formula>NOT(ISERROR(SEARCH("ECM",E2987)))</formula>
    </cfRule>
    <cfRule type="containsText" dxfId="6925" priority="7578" operator="containsText" text="Glenn Gould">
      <formula>NOT(ISERROR(SEARCH("Glenn Gould",E2987)))</formula>
    </cfRule>
  </conditionalFormatting>
  <conditionalFormatting sqref="E2987:F2987">
    <cfRule type="containsText" dxfId="6924" priority="7575" operator="containsText" text="ECM">
      <formula>NOT(ISERROR(SEARCH("ECM",E2987)))</formula>
    </cfRule>
    <cfRule type="containsText" dxfId="6923" priority="7576" operator="containsText" text="Glenn Gould">
      <formula>NOT(ISERROR(SEARCH("Glenn Gould",E2987)))</formula>
    </cfRule>
  </conditionalFormatting>
  <conditionalFormatting sqref="E2987:F2987">
    <cfRule type="containsText" dxfId="6922" priority="7573" operator="containsText" text="ECM">
      <formula>NOT(ISERROR(SEARCH("ECM",E2987)))</formula>
    </cfRule>
    <cfRule type="containsText" dxfId="6921" priority="7574" operator="containsText" text="Glenn Gould">
      <formula>NOT(ISERROR(SEARCH("Glenn Gould",E2987)))</formula>
    </cfRule>
  </conditionalFormatting>
  <conditionalFormatting sqref="E2987:F2987">
    <cfRule type="containsText" dxfId="6920" priority="7571" operator="containsText" text="ECM">
      <formula>NOT(ISERROR(SEARCH("ECM",E2987)))</formula>
    </cfRule>
    <cfRule type="containsText" dxfId="6919" priority="7572" operator="containsText" text="Glenn Gould">
      <formula>NOT(ISERROR(SEARCH("Glenn Gould",E2987)))</formula>
    </cfRule>
  </conditionalFormatting>
  <conditionalFormatting sqref="E2987:F2987">
    <cfRule type="containsText" dxfId="6918" priority="7569" operator="containsText" text="ECM">
      <formula>NOT(ISERROR(SEARCH("ECM",E2987)))</formula>
    </cfRule>
    <cfRule type="containsText" dxfId="6917" priority="7570" operator="containsText" text="Glenn Gould">
      <formula>NOT(ISERROR(SEARCH("Glenn Gould",E2987)))</formula>
    </cfRule>
  </conditionalFormatting>
  <conditionalFormatting sqref="E2987:F2987">
    <cfRule type="containsText" dxfId="6916" priority="7567" operator="containsText" text="ECM">
      <formula>NOT(ISERROR(SEARCH("ECM",E2987)))</formula>
    </cfRule>
    <cfRule type="containsText" dxfId="6915" priority="7568" operator="containsText" text="Glenn Gould">
      <formula>NOT(ISERROR(SEARCH("Glenn Gould",E2987)))</formula>
    </cfRule>
  </conditionalFormatting>
  <conditionalFormatting sqref="E2987:F2987">
    <cfRule type="containsText" dxfId="6914" priority="7565" operator="containsText" text="ECM">
      <formula>NOT(ISERROR(SEARCH("ECM",E2987)))</formula>
    </cfRule>
    <cfRule type="containsText" dxfId="6913" priority="7566" operator="containsText" text="Glenn Gould">
      <formula>NOT(ISERROR(SEARCH("Glenn Gould",E2987)))</formula>
    </cfRule>
  </conditionalFormatting>
  <conditionalFormatting sqref="H2986">
    <cfRule type="containsText" dxfId="6912" priority="7563" operator="containsText" text="ECM">
      <formula>NOT(ISERROR(SEARCH("ECM",H2986)))</formula>
    </cfRule>
    <cfRule type="containsText" dxfId="6911" priority="7564" operator="containsText" text="Glenn Gould">
      <formula>NOT(ISERROR(SEARCH("Glenn Gould",H2986)))</formula>
    </cfRule>
  </conditionalFormatting>
  <conditionalFormatting sqref="H2986">
    <cfRule type="containsText" dxfId="6910" priority="7561" operator="containsText" text="ECM">
      <formula>NOT(ISERROR(SEARCH("ECM",H2986)))</formula>
    </cfRule>
    <cfRule type="containsText" dxfId="6909" priority="7562" operator="containsText" text="Glenn Gould">
      <formula>NOT(ISERROR(SEARCH("Glenn Gould",H2986)))</formula>
    </cfRule>
  </conditionalFormatting>
  <conditionalFormatting sqref="H2986">
    <cfRule type="containsText" dxfId="6908" priority="7559" operator="containsText" text="ECM">
      <formula>NOT(ISERROR(SEARCH("ECM",H2986)))</formula>
    </cfRule>
    <cfRule type="containsText" dxfId="6907" priority="7560" operator="containsText" text="Glenn Gould">
      <formula>NOT(ISERROR(SEARCH("Glenn Gould",H2986)))</formula>
    </cfRule>
  </conditionalFormatting>
  <conditionalFormatting sqref="H2986">
    <cfRule type="containsText" dxfId="6906" priority="7557" operator="containsText" text="ECM">
      <formula>NOT(ISERROR(SEARCH("ECM",H2986)))</formula>
    </cfRule>
    <cfRule type="containsText" dxfId="6905" priority="7558" operator="containsText" text="Glenn Gould">
      <formula>NOT(ISERROR(SEARCH("Glenn Gould",H2986)))</formula>
    </cfRule>
  </conditionalFormatting>
  <conditionalFormatting sqref="H2986">
    <cfRule type="containsText" dxfId="6904" priority="7555" operator="containsText" text="ECM">
      <formula>NOT(ISERROR(SEARCH("ECM",H2986)))</formula>
    </cfRule>
    <cfRule type="containsText" dxfId="6903" priority="7556" operator="containsText" text="Glenn Gould">
      <formula>NOT(ISERROR(SEARCH("Glenn Gould",H2986)))</formula>
    </cfRule>
  </conditionalFormatting>
  <conditionalFormatting sqref="H2986">
    <cfRule type="containsText" dxfId="6902" priority="7553" operator="containsText" text="ECM">
      <formula>NOT(ISERROR(SEARCH("ECM",H2986)))</formula>
    </cfRule>
    <cfRule type="containsText" dxfId="6901" priority="7554" operator="containsText" text="Glenn Gould">
      <formula>NOT(ISERROR(SEARCH("Glenn Gould",H2986)))</formula>
    </cfRule>
  </conditionalFormatting>
  <conditionalFormatting sqref="H2986">
    <cfRule type="containsText" dxfId="6900" priority="7551" operator="containsText" text="ECM">
      <formula>NOT(ISERROR(SEARCH("ECM",H2986)))</formula>
    </cfRule>
    <cfRule type="containsText" dxfId="6899" priority="7552" operator="containsText" text="Glenn Gould">
      <formula>NOT(ISERROR(SEARCH("Glenn Gould",H2986)))</formula>
    </cfRule>
  </conditionalFormatting>
  <conditionalFormatting sqref="H2986">
    <cfRule type="containsText" dxfId="6898" priority="7549" operator="containsText" text="ECM">
      <formula>NOT(ISERROR(SEARCH("ECM",H2986)))</formula>
    </cfRule>
    <cfRule type="containsText" dxfId="6897" priority="7550" operator="containsText" text="Glenn Gould">
      <formula>NOT(ISERROR(SEARCH("Glenn Gould",H2986)))</formula>
    </cfRule>
  </conditionalFormatting>
  <conditionalFormatting sqref="H2986">
    <cfRule type="containsText" dxfId="6896" priority="7547" operator="containsText" text="ECM">
      <formula>NOT(ISERROR(SEARCH("ECM",H2986)))</formula>
    </cfRule>
    <cfRule type="containsText" dxfId="6895" priority="7548" operator="containsText" text="Glenn Gould">
      <formula>NOT(ISERROR(SEARCH("Glenn Gould",H2986)))</formula>
    </cfRule>
  </conditionalFormatting>
  <conditionalFormatting sqref="H2986">
    <cfRule type="containsText" dxfId="6894" priority="7545" operator="containsText" text="ECM">
      <formula>NOT(ISERROR(SEARCH("ECM",H2986)))</formula>
    </cfRule>
    <cfRule type="containsText" dxfId="6893" priority="7546" operator="containsText" text="Glenn Gould">
      <formula>NOT(ISERROR(SEARCH("Glenn Gould",H2986)))</formula>
    </cfRule>
  </conditionalFormatting>
  <conditionalFormatting sqref="H2986">
    <cfRule type="containsText" dxfId="6892" priority="7543" operator="containsText" text="ECM">
      <formula>NOT(ISERROR(SEARCH("ECM",H2986)))</formula>
    </cfRule>
    <cfRule type="containsText" dxfId="6891" priority="7544" operator="containsText" text="Glenn Gould">
      <formula>NOT(ISERROR(SEARCH("Glenn Gould",H2986)))</formula>
    </cfRule>
  </conditionalFormatting>
  <conditionalFormatting sqref="H2986">
    <cfRule type="containsText" dxfId="6890" priority="7541" operator="containsText" text="ECM">
      <formula>NOT(ISERROR(SEARCH("ECM",H2986)))</formula>
    </cfRule>
    <cfRule type="containsText" dxfId="6889" priority="7542" operator="containsText" text="Glenn Gould">
      <formula>NOT(ISERROR(SEARCH("Glenn Gould",H2986)))</formula>
    </cfRule>
  </conditionalFormatting>
  <conditionalFormatting sqref="H2986">
    <cfRule type="containsText" dxfId="6888" priority="7539" operator="containsText" text="ECM">
      <formula>NOT(ISERROR(SEARCH("ECM",H2986)))</formula>
    </cfRule>
    <cfRule type="containsText" dxfId="6887" priority="7540" operator="containsText" text="Glenn Gould">
      <formula>NOT(ISERROR(SEARCH("Glenn Gould",H2986)))</formula>
    </cfRule>
  </conditionalFormatting>
  <conditionalFormatting sqref="H2986">
    <cfRule type="containsText" dxfId="6886" priority="7537" operator="containsText" text="ECM">
      <formula>NOT(ISERROR(SEARCH("ECM",H2986)))</formula>
    </cfRule>
    <cfRule type="containsText" dxfId="6885" priority="7538" operator="containsText" text="Glenn Gould">
      <formula>NOT(ISERROR(SEARCH("Glenn Gould",H2986)))</formula>
    </cfRule>
  </conditionalFormatting>
  <conditionalFormatting sqref="H2986">
    <cfRule type="containsText" dxfId="6884" priority="7535" operator="containsText" text="ECM">
      <formula>NOT(ISERROR(SEARCH("ECM",H2986)))</formula>
    </cfRule>
    <cfRule type="containsText" dxfId="6883" priority="7536" operator="containsText" text="Glenn Gould">
      <formula>NOT(ISERROR(SEARCH("Glenn Gould",H2986)))</formula>
    </cfRule>
  </conditionalFormatting>
  <conditionalFormatting sqref="H2986">
    <cfRule type="containsText" dxfId="6882" priority="7533" operator="containsText" text="ECM">
      <formula>NOT(ISERROR(SEARCH("ECM",H2986)))</formula>
    </cfRule>
    <cfRule type="containsText" dxfId="6881" priority="7534" operator="containsText" text="Glenn Gould">
      <formula>NOT(ISERROR(SEARCH("Glenn Gould",H2986)))</formula>
    </cfRule>
  </conditionalFormatting>
  <conditionalFormatting sqref="H2986">
    <cfRule type="containsText" dxfId="6880" priority="7531" operator="containsText" text="ECM">
      <formula>NOT(ISERROR(SEARCH("ECM",H2986)))</formula>
    </cfRule>
    <cfRule type="containsText" dxfId="6879" priority="7532" operator="containsText" text="Glenn Gould">
      <formula>NOT(ISERROR(SEARCH("Glenn Gould",H2986)))</formula>
    </cfRule>
  </conditionalFormatting>
  <conditionalFormatting sqref="H2986">
    <cfRule type="containsText" dxfId="6878" priority="7529" operator="containsText" text="ECM">
      <formula>NOT(ISERROR(SEARCH("ECM",H2986)))</formula>
    </cfRule>
    <cfRule type="containsText" dxfId="6877" priority="7530" operator="containsText" text="Glenn Gould">
      <formula>NOT(ISERROR(SEARCH("Glenn Gould",H2986)))</formula>
    </cfRule>
  </conditionalFormatting>
  <conditionalFormatting sqref="H2986">
    <cfRule type="containsText" dxfId="6876" priority="7527" operator="containsText" text="ECM">
      <formula>NOT(ISERROR(SEARCH("ECM",H2986)))</formula>
    </cfRule>
    <cfRule type="containsText" dxfId="6875" priority="7528" operator="containsText" text="Glenn Gould">
      <formula>NOT(ISERROR(SEARCH("Glenn Gould",H2986)))</formula>
    </cfRule>
  </conditionalFormatting>
  <conditionalFormatting sqref="H2986">
    <cfRule type="containsText" dxfId="6874" priority="7525" operator="containsText" text="ECM">
      <formula>NOT(ISERROR(SEARCH("ECM",H2986)))</formula>
    </cfRule>
    <cfRule type="containsText" dxfId="6873" priority="7526" operator="containsText" text="Glenn Gould">
      <formula>NOT(ISERROR(SEARCH("Glenn Gould",H2986)))</formula>
    </cfRule>
  </conditionalFormatting>
  <conditionalFormatting sqref="H2986">
    <cfRule type="containsText" dxfId="6872" priority="7523" operator="containsText" text="ECM">
      <formula>NOT(ISERROR(SEARCH("ECM",H2986)))</formula>
    </cfRule>
    <cfRule type="containsText" dxfId="6871" priority="7524" operator="containsText" text="Glenn Gould">
      <formula>NOT(ISERROR(SEARCH("Glenn Gould",H2986)))</formula>
    </cfRule>
  </conditionalFormatting>
  <conditionalFormatting sqref="H2986">
    <cfRule type="containsText" dxfId="6870" priority="7521" operator="containsText" text="ECM">
      <formula>NOT(ISERROR(SEARCH("ECM",H2986)))</formula>
    </cfRule>
    <cfRule type="containsText" dxfId="6869" priority="7522" operator="containsText" text="Glenn Gould">
      <formula>NOT(ISERROR(SEARCH("Glenn Gould",H2986)))</formula>
    </cfRule>
  </conditionalFormatting>
  <conditionalFormatting sqref="H2986">
    <cfRule type="containsText" dxfId="6868" priority="7519" operator="containsText" text="ECM">
      <formula>NOT(ISERROR(SEARCH("ECM",H2986)))</formula>
    </cfRule>
    <cfRule type="containsText" dxfId="6867" priority="7520" operator="containsText" text="Glenn Gould">
      <formula>NOT(ISERROR(SEARCH("Glenn Gould",H2986)))</formula>
    </cfRule>
  </conditionalFormatting>
  <conditionalFormatting sqref="H2986">
    <cfRule type="containsText" dxfId="6866" priority="7517" operator="containsText" text="ECM">
      <formula>NOT(ISERROR(SEARCH("ECM",H2986)))</formula>
    </cfRule>
    <cfRule type="containsText" dxfId="6865" priority="7518" operator="containsText" text="Glenn Gould">
      <formula>NOT(ISERROR(SEARCH("Glenn Gould",H2986)))</formula>
    </cfRule>
  </conditionalFormatting>
  <conditionalFormatting sqref="H2986">
    <cfRule type="containsText" dxfId="6864" priority="7515" operator="containsText" text="ECM">
      <formula>NOT(ISERROR(SEARCH("ECM",H2986)))</formula>
    </cfRule>
    <cfRule type="containsText" dxfId="6863" priority="7516" operator="containsText" text="Glenn Gould">
      <formula>NOT(ISERROR(SEARCH("Glenn Gould",H2986)))</formula>
    </cfRule>
  </conditionalFormatting>
  <conditionalFormatting sqref="H2986">
    <cfRule type="containsText" dxfId="6862" priority="7513" operator="containsText" text="ECM">
      <formula>NOT(ISERROR(SEARCH("ECM",H2986)))</formula>
    </cfRule>
    <cfRule type="containsText" dxfId="6861" priority="7514" operator="containsText" text="Glenn Gould">
      <formula>NOT(ISERROR(SEARCH("Glenn Gould",H2986)))</formula>
    </cfRule>
  </conditionalFormatting>
  <conditionalFormatting sqref="G2986">
    <cfRule type="containsText" dxfId="6860" priority="7511" operator="containsText" text="ECM">
      <formula>NOT(ISERROR(SEARCH("ECM",G2986)))</formula>
    </cfRule>
    <cfRule type="containsText" dxfId="6859" priority="7512" operator="containsText" text="Glenn Gould">
      <formula>NOT(ISERROR(SEARCH("Glenn Gould",G2986)))</formula>
    </cfRule>
  </conditionalFormatting>
  <conditionalFormatting sqref="G2986">
    <cfRule type="containsText" dxfId="6858" priority="7509" operator="containsText" text="ECM">
      <formula>NOT(ISERROR(SEARCH("ECM",G2986)))</formula>
    </cfRule>
    <cfRule type="containsText" dxfId="6857" priority="7510" operator="containsText" text="Glenn Gould">
      <formula>NOT(ISERROR(SEARCH("Glenn Gould",G2986)))</formula>
    </cfRule>
  </conditionalFormatting>
  <conditionalFormatting sqref="G2986">
    <cfRule type="containsText" dxfId="6856" priority="7507" operator="containsText" text="ECM">
      <formula>NOT(ISERROR(SEARCH("ECM",G2986)))</formula>
    </cfRule>
    <cfRule type="containsText" dxfId="6855" priority="7508" operator="containsText" text="Glenn Gould">
      <formula>NOT(ISERROR(SEARCH("Glenn Gould",G2986)))</formula>
    </cfRule>
  </conditionalFormatting>
  <conditionalFormatting sqref="G2986">
    <cfRule type="containsText" dxfId="6854" priority="7505" operator="containsText" text="ECM">
      <formula>NOT(ISERROR(SEARCH("ECM",G2986)))</formula>
    </cfRule>
    <cfRule type="containsText" dxfId="6853" priority="7506" operator="containsText" text="Glenn Gould">
      <formula>NOT(ISERROR(SEARCH("Glenn Gould",G2986)))</formula>
    </cfRule>
  </conditionalFormatting>
  <conditionalFormatting sqref="G2986">
    <cfRule type="containsText" dxfId="6852" priority="7503" operator="containsText" text="ECM">
      <formula>NOT(ISERROR(SEARCH("ECM",G2986)))</formula>
    </cfRule>
    <cfRule type="containsText" dxfId="6851" priority="7504" operator="containsText" text="Glenn Gould">
      <formula>NOT(ISERROR(SEARCH("Glenn Gould",G2986)))</formula>
    </cfRule>
  </conditionalFormatting>
  <conditionalFormatting sqref="G2986">
    <cfRule type="containsText" dxfId="6850" priority="7501" operator="containsText" text="ECM">
      <formula>NOT(ISERROR(SEARCH("ECM",G2986)))</formula>
    </cfRule>
    <cfRule type="containsText" dxfId="6849" priority="7502" operator="containsText" text="Glenn Gould">
      <formula>NOT(ISERROR(SEARCH("Glenn Gould",G2986)))</formula>
    </cfRule>
  </conditionalFormatting>
  <conditionalFormatting sqref="G2986">
    <cfRule type="containsText" dxfId="6848" priority="7499" operator="containsText" text="ECM">
      <formula>NOT(ISERROR(SEARCH("ECM",G2986)))</formula>
    </cfRule>
    <cfRule type="containsText" dxfId="6847" priority="7500" operator="containsText" text="Glenn Gould">
      <formula>NOT(ISERROR(SEARCH("Glenn Gould",G2986)))</formula>
    </cfRule>
  </conditionalFormatting>
  <conditionalFormatting sqref="G2986">
    <cfRule type="containsText" dxfId="6846" priority="7497" operator="containsText" text="ECM">
      <formula>NOT(ISERROR(SEARCH("ECM",G2986)))</formula>
    </cfRule>
    <cfRule type="containsText" dxfId="6845" priority="7498" operator="containsText" text="Glenn Gould">
      <formula>NOT(ISERROR(SEARCH("Glenn Gould",G2986)))</formula>
    </cfRule>
  </conditionalFormatting>
  <conditionalFormatting sqref="G2986">
    <cfRule type="containsText" dxfId="6844" priority="7495" operator="containsText" text="ECM">
      <formula>NOT(ISERROR(SEARCH("ECM",G2986)))</formula>
    </cfRule>
    <cfRule type="containsText" dxfId="6843" priority="7496" operator="containsText" text="Glenn Gould">
      <formula>NOT(ISERROR(SEARCH("Glenn Gould",G2986)))</formula>
    </cfRule>
  </conditionalFormatting>
  <conditionalFormatting sqref="G2986">
    <cfRule type="containsText" dxfId="6842" priority="7493" operator="containsText" text="ECM">
      <formula>NOT(ISERROR(SEARCH("ECM",G2986)))</formula>
    </cfRule>
    <cfRule type="containsText" dxfId="6841" priority="7494" operator="containsText" text="Glenn Gould">
      <formula>NOT(ISERROR(SEARCH("Glenn Gould",G2986)))</formula>
    </cfRule>
  </conditionalFormatting>
  <conditionalFormatting sqref="G2986">
    <cfRule type="containsText" dxfId="6840" priority="7491" operator="containsText" text="ECM">
      <formula>NOT(ISERROR(SEARCH("ECM",G2986)))</formula>
    </cfRule>
    <cfRule type="containsText" dxfId="6839" priority="7492" operator="containsText" text="Glenn Gould">
      <formula>NOT(ISERROR(SEARCH("Glenn Gould",G2986)))</formula>
    </cfRule>
  </conditionalFormatting>
  <conditionalFormatting sqref="G2986">
    <cfRule type="containsText" dxfId="6838" priority="7489" operator="containsText" text="ECM">
      <formula>NOT(ISERROR(SEARCH("ECM",G2986)))</formula>
    </cfRule>
    <cfRule type="containsText" dxfId="6837" priority="7490" operator="containsText" text="Glenn Gould">
      <formula>NOT(ISERROR(SEARCH("Glenn Gould",G2986)))</formula>
    </cfRule>
  </conditionalFormatting>
  <conditionalFormatting sqref="G2986">
    <cfRule type="containsText" dxfId="6836" priority="7487" operator="containsText" text="ECM">
      <formula>NOT(ISERROR(SEARCH("ECM",G2986)))</formula>
    </cfRule>
    <cfRule type="containsText" dxfId="6835" priority="7488" operator="containsText" text="Glenn Gould">
      <formula>NOT(ISERROR(SEARCH("Glenn Gould",G2986)))</formula>
    </cfRule>
  </conditionalFormatting>
  <conditionalFormatting sqref="G2986">
    <cfRule type="containsText" dxfId="6834" priority="7485" operator="containsText" text="ECM">
      <formula>NOT(ISERROR(SEARCH("ECM",G2986)))</formula>
    </cfRule>
    <cfRule type="containsText" dxfId="6833" priority="7486" operator="containsText" text="Glenn Gould">
      <formula>NOT(ISERROR(SEARCH("Glenn Gould",G2986)))</formula>
    </cfRule>
  </conditionalFormatting>
  <conditionalFormatting sqref="G2986">
    <cfRule type="containsText" dxfId="6832" priority="7483" operator="containsText" text="ECM">
      <formula>NOT(ISERROR(SEARCH("ECM",G2986)))</formula>
    </cfRule>
    <cfRule type="containsText" dxfId="6831" priority="7484" operator="containsText" text="Glenn Gould">
      <formula>NOT(ISERROR(SEARCH("Glenn Gould",G2986)))</formula>
    </cfRule>
  </conditionalFormatting>
  <conditionalFormatting sqref="G2986">
    <cfRule type="containsText" dxfId="6830" priority="7481" operator="containsText" text="ECM">
      <formula>NOT(ISERROR(SEARCH("ECM",G2986)))</formula>
    </cfRule>
    <cfRule type="containsText" dxfId="6829" priority="7482" operator="containsText" text="Glenn Gould">
      <formula>NOT(ISERROR(SEARCH("Glenn Gould",G2986)))</formula>
    </cfRule>
  </conditionalFormatting>
  <conditionalFormatting sqref="G2986">
    <cfRule type="containsText" dxfId="6828" priority="7479" operator="containsText" text="ECM">
      <formula>NOT(ISERROR(SEARCH("ECM",G2986)))</formula>
    </cfRule>
    <cfRule type="containsText" dxfId="6827" priority="7480" operator="containsText" text="Glenn Gould">
      <formula>NOT(ISERROR(SEARCH("Glenn Gould",G2986)))</formula>
    </cfRule>
  </conditionalFormatting>
  <conditionalFormatting sqref="G2986">
    <cfRule type="containsText" dxfId="6826" priority="7477" operator="containsText" text="ECM">
      <formula>NOT(ISERROR(SEARCH("ECM",G2986)))</formula>
    </cfRule>
    <cfRule type="containsText" dxfId="6825" priority="7478" operator="containsText" text="Glenn Gould">
      <formula>NOT(ISERROR(SEARCH("Glenn Gould",G2986)))</formula>
    </cfRule>
  </conditionalFormatting>
  <conditionalFormatting sqref="G2986">
    <cfRule type="containsText" dxfId="6824" priority="7475" operator="containsText" text="ECM">
      <formula>NOT(ISERROR(SEARCH("ECM",G2986)))</formula>
    </cfRule>
    <cfRule type="containsText" dxfId="6823" priority="7476" operator="containsText" text="Glenn Gould">
      <formula>NOT(ISERROR(SEARCH("Glenn Gould",G2986)))</formula>
    </cfRule>
  </conditionalFormatting>
  <conditionalFormatting sqref="G2986">
    <cfRule type="containsText" dxfId="6822" priority="7473" operator="containsText" text="ECM">
      <formula>NOT(ISERROR(SEARCH("ECM",G2986)))</formula>
    </cfRule>
    <cfRule type="containsText" dxfId="6821" priority="7474" operator="containsText" text="Glenn Gould">
      <formula>NOT(ISERROR(SEARCH("Glenn Gould",G2986)))</formula>
    </cfRule>
  </conditionalFormatting>
  <conditionalFormatting sqref="G2986">
    <cfRule type="containsText" dxfId="6820" priority="7471" operator="containsText" text="ECM">
      <formula>NOT(ISERROR(SEARCH("ECM",G2986)))</formula>
    </cfRule>
    <cfRule type="containsText" dxfId="6819" priority="7472" operator="containsText" text="Glenn Gould">
      <formula>NOT(ISERROR(SEARCH("Glenn Gould",G2986)))</formula>
    </cfRule>
  </conditionalFormatting>
  <conditionalFormatting sqref="G2986">
    <cfRule type="containsText" dxfId="6818" priority="7469" operator="containsText" text="ECM">
      <formula>NOT(ISERROR(SEARCH("ECM",G2986)))</formula>
    </cfRule>
    <cfRule type="containsText" dxfId="6817" priority="7470" operator="containsText" text="Glenn Gould">
      <formula>NOT(ISERROR(SEARCH("Glenn Gould",G2986)))</formula>
    </cfRule>
  </conditionalFormatting>
  <conditionalFormatting sqref="G2986">
    <cfRule type="containsText" dxfId="6816" priority="7467" operator="containsText" text="ECM">
      <formula>NOT(ISERROR(SEARCH("ECM",G2986)))</formula>
    </cfRule>
    <cfRule type="containsText" dxfId="6815" priority="7468" operator="containsText" text="Glenn Gould">
      <formula>NOT(ISERROR(SEARCH("Glenn Gould",G2986)))</formula>
    </cfRule>
  </conditionalFormatting>
  <conditionalFormatting sqref="G2986">
    <cfRule type="containsText" dxfId="6814" priority="7465" operator="containsText" text="ECM">
      <formula>NOT(ISERROR(SEARCH("ECM",G2986)))</formula>
    </cfRule>
    <cfRule type="containsText" dxfId="6813" priority="7466" operator="containsText" text="Glenn Gould">
      <formula>NOT(ISERROR(SEARCH("Glenn Gould",G2986)))</formula>
    </cfRule>
  </conditionalFormatting>
  <conditionalFormatting sqref="G2986">
    <cfRule type="containsText" dxfId="6812" priority="7463" operator="containsText" text="ECM">
      <formula>NOT(ISERROR(SEARCH("ECM",G2986)))</formula>
    </cfRule>
    <cfRule type="containsText" dxfId="6811" priority="7464" operator="containsText" text="Glenn Gould">
      <formula>NOT(ISERROR(SEARCH("Glenn Gould",G2986)))</formula>
    </cfRule>
  </conditionalFormatting>
  <conditionalFormatting sqref="G2986">
    <cfRule type="containsText" dxfId="6810" priority="7461" operator="containsText" text="ECM">
      <formula>NOT(ISERROR(SEARCH("ECM",G2986)))</formula>
    </cfRule>
    <cfRule type="containsText" dxfId="6809" priority="7462" operator="containsText" text="Glenn Gould">
      <formula>NOT(ISERROR(SEARCH("Glenn Gould",G2986)))</formula>
    </cfRule>
  </conditionalFormatting>
  <conditionalFormatting sqref="G2986">
    <cfRule type="containsText" dxfId="6808" priority="7459" operator="containsText" text="ECM">
      <formula>NOT(ISERROR(SEARCH("ECM",G2986)))</formula>
    </cfRule>
    <cfRule type="containsText" dxfId="6807" priority="7460" operator="containsText" text="Glenn Gould">
      <formula>NOT(ISERROR(SEARCH("Glenn Gould",G2986)))</formula>
    </cfRule>
  </conditionalFormatting>
  <conditionalFormatting sqref="G2986">
    <cfRule type="containsText" dxfId="6806" priority="7457" operator="containsText" text="ECM">
      <formula>NOT(ISERROR(SEARCH("ECM",G2986)))</formula>
    </cfRule>
    <cfRule type="containsText" dxfId="6805" priority="7458" operator="containsText" text="Glenn Gould">
      <formula>NOT(ISERROR(SEARCH("Glenn Gould",G2986)))</formula>
    </cfRule>
  </conditionalFormatting>
  <conditionalFormatting sqref="G2986">
    <cfRule type="containsText" dxfId="6804" priority="7455" operator="containsText" text="ECM">
      <formula>NOT(ISERROR(SEARCH("ECM",G2986)))</formula>
    </cfRule>
    <cfRule type="containsText" dxfId="6803" priority="7456" operator="containsText" text="Glenn Gould">
      <formula>NOT(ISERROR(SEARCH("Glenn Gould",G2986)))</formula>
    </cfRule>
  </conditionalFormatting>
  <conditionalFormatting sqref="G2986">
    <cfRule type="containsText" dxfId="6802" priority="7453" operator="containsText" text="ECM">
      <formula>NOT(ISERROR(SEARCH("ECM",G2986)))</formula>
    </cfRule>
    <cfRule type="containsText" dxfId="6801" priority="7454" operator="containsText" text="Glenn Gould">
      <formula>NOT(ISERROR(SEARCH("Glenn Gould",G2986)))</formula>
    </cfRule>
  </conditionalFormatting>
  <conditionalFormatting sqref="G2986">
    <cfRule type="containsText" dxfId="6800" priority="7451" operator="containsText" text="ECM">
      <formula>NOT(ISERROR(SEARCH("ECM",G2986)))</formula>
    </cfRule>
    <cfRule type="containsText" dxfId="6799" priority="7452" operator="containsText" text="Glenn Gould">
      <formula>NOT(ISERROR(SEARCH("Glenn Gould",G2986)))</formula>
    </cfRule>
  </conditionalFormatting>
  <conditionalFormatting sqref="G2986">
    <cfRule type="containsText" dxfId="6798" priority="7449" operator="containsText" text="ECM">
      <formula>NOT(ISERROR(SEARCH("ECM",G2986)))</formula>
    </cfRule>
    <cfRule type="containsText" dxfId="6797" priority="7450" operator="containsText" text="Glenn Gould">
      <formula>NOT(ISERROR(SEARCH("Glenn Gould",G2986)))</formula>
    </cfRule>
  </conditionalFormatting>
  <conditionalFormatting sqref="G2986">
    <cfRule type="containsText" dxfId="6796" priority="7447" operator="containsText" text="ECM">
      <formula>NOT(ISERROR(SEARCH("ECM",G2986)))</formula>
    </cfRule>
    <cfRule type="containsText" dxfId="6795" priority="7448" operator="containsText" text="Glenn Gould">
      <formula>NOT(ISERROR(SEARCH("Glenn Gould",G2986)))</formula>
    </cfRule>
  </conditionalFormatting>
  <conditionalFormatting sqref="G2986">
    <cfRule type="containsText" dxfId="6794" priority="7445" operator="containsText" text="ECM">
      <formula>NOT(ISERROR(SEARCH("ECM",G2986)))</formula>
    </cfRule>
    <cfRule type="containsText" dxfId="6793" priority="7446" operator="containsText" text="Glenn Gould">
      <formula>NOT(ISERROR(SEARCH("Glenn Gould",G2986)))</formula>
    </cfRule>
  </conditionalFormatting>
  <conditionalFormatting sqref="G2986">
    <cfRule type="containsText" dxfId="6792" priority="7443" operator="containsText" text="ECM">
      <formula>NOT(ISERROR(SEARCH("ECM",G2986)))</formula>
    </cfRule>
    <cfRule type="containsText" dxfId="6791" priority="7444" operator="containsText" text="Glenn Gould">
      <formula>NOT(ISERROR(SEARCH("Glenn Gould",G2986)))</formula>
    </cfRule>
  </conditionalFormatting>
  <conditionalFormatting sqref="G2986">
    <cfRule type="containsText" dxfId="6790" priority="7441" operator="containsText" text="ECM">
      <formula>NOT(ISERROR(SEARCH("ECM",G2986)))</formula>
    </cfRule>
    <cfRule type="containsText" dxfId="6789" priority="7442" operator="containsText" text="Glenn Gould">
      <formula>NOT(ISERROR(SEARCH("Glenn Gould",G2986)))</formula>
    </cfRule>
  </conditionalFormatting>
  <conditionalFormatting sqref="G2986">
    <cfRule type="containsText" dxfId="6788" priority="7439" operator="containsText" text="ECM">
      <formula>NOT(ISERROR(SEARCH("ECM",G2986)))</formula>
    </cfRule>
    <cfRule type="containsText" dxfId="6787" priority="7440" operator="containsText" text="Glenn Gould">
      <formula>NOT(ISERROR(SEARCH("Glenn Gould",G2986)))</formula>
    </cfRule>
  </conditionalFormatting>
  <conditionalFormatting sqref="G2986">
    <cfRule type="containsText" dxfId="6786" priority="7437" operator="containsText" text="ECM">
      <formula>NOT(ISERROR(SEARCH("ECM",G2986)))</formula>
    </cfRule>
    <cfRule type="containsText" dxfId="6785" priority="7438" operator="containsText" text="Glenn Gould">
      <formula>NOT(ISERROR(SEARCH("Glenn Gould",G2986)))</formula>
    </cfRule>
  </conditionalFormatting>
  <conditionalFormatting sqref="G2986">
    <cfRule type="containsText" dxfId="6784" priority="7435" operator="containsText" text="ECM">
      <formula>NOT(ISERROR(SEARCH("ECM",G2986)))</formula>
    </cfRule>
    <cfRule type="containsText" dxfId="6783" priority="7436" operator="containsText" text="Glenn Gould">
      <formula>NOT(ISERROR(SEARCH("Glenn Gould",G2986)))</formula>
    </cfRule>
  </conditionalFormatting>
  <conditionalFormatting sqref="G2986">
    <cfRule type="containsText" dxfId="6782" priority="7433" operator="containsText" text="ECM">
      <formula>NOT(ISERROR(SEARCH("ECM",G2986)))</formula>
    </cfRule>
    <cfRule type="containsText" dxfId="6781" priority="7434" operator="containsText" text="Glenn Gould">
      <formula>NOT(ISERROR(SEARCH("Glenn Gould",G2986)))</formula>
    </cfRule>
  </conditionalFormatting>
  <conditionalFormatting sqref="G2986">
    <cfRule type="containsText" dxfId="6780" priority="7431" operator="containsText" text="ECM">
      <formula>NOT(ISERROR(SEARCH("ECM",G2986)))</formula>
    </cfRule>
    <cfRule type="containsText" dxfId="6779" priority="7432" operator="containsText" text="Glenn Gould">
      <formula>NOT(ISERROR(SEARCH("Glenn Gould",G2986)))</formula>
    </cfRule>
  </conditionalFormatting>
  <conditionalFormatting sqref="G2986">
    <cfRule type="containsText" dxfId="6778" priority="7429" operator="containsText" text="ECM">
      <formula>NOT(ISERROR(SEARCH("ECM",G2986)))</formula>
    </cfRule>
    <cfRule type="containsText" dxfId="6777" priority="7430" operator="containsText" text="Glenn Gould">
      <formula>NOT(ISERROR(SEARCH("Glenn Gould",G2986)))</formula>
    </cfRule>
  </conditionalFormatting>
  <conditionalFormatting sqref="G2986">
    <cfRule type="containsText" dxfId="6776" priority="7427" operator="containsText" text="ECM">
      <formula>NOT(ISERROR(SEARCH("ECM",G2986)))</formula>
    </cfRule>
    <cfRule type="containsText" dxfId="6775" priority="7428" operator="containsText" text="Glenn Gould">
      <formula>NOT(ISERROR(SEARCH("Glenn Gould",G2986)))</formula>
    </cfRule>
  </conditionalFormatting>
  <conditionalFormatting sqref="G2986">
    <cfRule type="containsText" dxfId="6774" priority="7425" operator="containsText" text="ECM">
      <formula>NOT(ISERROR(SEARCH("ECM",G2986)))</formula>
    </cfRule>
    <cfRule type="containsText" dxfId="6773" priority="7426" operator="containsText" text="Glenn Gould">
      <formula>NOT(ISERROR(SEARCH("Glenn Gould",G2986)))</formula>
    </cfRule>
  </conditionalFormatting>
  <conditionalFormatting sqref="G2986">
    <cfRule type="containsText" dxfId="6772" priority="7423" operator="containsText" text="ECM">
      <formula>NOT(ISERROR(SEARCH("ECM",G2986)))</formula>
    </cfRule>
    <cfRule type="containsText" dxfId="6771" priority="7424" operator="containsText" text="Glenn Gould">
      <formula>NOT(ISERROR(SEARCH("Glenn Gould",G2986)))</formula>
    </cfRule>
  </conditionalFormatting>
  <conditionalFormatting sqref="G2986">
    <cfRule type="containsText" dxfId="6770" priority="7421" operator="containsText" text="ECM">
      <formula>NOT(ISERROR(SEARCH("ECM",G2986)))</formula>
    </cfRule>
    <cfRule type="containsText" dxfId="6769" priority="7422" operator="containsText" text="Glenn Gould">
      <formula>NOT(ISERROR(SEARCH("Glenn Gould",G2986)))</formula>
    </cfRule>
  </conditionalFormatting>
  <conditionalFormatting sqref="G2986">
    <cfRule type="containsText" dxfId="6768" priority="7419" operator="containsText" text="ECM">
      <formula>NOT(ISERROR(SEARCH("ECM",G2986)))</formula>
    </cfRule>
    <cfRule type="containsText" dxfId="6767" priority="7420" operator="containsText" text="Glenn Gould">
      <formula>NOT(ISERROR(SEARCH("Glenn Gould",G2986)))</formula>
    </cfRule>
  </conditionalFormatting>
  <conditionalFormatting sqref="G2986">
    <cfRule type="containsText" dxfId="6766" priority="7417" operator="containsText" text="ECM">
      <formula>NOT(ISERROR(SEARCH("ECM",G2986)))</formula>
    </cfRule>
    <cfRule type="containsText" dxfId="6765" priority="7418" operator="containsText" text="Glenn Gould">
      <formula>NOT(ISERROR(SEARCH("Glenn Gould",G2986)))</formula>
    </cfRule>
  </conditionalFormatting>
  <conditionalFormatting sqref="G2986">
    <cfRule type="containsText" dxfId="6764" priority="7415" operator="containsText" text="ECM">
      <formula>NOT(ISERROR(SEARCH("ECM",G2986)))</formula>
    </cfRule>
    <cfRule type="containsText" dxfId="6763" priority="7416" operator="containsText" text="Glenn Gould">
      <formula>NOT(ISERROR(SEARCH("Glenn Gould",G2986)))</formula>
    </cfRule>
  </conditionalFormatting>
  <conditionalFormatting sqref="E2986:F2986">
    <cfRule type="containsText" dxfId="6762" priority="7413" operator="containsText" text="ECM">
      <formula>NOT(ISERROR(SEARCH("ECM",E2986)))</formula>
    </cfRule>
    <cfRule type="containsText" dxfId="6761" priority="7414" operator="containsText" text="Glenn Gould">
      <formula>NOT(ISERROR(SEARCH("Glenn Gould",E2986)))</formula>
    </cfRule>
  </conditionalFormatting>
  <conditionalFormatting sqref="E2986:F2986">
    <cfRule type="containsText" dxfId="6760" priority="7411" operator="containsText" text="ECM">
      <formula>NOT(ISERROR(SEARCH("ECM",E2986)))</formula>
    </cfRule>
    <cfRule type="containsText" dxfId="6759" priority="7412" operator="containsText" text="Glenn Gould">
      <formula>NOT(ISERROR(SEARCH("Glenn Gould",E2986)))</formula>
    </cfRule>
  </conditionalFormatting>
  <conditionalFormatting sqref="E2986:F2986">
    <cfRule type="containsText" dxfId="6758" priority="7409" operator="containsText" text="ECM">
      <formula>NOT(ISERROR(SEARCH("ECM",E2986)))</formula>
    </cfRule>
    <cfRule type="containsText" dxfId="6757" priority="7410" operator="containsText" text="Glenn Gould">
      <formula>NOT(ISERROR(SEARCH("Glenn Gould",E2986)))</formula>
    </cfRule>
  </conditionalFormatting>
  <conditionalFormatting sqref="E2986:F2986">
    <cfRule type="containsText" dxfId="6756" priority="7407" operator="containsText" text="ECM">
      <formula>NOT(ISERROR(SEARCH("ECM",E2986)))</formula>
    </cfRule>
    <cfRule type="containsText" dxfId="6755" priority="7408" operator="containsText" text="Glenn Gould">
      <formula>NOT(ISERROR(SEARCH("Glenn Gould",E2986)))</formula>
    </cfRule>
  </conditionalFormatting>
  <conditionalFormatting sqref="E2986:F2986">
    <cfRule type="containsText" dxfId="6754" priority="7405" operator="containsText" text="ECM">
      <formula>NOT(ISERROR(SEARCH("ECM",E2986)))</formula>
    </cfRule>
    <cfRule type="containsText" dxfId="6753" priority="7406" operator="containsText" text="Glenn Gould">
      <formula>NOT(ISERROR(SEARCH("Glenn Gould",E2986)))</formula>
    </cfRule>
  </conditionalFormatting>
  <conditionalFormatting sqref="E2986:F2986">
    <cfRule type="containsText" dxfId="6752" priority="7403" operator="containsText" text="ECM">
      <formula>NOT(ISERROR(SEARCH("ECM",E2986)))</formula>
    </cfRule>
    <cfRule type="containsText" dxfId="6751" priority="7404" operator="containsText" text="Glenn Gould">
      <formula>NOT(ISERROR(SEARCH("Glenn Gould",E2986)))</formula>
    </cfRule>
  </conditionalFormatting>
  <conditionalFormatting sqref="E2986:F2986">
    <cfRule type="containsText" dxfId="6750" priority="7401" operator="containsText" text="ECM">
      <formula>NOT(ISERROR(SEARCH("ECM",E2986)))</formula>
    </cfRule>
    <cfRule type="containsText" dxfId="6749" priority="7402" operator="containsText" text="Glenn Gould">
      <formula>NOT(ISERROR(SEARCH("Glenn Gould",E2986)))</formula>
    </cfRule>
  </conditionalFormatting>
  <conditionalFormatting sqref="E2986:F2986">
    <cfRule type="containsText" dxfId="6748" priority="7399" operator="containsText" text="ECM">
      <formula>NOT(ISERROR(SEARCH("ECM",E2986)))</formula>
    </cfRule>
    <cfRule type="containsText" dxfId="6747" priority="7400" operator="containsText" text="Glenn Gould">
      <formula>NOT(ISERROR(SEARCH("Glenn Gould",E2986)))</formula>
    </cfRule>
  </conditionalFormatting>
  <conditionalFormatting sqref="E2986:F2986">
    <cfRule type="containsText" dxfId="6746" priority="7397" operator="containsText" text="ECM">
      <formula>NOT(ISERROR(SEARCH("ECM",E2986)))</formula>
    </cfRule>
    <cfRule type="containsText" dxfId="6745" priority="7398" operator="containsText" text="Glenn Gould">
      <formula>NOT(ISERROR(SEARCH("Glenn Gould",E2986)))</formula>
    </cfRule>
  </conditionalFormatting>
  <conditionalFormatting sqref="E2986:F2986">
    <cfRule type="containsText" dxfId="6744" priority="7395" operator="containsText" text="ECM">
      <formula>NOT(ISERROR(SEARCH("ECM",E2986)))</formula>
    </cfRule>
    <cfRule type="containsText" dxfId="6743" priority="7396" operator="containsText" text="Glenn Gould">
      <formula>NOT(ISERROR(SEARCH("Glenn Gould",E2986)))</formula>
    </cfRule>
  </conditionalFormatting>
  <conditionalFormatting sqref="E2986:F2986">
    <cfRule type="containsText" dxfId="6742" priority="7393" operator="containsText" text="ECM">
      <formula>NOT(ISERROR(SEARCH("ECM",E2986)))</formula>
    </cfRule>
    <cfRule type="containsText" dxfId="6741" priority="7394" operator="containsText" text="Glenn Gould">
      <formula>NOT(ISERROR(SEARCH("Glenn Gould",E2986)))</formula>
    </cfRule>
  </conditionalFormatting>
  <conditionalFormatting sqref="E2986:F2986">
    <cfRule type="containsText" dxfId="6740" priority="7391" operator="containsText" text="ECM">
      <formula>NOT(ISERROR(SEARCH("ECM",E2986)))</formula>
    </cfRule>
    <cfRule type="containsText" dxfId="6739" priority="7392" operator="containsText" text="Glenn Gould">
      <formula>NOT(ISERROR(SEARCH("Glenn Gould",E2986)))</formula>
    </cfRule>
  </conditionalFormatting>
  <conditionalFormatting sqref="E2986:F2986">
    <cfRule type="containsText" dxfId="6738" priority="7389" operator="containsText" text="ECM">
      <formula>NOT(ISERROR(SEARCH("ECM",E2986)))</formula>
    </cfRule>
    <cfRule type="containsText" dxfId="6737" priority="7390" operator="containsText" text="Glenn Gould">
      <formula>NOT(ISERROR(SEARCH("Glenn Gould",E2986)))</formula>
    </cfRule>
  </conditionalFormatting>
  <conditionalFormatting sqref="E2986:F2986">
    <cfRule type="containsText" dxfId="6736" priority="7387" operator="containsText" text="ECM">
      <formula>NOT(ISERROR(SEARCH("ECM",E2986)))</formula>
    </cfRule>
    <cfRule type="containsText" dxfId="6735" priority="7388" operator="containsText" text="Glenn Gould">
      <formula>NOT(ISERROR(SEARCH("Glenn Gould",E2986)))</formula>
    </cfRule>
  </conditionalFormatting>
  <conditionalFormatting sqref="E2986:F2986">
    <cfRule type="containsText" dxfId="6734" priority="7385" operator="containsText" text="ECM">
      <formula>NOT(ISERROR(SEARCH("ECM",E2986)))</formula>
    </cfRule>
    <cfRule type="containsText" dxfId="6733" priority="7386" operator="containsText" text="Glenn Gould">
      <formula>NOT(ISERROR(SEARCH("Glenn Gould",E2986)))</formula>
    </cfRule>
  </conditionalFormatting>
  <conditionalFormatting sqref="E2986:F2986">
    <cfRule type="containsText" dxfId="6732" priority="7383" operator="containsText" text="ECM">
      <formula>NOT(ISERROR(SEARCH("ECM",E2986)))</formula>
    </cfRule>
    <cfRule type="containsText" dxfId="6731" priority="7384" operator="containsText" text="Glenn Gould">
      <formula>NOT(ISERROR(SEARCH("Glenn Gould",E2986)))</formula>
    </cfRule>
  </conditionalFormatting>
  <conditionalFormatting sqref="E2986:F2986">
    <cfRule type="containsText" dxfId="6730" priority="7381" operator="containsText" text="ECM">
      <formula>NOT(ISERROR(SEARCH("ECM",E2986)))</formula>
    </cfRule>
    <cfRule type="containsText" dxfId="6729" priority="7382" operator="containsText" text="Glenn Gould">
      <formula>NOT(ISERROR(SEARCH("Glenn Gould",E2986)))</formula>
    </cfRule>
  </conditionalFormatting>
  <conditionalFormatting sqref="E2986:F2986">
    <cfRule type="containsText" dxfId="6728" priority="7379" operator="containsText" text="ECM">
      <formula>NOT(ISERROR(SEARCH("ECM",E2986)))</formula>
    </cfRule>
    <cfRule type="containsText" dxfId="6727" priority="7380" operator="containsText" text="Glenn Gould">
      <formula>NOT(ISERROR(SEARCH("Glenn Gould",E2986)))</formula>
    </cfRule>
  </conditionalFormatting>
  <conditionalFormatting sqref="E2986:F2986">
    <cfRule type="containsText" dxfId="6726" priority="7377" operator="containsText" text="ECM">
      <formula>NOT(ISERROR(SEARCH("ECM",E2986)))</formula>
    </cfRule>
    <cfRule type="containsText" dxfId="6725" priority="7378" operator="containsText" text="Glenn Gould">
      <formula>NOT(ISERROR(SEARCH("Glenn Gould",E2986)))</formula>
    </cfRule>
  </conditionalFormatting>
  <conditionalFormatting sqref="E2986:F2986">
    <cfRule type="containsText" dxfId="6724" priority="7375" operator="containsText" text="ECM">
      <formula>NOT(ISERROR(SEARCH("ECM",E2986)))</formula>
    </cfRule>
    <cfRule type="containsText" dxfId="6723" priority="7376" operator="containsText" text="Glenn Gould">
      <formula>NOT(ISERROR(SEARCH("Glenn Gould",E2986)))</formula>
    </cfRule>
  </conditionalFormatting>
  <conditionalFormatting sqref="E2986:F2986">
    <cfRule type="containsText" dxfId="6722" priority="7373" operator="containsText" text="ECM">
      <formula>NOT(ISERROR(SEARCH("ECM",E2986)))</formula>
    </cfRule>
    <cfRule type="containsText" dxfId="6721" priority="7374" operator="containsText" text="Glenn Gould">
      <formula>NOT(ISERROR(SEARCH("Glenn Gould",E2986)))</formula>
    </cfRule>
  </conditionalFormatting>
  <conditionalFormatting sqref="E2986:F2986">
    <cfRule type="containsText" dxfId="6720" priority="7371" operator="containsText" text="ECM">
      <formula>NOT(ISERROR(SEARCH("ECM",E2986)))</formula>
    </cfRule>
    <cfRule type="containsText" dxfId="6719" priority="7372" operator="containsText" text="Glenn Gould">
      <formula>NOT(ISERROR(SEARCH("Glenn Gould",E2986)))</formula>
    </cfRule>
  </conditionalFormatting>
  <conditionalFormatting sqref="E2986:F2986">
    <cfRule type="containsText" dxfId="6718" priority="7369" operator="containsText" text="ECM">
      <formula>NOT(ISERROR(SEARCH("ECM",E2986)))</formula>
    </cfRule>
    <cfRule type="containsText" dxfId="6717" priority="7370" operator="containsText" text="Glenn Gould">
      <formula>NOT(ISERROR(SEARCH("Glenn Gould",E2986)))</formula>
    </cfRule>
  </conditionalFormatting>
  <conditionalFormatting sqref="E2986:F2986">
    <cfRule type="containsText" dxfId="6716" priority="7367" operator="containsText" text="ECM">
      <formula>NOT(ISERROR(SEARCH("ECM",E2986)))</formula>
    </cfRule>
    <cfRule type="containsText" dxfId="6715" priority="7368" operator="containsText" text="Glenn Gould">
      <formula>NOT(ISERROR(SEARCH("Glenn Gould",E2986)))</formula>
    </cfRule>
  </conditionalFormatting>
  <conditionalFormatting sqref="E2986:F2986">
    <cfRule type="containsText" dxfId="6714" priority="7365" operator="containsText" text="ECM">
      <formula>NOT(ISERROR(SEARCH("ECM",E2986)))</formula>
    </cfRule>
    <cfRule type="containsText" dxfId="6713" priority="7366" operator="containsText" text="Glenn Gould">
      <formula>NOT(ISERROR(SEARCH("Glenn Gould",E2986)))</formula>
    </cfRule>
  </conditionalFormatting>
  <conditionalFormatting sqref="E2986:F2986">
    <cfRule type="containsText" dxfId="6712" priority="7363" operator="containsText" text="ECM">
      <formula>NOT(ISERROR(SEARCH("ECM",E2986)))</formula>
    </cfRule>
    <cfRule type="containsText" dxfId="6711" priority="7364" operator="containsText" text="Glenn Gould">
      <formula>NOT(ISERROR(SEARCH("Glenn Gould",E2986)))</formula>
    </cfRule>
  </conditionalFormatting>
  <conditionalFormatting sqref="E2986:F2986">
    <cfRule type="containsText" dxfId="6710" priority="7361" operator="containsText" text="ECM">
      <formula>NOT(ISERROR(SEARCH("ECM",E2986)))</formula>
    </cfRule>
    <cfRule type="containsText" dxfId="6709" priority="7362" operator="containsText" text="Glenn Gould">
      <formula>NOT(ISERROR(SEARCH("Glenn Gould",E2986)))</formula>
    </cfRule>
  </conditionalFormatting>
  <conditionalFormatting sqref="E2986:F2986">
    <cfRule type="containsText" dxfId="6708" priority="7359" operator="containsText" text="ECM">
      <formula>NOT(ISERROR(SEARCH("ECM",E2986)))</formula>
    </cfRule>
    <cfRule type="containsText" dxfId="6707" priority="7360" operator="containsText" text="Glenn Gould">
      <formula>NOT(ISERROR(SEARCH("Glenn Gould",E2986)))</formula>
    </cfRule>
  </conditionalFormatting>
  <conditionalFormatting sqref="E2986:F2986">
    <cfRule type="containsText" dxfId="6706" priority="7357" operator="containsText" text="ECM">
      <formula>NOT(ISERROR(SEARCH("ECM",E2986)))</formula>
    </cfRule>
    <cfRule type="containsText" dxfId="6705" priority="7358" operator="containsText" text="Glenn Gould">
      <formula>NOT(ISERROR(SEARCH("Glenn Gould",E2986)))</formula>
    </cfRule>
  </conditionalFormatting>
  <conditionalFormatting sqref="E2986:F2986">
    <cfRule type="containsText" dxfId="6704" priority="7355" operator="containsText" text="ECM">
      <formula>NOT(ISERROR(SEARCH("ECM",E2986)))</formula>
    </cfRule>
    <cfRule type="containsText" dxfId="6703" priority="7356" operator="containsText" text="Glenn Gould">
      <formula>NOT(ISERROR(SEARCH("Glenn Gould",E2986)))</formula>
    </cfRule>
  </conditionalFormatting>
  <conditionalFormatting sqref="E2986:F2986">
    <cfRule type="containsText" dxfId="6702" priority="7353" operator="containsText" text="ECM">
      <formula>NOT(ISERROR(SEARCH("ECM",E2986)))</formula>
    </cfRule>
    <cfRule type="containsText" dxfId="6701" priority="7354" operator="containsText" text="Glenn Gould">
      <formula>NOT(ISERROR(SEARCH("Glenn Gould",E2986)))</formula>
    </cfRule>
  </conditionalFormatting>
  <conditionalFormatting sqref="E2986:F2986">
    <cfRule type="containsText" dxfId="6700" priority="7351" operator="containsText" text="ECM">
      <formula>NOT(ISERROR(SEARCH("ECM",E2986)))</formula>
    </cfRule>
    <cfRule type="containsText" dxfId="6699" priority="7352" operator="containsText" text="Glenn Gould">
      <formula>NOT(ISERROR(SEARCH("Glenn Gould",E2986)))</formula>
    </cfRule>
  </conditionalFormatting>
  <conditionalFormatting sqref="E2986:F2986">
    <cfRule type="containsText" dxfId="6698" priority="7349" operator="containsText" text="ECM">
      <formula>NOT(ISERROR(SEARCH("ECM",E2986)))</formula>
    </cfRule>
    <cfRule type="containsText" dxfId="6697" priority="7350" operator="containsText" text="Glenn Gould">
      <formula>NOT(ISERROR(SEARCH("Glenn Gould",E2986)))</formula>
    </cfRule>
  </conditionalFormatting>
  <conditionalFormatting sqref="E2986:F2986">
    <cfRule type="containsText" dxfId="6696" priority="7347" operator="containsText" text="ECM">
      <formula>NOT(ISERROR(SEARCH("ECM",E2986)))</formula>
    </cfRule>
    <cfRule type="containsText" dxfId="6695" priority="7348" operator="containsText" text="Glenn Gould">
      <formula>NOT(ISERROR(SEARCH("Glenn Gould",E2986)))</formula>
    </cfRule>
  </conditionalFormatting>
  <conditionalFormatting sqref="E2986:F2986">
    <cfRule type="containsText" dxfId="6694" priority="7345" operator="containsText" text="ECM">
      <formula>NOT(ISERROR(SEARCH("ECM",E2986)))</formula>
    </cfRule>
    <cfRule type="containsText" dxfId="6693" priority="7346" operator="containsText" text="Glenn Gould">
      <formula>NOT(ISERROR(SEARCH("Glenn Gould",E2986)))</formula>
    </cfRule>
  </conditionalFormatting>
  <conditionalFormatting sqref="E2986:F2986">
    <cfRule type="containsText" dxfId="6692" priority="7343" operator="containsText" text="ECM">
      <formula>NOT(ISERROR(SEARCH("ECM",E2986)))</formula>
    </cfRule>
    <cfRule type="containsText" dxfId="6691" priority="7344" operator="containsText" text="Glenn Gould">
      <formula>NOT(ISERROR(SEARCH("Glenn Gould",E2986)))</formula>
    </cfRule>
  </conditionalFormatting>
  <conditionalFormatting sqref="E2986:F2986">
    <cfRule type="containsText" dxfId="6690" priority="7341" operator="containsText" text="ECM">
      <formula>NOT(ISERROR(SEARCH("ECM",E2986)))</formula>
    </cfRule>
    <cfRule type="containsText" dxfId="6689" priority="7342" operator="containsText" text="Glenn Gould">
      <formula>NOT(ISERROR(SEARCH("Glenn Gould",E2986)))</formula>
    </cfRule>
  </conditionalFormatting>
  <conditionalFormatting sqref="E2986:F2986">
    <cfRule type="containsText" dxfId="6688" priority="7339" operator="containsText" text="ECM">
      <formula>NOT(ISERROR(SEARCH("ECM",E2986)))</formula>
    </cfRule>
    <cfRule type="containsText" dxfId="6687" priority="7340" operator="containsText" text="Glenn Gould">
      <formula>NOT(ISERROR(SEARCH("Glenn Gould",E2986)))</formula>
    </cfRule>
  </conditionalFormatting>
  <conditionalFormatting sqref="E2986:F2986">
    <cfRule type="containsText" dxfId="6686" priority="7337" operator="containsText" text="ECM">
      <formula>NOT(ISERROR(SEARCH("ECM",E2986)))</formula>
    </cfRule>
    <cfRule type="containsText" dxfId="6685" priority="7338" operator="containsText" text="Glenn Gould">
      <formula>NOT(ISERROR(SEARCH("Glenn Gould",E2986)))</formula>
    </cfRule>
  </conditionalFormatting>
  <conditionalFormatting sqref="E2986:F2986">
    <cfRule type="containsText" dxfId="6684" priority="7335" operator="containsText" text="ECM">
      <formula>NOT(ISERROR(SEARCH("ECM",E2986)))</formula>
    </cfRule>
    <cfRule type="containsText" dxfId="6683" priority="7336" operator="containsText" text="Glenn Gould">
      <formula>NOT(ISERROR(SEARCH("Glenn Gould",E2986)))</formula>
    </cfRule>
  </conditionalFormatting>
  <conditionalFormatting sqref="E2986:F2986">
    <cfRule type="containsText" dxfId="6682" priority="7333" operator="containsText" text="ECM">
      <formula>NOT(ISERROR(SEARCH("ECM",E2986)))</formula>
    </cfRule>
    <cfRule type="containsText" dxfId="6681" priority="7334" operator="containsText" text="Glenn Gould">
      <formula>NOT(ISERROR(SEARCH("Glenn Gould",E2986)))</formula>
    </cfRule>
  </conditionalFormatting>
  <conditionalFormatting sqref="E2986:F2986">
    <cfRule type="containsText" dxfId="6680" priority="7331" operator="containsText" text="ECM">
      <formula>NOT(ISERROR(SEARCH("ECM",E2986)))</formula>
    </cfRule>
    <cfRule type="containsText" dxfId="6679" priority="7332" operator="containsText" text="Glenn Gould">
      <formula>NOT(ISERROR(SEARCH("Glenn Gould",E2986)))</formula>
    </cfRule>
  </conditionalFormatting>
  <conditionalFormatting sqref="E2986:F2986">
    <cfRule type="containsText" dxfId="6678" priority="7329" operator="containsText" text="ECM">
      <formula>NOT(ISERROR(SEARCH("ECM",E2986)))</formula>
    </cfRule>
    <cfRule type="containsText" dxfId="6677" priority="7330" operator="containsText" text="Glenn Gould">
      <formula>NOT(ISERROR(SEARCH("Glenn Gould",E2986)))</formula>
    </cfRule>
  </conditionalFormatting>
  <conditionalFormatting sqref="E2986:F2986">
    <cfRule type="containsText" dxfId="6676" priority="7327" operator="containsText" text="ECM">
      <formula>NOT(ISERROR(SEARCH("ECM",E2986)))</formula>
    </cfRule>
    <cfRule type="containsText" dxfId="6675" priority="7328" operator="containsText" text="Glenn Gould">
      <formula>NOT(ISERROR(SEARCH("Glenn Gould",E2986)))</formula>
    </cfRule>
  </conditionalFormatting>
  <conditionalFormatting sqref="E2986:F2986">
    <cfRule type="containsText" dxfId="6674" priority="7325" operator="containsText" text="ECM">
      <formula>NOT(ISERROR(SEARCH("ECM",E2986)))</formula>
    </cfRule>
    <cfRule type="containsText" dxfId="6673" priority="7326" operator="containsText" text="Glenn Gould">
      <formula>NOT(ISERROR(SEARCH("Glenn Gould",E2986)))</formula>
    </cfRule>
  </conditionalFormatting>
  <conditionalFormatting sqref="E2986:F2986">
    <cfRule type="containsText" dxfId="6672" priority="7323" operator="containsText" text="ECM">
      <formula>NOT(ISERROR(SEARCH("ECM",E2986)))</formula>
    </cfRule>
    <cfRule type="containsText" dxfId="6671" priority="7324" operator="containsText" text="Glenn Gould">
      <formula>NOT(ISERROR(SEARCH("Glenn Gould",E2986)))</formula>
    </cfRule>
  </conditionalFormatting>
  <conditionalFormatting sqref="E2986:F2986">
    <cfRule type="containsText" dxfId="6670" priority="7321" operator="containsText" text="ECM">
      <formula>NOT(ISERROR(SEARCH("ECM",E2986)))</formula>
    </cfRule>
    <cfRule type="containsText" dxfId="6669" priority="7322" operator="containsText" text="Glenn Gould">
      <formula>NOT(ISERROR(SEARCH("Glenn Gould",E2986)))</formula>
    </cfRule>
  </conditionalFormatting>
  <conditionalFormatting sqref="E2986:F2986">
    <cfRule type="containsText" dxfId="6668" priority="7319" operator="containsText" text="ECM">
      <formula>NOT(ISERROR(SEARCH("ECM",E2986)))</formula>
    </cfRule>
    <cfRule type="containsText" dxfId="6667" priority="7320" operator="containsText" text="Glenn Gould">
      <formula>NOT(ISERROR(SEARCH("Glenn Gould",E2986)))</formula>
    </cfRule>
  </conditionalFormatting>
  <conditionalFormatting sqref="E2986:F2986">
    <cfRule type="containsText" dxfId="6666" priority="7317" operator="containsText" text="ECM">
      <formula>NOT(ISERROR(SEARCH("ECM",E2986)))</formula>
    </cfRule>
    <cfRule type="containsText" dxfId="6665" priority="7318" operator="containsText" text="Glenn Gould">
      <formula>NOT(ISERROR(SEARCH("Glenn Gould",E2986)))</formula>
    </cfRule>
  </conditionalFormatting>
  <conditionalFormatting sqref="H2988:K2992">
    <cfRule type="containsText" dxfId="6664" priority="7315" operator="containsText" text="ECM">
      <formula>NOT(ISERROR(SEARCH("ECM",H2988)))</formula>
    </cfRule>
    <cfRule type="containsText" dxfId="6663" priority="7316" operator="containsText" text="Glenn Gould">
      <formula>NOT(ISERROR(SEARCH("Glenn Gould",H2988)))</formula>
    </cfRule>
  </conditionalFormatting>
  <conditionalFormatting sqref="H2988:H2992">
    <cfRule type="containsText" dxfId="6662" priority="7313" operator="containsText" text="ECM">
      <formula>NOT(ISERROR(SEARCH("ECM",H2988)))</formula>
    </cfRule>
    <cfRule type="containsText" dxfId="6661" priority="7314" operator="containsText" text="Glenn Gould">
      <formula>NOT(ISERROR(SEARCH("Glenn Gould",H2988)))</formula>
    </cfRule>
  </conditionalFormatting>
  <conditionalFormatting sqref="G2988">
    <cfRule type="containsText" dxfId="6660" priority="7309" operator="containsText" text="ECM">
      <formula>NOT(ISERROR(SEARCH("ECM",G2988)))</formula>
    </cfRule>
    <cfRule type="containsText" dxfId="6659" priority="7310" operator="containsText" text="Glenn Gould">
      <formula>NOT(ISERROR(SEARCH("Glenn Gould",G2988)))</formula>
    </cfRule>
  </conditionalFormatting>
  <conditionalFormatting sqref="G2988">
    <cfRule type="containsText" dxfId="6658" priority="7307" operator="containsText" text="ECM">
      <formula>NOT(ISERROR(SEARCH("ECM",G2988)))</formula>
    </cfRule>
    <cfRule type="containsText" dxfId="6657" priority="7308" operator="containsText" text="Glenn Gould">
      <formula>NOT(ISERROR(SEARCH("Glenn Gould",G2988)))</formula>
    </cfRule>
  </conditionalFormatting>
  <conditionalFormatting sqref="G2988">
    <cfRule type="containsText" dxfId="6656" priority="7305" operator="containsText" text="ECM">
      <formula>NOT(ISERROR(SEARCH("ECM",G2988)))</formula>
    </cfRule>
    <cfRule type="containsText" dxfId="6655" priority="7306" operator="containsText" text="Glenn Gould">
      <formula>NOT(ISERROR(SEARCH("Glenn Gould",G2988)))</formula>
    </cfRule>
  </conditionalFormatting>
  <conditionalFormatting sqref="G2988">
    <cfRule type="containsText" dxfId="6654" priority="7303" operator="containsText" text="ECM">
      <formula>NOT(ISERROR(SEARCH("ECM",G2988)))</formula>
    </cfRule>
    <cfRule type="containsText" dxfId="6653" priority="7304" operator="containsText" text="Glenn Gould">
      <formula>NOT(ISERROR(SEARCH("Glenn Gould",G2988)))</formula>
    </cfRule>
  </conditionalFormatting>
  <conditionalFormatting sqref="G2988">
    <cfRule type="containsText" dxfId="6652" priority="7301" operator="containsText" text="ECM">
      <formula>NOT(ISERROR(SEARCH("ECM",G2988)))</formula>
    </cfRule>
    <cfRule type="containsText" dxfId="6651" priority="7302" operator="containsText" text="Glenn Gould">
      <formula>NOT(ISERROR(SEARCH("Glenn Gould",G2988)))</formula>
    </cfRule>
  </conditionalFormatting>
  <conditionalFormatting sqref="G2988">
    <cfRule type="containsText" dxfId="6650" priority="7299" operator="containsText" text="ECM">
      <formula>NOT(ISERROR(SEARCH("ECM",G2988)))</formula>
    </cfRule>
    <cfRule type="containsText" dxfId="6649" priority="7300" operator="containsText" text="Glenn Gould">
      <formula>NOT(ISERROR(SEARCH("Glenn Gould",G2988)))</formula>
    </cfRule>
  </conditionalFormatting>
  <conditionalFormatting sqref="G2988">
    <cfRule type="containsText" dxfId="6648" priority="7297" operator="containsText" text="ECM">
      <formula>NOT(ISERROR(SEARCH("ECM",G2988)))</formula>
    </cfRule>
    <cfRule type="containsText" dxfId="6647" priority="7298" operator="containsText" text="Glenn Gould">
      <formula>NOT(ISERROR(SEARCH("Glenn Gould",G2988)))</formula>
    </cfRule>
  </conditionalFormatting>
  <conditionalFormatting sqref="G2988">
    <cfRule type="containsText" dxfId="6646" priority="7295" operator="containsText" text="ECM">
      <formula>NOT(ISERROR(SEARCH("ECM",G2988)))</formula>
    </cfRule>
    <cfRule type="containsText" dxfId="6645" priority="7296" operator="containsText" text="Glenn Gould">
      <formula>NOT(ISERROR(SEARCH("Glenn Gould",G2988)))</formula>
    </cfRule>
  </conditionalFormatting>
  <conditionalFormatting sqref="G2988">
    <cfRule type="containsText" dxfId="6644" priority="7293" operator="containsText" text="ECM">
      <formula>NOT(ISERROR(SEARCH("ECM",G2988)))</formula>
    </cfRule>
    <cfRule type="containsText" dxfId="6643" priority="7294" operator="containsText" text="Glenn Gould">
      <formula>NOT(ISERROR(SEARCH("Glenn Gould",G2988)))</formula>
    </cfRule>
  </conditionalFormatting>
  <conditionalFormatting sqref="G2988">
    <cfRule type="containsText" dxfId="6642" priority="7291" operator="containsText" text="ECM">
      <formula>NOT(ISERROR(SEARCH("ECM",G2988)))</formula>
    </cfRule>
    <cfRule type="containsText" dxfId="6641" priority="7292" operator="containsText" text="Glenn Gould">
      <formula>NOT(ISERROR(SEARCH("Glenn Gould",G2988)))</formula>
    </cfRule>
  </conditionalFormatting>
  <conditionalFormatting sqref="G2988">
    <cfRule type="containsText" dxfId="6640" priority="7289" operator="containsText" text="ECM">
      <formula>NOT(ISERROR(SEARCH("ECM",G2988)))</formula>
    </cfRule>
    <cfRule type="containsText" dxfId="6639" priority="7290" operator="containsText" text="Glenn Gould">
      <formula>NOT(ISERROR(SEARCH("Glenn Gould",G2988)))</formula>
    </cfRule>
  </conditionalFormatting>
  <conditionalFormatting sqref="G2988">
    <cfRule type="containsText" dxfId="6638" priority="7287" operator="containsText" text="ECM">
      <formula>NOT(ISERROR(SEARCH("ECM",G2988)))</formula>
    </cfRule>
    <cfRule type="containsText" dxfId="6637" priority="7288" operator="containsText" text="Glenn Gould">
      <formula>NOT(ISERROR(SEARCH("Glenn Gould",G2988)))</formula>
    </cfRule>
  </conditionalFormatting>
  <conditionalFormatting sqref="G2988">
    <cfRule type="containsText" dxfId="6636" priority="7285" operator="containsText" text="ECM">
      <formula>NOT(ISERROR(SEARCH("ECM",G2988)))</formula>
    </cfRule>
    <cfRule type="containsText" dxfId="6635" priority="7286" operator="containsText" text="Glenn Gould">
      <formula>NOT(ISERROR(SEARCH("Glenn Gould",G2988)))</formula>
    </cfRule>
  </conditionalFormatting>
  <conditionalFormatting sqref="G2988">
    <cfRule type="containsText" dxfId="6634" priority="7283" operator="containsText" text="ECM">
      <formula>NOT(ISERROR(SEARCH("ECM",G2988)))</formula>
    </cfRule>
    <cfRule type="containsText" dxfId="6633" priority="7284" operator="containsText" text="Glenn Gould">
      <formula>NOT(ISERROR(SEARCH("Glenn Gould",G2988)))</formula>
    </cfRule>
  </conditionalFormatting>
  <conditionalFormatting sqref="G2988">
    <cfRule type="containsText" dxfId="6632" priority="7281" operator="containsText" text="ECM">
      <formula>NOT(ISERROR(SEARCH("ECM",G2988)))</formula>
    </cfRule>
    <cfRule type="containsText" dxfId="6631" priority="7282" operator="containsText" text="Glenn Gould">
      <formula>NOT(ISERROR(SEARCH("Glenn Gould",G2988)))</formula>
    </cfRule>
  </conditionalFormatting>
  <conditionalFormatting sqref="G2988">
    <cfRule type="containsText" dxfId="6630" priority="7279" operator="containsText" text="ECM">
      <formula>NOT(ISERROR(SEARCH("ECM",G2988)))</formula>
    </cfRule>
    <cfRule type="containsText" dxfId="6629" priority="7280" operator="containsText" text="Glenn Gould">
      <formula>NOT(ISERROR(SEARCH("Glenn Gould",G2988)))</formula>
    </cfRule>
  </conditionalFormatting>
  <conditionalFormatting sqref="G2988">
    <cfRule type="containsText" dxfId="6628" priority="7277" operator="containsText" text="ECM">
      <formula>NOT(ISERROR(SEARCH("ECM",G2988)))</formula>
    </cfRule>
    <cfRule type="containsText" dxfId="6627" priority="7278" operator="containsText" text="Glenn Gould">
      <formula>NOT(ISERROR(SEARCH("Glenn Gould",G2988)))</formula>
    </cfRule>
  </conditionalFormatting>
  <conditionalFormatting sqref="G2988">
    <cfRule type="containsText" dxfId="6626" priority="7275" operator="containsText" text="ECM">
      <formula>NOT(ISERROR(SEARCH("ECM",G2988)))</formula>
    </cfRule>
    <cfRule type="containsText" dxfId="6625" priority="7276" operator="containsText" text="Glenn Gould">
      <formula>NOT(ISERROR(SEARCH("Glenn Gould",G2988)))</formula>
    </cfRule>
  </conditionalFormatting>
  <conditionalFormatting sqref="G2988">
    <cfRule type="containsText" dxfId="6624" priority="7273" operator="containsText" text="ECM">
      <formula>NOT(ISERROR(SEARCH("ECM",G2988)))</formula>
    </cfRule>
    <cfRule type="containsText" dxfId="6623" priority="7274" operator="containsText" text="Glenn Gould">
      <formula>NOT(ISERROR(SEARCH("Glenn Gould",G2988)))</formula>
    </cfRule>
  </conditionalFormatting>
  <conditionalFormatting sqref="G2988">
    <cfRule type="containsText" dxfId="6622" priority="7271" operator="containsText" text="ECM">
      <formula>NOT(ISERROR(SEARCH("ECM",G2988)))</formula>
    </cfRule>
    <cfRule type="containsText" dxfId="6621" priority="7272" operator="containsText" text="Glenn Gould">
      <formula>NOT(ISERROR(SEARCH("Glenn Gould",G2988)))</formula>
    </cfRule>
  </conditionalFormatting>
  <conditionalFormatting sqref="G2988">
    <cfRule type="containsText" dxfId="6620" priority="7269" operator="containsText" text="ECM">
      <formula>NOT(ISERROR(SEARCH("ECM",G2988)))</formula>
    </cfRule>
    <cfRule type="containsText" dxfId="6619" priority="7270" operator="containsText" text="Glenn Gould">
      <formula>NOT(ISERROR(SEARCH("Glenn Gould",G2988)))</formula>
    </cfRule>
  </conditionalFormatting>
  <conditionalFormatting sqref="G2988">
    <cfRule type="containsText" dxfId="6618" priority="7267" operator="containsText" text="ECM">
      <formula>NOT(ISERROR(SEARCH("ECM",G2988)))</formula>
    </cfRule>
    <cfRule type="containsText" dxfId="6617" priority="7268" operator="containsText" text="Glenn Gould">
      <formula>NOT(ISERROR(SEARCH("Glenn Gould",G2988)))</formula>
    </cfRule>
  </conditionalFormatting>
  <conditionalFormatting sqref="G2988">
    <cfRule type="containsText" dxfId="6616" priority="7265" operator="containsText" text="ECM">
      <formula>NOT(ISERROR(SEARCH("ECM",G2988)))</formula>
    </cfRule>
    <cfRule type="containsText" dxfId="6615" priority="7266" operator="containsText" text="Glenn Gould">
      <formula>NOT(ISERROR(SEARCH("Glenn Gould",G2988)))</formula>
    </cfRule>
  </conditionalFormatting>
  <conditionalFormatting sqref="G2988">
    <cfRule type="containsText" dxfId="6614" priority="7263" operator="containsText" text="ECM">
      <formula>NOT(ISERROR(SEARCH("ECM",G2988)))</formula>
    </cfRule>
    <cfRule type="containsText" dxfId="6613" priority="7264" operator="containsText" text="Glenn Gould">
      <formula>NOT(ISERROR(SEARCH("Glenn Gould",G2988)))</formula>
    </cfRule>
  </conditionalFormatting>
  <conditionalFormatting sqref="G2988">
    <cfRule type="containsText" dxfId="6612" priority="7261" operator="containsText" text="ECM">
      <formula>NOT(ISERROR(SEARCH("ECM",G2988)))</formula>
    </cfRule>
    <cfRule type="containsText" dxfId="6611" priority="7262" operator="containsText" text="Glenn Gould">
      <formula>NOT(ISERROR(SEARCH("Glenn Gould",G2988)))</formula>
    </cfRule>
  </conditionalFormatting>
  <conditionalFormatting sqref="G2988">
    <cfRule type="containsText" dxfId="6610" priority="7259" operator="containsText" text="ECM">
      <formula>NOT(ISERROR(SEARCH("ECM",G2988)))</formula>
    </cfRule>
    <cfRule type="containsText" dxfId="6609" priority="7260" operator="containsText" text="Glenn Gould">
      <formula>NOT(ISERROR(SEARCH("Glenn Gould",G2988)))</formula>
    </cfRule>
  </conditionalFormatting>
  <conditionalFormatting sqref="G2988">
    <cfRule type="containsText" dxfId="6608" priority="7257" operator="containsText" text="ECM">
      <formula>NOT(ISERROR(SEARCH("ECM",G2988)))</formula>
    </cfRule>
    <cfRule type="containsText" dxfId="6607" priority="7258" operator="containsText" text="Glenn Gould">
      <formula>NOT(ISERROR(SEARCH("Glenn Gould",G2988)))</formula>
    </cfRule>
  </conditionalFormatting>
  <conditionalFormatting sqref="G2988">
    <cfRule type="containsText" dxfId="6606" priority="7255" operator="containsText" text="ECM">
      <formula>NOT(ISERROR(SEARCH("ECM",G2988)))</formula>
    </cfRule>
    <cfRule type="containsText" dxfId="6605" priority="7256" operator="containsText" text="Glenn Gould">
      <formula>NOT(ISERROR(SEARCH("Glenn Gould",G2988)))</formula>
    </cfRule>
  </conditionalFormatting>
  <conditionalFormatting sqref="G2988">
    <cfRule type="containsText" dxfId="6604" priority="7253" operator="containsText" text="ECM">
      <formula>NOT(ISERROR(SEARCH("ECM",G2988)))</formula>
    </cfRule>
    <cfRule type="containsText" dxfId="6603" priority="7254" operator="containsText" text="Glenn Gould">
      <formula>NOT(ISERROR(SEARCH("Glenn Gould",G2988)))</formula>
    </cfRule>
  </conditionalFormatting>
  <conditionalFormatting sqref="G2988">
    <cfRule type="containsText" dxfId="6602" priority="7251" operator="containsText" text="ECM">
      <formula>NOT(ISERROR(SEARCH("ECM",G2988)))</formula>
    </cfRule>
    <cfRule type="containsText" dxfId="6601" priority="7252" operator="containsText" text="Glenn Gould">
      <formula>NOT(ISERROR(SEARCH("Glenn Gould",G2988)))</formula>
    </cfRule>
  </conditionalFormatting>
  <conditionalFormatting sqref="G2988">
    <cfRule type="containsText" dxfId="6600" priority="7249" operator="containsText" text="ECM">
      <formula>NOT(ISERROR(SEARCH("ECM",G2988)))</formula>
    </cfRule>
    <cfRule type="containsText" dxfId="6599" priority="7250" operator="containsText" text="Glenn Gould">
      <formula>NOT(ISERROR(SEARCH("Glenn Gould",G2988)))</formula>
    </cfRule>
  </conditionalFormatting>
  <conditionalFormatting sqref="G2988">
    <cfRule type="containsText" dxfId="6598" priority="7247" operator="containsText" text="ECM">
      <formula>NOT(ISERROR(SEARCH("ECM",G2988)))</formula>
    </cfRule>
    <cfRule type="containsText" dxfId="6597" priority="7248" operator="containsText" text="Glenn Gould">
      <formula>NOT(ISERROR(SEARCH("Glenn Gould",G2988)))</formula>
    </cfRule>
  </conditionalFormatting>
  <conditionalFormatting sqref="G2988">
    <cfRule type="containsText" dxfId="6596" priority="7245" operator="containsText" text="ECM">
      <formula>NOT(ISERROR(SEARCH("ECM",G2988)))</formula>
    </cfRule>
    <cfRule type="containsText" dxfId="6595" priority="7246" operator="containsText" text="Glenn Gould">
      <formula>NOT(ISERROR(SEARCH("Glenn Gould",G2988)))</formula>
    </cfRule>
  </conditionalFormatting>
  <conditionalFormatting sqref="G2988">
    <cfRule type="containsText" dxfId="6594" priority="7243" operator="containsText" text="ECM">
      <formula>NOT(ISERROR(SEARCH("ECM",G2988)))</formula>
    </cfRule>
    <cfRule type="containsText" dxfId="6593" priority="7244" operator="containsText" text="Glenn Gould">
      <formula>NOT(ISERROR(SEARCH("Glenn Gould",G2988)))</formula>
    </cfRule>
  </conditionalFormatting>
  <conditionalFormatting sqref="G2988">
    <cfRule type="containsText" dxfId="6592" priority="7241" operator="containsText" text="ECM">
      <formula>NOT(ISERROR(SEARCH("ECM",G2988)))</formula>
    </cfRule>
    <cfRule type="containsText" dxfId="6591" priority="7242" operator="containsText" text="Glenn Gould">
      <formula>NOT(ISERROR(SEARCH("Glenn Gould",G2988)))</formula>
    </cfRule>
  </conditionalFormatting>
  <conditionalFormatting sqref="G2988">
    <cfRule type="containsText" dxfId="6590" priority="7239" operator="containsText" text="ECM">
      <formula>NOT(ISERROR(SEARCH("ECM",G2988)))</formula>
    </cfRule>
    <cfRule type="containsText" dxfId="6589" priority="7240" operator="containsText" text="Glenn Gould">
      <formula>NOT(ISERROR(SEARCH("Glenn Gould",G2988)))</formula>
    </cfRule>
  </conditionalFormatting>
  <conditionalFormatting sqref="G2988">
    <cfRule type="containsText" dxfId="6588" priority="7237" operator="containsText" text="ECM">
      <formula>NOT(ISERROR(SEARCH("ECM",G2988)))</formula>
    </cfRule>
    <cfRule type="containsText" dxfId="6587" priority="7238" operator="containsText" text="Glenn Gould">
      <formula>NOT(ISERROR(SEARCH("Glenn Gould",G2988)))</formula>
    </cfRule>
  </conditionalFormatting>
  <conditionalFormatting sqref="G2988">
    <cfRule type="containsText" dxfId="6586" priority="7235" operator="containsText" text="ECM">
      <formula>NOT(ISERROR(SEARCH("ECM",G2988)))</formula>
    </cfRule>
    <cfRule type="containsText" dxfId="6585" priority="7236" operator="containsText" text="Glenn Gould">
      <formula>NOT(ISERROR(SEARCH("Glenn Gould",G2988)))</formula>
    </cfRule>
  </conditionalFormatting>
  <conditionalFormatting sqref="G2988">
    <cfRule type="containsText" dxfId="6584" priority="7233" operator="containsText" text="ECM">
      <formula>NOT(ISERROR(SEARCH("ECM",G2988)))</formula>
    </cfRule>
    <cfRule type="containsText" dxfId="6583" priority="7234" operator="containsText" text="Glenn Gould">
      <formula>NOT(ISERROR(SEARCH("Glenn Gould",G2988)))</formula>
    </cfRule>
  </conditionalFormatting>
  <conditionalFormatting sqref="G2988">
    <cfRule type="containsText" dxfId="6582" priority="7231" operator="containsText" text="ECM">
      <formula>NOT(ISERROR(SEARCH("ECM",G2988)))</formula>
    </cfRule>
    <cfRule type="containsText" dxfId="6581" priority="7232" operator="containsText" text="Glenn Gould">
      <formula>NOT(ISERROR(SEARCH("Glenn Gould",G2988)))</formula>
    </cfRule>
  </conditionalFormatting>
  <conditionalFormatting sqref="G2988">
    <cfRule type="containsText" dxfId="6580" priority="7229" operator="containsText" text="ECM">
      <formula>NOT(ISERROR(SEARCH("ECM",G2988)))</formula>
    </cfRule>
    <cfRule type="containsText" dxfId="6579" priority="7230" operator="containsText" text="Glenn Gould">
      <formula>NOT(ISERROR(SEARCH("Glenn Gould",G2988)))</formula>
    </cfRule>
  </conditionalFormatting>
  <conditionalFormatting sqref="G2988">
    <cfRule type="containsText" dxfId="6578" priority="7227" operator="containsText" text="ECM">
      <formula>NOT(ISERROR(SEARCH("ECM",G2988)))</formula>
    </cfRule>
    <cfRule type="containsText" dxfId="6577" priority="7228" operator="containsText" text="Glenn Gould">
      <formula>NOT(ISERROR(SEARCH("Glenn Gould",G2988)))</formula>
    </cfRule>
  </conditionalFormatting>
  <conditionalFormatting sqref="G2988">
    <cfRule type="containsText" dxfId="6576" priority="7225" operator="containsText" text="ECM">
      <formula>NOT(ISERROR(SEARCH("ECM",G2988)))</formula>
    </cfRule>
    <cfRule type="containsText" dxfId="6575" priority="7226" operator="containsText" text="Glenn Gould">
      <formula>NOT(ISERROR(SEARCH("Glenn Gould",G2988)))</formula>
    </cfRule>
  </conditionalFormatting>
  <conditionalFormatting sqref="G2988">
    <cfRule type="containsText" dxfId="6574" priority="7223" operator="containsText" text="ECM">
      <formula>NOT(ISERROR(SEARCH("ECM",G2988)))</formula>
    </cfRule>
    <cfRule type="containsText" dxfId="6573" priority="7224" operator="containsText" text="Glenn Gould">
      <formula>NOT(ISERROR(SEARCH("Glenn Gould",G2988)))</formula>
    </cfRule>
  </conditionalFormatting>
  <conditionalFormatting sqref="G2988">
    <cfRule type="containsText" dxfId="6572" priority="7221" operator="containsText" text="ECM">
      <formula>NOT(ISERROR(SEARCH("ECM",G2988)))</formula>
    </cfRule>
    <cfRule type="containsText" dxfId="6571" priority="7222" operator="containsText" text="Glenn Gould">
      <formula>NOT(ISERROR(SEARCH("Glenn Gould",G2988)))</formula>
    </cfRule>
  </conditionalFormatting>
  <conditionalFormatting sqref="G2988">
    <cfRule type="containsText" dxfId="6570" priority="7219" operator="containsText" text="ECM">
      <formula>NOT(ISERROR(SEARCH("ECM",G2988)))</formula>
    </cfRule>
    <cfRule type="containsText" dxfId="6569" priority="7220" operator="containsText" text="Glenn Gould">
      <formula>NOT(ISERROR(SEARCH("Glenn Gould",G2988)))</formula>
    </cfRule>
  </conditionalFormatting>
  <conditionalFormatting sqref="G2988">
    <cfRule type="containsText" dxfId="6568" priority="7217" operator="containsText" text="ECM">
      <formula>NOT(ISERROR(SEARCH("ECM",G2988)))</formula>
    </cfRule>
    <cfRule type="containsText" dxfId="6567" priority="7218" operator="containsText" text="Glenn Gould">
      <formula>NOT(ISERROR(SEARCH("Glenn Gould",G2988)))</formula>
    </cfRule>
  </conditionalFormatting>
  <conditionalFormatting sqref="G2988">
    <cfRule type="containsText" dxfId="6566" priority="7215" operator="containsText" text="ECM">
      <formula>NOT(ISERROR(SEARCH("ECM",G2988)))</formula>
    </cfRule>
    <cfRule type="containsText" dxfId="6565" priority="7216" operator="containsText" text="Glenn Gould">
      <formula>NOT(ISERROR(SEARCH("Glenn Gould",G2988)))</formula>
    </cfRule>
  </conditionalFormatting>
  <conditionalFormatting sqref="G2988">
    <cfRule type="containsText" dxfId="6564" priority="7213" operator="containsText" text="ECM">
      <formula>NOT(ISERROR(SEARCH("ECM",G2988)))</formula>
    </cfRule>
    <cfRule type="containsText" dxfId="6563" priority="7214" operator="containsText" text="Glenn Gould">
      <formula>NOT(ISERROR(SEARCH("Glenn Gould",G2988)))</formula>
    </cfRule>
  </conditionalFormatting>
  <conditionalFormatting sqref="E2988:F2988">
    <cfRule type="containsText" dxfId="6562" priority="7211" operator="containsText" text="ECM">
      <formula>NOT(ISERROR(SEARCH("ECM",E2988)))</formula>
    </cfRule>
    <cfRule type="containsText" dxfId="6561" priority="7212" operator="containsText" text="Glenn Gould">
      <formula>NOT(ISERROR(SEARCH("Glenn Gould",E2988)))</formula>
    </cfRule>
  </conditionalFormatting>
  <conditionalFormatting sqref="E2988:F2988">
    <cfRule type="containsText" dxfId="6560" priority="7209" operator="containsText" text="ECM">
      <formula>NOT(ISERROR(SEARCH("ECM",E2988)))</formula>
    </cfRule>
    <cfRule type="containsText" dxfId="6559" priority="7210" operator="containsText" text="Glenn Gould">
      <formula>NOT(ISERROR(SEARCH("Glenn Gould",E2988)))</formula>
    </cfRule>
  </conditionalFormatting>
  <conditionalFormatting sqref="E2988:F2988">
    <cfRule type="containsText" dxfId="6558" priority="7207" operator="containsText" text="ECM">
      <formula>NOT(ISERROR(SEARCH("ECM",E2988)))</formula>
    </cfRule>
    <cfRule type="containsText" dxfId="6557" priority="7208" operator="containsText" text="Glenn Gould">
      <formula>NOT(ISERROR(SEARCH("Glenn Gould",E2988)))</formula>
    </cfRule>
  </conditionalFormatting>
  <conditionalFormatting sqref="E2988:F2988">
    <cfRule type="containsText" dxfId="6556" priority="7205" operator="containsText" text="ECM">
      <formula>NOT(ISERROR(SEARCH("ECM",E2988)))</formula>
    </cfRule>
    <cfRule type="containsText" dxfId="6555" priority="7206" operator="containsText" text="Glenn Gould">
      <formula>NOT(ISERROR(SEARCH("Glenn Gould",E2988)))</formula>
    </cfRule>
  </conditionalFormatting>
  <conditionalFormatting sqref="E2988:F2988">
    <cfRule type="containsText" dxfId="6554" priority="7203" operator="containsText" text="ECM">
      <formula>NOT(ISERROR(SEARCH("ECM",E2988)))</formula>
    </cfRule>
    <cfRule type="containsText" dxfId="6553" priority="7204" operator="containsText" text="Glenn Gould">
      <formula>NOT(ISERROR(SEARCH("Glenn Gould",E2988)))</formula>
    </cfRule>
  </conditionalFormatting>
  <conditionalFormatting sqref="E2988:F2988">
    <cfRule type="containsText" dxfId="6552" priority="7201" operator="containsText" text="ECM">
      <formula>NOT(ISERROR(SEARCH("ECM",E2988)))</formula>
    </cfRule>
    <cfRule type="containsText" dxfId="6551" priority="7202" operator="containsText" text="Glenn Gould">
      <formula>NOT(ISERROR(SEARCH("Glenn Gould",E2988)))</formula>
    </cfRule>
  </conditionalFormatting>
  <conditionalFormatting sqref="E2988:F2988">
    <cfRule type="containsText" dxfId="6550" priority="7199" operator="containsText" text="ECM">
      <formula>NOT(ISERROR(SEARCH("ECM",E2988)))</formula>
    </cfRule>
    <cfRule type="containsText" dxfId="6549" priority="7200" operator="containsText" text="Glenn Gould">
      <formula>NOT(ISERROR(SEARCH("Glenn Gould",E2988)))</formula>
    </cfRule>
  </conditionalFormatting>
  <conditionalFormatting sqref="E2988:F2988">
    <cfRule type="containsText" dxfId="6548" priority="7197" operator="containsText" text="ECM">
      <formula>NOT(ISERROR(SEARCH("ECM",E2988)))</formula>
    </cfRule>
    <cfRule type="containsText" dxfId="6547" priority="7198" operator="containsText" text="Glenn Gould">
      <formula>NOT(ISERROR(SEARCH("Glenn Gould",E2988)))</formula>
    </cfRule>
  </conditionalFormatting>
  <conditionalFormatting sqref="E2988:F2988">
    <cfRule type="containsText" dxfId="6546" priority="7195" operator="containsText" text="ECM">
      <formula>NOT(ISERROR(SEARCH("ECM",E2988)))</formula>
    </cfRule>
    <cfRule type="containsText" dxfId="6545" priority="7196" operator="containsText" text="Glenn Gould">
      <formula>NOT(ISERROR(SEARCH("Glenn Gould",E2988)))</formula>
    </cfRule>
  </conditionalFormatting>
  <conditionalFormatting sqref="E2988:F2988">
    <cfRule type="containsText" dxfId="6544" priority="7193" operator="containsText" text="ECM">
      <formula>NOT(ISERROR(SEARCH("ECM",E2988)))</formula>
    </cfRule>
    <cfRule type="containsText" dxfId="6543" priority="7194" operator="containsText" text="Glenn Gould">
      <formula>NOT(ISERROR(SEARCH("Glenn Gould",E2988)))</formula>
    </cfRule>
  </conditionalFormatting>
  <conditionalFormatting sqref="E2988:F2988">
    <cfRule type="containsText" dxfId="6542" priority="7191" operator="containsText" text="ECM">
      <formula>NOT(ISERROR(SEARCH("ECM",E2988)))</formula>
    </cfRule>
    <cfRule type="containsText" dxfId="6541" priority="7192" operator="containsText" text="Glenn Gould">
      <formula>NOT(ISERROR(SEARCH("Glenn Gould",E2988)))</formula>
    </cfRule>
  </conditionalFormatting>
  <conditionalFormatting sqref="E2988:F2988">
    <cfRule type="containsText" dxfId="6540" priority="7189" operator="containsText" text="ECM">
      <formula>NOT(ISERROR(SEARCH("ECM",E2988)))</formula>
    </cfRule>
    <cfRule type="containsText" dxfId="6539" priority="7190" operator="containsText" text="Glenn Gould">
      <formula>NOT(ISERROR(SEARCH("Glenn Gould",E2988)))</formula>
    </cfRule>
  </conditionalFormatting>
  <conditionalFormatting sqref="E2988:F2988">
    <cfRule type="containsText" dxfId="6538" priority="7187" operator="containsText" text="ECM">
      <formula>NOT(ISERROR(SEARCH("ECM",E2988)))</formula>
    </cfRule>
    <cfRule type="containsText" dxfId="6537" priority="7188" operator="containsText" text="Glenn Gould">
      <formula>NOT(ISERROR(SEARCH("Glenn Gould",E2988)))</formula>
    </cfRule>
  </conditionalFormatting>
  <conditionalFormatting sqref="E2988:F2988">
    <cfRule type="containsText" dxfId="6536" priority="7185" operator="containsText" text="ECM">
      <formula>NOT(ISERROR(SEARCH("ECM",E2988)))</formula>
    </cfRule>
    <cfRule type="containsText" dxfId="6535" priority="7186" operator="containsText" text="Glenn Gould">
      <formula>NOT(ISERROR(SEARCH("Glenn Gould",E2988)))</formula>
    </cfRule>
  </conditionalFormatting>
  <conditionalFormatting sqref="E2988:F2988">
    <cfRule type="containsText" dxfId="6534" priority="7183" operator="containsText" text="ECM">
      <formula>NOT(ISERROR(SEARCH("ECM",E2988)))</formula>
    </cfRule>
    <cfRule type="containsText" dxfId="6533" priority="7184" operator="containsText" text="Glenn Gould">
      <formula>NOT(ISERROR(SEARCH("Glenn Gould",E2988)))</formula>
    </cfRule>
  </conditionalFormatting>
  <conditionalFormatting sqref="E2988:F2988">
    <cfRule type="containsText" dxfId="6532" priority="7181" operator="containsText" text="ECM">
      <formula>NOT(ISERROR(SEARCH("ECM",E2988)))</formula>
    </cfRule>
    <cfRule type="containsText" dxfId="6531" priority="7182" operator="containsText" text="Glenn Gould">
      <formula>NOT(ISERROR(SEARCH("Glenn Gould",E2988)))</formula>
    </cfRule>
  </conditionalFormatting>
  <conditionalFormatting sqref="E2988:F2988">
    <cfRule type="containsText" dxfId="6530" priority="7179" operator="containsText" text="ECM">
      <formula>NOT(ISERROR(SEARCH("ECM",E2988)))</formula>
    </cfRule>
    <cfRule type="containsText" dxfId="6529" priority="7180" operator="containsText" text="Glenn Gould">
      <formula>NOT(ISERROR(SEARCH("Glenn Gould",E2988)))</formula>
    </cfRule>
  </conditionalFormatting>
  <conditionalFormatting sqref="E2988:F2988">
    <cfRule type="containsText" dxfId="6528" priority="7177" operator="containsText" text="ECM">
      <formula>NOT(ISERROR(SEARCH("ECM",E2988)))</formula>
    </cfRule>
    <cfRule type="containsText" dxfId="6527" priority="7178" operator="containsText" text="Glenn Gould">
      <formula>NOT(ISERROR(SEARCH("Glenn Gould",E2988)))</formula>
    </cfRule>
  </conditionalFormatting>
  <conditionalFormatting sqref="E2988:F2988">
    <cfRule type="containsText" dxfId="6526" priority="7175" operator="containsText" text="ECM">
      <formula>NOT(ISERROR(SEARCH("ECM",E2988)))</formula>
    </cfRule>
    <cfRule type="containsText" dxfId="6525" priority="7176" operator="containsText" text="Glenn Gould">
      <formula>NOT(ISERROR(SEARCH("Glenn Gould",E2988)))</formula>
    </cfRule>
  </conditionalFormatting>
  <conditionalFormatting sqref="E2988:F2988">
    <cfRule type="containsText" dxfId="6524" priority="7173" operator="containsText" text="ECM">
      <formula>NOT(ISERROR(SEARCH("ECM",E2988)))</formula>
    </cfRule>
    <cfRule type="containsText" dxfId="6523" priority="7174" operator="containsText" text="Glenn Gould">
      <formula>NOT(ISERROR(SEARCH("Glenn Gould",E2988)))</formula>
    </cfRule>
  </conditionalFormatting>
  <conditionalFormatting sqref="E2988:F2988">
    <cfRule type="containsText" dxfId="6522" priority="7171" operator="containsText" text="ECM">
      <formula>NOT(ISERROR(SEARCH("ECM",E2988)))</formula>
    </cfRule>
    <cfRule type="containsText" dxfId="6521" priority="7172" operator="containsText" text="Glenn Gould">
      <formula>NOT(ISERROR(SEARCH("Glenn Gould",E2988)))</formula>
    </cfRule>
  </conditionalFormatting>
  <conditionalFormatting sqref="E2988:F2988">
    <cfRule type="containsText" dxfId="6520" priority="7169" operator="containsText" text="ECM">
      <formula>NOT(ISERROR(SEARCH("ECM",E2988)))</formula>
    </cfRule>
    <cfRule type="containsText" dxfId="6519" priority="7170" operator="containsText" text="Glenn Gould">
      <formula>NOT(ISERROR(SEARCH("Glenn Gould",E2988)))</formula>
    </cfRule>
  </conditionalFormatting>
  <conditionalFormatting sqref="E2988:F2988">
    <cfRule type="containsText" dxfId="6518" priority="7167" operator="containsText" text="ECM">
      <formula>NOT(ISERROR(SEARCH("ECM",E2988)))</formula>
    </cfRule>
    <cfRule type="containsText" dxfId="6517" priority="7168" operator="containsText" text="Glenn Gould">
      <formula>NOT(ISERROR(SEARCH("Glenn Gould",E2988)))</formula>
    </cfRule>
  </conditionalFormatting>
  <conditionalFormatting sqref="E2988:F2988">
    <cfRule type="containsText" dxfId="6516" priority="7165" operator="containsText" text="ECM">
      <formula>NOT(ISERROR(SEARCH("ECM",E2988)))</formula>
    </cfRule>
    <cfRule type="containsText" dxfId="6515" priority="7166" operator="containsText" text="Glenn Gould">
      <formula>NOT(ISERROR(SEARCH("Glenn Gould",E2988)))</formula>
    </cfRule>
  </conditionalFormatting>
  <conditionalFormatting sqref="E2988:F2988">
    <cfRule type="containsText" dxfId="6514" priority="7163" operator="containsText" text="ECM">
      <formula>NOT(ISERROR(SEARCH("ECM",E2988)))</formula>
    </cfRule>
    <cfRule type="containsText" dxfId="6513" priority="7164" operator="containsText" text="Glenn Gould">
      <formula>NOT(ISERROR(SEARCH("Glenn Gould",E2988)))</formula>
    </cfRule>
  </conditionalFormatting>
  <conditionalFormatting sqref="E2988:F2988">
    <cfRule type="containsText" dxfId="6512" priority="7161" operator="containsText" text="ECM">
      <formula>NOT(ISERROR(SEARCH("ECM",E2988)))</formula>
    </cfRule>
    <cfRule type="containsText" dxfId="6511" priority="7162" operator="containsText" text="Glenn Gould">
      <formula>NOT(ISERROR(SEARCH("Glenn Gould",E2988)))</formula>
    </cfRule>
  </conditionalFormatting>
  <conditionalFormatting sqref="E2988:F2988">
    <cfRule type="containsText" dxfId="6510" priority="7159" operator="containsText" text="ECM">
      <formula>NOT(ISERROR(SEARCH("ECM",E2988)))</formula>
    </cfRule>
    <cfRule type="containsText" dxfId="6509" priority="7160" operator="containsText" text="Glenn Gould">
      <formula>NOT(ISERROR(SEARCH("Glenn Gould",E2988)))</formula>
    </cfRule>
  </conditionalFormatting>
  <conditionalFormatting sqref="E2988:F2988">
    <cfRule type="containsText" dxfId="6508" priority="7157" operator="containsText" text="ECM">
      <formula>NOT(ISERROR(SEARCH("ECM",E2988)))</formula>
    </cfRule>
    <cfRule type="containsText" dxfId="6507" priority="7158" operator="containsText" text="Glenn Gould">
      <formula>NOT(ISERROR(SEARCH("Glenn Gould",E2988)))</formula>
    </cfRule>
  </conditionalFormatting>
  <conditionalFormatting sqref="E2988:F2988">
    <cfRule type="containsText" dxfId="6506" priority="7155" operator="containsText" text="ECM">
      <formula>NOT(ISERROR(SEARCH("ECM",E2988)))</formula>
    </cfRule>
    <cfRule type="containsText" dxfId="6505" priority="7156" operator="containsText" text="Glenn Gould">
      <formula>NOT(ISERROR(SEARCH("Glenn Gould",E2988)))</formula>
    </cfRule>
  </conditionalFormatting>
  <conditionalFormatting sqref="E2988:F2988">
    <cfRule type="containsText" dxfId="6504" priority="7153" operator="containsText" text="ECM">
      <formula>NOT(ISERROR(SEARCH("ECM",E2988)))</formula>
    </cfRule>
    <cfRule type="containsText" dxfId="6503" priority="7154" operator="containsText" text="Glenn Gould">
      <formula>NOT(ISERROR(SEARCH("Glenn Gould",E2988)))</formula>
    </cfRule>
  </conditionalFormatting>
  <conditionalFormatting sqref="E2988:F2988">
    <cfRule type="containsText" dxfId="6502" priority="7151" operator="containsText" text="ECM">
      <formula>NOT(ISERROR(SEARCH("ECM",E2988)))</formula>
    </cfRule>
    <cfRule type="containsText" dxfId="6501" priority="7152" operator="containsText" text="Glenn Gould">
      <formula>NOT(ISERROR(SEARCH("Glenn Gould",E2988)))</formula>
    </cfRule>
  </conditionalFormatting>
  <conditionalFormatting sqref="E2988:F2988">
    <cfRule type="containsText" dxfId="6500" priority="7149" operator="containsText" text="ECM">
      <formula>NOT(ISERROR(SEARCH("ECM",E2988)))</formula>
    </cfRule>
    <cfRule type="containsText" dxfId="6499" priority="7150" operator="containsText" text="Glenn Gould">
      <formula>NOT(ISERROR(SEARCH("Glenn Gould",E2988)))</formula>
    </cfRule>
  </conditionalFormatting>
  <conditionalFormatting sqref="E2988:F2988">
    <cfRule type="containsText" dxfId="6498" priority="7147" operator="containsText" text="ECM">
      <formula>NOT(ISERROR(SEARCH("ECM",E2988)))</formula>
    </cfRule>
    <cfRule type="containsText" dxfId="6497" priority="7148" operator="containsText" text="Glenn Gould">
      <formula>NOT(ISERROR(SEARCH("Glenn Gould",E2988)))</formula>
    </cfRule>
  </conditionalFormatting>
  <conditionalFormatting sqref="E2988:F2988">
    <cfRule type="containsText" dxfId="6496" priority="7145" operator="containsText" text="ECM">
      <formula>NOT(ISERROR(SEARCH("ECM",E2988)))</formula>
    </cfRule>
    <cfRule type="containsText" dxfId="6495" priority="7146" operator="containsText" text="Glenn Gould">
      <formula>NOT(ISERROR(SEARCH("Glenn Gould",E2988)))</formula>
    </cfRule>
  </conditionalFormatting>
  <conditionalFormatting sqref="E2988:F2988">
    <cfRule type="containsText" dxfId="6494" priority="7143" operator="containsText" text="ECM">
      <formula>NOT(ISERROR(SEARCH("ECM",E2988)))</formula>
    </cfRule>
    <cfRule type="containsText" dxfId="6493" priority="7144" operator="containsText" text="Glenn Gould">
      <formula>NOT(ISERROR(SEARCH("Glenn Gould",E2988)))</formula>
    </cfRule>
  </conditionalFormatting>
  <conditionalFormatting sqref="E2988:F2988">
    <cfRule type="containsText" dxfId="6492" priority="7141" operator="containsText" text="ECM">
      <formula>NOT(ISERROR(SEARCH("ECM",E2988)))</formula>
    </cfRule>
    <cfRule type="containsText" dxfId="6491" priority="7142" operator="containsText" text="Glenn Gould">
      <formula>NOT(ISERROR(SEARCH("Glenn Gould",E2988)))</formula>
    </cfRule>
  </conditionalFormatting>
  <conditionalFormatting sqref="E2988:F2988">
    <cfRule type="containsText" dxfId="6490" priority="7139" operator="containsText" text="ECM">
      <formula>NOT(ISERROR(SEARCH("ECM",E2988)))</formula>
    </cfRule>
    <cfRule type="containsText" dxfId="6489" priority="7140" operator="containsText" text="Glenn Gould">
      <formula>NOT(ISERROR(SEARCH("Glenn Gould",E2988)))</formula>
    </cfRule>
  </conditionalFormatting>
  <conditionalFormatting sqref="E2988:F2988">
    <cfRule type="containsText" dxfId="6488" priority="7137" operator="containsText" text="ECM">
      <formula>NOT(ISERROR(SEARCH("ECM",E2988)))</formula>
    </cfRule>
    <cfRule type="containsText" dxfId="6487" priority="7138" operator="containsText" text="Glenn Gould">
      <formula>NOT(ISERROR(SEARCH("Glenn Gould",E2988)))</formula>
    </cfRule>
  </conditionalFormatting>
  <conditionalFormatting sqref="E2988:F2988">
    <cfRule type="containsText" dxfId="6486" priority="7135" operator="containsText" text="ECM">
      <formula>NOT(ISERROR(SEARCH("ECM",E2988)))</formula>
    </cfRule>
    <cfRule type="containsText" dxfId="6485" priority="7136" operator="containsText" text="Glenn Gould">
      <formula>NOT(ISERROR(SEARCH("Glenn Gould",E2988)))</formula>
    </cfRule>
  </conditionalFormatting>
  <conditionalFormatting sqref="E2988:F2988">
    <cfRule type="containsText" dxfId="6484" priority="7133" operator="containsText" text="ECM">
      <formula>NOT(ISERROR(SEARCH("ECM",E2988)))</formula>
    </cfRule>
    <cfRule type="containsText" dxfId="6483" priority="7134" operator="containsText" text="Glenn Gould">
      <formula>NOT(ISERROR(SEARCH("Glenn Gould",E2988)))</formula>
    </cfRule>
  </conditionalFormatting>
  <conditionalFormatting sqref="E2988:F2988">
    <cfRule type="containsText" dxfId="6482" priority="7131" operator="containsText" text="ECM">
      <formula>NOT(ISERROR(SEARCH("ECM",E2988)))</formula>
    </cfRule>
    <cfRule type="containsText" dxfId="6481" priority="7132" operator="containsText" text="Glenn Gould">
      <formula>NOT(ISERROR(SEARCH("Glenn Gould",E2988)))</formula>
    </cfRule>
  </conditionalFormatting>
  <conditionalFormatting sqref="E2988:F2988">
    <cfRule type="containsText" dxfId="6480" priority="7129" operator="containsText" text="ECM">
      <formula>NOT(ISERROR(SEARCH("ECM",E2988)))</formula>
    </cfRule>
    <cfRule type="containsText" dxfId="6479" priority="7130" operator="containsText" text="Glenn Gould">
      <formula>NOT(ISERROR(SEARCH("Glenn Gould",E2988)))</formula>
    </cfRule>
  </conditionalFormatting>
  <conditionalFormatting sqref="E2988:F2988">
    <cfRule type="containsText" dxfId="6478" priority="7127" operator="containsText" text="ECM">
      <formula>NOT(ISERROR(SEARCH("ECM",E2988)))</formula>
    </cfRule>
    <cfRule type="containsText" dxfId="6477" priority="7128" operator="containsText" text="Glenn Gould">
      <formula>NOT(ISERROR(SEARCH("Glenn Gould",E2988)))</formula>
    </cfRule>
  </conditionalFormatting>
  <conditionalFormatting sqref="E2988:F2988">
    <cfRule type="containsText" dxfId="6476" priority="7125" operator="containsText" text="ECM">
      <formula>NOT(ISERROR(SEARCH("ECM",E2988)))</formula>
    </cfRule>
    <cfRule type="containsText" dxfId="6475" priority="7126" operator="containsText" text="Glenn Gould">
      <formula>NOT(ISERROR(SEARCH("Glenn Gould",E2988)))</formula>
    </cfRule>
  </conditionalFormatting>
  <conditionalFormatting sqref="E2988:F2988">
    <cfRule type="containsText" dxfId="6474" priority="7123" operator="containsText" text="ECM">
      <formula>NOT(ISERROR(SEARCH("ECM",E2988)))</formula>
    </cfRule>
    <cfRule type="containsText" dxfId="6473" priority="7124" operator="containsText" text="Glenn Gould">
      <formula>NOT(ISERROR(SEARCH("Glenn Gould",E2988)))</formula>
    </cfRule>
  </conditionalFormatting>
  <conditionalFormatting sqref="E2988:F2988">
    <cfRule type="containsText" dxfId="6472" priority="7121" operator="containsText" text="ECM">
      <formula>NOT(ISERROR(SEARCH("ECM",E2988)))</formula>
    </cfRule>
    <cfRule type="containsText" dxfId="6471" priority="7122" operator="containsText" text="Glenn Gould">
      <formula>NOT(ISERROR(SEARCH("Glenn Gould",E2988)))</formula>
    </cfRule>
  </conditionalFormatting>
  <conditionalFormatting sqref="E2988:F2988">
    <cfRule type="containsText" dxfId="6470" priority="7119" operator="containsText" text="ECM">
      <formula>NOT(ISERROR(SEARCH("ECM",E2988)))</formula>
    </cfRule>
    <cfRule type="containsText" dxfId="6469" priority="7120" operator="containsText" text="Glenn Gould">
      <formula>NOT(ISERROR(SEARCH("Glenn Gould",E2988)))</formula>
    </cfRule>
  </conditionalFormatting>
  <conditionalFormatting sqref="E2988:F2988">
    <cfRule type="containsText" dxfId="6468" priority="7117" operator="containsText" text="ECM">
      <formula>NOT(ISERROR(SEARCH("ECM",E2988)))</formula>
    </cfRule>
    <cfRule type="containsText" dxfId="6467" priority="7118" operator="containsText" text="Glenn Gould">
      <formula>NOT(ISERROR(SEARCH("Glenn Gould",E2988)))</formula>
    </cfRule>
  </conditionalFormatting>
  <conditionalFormatting sqref="E2988:F2988">
    <cfRule type="containsText" dxfId="6466" priority="7115" operator="containsText" text="ECM">
      <formula>NOT(ISERROR(SEARCH("ECM",E2988)))</formula>
    </cfRule>
    <cfRule type="containsText" dxfId="6465" priority="7116" operator="containsText" text="Glenn Gould">
      <formula>NOT(ISERROR(SEARCH("Glenn Gould",E2988)))</formula>
    </cfRule>
  </conditionalFormatting>
  <conditionalFormatting sqref="G2989">
    <cfRule type="containsText" dxfId="6464" priority="7111" operator="containsText" text="ECM">
      <formula>NOT(ISERROR(SEARCH("ECM",G2989)))</formula>
    </cfRule>
    <cfRule type="containsText" dxfId="6463" priority="7112" operator="containsText" text="Glenn Gould">
      <formula>NOT(ISERROR(SEARCH("Glenn Gould",G2989)))</formula>
    </cfRule>
  </conditionalFormatting>
  <conditionalFormatting sqref="G2989">
    <cfRule type="containsText" dxfId="6462" priority="7109" operator="containsText" text="ECM">
      <formula>NOT(ISERROR(SEARCH("ECM",G2989)))</formula>
    </cfRule>
    <cfRule type="containsText" dxfId="6461" priority="7110" operator="containsText" text="Glenn Gould">
      <formula>NOT(ISERROR(SEARCH("Glenn Gould",G2989)))</formula>
    </cfRule>
  </conditionalFormatting>
  <conditionalFormatting sqref="G2989">
    <cfRule type="containsText" dxfId="6460" priority="7107" operator="containsText" text="ECM">
      <formula>NOT(ISERROR(SEARCH("ECM",G2989)))</formula>
    </cfRule>
    <cfRule type="containsText" dxfId="6459" priority="7108" operator="containsText" text="Glenn Gould">
      <formula>NOT(ISERROR(SEARCH("Glenn Gould",G2989)))</formula>
    </cfRule>
  </conditionalFormatting>
  <conditionalFormatting sqref="G2989">
    <cfRule type="containsText" dxfId="6458" priority="7105" operator="containsText" text="ECM">
      <formula>NOT(ISERROR(SEARCH("ECM",G2989)))</formula>
    </cfRule>
    <cfRule type="containsText" dxfId="6457" priority="7106" operator="containsText" text="Glenn Gould">
      <formula>NOT(ISERROR(SEARCH("Glenn Gould",G2989)))</formula>
    </cfRule>
  </conditionalFormatting>
  <conditionalFormatting sqref="G2989">
    <cfRule type="containsText" dxfId="6456" priority="7103" operator="containsText" text="ECM">
      <formula>NOT(ISERROR(SEARCH("ECM",G2989)))</formula>
    </cfRule>
    <cfRule type="containsText" dxfId="6455" priority="7104" operator="containsText" text="Glenn Gould">
      <formula>NOT(ISERROR(SEARCH("Glenn Gould",G2989)))</formula>
    </cfRule>
  </conditionalFormatting>
  <conditionalFormatting sqref="G2989">
    <cfRule type="containsText" dxfId="6454" priority="7101" operator="containsText" text="ECM">
      <formula>NOT(ISERROR(SEARCH("ECM",G2989)))</formula>
    </cfRule>
    <cfRule type="containsText" dxfId="6453" priority="7102" operator="containsText" text="Glenn Gould">
      <formula>NOT(ISERROR(SEARCH("Glenn Gould",G2989)))</formula>
    </cfRule>
  </conditionalFormatting>
  <conditionalFormatting sqref="G2989">
    <cfRule type="containsText" dxfId="6452" priority="7099" operator="containsText" text="ECM">
      <formula>NOT(ISERROR(SEARCH("ECM",G2989)))</formula>
    </cfRule>
    <cfRule type="containsText" dxfId="6451" priority="7100" operator="containsText" text="Glenn Gould">
      <formula>NOT(ISERROR(SEARCH("Glenn Gould",G2989)))</formula>
    </cfRule>
  </conditionalFormatting>
  <conditionalFormatting sqref="G2989">
    <cfRule type="containsText" dxfId="6450" priority="7097" operator="containsText" text="ECM">
      <formula>NOT(ISERROR(SEARCH("ECM",G2989)))</formula>
    </cfRule>
    <cfRule type="containsText" dxfId="6449" priority="7098" operator="containsText" text="Glenn Gould">
      <formula>NOT(ISERROR(SEARCH("Glenn Gould",G2989)))</formula>
    </cfRule>
  </conditionalFormatting>
  <conditionalFormatting sqref="G2989">
    <cfRule type="containsText" dxfId="6448" priority="7095" operator="containsText" text="ECM">
      <formula>NOT(ISERROR(SEARCH("ECM",G2989)))</formula>
    </cfRule>
    <cfRule type="containsText" dxfId="6447" priority="7096" operator="containsText" text="Glenn Gould">
      <formula>NOT(ISERROR(SEARCH("Glenn Gould",G2989)))</formula>
    </cfRule>
  </conditionalFormatting>
  <conditionalFormatting sqref="G2989">
    <cfRule type="containsText" dxfId="6446" priority="7093" operator="containsText" text="ECM">
      <formula>NOT(ISERROR(SEARCH("ECM",G2989)))</formula>
    </cfRule>
    <cfRule type="containsText" dxfId="6445" priority="7094" operator="containsText" text="Glenn Gould">
      <formula>NOT(ISERROR(SEARCH("Glenn Gould",G2989)))</formula>
    </cfRule>
  </conditionalFormatting>
  <conditionalFormatting sqref="G2989">
    <cfRule type="containsText" dxfId="6444" priority="7091" operator="containsText" text="ECM">
      <formula>NOT(ISERROR(SEARCH("ECM",G2989)))</formula>
    </cfRule>
    <cfRule type="containsText" dxfId="6443" priority="7092" operator="containsText" text="Glenn Gould">
      <formula>NOT(ISERROR(SEARCH("Glenn Gould",G2989)))</formula>
    </cfRule>
  </conditionalFormatting>
  <conditionalFormatting sqref="G2989">
    <cfRule type="containsText" dxfId="6442" priority="7089" operator="containsText" text="ECM">
      <formula>NOT(ISERROR(SEARCH("ECM",G2989)))</formula>
    </cfRule>
    <cfRule type="containsText" dxfId="6441" priority="7090" operator="containsText" text="Glenn Gould">
      <formula>NOT(ISERROR(SEARCH("Glenn Gould",G2989)))</formula>
    </cfRule>
  </conditionalFormatting>
  <conditionalFormatting sqref="G2989">
    <cfRule type="containsText" dxfId="6440" priority="7087" operator="containsText" text="ECM">
      <formula>NOT(ISERROR(SEARCH("ECM",G2989)))</formula>
    </cfRule>
    <cfRule type="containsText" dxfId="6439" priority="7088" operator="containsText" text="Glenn Gould">
      <formula>NOT(ISERROR(SEARCH("Glenn Gould",G2989)))</formula>
    </cfRule>
  </conditionalFormatting>
  <conditionalFormatting sqref="G2989">
    <cfRule type="containsText" dxfId="6438" priority="7085" operator="containsText" text="ECM">
      <formula>NOT(ISERROR(SEARCH("ECM",G2989)))</formula>
    </cfRule>
    <cfRule type="containsText" dxfId="6437" priority="7086" operator="containsText" text="Glenn Gould">
      <formula>NOT(ISERROR(SEARCH("Glenn Gould",G2989)))</formula>
    </cfRule>
  </conditionalFormatting>
  <conditionalFormatting sqref="G2989">
    <cfRule type="containsText" dxfId="6436" priority="7083" operator="containsText" text="ECM">
      <formula>NOT(ISERROR(SEARCH("ECM",G2989)))</formula>
    </cfRule>
    <cfRule type="containsText" dxfId="6435" priority="7084" operator="containsText" text="Glenn Gould">
      <formula>NOT(ISERROR(SEARCH("Glenn Gould",G2989)))</formula>
    </cfRule>
  </conditionalFormatting>
  <conditionalFormatting sqref="G2989">
    <cfRule type="containsText" dxfId="6434" priority="7081" operator="containsText" text="ECM">
      <formula>NOT(ISERROR(SEARCH("ECM",G2989)))</formula>
    </cfRule>
    <cfRule type="containsText" dxfId="6433" priority="7082" operator="containsText" text="Glenn Gould">
      <formula>NOT(ISERROR(SEARCH("Glenn Gould",G2989)))</formula>
    </cfRule>
  </conditionalFormatting>
  <conditionalFormatting sqref="G2989">
    <cfRule type="containsText" dxfId="6432" priority="7079" operator="containsText" text="ECM">
      <formula>NOT(ISERROR(SEARCH("ECM",G2989)))</formula>
    </cfRule>
    <cfRule type="containsText" dxfId="6431" priority="7080" operator="containsText" text="Glenn Gould">
      <formula>NOT(ISERROR(SEARCH("Glenn Gould",G2989)))</formula>
    </cfRule>
  </conditionalFormatting>
  <conditionalFormatting sqref="G2989">
    <cfRule type="containsText" dxfId="6430" priority="7077" operator="containsText" text="ECM">
      <formula>NOT(ISERROR(SEARCH("ECM",G2989)))</formula>
    </cfRule>
    <cfRule type="containsText" dxfId="6429" priority="7078" operator="containsText" text="Glenn Gould">
      <formula>NOT(ISERROR(SEARCH("Glenn Gould",G2989)))</formula>
    </cfRule>
  </conditionalFormatting>
  <conditionalFormatting sqref="G2989">
    <cfRule type="containsText" dxfId="6428" priority="7075" operator="containsText" text="ECM">
      <formula>NOT(ISERROR(SEARCH("ECM",G2989)))</formula>
    </cfRule>
    <cfRule type="containsText" dxfId="6427" priority="7076" operator="containsText" text="Glenn Gould">
      <formula>NOT(ISERROR(SEARCH("Glenn Gould",G2989)))</formula>
    </cfRule>
  </conditionalFormatting>
  <conditionalFormatting sqref="G2989">
    <cfRule type="containsText" dxfId="6426" priority="7073" operator="containsText" text="ECM">
      <formula>NOT(ISERROR(SEARCH("ECM",G2989)))</formula>
    </cfRule>
    <cfRule type="containsText" dxfId="6425" priority="7074" operator="containsText" text="Glenn Gould">
      <formula>NOT(ISERROR(SEARCH("Glenn Gould",G2989)))</formula>
    </cfRule>
  </conditionalFormatting>
  <conditionalFormatting sqref="G2989">
    <cfRule type="containsText" dxfId="6424" priority="7071" operator="containsText" text="ECM">
      <formula>NOT(ISERROR(SEARCH("ECM",G2989)))</formula>
    </cfRule>
    <cfRule type="containsText" dxfId="6423" priority="7072" operator="containsText" text="Glenn Gould">
      <formula>NOT(ISERROR(SEARCH("Glenn Gould",G2989)))</formula>
    </cfRule>
  </conditionalFormatting>
  <conditionalFormatting sqref="G2989">
    <cfRule type="containsText" dxfId="6422" priority="7069" operator="containsText" text="ECM">
      <formula>NOT(ISERROR(SEARCH("ECM",G2989)))</formula>
    </cfRule>
    <cfRule type="containsText" dxfId="6421" priority="7070" operator="containsText" text="Glenn Gould">
      <formula>NOT(ISERROR(SEARCH("Glenn Gould",G2989)))</formula>
    </cfRule>
  </conditionalFormatting>
  <conditionalFormatting sqref="G2989">
    <cfRule type="containsText" dxfId="6420" priority="7067" operator="containsText" text="ECM">
      <formula>NOT(ISERROR(SEARCH("ECM",G2989)))</formula>
    </cfRule>
    <cfRule type="containsText" dxfId="6419" priority="7068" operator="containsText" text="Glenn Gould">
      <formula>NOT(ISERROR(SEARCH("Glenn Gould",G2989)))</formula>
    </cfRule>
  </conditionalFormatting>
  <conditionalFormatting sqref="G2989">
    <cfRule type="containsText" dxfId="6418" priority="7065" operator="containsText" text="ECM">
      <formula>NOT(ISERROR(SEARCH("ECM",G2989)))</formula>
    </cfRule>
    <cfRule type="containsText" dxfId="6417" priority="7066" operator="containsText" text="Glenn Gould">
      <formula>NOT(ISERROR(SEARCH("Glenn Gould",G2989)))</formula>
    </cfRule>
  </conditionalFormatting>
  <conditionalFormatting sqref="G2989">
    <cfRule type="containsText" dxfId="6416" priority="7063" operator="containsText" text="ECM">
      <formula>NOT(ISERROR(SEARCH("ECM",G2989)))</formula>
    </cfRule>
    <cfRule type="containsText" dxfId="6415" priority="7064" operator="containsText" text="Glenn Gould">
      <formula>NOT(ISERROR(SEARCH("Glenn Gould",G2989)))</formula>
    </cfRule>
  </conditionalFormatting>
  <conditionalFormatting sqref="G2989">
    <cfRule type="containsText" dxfId="6414" priority="7061" operator="containsText" text="ECM">
      <formula>NOT(ISERROR(SEARCH("ECM",G2989)))</formula>
    </cfRule>
    <cfRule type="containsText" dxfId="6413" priority="7062" operator="containsText" text="Glenn Gould">
      <formula>NOT(ISERROR(SEARCH("Glenn Gould",G2989)))</formula>
    </cfRule>
  </conditionalFormatting>
  <conditionalFormatting sqref="G2989">
    <cfRule type="containsText" dxfId="6412" priority="7059" operator="containsText" text="ECM">
      <formula>NOT(ISERROR(SEARCH("ECM",G2989)))</formula>
    </cfRule>
    <cfRule type="containsText" dxfId="6411" priority="7060" operator="containsText" text="Glenn Gould">
      <formula>NOT(ISERROR(SEARCH("Glenn Gould",G2989)))</formula>
    </cfRule>
  </conditionalFormatting>
  <conditionalFormatting sqref="G2989">
    <cfRule type="containsText" dxfId="6410" priority="7057" operator="containsText" text="ECM">
      <formula>NOT(ISERROR(SEARCH("ECM",G2989)))</formula>
    </cfRule>
    <cfRule type="containsText" dxfId="6409" priority="7058" operator="containsText" text="Glenn Gould">
      <formula>NOT(ISERROR(SEARCH("Glenn Gould",G2989)))</formula>
    </cfRule>
  </conditionalFormatting>
  <conditionalFormatting sqref="G2989">
    <cfRule type="containsText" dxfId="6408" priority="7055" operator="containsText" text="ECM">
      <formula>NOT(ISERROR(SEARCH("ECM",G2989)))</formula>
    </cfRule>
    <cfRule type="containsText" dxfId="6407" priority="7056" operator="containsText" text="Glenn Gould">
      <formula>NOT(ISERROR(SEARCH("Glenn Gould",G2989)))</formula>
    </cfRule>
  </conditionalFormatting>
  <conditionalFormatting sqref="G2989">
    <cfRule type="containsText" dxfId="6406" priority="7053" operator="containsText" text="ECM">
      <formula>NOT(ISERROR(SEARCH("ECM",G2989)))</formula>
    </cfRule>
    <cfRule type="containsText" dxfId="6405" priority="7054" operator="containsText" text="Glenn Gould">
      <formula>NOT(ISERROR(SEARCH("Glenn Gould",G2989)))</formula>
    </cfRule>
  </conditionalFormatting>
  <conditionalFormatting sqref="G2989">
    <cfRule type="containsText" dxfId="6404" priority="7051" operator="containsText" text="ECM">
      <formula>NOT(ISERROR(SEARCH("ECM",G2989)))</formula>
    </cfRule>
    <cfRule type="containsText" dxfId="6403" priority="7052" operator="containsText" text="Glenn Gould">
      <formula>NOT(ISERROR(SEARCH("Glenn Gould",G2989)))</formula>
    </cfRule>
  </conditionalFormatting>
  <conditionalFormatting sqref="G2989">
    <cfRule type="containsText" dxfId="6402" priority="7049" operator="containsText" text="ECM">
      <formula>NOT(ISERROR(SEARCH("ECM",G2989)))</formula>
    </cfRule>
    <cfRule type="containsText" dxfId="6401" priority="7050" operator="containsText" text="Glenn Gould">
      <formula>NOT(ISERROR(SEARCH("Glenn Gould",G2989)))</formula>
    </cfRule>
  </conditionalFormatting>
  <conditionalFormatting sqref="G2989">
    <cfRule type="containsText" dxfId="6400" priority="7047" operator="containsText" text="ECM">
      <formula>NOT(ISERROR(SEARCH("ECM",G2989)))</formula>
    </cfRule>
    <cfRule type="containsText" dxfId="6399" priority="7048" operator="containsText" text="Glenn Gould">
      <formula>NOT(ISERROR(SEARCH("Glenn Gould",G2989)))</formula>
    </cfRule>
  </conditionalFormatting>
  <conditionalFormatting sqref="G2989">
    <cfRule type="containsText" dxfId="6398" priority="7045" operator="containsText" text="ECM">
      <formula>NOT(ISERROR(SEARCH("ECM",G2989)))</formula>
    </cfRule>
    <cfRule type="containsText" dxfId="6397" priority="7046" operator="containsText" text="Glenn Gould">
      <formula>NOT(ISERROR(SEARCH("Glenn Gould",G2989)))</formula>
    </cfRule>
  </conditionalFormatting>
  <conditionalFormatting sqref="G2989">
    <cfRule type="containsText" dxfId="6396" priority="7043" operator="containsText" text="ECM">
      <formula>NOT(ISERROR(SEARCH("ECM",G2989)))</formula>
    </cfRule>
    <cfRule type="containsText" dxfId="6395" priority="7044" operator="containsText" text="Glenn Gould">
      <formula>NOT(ISERROR(SEARCH("Glenn Gould",G2989)))</formula>
    </cfRule>
  </conditionalFormatting>
  <conditionalFormatting sqref="G2989">
    <cfRule type="containsText" dxfId="6394" priority="7041" operator="containsText" text="ECM">
      <formula>NOT(ISERROR(SEARCH("ECM",G2989)))</formula>
    </cfRule>
    <cfRule type="containsText" dxfId="6393" priority="7042" operator="containsText" text="Glenn Gould">
      <formula>NOT(ISERROR(SEARCH("Glenn Gould",G2989)))</formula>
    </cfRule>
  </conditionalFormatting>
  <conditionalFormatting sqref="G2989">
    <cfRule type="containsText" dxfId="6392" priority="7039" operator="containsText" text="ECM">
      <formula>NOT(ISERROR(SEARCH("ECM",G2989)))</formula>
    </cfRule>
    <cfRule type="containsText" dxfId="6391" priority="7040" operator="containsText" text="Glenn Gould">
      <formula>NOT(ISERROR(SEARCH("Glenn Gould",G2989)))</formula>
    </cfRule>
  </conditionalFormatting>
  <conditionalFormatting sqref="G2989">
    <cfRule type="containsText" dxfId="6390" priority="7037" operator="containsText" text="ECM">
      <formula>NOT(ISERROR(SEARCH("ECM",G2989)))</formula>
    </cfRule>
    <cfRule type="containsText" dxfId="6389" priority="7038" operator="containsText" text="Glenn Gould">
      <formula>NOT(ISERROR(SEARCH("Glenn Gould",G2989)))</formula>
    </cfRule>
  </conditionalFormatting>
  <conditionalFormatting sqref="G2989">
    <cfRule type="containsText" dxfId="6388" priority="7035" operator="containsText" text="ECM">
      <formula>NOT(ISERROR(SEARCH("ECM",G2989)))</formula>
    </cfRule>
    <cfRule type="containsText" dxfId="6387" priority="7036" operator="containsText" text="Glenn Gould">
      <formula>NOT(ISERROR(SEARCH("Glenn Gould",G2989)))</formula>
    </cfRule>
  </conditionalFormatting>
  <conditionalFormatting sqref="G2989">
    <cfRule type="containsText" dxfId="6386" priority="7033" operator="containsText" text="ECM">
      <formula>NOT(ISERROR(SEARCH("ECM",G2989)))</formula>
    </cfRule>
    <cfRule type="containsText" dxfId="6385" priority="7034" operator="containsText" text="Glenn Gould">
      <formula>NOT(ISERROR(SEARCH("Glenn Gould",G2989)))</formula>
    </cfRule>
  </conditionalFormatting>
  <conditionalFormatting sqref="G2989">
    <cfRule type="containsText" dxfId="6384" priority="7031" operator="containsText" text="ECM">
      <formula>NOT(ISERROR(SEARCH("ECM",G2989)))</formula>
    </cfRule>
    <cfRule type="containsText" dxfId="6383" priority="7032" operator="containsText" text="Glenn Gould">
      <formula>NOT(ISERROR(SEARCH("Glenn Gould",G2989)))</formula>
    </cfRule>
  </conditionalFormatting>
  <conditionalFormatting sqref="G2989">
    <cfRule type="containsText" dxfId="6382" priority="7029" operator="containsText" text="ECM">
      <formula>NOT(ISERROR(SEARCH("ECM",G2989)))</formula>
    </cfRule>
    <cfRule type="containsText" dxfId="6381" priority="7030" operator="containsText" text="Glenn Gould">
      <formula>NOT(ISERROR(SEARCH("Glenn Gould",G2989)))</formula>
    </cfRule>
  </conditionalFormatting>
  <conditionalFormatting sqref="G2989">
    <cfRule type="containsText" dxfId="6380" priority="7027" operator="containsText" text="ECM">
      <formula>NOT(ISERROR(SEARCH("ECM",G2989)))</formula>
    </cfRule>
    <cfRule type="containsText" dxfId="6379" priority="7028" operator="containsText" text="Glenn Gould">
      <formula>NOT(ISERROR(SEARCH("Glenn Gould",G2989)))</formula>
    </cfRule>
  </conditionalFormatting>
  <conditionalFormatting sqref="G2989">
    <cfRule type="containsText" dxfId="6378" priority="7025" operator="containsText" text="ECM">
      <formula>NOT(ISERROR(SEARCH("ECM",G2989)))</formula>
    </cfRule>
    <cfRule type="containsText" dxfId="6377" priority="7026" operator="containsText" text="Glenn Gould">
      <formula>NOT(ISERROR(SEARCH("Glenn Gould",G2989)))</formula>
    </cfRule>
  </conditionalFormatting>
  <conditionalFormatting sqref="G2989">
    <cfRule type="containsText" dxfId="6376" priority="7023" operator="containsText" text="ECM">
      <formula>NOT(ISERROR(SEARCH("ECM",G2989)))</formula>
    </cfRule>
    <cfRule type="containsText" dxfId="6375" priority="7024" operator="containsText" text="Glenn Gould">
      <formula>NOT(ISERROR(SEARCH("Glenn Gould",G2989)))</formula>
    </cfRule>
  </conditionalFormatting>
  <conditionalFormatting sqref="G2989">
    <cfRule type="containsText" dxfId="6374" priority="7021" operator="containsText" text="ECM">
      <formula>NOT(ISERROR(SEARCH("ECM",G2989)))</formula>
    </cfRule>
    <cfRule type="containsText" dxfId="6373" priority="7022" operator="containsText" text="Glenn Gould">
      <formula>NOT(ISERROR(SEARCH("Glenn Gould",G2989)))</formula>
    </cfRule>
  </conditionalFormatting>
  <conditionalFormatting sqref="G2989">
    <cfRule type="containsText" dxfId="6372" priority="7019" operator="containsText" text="ECM">
      <formula>NOT(ISERROR(SEARCH("ECM",G2989)))</formula>
    </cfRule>
    <cfRule type="containsText" dxfId="6371" priority="7020" operator="containsText" text="Glenn Gould">
      <formula>NOT(ISERROR(SEARCH("Glenn Gould",G2989)))</formula>
    </cfRule>
  </conditionalFormatting>
  <conditionalFormatting sqref="G2989">
    <cfRule type="containsText" dxfId="6370" priority="7017" operator="containsText" text="ECM">
      <formula>NOT(ISERROR(SEARCH("ECM",G2989)))</formula>
    </cfRule>
    <cfRule type="containsText" dxfId="6369" priority="7018" operator="containsText" text="Glenn Gould">
      <formula>NOT(ISERROR(SEARCH("Glenn Gould",G2989)))</formula>
    </cfRule>
  </conditionalFormatting>
  <conditionalFormatting sqref="G2989">
    <cfRule type="containsText" dxfId="6368" priority="7015" operator="containsText" text="ECM">
      <formula>NOT(ISERROR(SEARCH("ECM",G2989)))</formula>
    </cfRule>
    <cfRule type="containsText" dxfId="6367" priority="7016" operator="containsText" text="Glenn Gould">
      <formula>NOT(ISERROR(SEARCH("Glenn Gould",G2989)))</formula>
    </cfRule>
  </conditionalFormatting>
  <conditionalFormatting sqref="E2989:F2989">
    <cfRule type="containsText" dxfId="6366" priority="7013" operator="containsText" text="ECM">
      <formula>NOT(ISERROR(SEARCH("ECM",E2989)))</formula>
    </cfRule>
    <cfRule type="containsText" dxfId="6365" priority="7014" operator="containsText" text="Glenn Gould">
      <formula>NOT(ISERROR(SEARCH("Glenn Gould",E2989)))</formula>
    </cfRule>
  </conditionalFormatting>
  <conditionalFormatting sqref="E2989:F2989">
    <cfRule type="containsText" dxfId="6364" priority="7011" operator="containsText" text="ECM">
      <formula>NOT(ISERROR(SEARCH("ECM",E2989)))</formula>
    </cfRule>
    <cfRule type="containsText" dxfId="6363" priority="7012" operator="containsText" text="Glenn Gould">
      <formula>NOT(ISERROR(SEARCH("Glenn Gould",E2989)))</formula>
    </cfRule>
  </conditionalFormatting>
  <conditionalFormatting sqref="E2989:F2989">
    <cfRule type="containsText" dxfId="6362" priority="7009" operator="containsText" text="ECM">
      <formula>NOT(ISERROR(SEARCH("ECM",E2989)))</formula>
    </cfRule>
    <cfRule type="containsText" dxfId="6361" priority="7010" operator="containsText" text="Glenn Gould">
      <formula>NOT(ISERROR(SEARCH("Glenn Gould",E2989)))</formula>
    </cfRule>
  </conditionalFormatting>
  <conditionalFormatting sqref="E2989:F2989">
    <cfRule type="containsText" dxfId="6360" priority="7007" operator="containsText" text="ECM">
      <formula>NOT(ISERROR(SEARCH("ECM",E2989)))</formula>
    </cfRule>
    <cfRule type="containsText" dxfId="6359" priority="7008" operator="containsText" text="Glenn Gould">
      <formula>NOT(ISERROR(SEARCH("Glenn Gould",E2989)))</formula>
    </cfRule>
  </conditionalFormatting>
  <conditionalFormatting sqref="E2989:F2989">
    <cfRule type="containsText" dxfId="6358" priority="7005" operator="containsText" text="ECM">
      <formula>NOT(ISERROR(SEARCH("ECM",E2989)))</formula>
    </cfRule>
    <cfRule type="containsText" dxfId="6357" priority="7006" operator="containsText" text="Glenn Gould">
      <formula>NOT(ISERROR(SEARCH("Glenn Gould",E2989)))</formula>
    </cfRule>
  </conditionalFormatting>
  <conditionalFormatting sqref="E2989:F2989">
    <cfRule type="containsText" dxfId="6356" priority="7003" operator="containsText" text="ECM">
      <formula>NOT(ISERROR(SEARCH("ECM",E2989)))</formula>
    </cfRule>
    <cfRule type="containsText" dxfId="6355" priority="7004" operator="containsText" text="Glenn Gould">
      <formula>NOT(ISERROR(SEARCH("Glenn Gould",E2989)))</formula>
    </cfRule>
  </conditionalFormatting>
  <conditionalFormatting sqref="E2989:F2989">
    <cfRule type="containsText" dxfId="6354" priority="7001" operator="containsText" text="ECM">
      <formula>NOT(ISERROR(SEARCH("ECM",E2989)))</formula>
    </cfRule>
    <cfRule type="containsText" dxfId="6353" priority="7002" operator="containsText" text="Glenn Gould">
      <formula>NOT(ISERROR(SEARCH("Glenn Gould",E2989)))</formula>
    </cfRule>
  </conditionalFormatting>
  <conditionalFormatting sqref="E2989:F2989">
    <cfRule type="containsText" dxfId="6352" priority="6999" operator="containsText" text="ECM">
      <formula>NOT(ISERROR(SEARCH("ECM",E2989)))</formula>
    </cfRule>
    <cfRule type="containsText" dxfId="6351" priority="7000" operator="containsText" text="Glenn Gould">
      <formula>NOT(ISERROR(SEARCH("Glenn Gould",E2989)))</formula>
    </cfRule>
  </conditionalFormatting>
  <conditionalFormatting sqref="E2989:F2989">
    <cfRule type="containsText" dxfId="6350" priority="6997" operator="containsText" text="ECM">
      <formula>NOT(ISERROR(SEARCH("ECM",E2989)))</formula>
    </cfRule>
    <cfRule type="containsText" dxfId="6349" priority="6998" operator="containsText" text="Glenn Gould">
      <formula>NOT(ISERROR(SEARCH("Glenn Gould",E2989)))</formula>
    </cfRule>
  </conditionalFormatting>
  <conditionalFormatting sqref="E2989:F2989">
    <cfRule type="containsText" dxfId="6348" priority="6995" operator="containsText" text="ECM">
      <formula>NOT(ISERROR(SEARCH("ECM",E2989)))</formula>
    </cfRule>
    <cfRule type="containsText" dxfId="6347" priority="6996" operator="containsText" text="Glenn Gould">
      <formula>NOT(ISERROR(SEARCH("Glenn Gould",E2989)))</formula>
    </cfRule>
  </conditionalFormatting>
  <conditionalFormatting sqref="E2989:F2989">
    <cfRule type="containsText" dxfId="6346" priority="6993" operator="containsText" text="ECM">
      <formula>NOT(ISERROR(SEARCH("ECM",E2989)))</formula>
    </cfRule>
    <cfRule type="containsText" dxfId="6345" priority="6994" operator="containsText" text="Glenn Gould">
      <formula>NOT(ISERROR(SEARCH("Glenn Gould",E2989)))</formula>
    </cfRule>
  </conditionalFormatting>
  <conditionalFormatting sqref="E2989:F2989">
    <cfRule type="containsText" dxfId="6344" priority="6991" operator="containsText" text="ECM">
      <formula>NOT(ISERROR(SEARCH("ECM",E2989)))</formula>
    </cfRule>
    <cfRule type="containsText" dxfId="6343" priority="6992" operator="containsText" text="Glenn Gould">
      <formula>NOT(ISERROR(SEARCH("Glenn Gould",E2989)))</formula>
    </cfRule>
  </conditionalFormatting>
  <conditionalFormatting sqref="E2989:F2989">
    <cfRule type="containsText" dxfId="6342" priority="6989" operator="containsText" text="ECM">
      <formula>NOT(ISERROR(SEARCH("ECM",E2989)))</formula>
    </cfRule>
    <cfRule type="containsText" dxfId="6341" priority="6990" operator="containsText" text="Glenn Gould">
      <formula>NOT(ISERROR(SEARCH("Glenn Gould",E2989)))</formula>
    </cfRule>
  </conditionalFormatting>
  <conditionalFormatting sqref="E2989:F2989">
    <cfRule type="containsText" dxfId="6340" priority="6987" operator="containsText" text="ECM">
      <formula>NOT(ISERROR(SEARCH("ECM",E2989)))</formula>
    </cfRule>
    <cfRule type="containsText" dxfId="6339" priority="6988" operator="containsText" text="Glenn Gould">
      <formula>NOT(ISERROR(SEARCH("Glenn Gould",E2989)))</formula>
    </cfRule>
  </conditionalFormatting>
  <conditionalFormatting sqref="E2989:F2989">
    <cfRule type="containsText" dxfId="6338" priority="6985" operator="containsText" text="ECM">
      <formula>NOT(ISERROR(SEARCH("ECM",E2989)))</formula>
    </cfRule>
    <cfRule type="containsText" dxfId="6337" priority="6986" operator="containsText" text="Glenn Gould">
      <formula>NOT(ISERROR(SEARCH("Glenn Gould",E2989)))</formula>
    </cfRule>
  </conditionalFormatting>
  <conditionalFormatting sqref="E2989:F2989">
    <cfRule type="containsText" dxfId="6336" priority="6983" operator="containsText" text="ECM">
      <formula>NOT(ISERROR(SEARCH("ECM",E2989)))</formula>
    </cfRule>
    <cfRule type="containsText" dxfId="6335" priority="6984" operator="containsText" text="Glenn Gould">
      <formula>NOT(ISERROR(SEARCH("Glenn Gould",E2989)))</formula>
    </cfRule>
  </conditionalFormatting>
  <conditionalFormatting sqref="E2989:F2989">
    <cfRule type="containsText" dxfId="6334" priority="6981" operator="containsText" text="ECM">
      <formula>NOT(ISERROR(SEARCH("ECM",E2989)))</formula>
    </cfRule>
    <cfRule type="containsText" dxfId="6333" priority="6982" operator="containsText" text="Glenn Gould">
      <formula>NOT(ISERROR(SEARCH("Glenn Gould",E2989)))</formula>
    </cfRule>
  </conditionalFormatting>
  <conditionalFormatting sqref="E2989:F2989">
    <cfRule type="containsText" dxfId="6332" priority="6979" operator="containsText" text="ECM">
      <formula>NOT(ISERROR(SEARCH("ECM",E2989)))</formula>
    </cfRule>
    <cfRule type="containsText" dxfId="6331" priority="6980" operator="containsText" text="Glenn Gould">
      <formula>NOT(ISERROR(SEARCH("Glenn Gould",E2989)))</formula>
    </cfRule>
  </conditionalFormatting>
  <conditionalFormatting sqref="E2989:F2989">
    <cfRule type="containsText" dxfId="6330" priority="6977" operator="containsText" text="ECM">
      <formula>NOT(ISERROR(SEARCH("ECM",E2989)))</formula>
    </cfRule>
    <cfRule type="containsText" dxfId="6329" priority="6978" operator="containsText" text="Glenn Gould">
      <formula>NOT(ISERROR(SEARCH("Glenn Gould",E2989)))</formula>
    </cfRule>
  </conditionalFormatting>
  <conditionalFormatting sqref="E2989:F2989">
    <cfRule type="containsText" dxfId="6328" priority="6975" operator="containsText" text="ECM">
      <formula>NOT(ISERROR(SEARCH("ECM",E2989)))</formula>
    </cfRule>
    <cfRule type="containsText" dxfId="6327" priority="6976" operator="containsText" text="Glenn Gould">
      <formula>NOT(ISERROR(SEARCH("Glenn Gould",E2989)))</formula>
    </cfRule>
  </conditionalFormatting>
  <conditionalFormatting sqref="E2989:F2989">
    <cfRule type="containsText" dxfId="6326" priority="6973" operator="containsText" text="ECM">
      <formula>NOT(ISERROR(SEARCH("ECM",E2989)))</formula>
    </cfRule>
    <cfRule type="containsText" dxfId="6325" priority="6974" operator="containsText" text="Glenn Gould">
      <formula>NOT(ISERROR(SEARCH("Glenn Gould",E2989)))</formula>
    </cfRule>
  </conditionalFormatting>
  <conditionalFormatting sqref="E2989:F2989">
    <cfRule type="containsText" dxfId="6324" priority="6971" operator="containsText" text="ECM">
      <formula>NOT(ISERROR(SEARCH("ECM",E2989)))</formula>
    </cfRule>
    <cfRule type="containsText" dxfId="6323" priority="6972" operator="containsText" text="Glenn Gould">
      <formula>NOT(ISERROR(SEARCH("Glenn Gould",E2989)))</formula>
    </cfRule>
  </conditionalFormatting>
  <conditionalFormatting sqref="E2989:F2989">
    <cfRule type="containsText" dxfId="6322" priority="6969" operator="containsText" text="ECM">
      <formula>NOT(ISERROR(SEARCH("ECM",E2989)))</formula>
    </cfRule>
    <cfRule type="containsText" dxfId="6321" priority="6970" operator="containsText" text="Glenn Gould">
      <formula>NOT(ISERROR(SEARCH("Glenn Gould",E2989)))</formula>
    </cfRule>
  </conditionalFormatting>
  <conditionalFormatting sqref="E2989:F2989">
    <cfRule type="containsText" dxfId="6320" priority="6967" operator="containsText" text="ECM">
      <formula>NOT(ISERROR(SEARCH("ECM",E2989)))</formula>
    </cfRule>
    <cfRule type="containsText" dxfId="6319" priority="6968" operator="containsText" text="Glenn Gould">
      <formula>NOT(ISERROR(SEARCH("Glenn Gould",E2989)))</formula>
    </cfRule>
  </conditionalFormatting>
  <conditionalFormatting sqref="E2989:F2989">
    <cfRule type="containsText" dxfId="6318" priority="6965" operator="containsText" text="ECM">
      <formula>NOT(ISERROR(SEARCH("ECM",E2989)))</formula>
    </cfRule>
    <cfRule type="containsText" dxfId="6317" priority="6966" operator="containsText" text="Glenn Gould">
      <formula>NOT(ISERROR(SEARCH("Glenn Gould",E2989)))</formula>
    </cfRule>
  </conditionalFormatting>
  <conditionalFormatting sqref="E2989:F2989">
    <cfRule type="containsText" dxfId="6316" priority="6963" operator="containsText" text="ECM">
      <formula>NOT(ISERROR(SEARCH("ECM",E2989)))</formula>
    </cfRule>
    <cfRule type="containsText" dxfId="6315" priority="6964" operator="containsText" text="Glenn Gould">
      <formula>NOT(ISERROR(SEARCH("Glenn Gould",E2989)))</formula>
    </cfRule>
  </conditionalFormatting>
  <conditionalFormatting sqref="E2989:F2989">
    <cfRule type="containsText" dxfId="6314" priority="6961" operator="containsText" text="ECM">
      <formula>NOT(ISERROR(SEARCH("ECM",E2989)))</formula>
    </cfRule>
    <cfRule type="containsText" dxfId="6313" priority="6962" operator="containsText" text="Glenn Gould">
      <formula>NOT(ISERROR(SEARCH("Glenn Gould",E2989)))</formula>
    </cfRule>
  </conditionalFormatting>
  <conditionalFormatting sqref="E2989:F2989">
    <cfRule type="containsText" dxfId="6312" priority="6959" operator="containsText" text="ECM">
      <formula>NOT(ISERROR(SEARCH("ECM",E2989)))</formula>
    </cfRule>
    <cfRule type="containsText" dxfId="6311" priority="6960" operator="containsText" text="Glenn Gould">
      <formula>NOT(ISERROR(SEARCH("Glenn Gould",E2989)))</formula>
    </cfRule>
  </conditionalFormatting>
  <conditionalFormatting sqref="E2989:F2989">
    <cfRule type="containsText" dxfId="6310" priority="6957" operator="containsText" text="ECM">
      <formula>NOT(ISERROR(SEARCH("ECM",E2989)))</formula>
    </cfRule>
    <cfRule type="containsText" dxfId="6309" priority="6958" operator="containsText" text="Glenn Gould">
      <formula>NOT(ISERROR(SEARCH("Glenn Gould",E2989)))</formula>
    </cfRule>
  </conditionalFormatting>
  <conditionalFormatting sqref="E2989:F2989">
    <cfRule type="containsText" dxfId="6308" priority="6955" operator="containsText" text="ECM">
      <formula>NOT(ISERROR(SEARCH("ECM",E2989)))</formula>
    </cfRule>
    <cfRule type="containsText" dxfId="6307" priority="6956" operator="containsText" text="Glenn Gould">
      <formula>NOT(ISERROR(SEARCH("Glenn Gould",E2989)))</formula>
    </cfRule>
  </conditionalFormatting>
  <conditionalFormatting sqref="E2989:F2989">
    <cfRule type="containsText" dxfId="6306" priority="6953" operator="containsText" text="ECM">
      <formula>NOT(ISERROR(SEARCH("ECM",E2989)))</formula>
    </cfRule>
    <cfRule type="containsText" dxfId="6305" priority="6954" operator="containsText" text="Glenn Gould">
      <formula>NOT(ISERROR(SEARCH("Glenn Gould",E2989)))</formula>
    </cfRule>
  </conditionalFormatting>
  <conditionalFormatting sqref="E2989:F2989">
    <cfRule type="containsText" dxfId="6304" priority="6951" operator="containsText" text="ECM">
      <formula>NOT(ISERROR(SEARCH("ECM",E2989)))</formula>
    </cfRule>
    <cfRule type="containsText" dxfId="6303" priority="6952" operator="containsText" text="Glenn Gould">
      <formula>NOT(ISERROR(SEARCH("Glenn Gould",E2989)))</formula>
    </cfRule>
  </conditionalFormatting>
  <conditionalFormatting sqref="E2989:F2989">
    <cfRule type="containsText" dxfId="6302" priority="6949" operator="containsText" text="ECM">
      <formula>NOT(ISERROR(SEARCH("ECM",E2989)))</formula>
    </cfRule>
    <cfRule type="containsText" dxfId="6301" priority="6950" operator="containsText" text="Glenn Gould">
      <formula>NOT(ISERROR(SEARCH("Glenn Gould",E2989)))</formula>
    </cfRule>
  </conditionalFormatting>
  <conditionalFormatting sqref="E2989:F2989">
    <cfRule type="containsText" dxfId="6300" priority="6947" operator="containsText" text="ECM">
      <formula>NOT(ISERROR(SEARCH("ECM",E2989)))</formula>
    </cfRule>
    <cfRule type="containsText" dxfId="6299" priority="6948" operator="containsText" text="Glenn Gould">
      <formula>NOT(ISERROR(SEARCH("Glenn Gould",E2989)))</formula>
    </cfRule>
  </conditionalFormatting>
  <conditionalFormatting sqref="E2989:F2989">
    <cfRule type="containsText" dxfId="6298" priority="6945" operator="containsText" text="ECM">
      <formula>NOT(ISERROR(SEARCH("ECM",E2989)))</formula>
    </cfRule>
    <cfRule type="containsText" dxfId="6297" priority="6946" operator="containsText" text="Glenn Gould">
      <formula>NOT(ISERROR(SEARCH("Glenn Gould",E2989)))</formula>
    </cfRule>
  </conditionalFormatting>
  <conditionalFormatting sqref="E2989:F2989">
    <cfRule type="containsText" dxfId="6296" priority="6943" operator="containsText" text="ECM">
      <formula>NOT(ISERROR(SEARCH("ECM",E2989)))</formula>
    </cfRule>
    <cfRule type="containsText" dxfId="6295" priority="6944" operator="containsText" text="Glenn Gould">
      <formula>NOT(ISERROR(SEARCH("Glenn Gould",E2989)))</formula>
    </cfRule>
  </conditionalFormatting>
  <conditionalFormatting sqref="E2989:F2989">
    <cfRule type="containsText" dxfId="6294" priority="6941" operator="containsText" text="ECM">
      <formula>NOT(ISERROR(SEARCH("ECM",E2989)))</formula>
    </cfRule>
    <cfRule type="containsText" dxfId="6293" priority="6942" operator="containsText" text="Glenn Gould">
      <formula>NOT(ISERROR(SEARCH("Glenn Gould",E2989)))</formula>
    </cfRule>
  </conditionalFormatting>
  <conditionalFormatting sqref="E2989:F2989">
    <cfRule type="containsText" dxfId="6292" priority="6939" operator="containsText" text="ECM">
      <formula>NOT(ISERROR(SEARCH("ECM",E2989)))</formula>
    </cfRule>
    <cfRule type="containsText" dxfId="6291" priority="6940" operator="containsText" text="Glenn Gould">
      <formula>NOT(ISERROR(SEARCH("Glenn Gould",E2989)))</formula>
    </cfRule>
  </conditionalFormatting>
  <conditionalFormatting sqref="E2989:F2989">
    <cfRule type="containsText" dxfId="6290" priority="6937" operator="containsText" text="ECM">
      <formula>NOT(ISERROR(SEARCH("ECM",E2989)))</formula>
    </cfRule>
    <cfRule type="containsText" dxfId="6289" priority="6938" operator="containsText" text="Glenn Gould">
      <formula>NOT(ISERROR(SEARCH("Glenn Gould",E2989)))</formula>
    </cfRule>
  </conditionalFormatting>
  <conditionalFormatting sqref="E2989:F2989">
    <cfRule type="containsText" dxfId="6288" priority="6935" operator="containsText" text="ECM">
      <formula>NOT(ISERROR(SEARCH("ECM",E2989)))</formula>
    </cfRule>
    <cfRule type="containsText" dxfId="6287" priority="6936" operator="containsText" text="Glenn Gould">
      <formula>NOT(ISERROR(SEARCH("Glenn Gould",E2989)))</formula>
    </cfRule>
  </conditionalFormatting>
  <conditionalFormatting sqref="E2989:F2989">
    <cfRule type="containsText" dxfId="6286" priority="6933" operator="containsText" text="ECM">
      <formula>NOT(ISERROR(SEARCH("ECM",E2989)))</formula>
    </cfRule>
    <cfRule type="containsText" dxfId="6285" priority="6934" operator="containsText" text="Glenn Gould">
      <formula>NOT(ISERROR(SEARCH("Glenn Gould",E2989)))</formula>
    </cfRule>
  </conditionalFormatting>
  <conditionalFormatting sqref="E2989:F2989">
    <cfRule type="containsText" dxfId="6284" priority="6931" operator="containsText" text="ECM">
      <formula>NOT(ISERROR(SEARCH("ECM",E2989)))</formula>
    </cfRule>
    <cfRule type="containsText" dxfId="6283" priority="6932" operator="containsText" text="Glenn Gould">
      <formula>NOT(ISERROR(SEARCH("Glenn Gould",E2989)))</formula>
    </cfRule>
  </conditionalFormatting>
  <conditionalFormatting sqref="E2989:F2989">
    <cfRule type="containsText" dxfId="6282" priority="6929" operator="containsText" text="ECM">
      <formula>NOT(ISERROR(SEARCH("ECM",E2989)))</formula>
    </cfRule>
    <cfRule type="containsText" dxfId="6281" priority="6930" operator="containsText" text="Glenn Gould">
      <formula>NOT(ISERROR(SEARCH("Glenn Gould",E2989)))</formula>
    </cfRule>
  </conditionalFormatting>
  <conditionalFormatting sqref="E2989:F2989">
    <cfRule type="containsText" dxfId="6280" priority="6927" operator="containsText" text="ECM">
      <formula>NOT(ISERROR(SEARCH("ECM",E2989)))</formula>
    </cfRule>
    <cfRule type="containsText" dxfId="6279" priority="6928" operator="containsText" text="Glenn Gould">
      <formula>NOT(ISERROR(SEARCH("Glenn Gould",E2989)))</formula>
    </cfRule>
  </conditionalFormatting>
  <conditionalFormatting sqref="E2989:F2989">
    <cfRule type="containsText" dxfId="6278" priority="6925" operator="containsText" text="ECM">
      <formula>NOT(ISERROR(SEARCH("ECM",E2989)))</formula>
    </cfRule>
    <cfRule type="containsText" dxfId="6277" priority="6926" operator="containsText" text="Glenn Gould">
      <formula>NOT(ISERROR(SEARCH("Glenn Gould",E2989)))</formula>
    </cfRule>
  </conditionalFormatting>
  <conditionalFormatting sqref="E2989:F2989">
    <cfRule type="containsText" dxfId="6276" priority="6923" operator="containsText" text="ECM">
      <formula>NOT(ISERROR(SEARCH("ECM",E2989)))</formula>
    </cfRule>
    <cfRule type="containsText" dxfId="6275" priority="6924" operator="containsText" text="Glenn Gould">
      <formula>NOT(ISERROR(SEARCH("Glenn Gould",E2989)))</formula>
    </cfRule>
  </conditionalFormatting>
  <conditionalFormatting sqref="E2989:F2989">
    <cfRule type="containsText" dxfId="6274" priority="6921" operator="containsText" text="ECM">
      <formula>NOT(ISERROR(SEARCH("ECM",E2989)))</formula>
    </cfRule>
    <cfRule type="containsText" dxfId="6273" priority="6922" operator="containsText" text="Glenn Gould">
      <formula>NOT(ISERROR(SEARCH("Glenn Gould",E2989)))</formula>
    </cfRule>
  </conditionalFormatting>
  <conditionalFormatting sqref="E2989:F2989">
    <cfRule type="containsText" dxfId="6272" priority="6919" operator="containsText" text="ECM">
      <formula>NOT(ISERROR(SEARCH("ECM",E2989)))</formula>
    </cfRule>
    <cfRule type="containsText" dxfId="6271" priority="6920" operator="containsText" text="Glenn Gould">
      <formula>NOT(ISERROR(SEARCH("Glenn Gould",E2989)))</formula>
    </cfRule>
  </conditionalFormatting>
  <conditionalFormatting sqref="E2989:F2989">
    <cfRule type="containsText" dxfId="6270" priority="6917" operator="containsText" text="ECM">
      <formula>NOT(ISERROR(SEARCH("ECM",E2989)))</formula>
    </cfRule>
    <cfRule type="containsText" dxfId="6269" priority="6918" operator="containsText" text="Glenn Gould">
      <formula>NOT(ISERROR(SEARCH("Glenn Gould",E2989)))</formula>
    </cfRule>
  </conditionalFormatting>
  <conditionalFormatting sqref="G2990">
    <cfRule type="containsText" dxfId="6268" priority="6913" operator="containsText" text="ECM">
      <formula>NOT(ISERROR(SEARCH("ECM",G2990)))</formula>
    </cfRule>
    <cfRule type="containsText" dxfId="6267" priority="6914" operator="containsText" text="Glenn Gould">
      <formula>NOT(ISERROR(SEARCH("Glenn Gould",G2990)))</formula>
    </cfRule>
  </conditionalFormatting>
  <conditionalFormatting sqref="G2990">
    <cfRule type="containsText" dxfId="6266" priority="6911" operator="containsText" text="ECM">
      <formula>NOT(ISERROR(SEARCH("ECM",G2990)))</formula>
    </cfRule>
    <cfRule type="containsText" dxfId="6265" priority="6912" operator="containsText" text="Glenn Gould">
      <formula>NOT(ISERROR(SEARCH("Glenn Gould",G2990)))</formula>
    </cfRule>
  </conditionalFormatting>
  <conditionalFormatting sqref="G2990">
    <cfRule type="containsText" dxfId="6264" priority="6909" operator="containsText" text="ECM">
      <formula>NOT(ISERROR(SEARCH("ECM",G2990)))</formula>
    </cfRule>
    <cfRule type="containsText" dxfId="6263" priority="6910" operator="containsText" text="Glenn Gould">
      <formula>NOT(ISERROR(SEARCH("Glenn Gould",G2990)))</formula>
    </cfRule>
  </conditionalFormatting>
  <conditionalFormatting sqref="G2990">
    <cfRule type="containsText" dxfId="6262" priority="6907" operator="containsText" text="ECM">
      <formula>NOT(ISERROR(SEARCH("ECM",G2990)))</formula>
    </cfRule>
    <cfRule type="containsText" dxfId="6261" priority="6908" operator="containsText" text="Glenn Gould">
      <formula>NOT(ISERROR(SEARCH("Glenn Gould",G2990)))</formula>
    </cfRule>
  </conditionalFormatting>
  <conditionalFormatting sqref="G2990">
    <cfRule type="containsText" dxfId="6260" priority="6905" operator="containsText" text="ECM">
      <formula>NOT(ISERROR(SEARCH("ECM",G2990)))</formula>
    </cfRule>
    <cfRule type="containsText" dxfId="6259" priority="6906" operator="containsText" text="Glenn Gould">
      <formula>NOT(ISERROR(SEARCH("Glenn Gould",G2990)))</formula>
    </cfRule>
  </conditionalFormatting>
  <conditionalFormatting sqref="G2990">
    <cfRule type="containsText" dxfId="6258" priority="6903" operator="containsText" text="ECM">
      <formula>NOT(ISERROR(SEARCH("ECM",G2990)))</formula>
    </cfRule>
    <cfRule type="containsText" dxfId="6257" priority="6904" operator="containsText" text="Glenn Gould">
      <formula>NOT(ISERROR(SEARCH("Glenn Gould",G2990)))</formula>
    </cfRule>
  </conditionalFormatting>
  <conditionalFormatting sqref="G2990">
    <cfRule type="containsText" dxfId="6256" priority="6901" operator="containsText" text="ECM">
      <formula>NOT(ISERROR(SEARCH("ECM",G2990)))</formula>
    </cfRule>
    <cfRule type="containsText" dxfId="6255" priority="6902" operator="containsText" text="Glenn Gould">
      <formula>NOT(ISERROR(SEARCH("Glenn Gould",G2990)))</formula>
    </cfRule>
  </conditionalFormatting>
  <conditionalFormatting sqref="G2990">
    <cfRule type="containsText" dxfId="6254" priority="6899" operator="containsText" text="ECM">
      <formula>NOT(ISERROR(SEARCH("ECM",G2990)))</formula>
    </cfRule>
    <cfRule type="containsText" dxfId="6253" priority="6900" operator="containsText" text="Glenn Gould">
      <formula>NOT(ISERROR(SEARCH("Glenn Gould",G2990)))</formula>
    </cfRule>
  </conditionalFormatting>
  <conditionalFormatting sqref="G2990">
    <cfRule type="containsText" dxfId="6252" priority="6897" operator="containsText" text="ECM">
      <formula>NOT(ISERROR(SEARCH("ECM",G2990)))</formula>
    </cfRule>
    <cfRule type="containsText" dxfId="6251" priority="6898" operator="containsText" text="Glenn Gould">
      <formula>NOT(ISERROR(SEARCH("Glenn Gould",G2990)))</formula>
    </cfRule>
  </conditionalFormatting>
  <conditionalFormatting sqref="G2990">
    <cfRule type="containsText" dxfId="6250" priority="6895" operator="containsText" text="ECM">
      <formula>NOT(ISERROR(SEARCH("ECM",G2990)))</formula>
    </cfRule>
    <cfRule type="containsText" dxfId="6249" priority="6896" operator="containsText" text="Glenn Gould">
      <formula>NOT(ISERROR(SEARCH("Glenn Gould",G2990)))</formula>
    </cfRule>
  </conditionalFormatting>
  <conditionalFormatting sqref="G2990">
    <cfRule type="containsText" dxfId="6248" priority="6893" operator="containsText" text="ECM">
      <formula>NOT(ISERROR(SEARCH("ECM",G2990)))</formula>
    </cfRule>
    <cfRule type="containsText" dxfId="6247" priority="6894" operator="containsText" text="Glenn Gould">
      <formula>NOT(ISERROR(SEARCH("Glenn Gould",G2990)))</formula>
    </cfRule>
  </conditionalFormatting>
  <conditionalFormatting sqref="G2990">
    <cfRule type="containsText" dxfId="6246" priority="6891" operator="containsText" text="ECM">
      <formula>NOT(ISERROR(SEARCH("ECM",G2990)))</formula>
    </cfRule>
    <cfRule type="containsText" dxfId="6245" priority="6892" operator="containsText" text="Glenn Gould">
      <formula>NOT(ISERROR(SEARCH("Glenn Gould",G2990)))</formula>
    </cfRule>
  </conditionalFormatting>
  <conditionalFormatting sqref="G2990">
    <cfRule type="containsText" dxfId="6244" priority="6889" operator="containsText" text="ECM">
      <formula>NOT(ISERROR(SEARCH("ECM",G2990)))</formula>
    </cfRule>
    <cfRule type="containsText" dxfId="6243" priority="6890" operator="containsText" text="Glenn Gould">
      <formula>NOT(ISERROR(SEARCH("Glenn Gould",G2990)))</formula>
    </cfRule>
  </conditionalFormatting>
  <conditionalFormatting sqref="G2990">
    <cfRule type="containsText" dxfId="6242" priority="6887" operator="containsText" text="ECM">
      <formula>NOT(ISERROR(SEARCH("ECM",G2990)))</formula>
    </cfRule>
    <cfRule type="containsText" dxfId="6241" priority="6888" operator="containsText" text="Glenn Gould">
      <formula>NOT(ISERROR(SEARCH("Glenn Gould",G2990)))</formula>
    </cfRule>
  </conditionalFormatting>
  <conditionalFormatting sqref="G2990">
    <cfRule type="containsText" dxfId="6240" priority="6885" operator="containsText" text="ECM">
      <formula>NOT(ISERROR(SEARCH("ECM",G2990)))</formula>
    </cfRule>
    <cfRule type="containsText" dxfId="6239" priority="6886" operator="containsText" text="Glenn Gould">
      <formula>NOT(ISERROR(SEARCH("Glenn Gould",G2990)))</formula>
    </cfRule>
  </conditionalFormatting>
  <conditionalFormatting sqref="G2990">
    <cfRule type="containsText" dxfId="6238" priority="6883" operator="containsText" text="ECM">
      <formula>NOT(ISERROR(SEARCH("ECM",G2990)))</formula>
    </cfRule>
    <cfRule type="containsText" dxfId="6237" priority="6884" operator="containsText" text="Glenn Gould">
      <formula>NOT(ISERROR(SEARCH("Glenn Gould",G2990)))</formula>
    </cfRule>
  </conditionalFormatting>
  <conditionalFormatting sqref="G2990">
    <cfRule type="containsText" dxfId="6236" priority="6881" operator="containsText" text="ECM">
      <formula>NOT(ISERROR(SEARCH("ECM",G2990)))</formula>
    </cfRule>
    <cfRule type="containsText" dxfId="6235" priority="6882" operator="containsText" text="Glenn Gould">
      <formula>NOT(ISERROR(SEARCH("Glenn Gould",G2990)))</formula>
    </cfRule>
  </conditionalFormatting>
  <conditionalFormatting sqref="G2990">
    <cfRule type="containsText" dxfId="6234" priority="6879" operator="containsText" text="ECM">
      <formula>NOT(ISERROR(SEARCH("ECM",G2990)))</formula>
    </cfRule>
    <cfRule type="containsText" dxfId="6233" priority="6880" operator="containsText" text="Glenn Gould">
      <formula>NOT(ISERROR(SEARCH("Glenn Gould",G2990)))</formula>
    </cfRule>
  </conditionalFormatting>
  <conditionalFormatting sqref="G2990">
    <cfRule type="containsText" dxfId="6232" priority="6877" operator="containsText" text="ECM">
      <formula>NOT(ISERROR(SEARCH("ECM",G2990)))</formula>
    </cfRule>
    <cfRule type="containsText" dxfId="6231" priority="6878" operator="containsText" text="Glenn Gould">
      <formula>NOT(ISERROR(SEARCH("Glenn Gould",G2990)))</formula>
    </cfRule>
  </conditionalFormatting>
  <conditionalFormatting sqref="G2990">
    <cfRule type="containsText" dxfId="6230" priority="6875" operator="containsText" text="ECM">
      <formula>NOT(ISERROR(SEARCH("ECM",G2990)))</formula>
    </cfRule>
    <cfRule type="containsText" dxfId="6229" priority="6876" operator="containsText" text="Glenn Gould">
      <formula>NOT(ISERROR(SEARCH("Glenn Gould",G2990)))</formula>
    </cfRule>
  </conditionalFormatting>
  <conditionalFormatting sqref="G2990">
    <cfRule type="containsText" dxfId="6228" priority="6873" operator="containsText" text="ECM">
      <formula>NOT(ISERROR(SEARCH("ECM",G2990)))</formula>
    </cfRule>
    <cfRule type="containsText" dxfId="6227" priority="6874" operator="containsText" text="Glenn Gould">
      <formula>NOT(ISERROR(SEARCH("Glenn Gould",G2990)))</formula>
    </cfRule>
  </conditionalFormatting>
  <conditionalFormatting sqref="G2990">
    <cfRule type="containsText" dxfId="6226" priority="6871" operator="containsText" text="ECM">
      <formula>NOT(ISERROR(SEARCH("ECM",G2990)))</formula>
    </cfRule>
    <cfRule type="containsText" dxfId="6225" priority="6872" operator="containsText" text="Glenn Gould">
      <formula>NOT(ISERROR(SEARCH("Glenn Gould",G2990)))</formula>
    </cfRule>
  </conditionalFormatting>
  <conditionalFormatting sqref="G2990">
    <cfRule type="containsText" dxfId="6224" priority="6869" operator="containsText" text="ECM">
      <formula>NOT(ISERROR(SEARCH("ECM",G2990)))</formula>
    </cfRule>
    <cfRule type="containsText" dxfId="6223" priority="6870" operator="containsText" text="Glenn Gould">
      <formula>NOT(ISERROR(SEARCH("Glenn Gould",G2990)))</formula>
    </cfRule>
  </conditionalFormatting>
  <conditionalFormatting sqref="G2990">
    <cfRule type="containsText" dxfId="6222" priority="6867" operator="containsText" text="ECM">
      <formula>NOT(ISERROR(SEARCH("ECM",G2990)))</formula>
    </cfRule>
    <cfRule type="containsText" dxfId="6221" priority="6868" operator="containsText" text="Glenn Gould">
      <formula>NOT(ISERROR(SEARCH("Glenn Gould",G2990)))</formula>
    </cfRule>
  </conditionalFormatting>
  <conditionalFormatting sqref="G2990">
    <cfRule type="containsText" dxfId="6220" priority="6865" operator="containsText" text="ECM">
      <formula>NOT(ISERROR(SEARCH("ECM",G2990)))</formula>
    </cfRule>
    <cfRule type="containsText" dxfId="6219" priority="6866" operator="containsText" text="Glenn Gould">
      <formula>NOT(ISERROR(SEARCH("Glenn Gould",G2990)))</formula>
    </cfRule>
  </conditionalFormatting>
  <conditionalFormatting sqref="G2990">
    <cfRule type="containsText" dxfId="6218" priority="6863" operator="containsText" text="ECM">
      <formula>NOT(ISERROR(SEARCH("ECM",G2990)))</formula>
    </cfRule>
    <cfRule type="containsText" dxfId="6217" priority="6864" operator="containsText" text="Glenn Gould">
      <formula>NOT(ISERROR(SEARCH("Glenn Gould",G2990)))</formula>
    </cfRule>
  </conditionalFormatting>
  <conditionalFormatting sqref="G2990">
    <cfRule type="containsText" dxfId="6216" priority="6861" operator="containsText" text="ECM">
      <formula>NOT(ISERROR(SEARCH("ECM",G2990)))</formula>
    </cfRule>
    <cfRule type="containsText" dxfId="6215" priority="6862" operator="containsText" text="Glenn Gould">
      <formula>NOT(ISERROR(SEARCH("Glenn Gould",G2990)))</formula>
    </cfRule>
  </conditionalFormatting>
  <conditionalFormatting sqref="G2990">
    <cfRule type="containsText" dxfId="6214" priority="6859" operator="containsText" text="ECM">
      <formula>NOT(ISERROR(SEARCH("ECM",G2990)))</formula>
    </cfRule>
    <cfRule type="containsText" dxfId="6213" priority="6860" operator="containsText" text="Glenn Gould">
      <formula>NOT(ISERROR(SEARCH("Glenn Gould",G2990)))</formula>
    </cfRule>
  </conditionalFormatting>
  <conditionalFormatting sqref="G2990">
    <cfRule type="containsText" dxfId="6212" priority="6857" operator="containsText" text="ECM">
      <formula>NOT(ISERROR(SEARCH("ECM",G2990)))</formula>
    </cfRule>
    <cfRule type="containsText" dxfId="6211" priority="6858" operator="containsText" text="Glenn Gould">
      <formula>NOT(ISERROR(SEARCH("Glenn Gould",G2990)))</formula>
    </cfRule>
  </conditionalFormatting>
  <conditionalFormatting sqref="G2990">
    <cfRule type="containsText" dxfId="6210" priority="6855" operator="containsText" text="ECM">
      <formula>NOT(ISERROR(SEARCH("ECM",G2990)))</formula>
    </cfRule>
    <cfRule type="containsText" dxfId="6209" priority="6856" operator="containsText" text="Glenn Gould">
      <formula>NOT(ISERROR(SEARCH("Glenn Gould",G2990)))</formula>
    </cfRule>
  </conditionalFormatting>
  <conditionalFormatting sqref="G2990">
    <cfRule type="containsText" dxfId="6208" priority="6853" operator="containsText" text="ECM">
      <formula>NOT(ISERROR(SEARCH("ECM",G2990)))</formula>
    </cfRule>
    <cfRule type="containsText" dxfId="6207" priority="6854" operator="containsText" text="Glenn Gould">
      <formula>NOT(ISERROR(SEARCH("Glenn Gould",G2990)))</formula>
    </cfRule>
  </conditionalFormatting>
  <conditionalFormatting sqref="G2990">
    <cfRule type="containsText" dxfId="6206" priority="6851" operator="containsText" text="ECM">
      <formula>NOT(ISERROR(SEARCH("ECM",G2990)))</formula>
    </cfRule>
    <cfRule type="containsText" dxfId="6205" priority="6852" operator="containsText" text="Glenn Gould">
      <formula>NOT(ISERROR(SEARCH("Glenn Gould",G2990)))</formula>
    </cfRule>
  </conditionalFormatting>
  <conditionalFormatting sqref="G2990">
    <cfRule type="containsText" dxfId="6204" priority="6849" operator="containsText" text="ECM">
      <formula>NOT(ISERROR(SEARCH("ECM",G2990)))</formula>
    </cfRule>
    <cfRule type="containsText" dxfId="6203" priority="6850" operator="containsText" text="Glenn Gould">
      <formula>NOT(ISERROR(SEARCH("Glenn Gould",G2990)))</formula>
    </cfRule>
  </conditionalFormatting>
  <conditionalFormatting sqref="G2990">
    <cfRule type="containsText" dxfId="6202" priority="6847" operator="containsText" text="ECM">
      <formula>NOT(ISERROR(SEARCH("ECM",G2990)))</formula>
    </cfRule>
    <cfRule type="containsText" dxfId="6201" priority="6848" operator="containsText" text="Glenn Gould">
      <formula>NOT(ISERROR(SEARCH("Glenn Gould",G2990)))</formula>
    </cfRule>
  </conditionalFormatting>
  <conditionalFormatting sqref="G2990">
    <cfRule type="containsText" dxfId="6200" priority="6845" operator="containsText" text="ECM">
      <formula>NOT(ISERROR(SEARCH("ECM",G2990)))</formula>
    </cfRule>
    <cfRule type="containsText" dxfId="6199" priority="6846" operator="containsText" text="Glenn Gould">
      <formula>NOT(ISERROR(SEARCH("Glenn Gould",G2990)))</formula>
    </cfRule>
  </conditionalFormatting>
  <conditionalFormatting sqref="G2990">
    <cfRule type="containsText" dxfId="6198" priority="6843" operator="containsText" text="ECM">
      <formula>NOT(ISERROR(SEARCH("ECM",G2990)))</formula>
    </cfRule>
    <cfRule type="containsText" dxfId="6197" priority="6844" operator="containsText" text="Glenn Gould">
      <formula>NOT(ISERROR(SEARCH("Glenn Gould",G2990)))</formula>
    </cfRule>
  </conditionalFormatting>
  <conditionalFormatting sqref="G2990">
    <cfRule type="containsText" dxfId="6196" priority="6841" operator="containsText" text="ECM">
      <formula>NOT(ISERROR(SEARCH("ECM",G2990)))</formula>
    </cfRule>
    <cfRule type="containsText" dxfId="6195" priority="6842" operator="containsText" text="Glenn Gould">
      <formula>NOT(ISERROR(SEARCH("Glenn Gould",G2990)))</formula>
    </cfRule>
  </conditionalFormatting>
  <conditionalFormatting sqref="G2990">
    <cfRule type="containsText" dxfId="6194" priority="6839" operator="containsText" text="ECM">
      <formula>NOT(ISERROR(SEARCH("ECM",G2990)))</formula>
    </cfRule>
    <cfRule type="containsText" dxfId="6193" priority="6840" operator="containsText" text="Glenn Gould">
      <formula>NOT(ISERROR(SEARCH("Glenn Gould",G2990)))</formula>
    </cfRule>
  </conditionalFormatting>
  <conditionalFormatting sqref="G2990">
    <cfRule type="containsText" dxfId="6192" priority="6837" operator="containsText" text="ECM">
      <formula>NOT(ISERROR(SEARCH("ECM",G2990)))</formula>
    </cfRule>
    <cfRule type="containsText" dxfId="6191" priority="6838" operator="containsText" text="Glenn Gould">
      <formula>NOT(ISERROR(SEARCH("Glenn Gould",G2990)))</formula>
    </cfRule>
  </conditionalFormatting>
  <conditionalFormatting sqref="G2990">
    <cfRule type="containsText" dxfId="6190" priority="6835" operator="containsText" text="ECM">
      <formula>NOT(ISERROR(SEARCH("ECM",G2990)))</formula>
    </cfRule>
    <cfRule type="containsText" dxfId="6189" priority="6836" operator="containsText" text="Glenn Gould">
      <formula>NOT(ISERROR(SEARCH("Glenn Gould",G2990)))</formula>
    </cfRule>
  </conditionalFormatting>
  <conditionalFormatting sqref="G2990">
    <cfRule type="containsText" dxfId="6188" priority="6833" operator="containsText" text="ECM">
      <formula>NOT(ISERROR(SEARCH("ECM",G2990)))</formula>
    </cfRule>
    <cfRule type="containsText" dxfId="6187" priority="6834" operator="containsText" text="Glenn Gould">
      <formula>NOT(ISERROR(SEARCH("Glenn Gould",G2990)))</formula>
    </cfRule>
  </conditionalFormatting>
  <conditionalFormatting sqref="G2990">
    <cfRule type="containsText" dxfId="6186" priority="6831" operator="containsText" text="ECM">
      <formula>NOT(ISERROR(SEARCH("ECM",G2990)))</formula>
    </cfRule>
    <cfRule type="containsText" dxfId="6185" priority="6832" operator="containsText" text="Glenn Gould">
      <formula>NOT(ISERROR(SEARCH("Glenn Gould",G2990)))</formula>
    </cfRule>
  </conditionalFormatting>
  <conditionalFormatting sqref="G2990">
    <cfRule type="containsText" dxfId="6184" priority="6829" operator="containsText" text="ECM">
      <formula>NOT(ISERROR(SEARCH("ECM",G2990)))</formula>
    </cfRule>
    <cfRule type="containsText" dxfId="6183" priority="6830" operator="containsText" text="Glenn Gould">
      <formula>NOT(ISERROR(SEARCH("Glenn Gould",G2990)))</formula>
    </cfRule>
  </conditionalFormatting>
  <conditionalFormatting sqref="G2990">
    <cfRule type="containsText" dxfId="6182" priority="6827" operator="containsText" text="ECM">
      <formula>NOT(ISERROR(SEARCH("ECM",G2990)))</formula>
    </cfRule>
    <cfRule type="containsText" dxfId="6181" priority="6828" operator="containsText" text="Glenn Gould">
      <formula>NOT(ISERROR(SEARCH("Glenn Gould",G2990)))</formula>
    </cfRule>
  </conditionalFormatting>
  <conditionalFormatting sqref="G2990">
    <cfRule type="containsText" dxfId="6180" priority="6825" operator="containsText" text="ECM">
      <formula>NOT(ISERROR(SEARCH("ECM",G2990)))</formula>
    </cfRule>
    <cfRule type="containsText" dxfId="6179" priority="6826" operator="containsText" text="Glenn Gould">
      <formula>NOT(ISERROR(SEARCH("Glenn Gould",G2990)))</formula>
    </cfRule>
  </conditionalFormatting>
  <conditionalFormatting sqref="G2990">
    <cfRule type="containsText" dxfId="6178" priority="6823" operator="containsText" text="ECM">
      <formula>NOT(ISERROR(SEARCH("ECM",G2990)))</formula>
    </cfRule>
    <cfRule type="containsText" dxfId="6177" priority="6824" operator="containsText" text="Glenn Gould">
      <formula>NOT(ISERROR(SEARCH("Glenn Gould",G2990)))</formula>
    </cfRule>
  </conditionalFormatting>
  <conditionalFormatting sqref="G2990">
    <cfRule type="containsText" dxfId="6176" priority="6821" operator="containsText" text="ECM">
      <formula>NOT(ISERROR(SEARCH("ECM",G2990)))</formula>
    </cfRule>
    <cfRule type="containsText" dxfId="6175" priority="6822" operator="containsText" text="Glenn Gould">
      <formula>NOT(ISERROR(SEARCH("Glenn Gould",G2990)))</formula>
    </cfRule>
  </conditionalFormatting>
  <conditionalFormatting sqref="G2990">
    <cfRule type="containsText" dxfId="6174" priority="6819" operator="containsText" text="ECM">
      <formula>NOT(ISERROR(SEARCH("ECM",G2990)))</formula>
    </cfRule>
    <cfRule type="containsText" dxfId="6173" priority="6820" operator="containsText" text="Glenn Gould">
      <formula>NOT(ISERROR(SEARCH("Glenn Gould",G2990)))</formula>
    </cfRule>
  </conditionalFormatting>
  <conditionalFormatting sqref="G2990">
    <cfRule type="containsText" dxfId="6172" priority="6817" operator="containsText" text="ECM">
      <formula>NOT(ISERROR(SEARCH("ECM",G2990)))</formula>
    </cfRule>
    <cfRule type="containsText" dxfId="6171" priority="6818" operator="containsText" text="Glenn Gould">
      <formula>NOT(ISERROR(SEARCH("Glenn Gould",G2990)))</formula>
    </cfRule>
  </conditionalFormatting>
  <conditionalFormatting sqref="E2990:F2990">
    <cfRule type="containsText" dxfId="6170" priority="6815" operator="containsText" text="ECM">
      <formula>NOT(ISERROR(SEARCH("ECM",E2990)))</formula>
    </cfRule>
    <cfRule type="containsText" dxfId="6169" priority="6816" operator="containsText" text="Glenn Gould">
      <formula>NOT(ISERROR(SEARCH("Glenn Gould",E2990)))</formula>
    </cfRule>
  </conditionalFormatting>
  <conditionalFormatting sqref="E2990:F2990">
    <cfRule type="containsText" dxfId="6168" priority="6813" operator="containsText" text="ECM">
      <formula>NOT(ISERROR(SEARCH("ECM",E2990)))</formula>
    </cfRule>
    <cfRule type="containsText" dxfId="6167" priority="6814" operator="containsText" text="Glenn Gould">
      <formula>NOT(ISERROR(SEARCH("Glenn Gould",E2990)))</formula>
    </cfRule>
  </conditionalFormatting>
  <conditionalFormatting sqref="E2990:F2990">
    <cfRule type="containsText" dxfId="6166" priority="6811" operator="containsText" text="ECM">
      <formula>NOT(ISERROR(SEARCH("ECM",E2990)))</formula>
    </cfRule>
    <cfRule type="containsText" dxfId="6165" priority="6812" operator="containsText" text="Glenn Gould">
      <formula>NOT(ISERROR(SEARCH("Glenn Gould",E2990)))</formula>
    </cfRule>
  </conditionalFormatting>
  <conditionalFormatting sqref="E2990:F2990">
    <cfRule type="containsText" dxfId="6164" priority="6809" operator="containsText" text="ECM">
      <formula>NOT(ISERROR(SEARCH("ECM",E2990)))</formula>
    </cfRule>
    <cfRule type="containsText" dxfId="6163" priority="6810" operator="containsText" text="Glenn Gould">
      <formula>NOT(ISERROR(SEARCH("Glenn Gould",E2990)))</formula>
    </cfRule>
  </conditionalFormatting>
  <conditionalFormatting sqref="E2990:F2990">
    <cfRule type="containsText" dxfId="6162" priority="6807" operator="containsText" text="ECM">
      <formula>NOT(ISERROR(SEARCH("ECM",E2990)))</formula>
    </cfRule>
    <cfRule type="containsText" dxfId="6161" priority="6808" operator="containsText" text="Glenn Gould">
      <formula>NOT(ISERROR(SEARCH("Glenn Gould",E2990)))</formula>
    </cfRule>
  </conditionalFormatting>
  <conditionalFormatting sqref="E2990:F2990">
    <cfRule type="containsText" dxfId="6160" priority="6805" operator="containsText" text="ECM">
      <formula>NOT(ISERROR(SEARCH("ECM",E2990)))</formula>
    </cfRule>
    <cfRule type="containsText" dxfId="6159" priority="6806" operator="containsText" text="Glenn Gould">
      <formula>NOT(ISERROR(SEARCH("Glenn Gould",E2990)))</formula>
    </cfRule>
  </conditionalFormatting>
  <conditionalFormatting sqref="E2990:F2990">
    <cfRule type="containsText" dxfId="6158" priority="6803" operator="containsText" text="ECM">
      <formula>NOT(ISERROR(SEARCH("ECM",E2990)))</formula>
    </cfRule>
    <cfRule type="containsText" dxfId="6157" priority="6804" operator="containsText" text="Glenn Gould">
      <formula>NOT(ISERROR(SEARCH("Glenn Gould",E2990)))</formula>
    </cfRule>
  </conditionalFormatting>
  <conditionalFormatting sqref="E2990:F2990">
    <cfRule type="containsText" dxfId="6156" priority="6801" operator="containsText" text="ECM">
      <formula>NOT(ISERROR(SEARCH("ECM",E2990)))</formula>
    </cfRule>
    <cfRule type="containsText" dxfId="6155" priority="6802" operator="containsText" text="Glenn Gould">
      <formula>NOT(ISERROR(SEARCH("Glenn Gould",E2990)))</formula>
    </cfRule>
  </conditionalFormatting>
  <conditionalFormatting sqref="E2990:F2990">
    <cfRule type="containsText" dxfId="6154" priority="6799" operator="containsText" text="ECM">
      <formula>NOT(ISERROR(SEARCH("ECM",E2990)))</formula>
    </cfRule>
    <cfRule type="containsText" dxfId="6153" priority="6800" operator="containsText" text="Glenn Gould">
      <formula>NOT(ISERROR(SEARCH("Glenn Gould",E2990)))</formula>
    </cfRule>
  </conditionalFormatting>
  <conditionalFormatting sqref="E2990:F2990">
    <cfRule type="containsText" dxfId="6152" priority="6797" operator="containsText" text="ECM">
      <formula>NOT(ISERROR(SEARCH("ECM",E2990)))</formula>
    </cfRule>
    <cfRule type="containsText" dxfId="6151" priority="6798" operator="containsText" text="Glenn Gould">
      <formula>NOT(ISERROR(SEARCH("Glenn Gould",E2990)))</formula>
    </cfRule>
  </conditionalFormatting>
  <conditionalFormatting sqref="E2990:F2990">
    <cfRule type="containsText" dxfId="6150" priority="6795" operator="containsText" text="ECM">
      <formula>NOT(ISERROR(SEARCH("ECM",E2990)))</formula>
    </cfRule>
    <cfRule type="containsText" dxfId="6149" priority="6796" operator="containsText" text="Glenn Gould">
      <formula>NOT(ISERROR(SEARCH("Glenn Gould",E2990)))</formula>
    </cfRule>
  </conditionalFormatting>
  <conditionalFormatting sqref="E2990:F2990">
    <cfRule type="containsText" dxfId="6148" priority="6793" operator="containsText" text="ECM">
      <formula>NOT(ISERROR(SEARCH("ECM",E2990)))</formula>
    </cfRule>
    <cfRule type="containsText" dxfId="6147" priority="6794" operator="containsText" text="Glenn Gould">
      <formula>NOT(ISERROR(SEARCH("Glenn Gould",E2990)))</formula>
    </cfRule>
  </conditionalFormatting>
  <conditionalFormatting sqref="E2990:F2990">
    <cfRule type="containsText" dxfId="6146" priority="6791" operator="containsText" text="ECM">
      <formula>NOT(ISERROR(SEARCH("ECM",E2990)))</formula>
    </cfRule>
    <cfRule type="containsText" dxfId="6145" priority="6792" operator="containsText" text="Glenn Gould">
      <formula>NOT(ISERROR(SEARCH("Glenn Gould",E2990)))</formula>
    </cfRule>
  </conditionalFormatting>
  <conditionalFormatting sqref="E2990:F2990">
    <cfRule type="containsText" dxfId="6144" priority="6789" operator="containsText" text="ECM">
      <formula>NOT(ISERROR(SEARCH("ECM",E2990)))</formula>
    </cfRule>
    <cfRule type="containsText" dxfId="6143" priority="6790" operator="containsText" text="Glenn Gould">
      <formula>NOT(ISERROR(SEARCH("Glenn Gould",E2990)))</formula>
    </cfRule>
  </conditionalFormatting>
  <conditionalFormatting sqref="E2990:F2990">
    <cfRule type="containsText" dxfId="6142" priority="6787" operator="containsText" text="ECM">
      <formula>NOT(ISERROR(SEARCH("ECM",E2990)))</formula>
    </cfRule>
    <cfRule type="containsText" dxfId="6141" priority="6788" operator="containsText" text="Glenn Gould">
      <formula>NOT(ISERROR(SEARCH("Glenn Gould",E2990)))</formula>
    </cfRule>
  </conditionalFormatting>
  <conditionalFormatting sqref="E2990:F2990">
    <cfRule type="containsText" dxfId="6140" priority="6785" operator="containsText" text="ECM">
      <formula>NOT(ISERROR(SEARCH("ECM",E2990)))</formula>
    </cfRule>
    <cfRule type="containsText" dxfId="6139" priority="6786" operator="containsText" text="Glenn Gould">
      <formula>NOT(ISERROR(SEARCH("Glenn Gould",E2990)))</formula>
    </cfRule>
  </conditionalFormatting>
  <conditionalFormatting sqref="E2990:F2990">
    <cfRule type="containsText" dxfId="6138" priority="6783" operator="containsText" text="ECM">
      <formula>NOT(ISERROR(SEARCH("ECM",E2990)))</formula>
    </cfRule>
    <cfRule type="containsText" dxfId="6137" priority="6784" operator="containsText" text="Glenn Gould">
      <formula>NOT(ISERROR(SEARCH("Glenn Gould",E2990)))</formula>
    </cfRule>
  </conditionalFormatting>
  <conditionalFormatting sqref="E2990:F2990">
    <cfRule type="containsText" dxfId="6136" priority="6781" operator="containsText" text="ECM">
      <formula>NOT(ISERROR(SEARCH("ECM",E2990)))</formula>
    </cfRule>
    <cfRule type="containsText" dxfId="6135" priority="6782" operator="containsText" text="Glenn Gould">
      <formula>NOT(ISERROR(SEARCH("Glenn Gould",E2990)))</formula>
    </cfRule>
  </conditionalFormatting>
  <conditionalFormatting sqref="E2990:F2990">
    <cfRule type="containsText" dxfId="6134" priority="6779" operator="containsText" text="ECM">
      <formula>NOT(ISERROR(SEARCH("ECM",E2990)))</formula>
    </cfRule>
    <cfRule type="containsText" dxfId="6133" priority="6780" operator="containsText" text="Glenn Gould">
      <formula>NOT(ISERROR(SEARCH("Glenn Gould",E2990)))</formula>
    </cfRule>
  </conditionalFormatting>
  <conditionalFormatting sqref="E2990:F2990">
    <cfRule type="containsText" dxfId="6132" priority="6777" operator="containsText" text="ECM">
      <formula>NOT(ISERROR(SEARCH("ECM",E2990)))</formula>
    </cfRule>
    <cfRule type="containsText" dxfId="6131" priority="6778" operator="containsText" text="Glenn Gould">
      <formula>NOT(ISERROR(SEARCH("Glenn Gould",E2990)))</formula>
    </cfRule>
  </conditionalFormatting>
  <conditionalFormatting sqref="E2990:F2990">
    <cfRule type="containsText" dxfId="6130" priority="6775" operator="containsText" text="ECM">
      <formula>NOT(ISERROR(SEARCH("ECM",E2990)))</formula>
    </cfRule>
    <cfRule type="containsText" dxfId="6129" priority="6776" operator="containsText" text="Glenn Gould">
      <formula>NOT(ISERROR(SEARCH("Glenn Gould",E2990)))</formula>
    </cfRule>
  </conditionalFormatting>
  <conditionalFormatting sqref="E2990:F2990">
    <cfRule type="containsText" dxfId="6128" priority="6773" operator="containsText" text="ECM">
      <formula>NOT(ISERROR(SEARCH("ECM",E2990)))</formula>
    </cfRule>
    <cfRule type="containsText" dxfId="6127" priority="6774" operator="containsText" text="Glenn Gould">
      <formula>NOT(ISERROR(SEARCH("Glenn Gould",E2990)))</formula>
    </cfRule>
  </conditionalFormatting>
  <conditionalFormatting sqref="E2990:F2990">
    <cfRule type="containsText" dxfId="6126" priority="6771" operator="containsText" text="ECM">
      <formula>NOT(ISERROR(SEARCH("ECM",E2990)))</formula>
    </cfRule>
    <cfRule type="containsText" dxfId="6125" priority="6772" operator="containsText" text="Glenn Gould">
      <formula>NOT(ISERROR(SEARCH("Glenn Gould",E2990)))</formula>
    </cfRule>
  </conditionalFormatting>
  <conditionalFormatting sqref="E2990:F2990">
    <cfRule type="containsText" dxfId="6124" priority="6769" operator="containsText" text="ECM">
      <formula>NOT(ISERROR(SEARCH("ECM",E2990)))</formula>
    </cfRule>
    <cfRule type="containsText" dxfId="6123" priority="6770" operator="containsText" text="Glenn Gould">
      <formula>NOT(ISERROR(SEARCH("Glenn Gould",E2990)))</formula>
    </cfRule>
  </conditionalFormatting>
  <conditionalFormatting sqref="E2990:F2990">
    <cfRule type="containsText" dxfId="6122" priority="6767" operator="containsText" text="ECM">
      <formula>NOT(ISERROR(SEARCH("ECM",E2990)))</formula>
    </cfRule>
    <cfRule type="containsText" dxfId="6121" priority="6768" operator="containsText" text="Glenn Gould">
      <formula>NOT(ISERROR(SEARCH("Glenn Gould",E2990)))</formula>
    </cfRule>
  </conditionalFormatting>
  <conditionalFormatting sqref="E2990:F2990">
    <cfRule type="containsText" dxfId="6120" priority="6765" operator="containsText" text="ECM">
      <formula>NOT(ISERROR(SEARCH("ECM",E2990)))</formula>
    </cfRule>
    <cfRule type="containsText" dxfId="6119" priority="6766" operator="containsText" text="Glenn Gould">
      <formula>NOT(ISERROR(SEARCH("Glenn Gould",E2990)))</formula>
    </cfRule>
  </conditionalFormatting>
  <conditionalFormatting sqref="E2990:F2990">
    <cfRule type="containsText" dxfId="6118" priority="6763" operator="containsText" text="ECM">
      <formula>NOT(ISERROR(SEARCH("ECM",E2990)))</formula>
    </cfRule>
    <cfRule type="containsText" dxfId="6117" priority="6764" operator="containsText" text="Glenn Gould">
      <formula>NOT(ISERROR(SEARCH("Glenn Gould",E2990)))</formula>
    </cfRule>
  </conditionalFormatting>
  <conditionalFormatting sqref="E2990:F2990">
    <cfRule type="containsText" dxfId="6116" priority="6761" operator="containsText" text="ECM">
      <formula>NOT(ISERROR(SEARCH("ECM",E2990)))</formula>
    </cfRule>
    <cfRule type="containsText" dxfId="6115" priority="6762" operator="containsText" text="Glenn Gould">
      <formula>NOT(ISERROR(SEARCH("Glenn Gould",E2990)))</formula>
    </cfRule>
  </conditionalFormatting>
  <conditionalFormatting sqref="E2990:F2990">
    <cfRule type="containsText" dxfId="6114" priority="6759" operator="containsText" text="ECM">
      <formula>NOT(ISERROR(SEARCH("ECM",E2990)))</formula>
    </cfRule>
    <cfRule type="containsText" dxfId="6113" priority="6760" operator="containsText" text="Glenn Gould">
      <formula>NOT(ISERROR(SEARCH("Glenn Gould",E2990)))</formula>
    </cfRule>
  </conditionalFormatting>
  <conditionalFormatting sqref="E2990:F2990">
    <cfRule type="containsText" dxfId="6112" priority="6757" operator="containsText" text="ECM">
      <formula>NOT(ISERROR(SEARCH("ECM",E2990)))</formula>
    </cfRule>
    <cfRule type="containsText" dxfId="6111" priority="6758" operator="containsText" text="Glenn Gould">
      <formula>NOT(ISERROR(SEARCH("Glenn Gould",E2990)))</formula>
    </cfRule>
  </conditionalFormatting>
  <conditionalFormatting sqref="E2990:F2990">
    <cfRule type="containsText" dxfId="6110" priority="6755" operator="containsText" text="ECM">
      <formula>NOT(ISERROR(SEARCH("ECM",E2990)))</formula>
    </cfRule>
    <cfRule type="containsText" dxfId="6109" priority="6756" operator="containsText" text="Glenn Gould">
      <formula>NOT(ISERROR(SEARCH("Glenn Gould",E2990)))</formula>
    </cfRule>
  </conditionalFormatting>
  <conditionalFormatting sqref="E2990:F2990">
    <cfRule type="containsText" dxfId="6108" priority="6753" operator="containsText" text="ECM">
      <formula>NOT(ISERROR(SEARCH("ECM",E2990)))</formula>
    </cfRule>
    <cfRule type="containsText" dxfId="6107" priority="6754" operator="containsText" text="Glenn Gould">
      <formula>NOT(ISERROR(SEARCH("Glenn Gould",E2990)))</formula>
    </cfRule>
  </conditionalFormatting>
  <conditionalFormatting sqref="E2990:F2990">
    <cfRule type="containsText" dxfId="6106" priority="6751" operator="containsText" text="ECM">
      <formula>NOT(ISERROR(SEARCH("ECM",E2990)))</formula>
    </cfRule>
    <cfRule type="containsText" dxfId="6105" priority="6752" operator="containsText" text="Glenn Gould">
      <formula>NOT(ISERROR(SEARCH("Glenn Gould",E2990)))</formula>
    </cfRule>
  </conditionalFormatting>
  <conditionalFormatting sqref="E2990:F2990">
    <cfRule type="containsText" dxfId="6104" priority="6749" operator="containsText" text="ECM">
      <formula>NOT(ISERROR(SEARCH("ECM",E2990)))</formula>
    </cfRule>
    <cfRule type="containsText" dxfId="6103" priority="6750" operator="containsText" text="Glenn Gould">
      <formula>NOT(ISERROR(SEARCH("Glenn Gould",E2990)))</formula>
    </cfRule>
  </conditionalFormatting>
  <conditionalFormatting sqref="E2990:F2990">
    <cfRule type="containsText" dxfId="6102" priority="6747" operator="containsText" text="ECM">
      <formula>NOT(ISERROR(SEARCH("ECM",E2990)))</formula>
    </cfRule>
    <cfRule type="containsText" dxfId="6101" priority="6748" operator="containsText" text="Glenn Gould">
      <formula>NOT(ISERROR(SEARCH("Glenn Gould",E2990)))</formula>
    </cfRule>
  </conditionalFormatting>
  <conditionalFormatting sqref="E2990:F2990">
    <cfRule type="containsText" dxfId="6100" priority="6745" operator="containsText" text="ECM">
      <formula>NOT(ISERROR(SEARCH("ECM",E2990)))</formula>
    </cfRule>
    <cfRule type="containsText" dxfId="6099" priority="6746" operator="containsText" text="Glenn Gould">
      <formula>NOT(ISERROR(SEARCH("Glenn Gould",E2990)))</formula>
    </cfRule>
  </conditionalFormatting>
  <conditionalFormatting sqref="E2990:F2990">
    <cfRule type="containsText" dxfId="6098" priority="6743" operator="containsText" text="ECM">
      <formula>NOT(ISERROR(SEARCH("ECM",E2990)))</formula>
    </cfRule>
    <cfRule type="containsText" dxfId="6097" priority="6744" operator="containsText" text="Glenn Gould">
      <formula>NOT(ISERROR(SEARCH("Glenn Gould",E2990)))</formula>
    </cfRule>
  </conditionalFormatting>
  <conditionalFormatting sqref="E2990:F2990">
    <cfRule type="containsText" dxfId="6096" priority="6741" operator="containsText" text="ECM">
      <formula>NOT(ISERROR(SEARCH("ECM",E2990)))</formula>
    </cfRule>
    <cfRule type="containsText" dxfId="6095" priority="6742" operator="containsText" text="Glenn Gould">
      <formula>NOT(ISERROR(SEARCH("Glenn Gould",E2990)))</formula>
    </cfRule>
  </conditionalFormatting>
  <conditionalFormatting sqref="E2990:F2990">
    <cfRule type="containsText" dxfId="6094" priority="6739" operator="containsText" text="ECM">
      <formula>NOT(ISERROR(SEARCH("ECM",E2990)))</formula>
    </cfRule>
    <cfRule type="containsText" dxfId="6093" priority="6740" operator="containsText" text="Glenn Gould">
      <formula>NOT(ISERROR(SEARCH("Glenn Gould",E2990)))</formula>
    </cfRule>
  </conditionalFormatting>
  <conditionalFormatting sqref="E2990:F2990">
    <cfRule type="containsText" dxfId="6092" priority="6737" operator="containsText" text="ECM">
      <formula>NOT(ISERROR(SEARCH("ECM",E2990)))</formula>
    </cfRule>
    <cfRule type="containsText" dxfId="6091" priority="6738" operator="containsText" text="Glenn Gould">
      <formula>NOT(ISERROR(SEARCH("Glenn Gould",E2990)))</formula>
    </cfRule>
  </conditionalFormatting>
  <conditionalFormatting sqref="E2990:F2990">
    <cfRule type="containsText" dxfId="6090" priority="6735" operator="containsText" text="ECM">
      <formula>NOT(ISERROR(SEARCH("ECM",E2990)))</formula>
    </cfRule>
    <cfRule type="containsText" dxfId="6089" priority="6736" operator="containsText" text="Glenn Gould">
      <formula>NOT(ISERROR(SEARCH("Glenn Gould",E2990)))</formula>
    </cfRule>
  </conditionalFormatting>
  <conditionalFormatting sqref="E2990:F2990">
    <cfRule type="containsText" dxfId="6088" priority="6733" operator="containsText" text="ECM">
      <formula>NOT(ISERROR(SEARCH("ECM",E2990)))</formula>
    </cfRule>
    <cfRule type="containsText" dxfId="6087" priority="6734" operator="containsText" text="Glenn Gould">
      <formula>NOT(ISERROR(SEARCH("Glenn Gould",E2990)))</formula>
    </cfRule>
  </conditionalFormatting>
  <conditionalFormatting sqref="E2990:F2990">
    <cfRule type="containsText" dxfId="6086" priority="6731" operator="containsText" text="ECM">
      <formula>NOT(ISERROR(SEARCH("ECM",E2990)))</formula>
    </cfRule>
    <cfRule type="containsText" dxfId="6085" priority="6732" operator="containsText" text="Glenn Gould">
      <formula>NOT(ISERROR(SEARCH("Glenn Gould",E2990)))</formula>
    </cfRule>
  </conditionalFormatting>
  <conditionalFormatting sqref="E2990:F2990">
    <cfRule type="containsText" dxfId="6084" priority="6729" operator="containsText" text="ECM">
      <formula>NOT(ISERROR(SEARCH("ECM",E2990)))</formula>
    </cfRule>
    <cfRule type="containsText" dxfId="6083" priority="6730" operator="containsText" text="Glenn Gould">
      <formula>NOT(ISERROR(SEARCH("Glenn Gould",E2990)))</formula>
    </cfRule>
  </conditionalFormatting>
  <conditionalFormatting sqref="E2990:F2990">
    <cfRule type="containsText" dxfId="6082" priority="6727" operator="containsText" text="ECM">
      <formula>NOT(ISERROR(SEARCH("ECM",E2990)))</formula>
    </cfRule>
    <cfRule type="containsText" dxfId="6081" priority="6728" operator="containsText" text="Glenn Gould">
      <formula>NOT(ISERROR(SEARCH("Glenn Gould",E2990)))</formula>
    </cfRule>
  </conditionalFormatting>
  <conditionalFormatting sqref="E2990:F2990">
    <cfRule type="containsText" dxfId="6080" priority="6725" operator="containsText" text="ECM">
      <formula>NOT(ISERROR(SEARCH("ECM",E2990)))</formula>
    </cfRule>
    <cfRule type="containsText" dxfId="6079" priority="6726" operator="containsText" text="Glenn Gould">
      <formula>NOT(ISERROR(SEARCH("Glenn Gould",E2990)))</formula>
    </cfRule>
  </conditionalFormatting>
  <conditionalFormatting sqref="E2990:F2990">
    <cfRule type="containsText" dxfId="6078" priority="6723" operator="containsText" text="ECM">
      <formula>NOT(ISERROR(SEARCH("ECM",E2990)))</formula>
    </cfRule>
    <cfRule type="containsText" dxfId="6077" priority="6724" operator="containsText" text="Glenn Gould">
      <formula>NOT(ISERROR(SEARCH("Glenn Gould",E2990)))</formula>
    </cfRule>
  </conditionalFormatting>
  <conditionalFormatting sqref="E2990:F2990">
    <cfRule type="containsText" dxfId="6076" priority="6721" operator="containsText" text="ECM">
      <formula>NOT(ISERROR(SEARCH("ECM",E2990)))</formula>
    </cfRule>
    <cfRule type="containsText" dxfId="6075" priority="6722" operator="containsText" text="Glenn Gould">
      <formula>NOT(ISERROR(SEARCH("Glenn Gould",E2990)))</formula>
    </cfRule>
  </conditionalFormatting>
  <conditionalFormatting sqref="E2990:F2990">
    <cfRule type="containsText" dxfId="6074" priority="6719" operator="containsText" text="ECM">
      <formula>NOT(ISERROR(SEARCH("ECM",E2990)))</formula>
    </cfRule>
    <cfRule type="containsText" dxfId="6073" priority="6720" operator="containsText" text="Glenn Gould">
      <formula>NOT(ISERROR(SEARCH("Glenn Gould",E2990)))</formula>
    </cfRule>
  </conditionalFormatting>
  <conditionalFormatting sqref="G2991:G2992">
    <cfRule type="containsText" dxfId="6072" priority="6717" operator="containsText" text="ECM">
      <formula>NOT(ISERROR(SEARCH("ECM",G2991)))</formula>
    </cfRule>
    <cfRule type="containsText" dxfId="6071" priority="6718" operator="containsText" text="Glenn Gould">
      <formula>NOT(ISERROR(SEARCH("Glenn Gould",G2991)))</formula>
    </cfRule>
  </conditionalFormatting>
  <conditionalFormatting sqref="G2991:G2992">
    <cfRule type="containsText" dxfId="6070" priority="6715" operator="containsText" text="ECM">
      <formula>NOT(ISERROR(SEARCH("ECM",G2991)))</formula>
    </cfRule>
    <cfRule type="containsText" dxfId="6069" priority="6716" operator="containsText" text="Glenn Gould">
      <formula>NOT(ISERROR(SEARCH("Glenn Gould",G2991)))</formula>
    </cfRule>
  </conditionalFormatting>
  <conditionalFormatting sqref="G2991:G2992">
    <cfRule type="containsText" dxfId="6068" priority="6713" operator="containsText" text="ECM">
      <formula>NOT(ISERROR(SEARCH("ECM",G2991)))</formula>
    </cfRule>
    <cfRule type="containsText" dxfId="6067" priority="6714" operator="containsText" text="Glenn Gould">
      <formula>NOT(ISERROR(SEARCH("Glenn Gould",G2991)))</formula>
    </cfRule>
  </conditionalFormatting>
  <conditionalFormatting sqref="G2991:G2992">
    <cfRule type="containsText" dxfId="6066" priority="6711" operator="containsText" text="ECM">
      <formula>NOT(ISERROR(SEARCH("ECM",G2991)))</formula>
    </cfRule>
    <cfRule type="containsText" dxfId="6065" priority="6712" operator="containsText" text="Glenn Gould">
      <formula>NOT(ISERROR(SEARCH("Glenn Gould",G2991)))</formula>
    </cfRule>
  </conditionalFormatting>
  <conditionalFormatting sqref="G2991:G2992">
    <cfRule type="containsText" dxfId="6064" priority="6709" operator="containsText" text="ECM">
      <formula>NOT(ISERROR(SEARCH("ECM",G2991)))</formula>
    </cfRule>
    <cfRule type="containsText" dxfId="6063" priority="6710" operator="containsText" text="Glenn Gould">
      <formula>NOT(ISERROR(SEARCH("Glenn Gould",G2991)))</formula>
    </cfRule>
  </conditionalFormatting>
  <conditionalFormatting sqref="G2991:G2992">
    <cfRule type="containsText" dxfId="6062" priority="6707" operator="containsText" text="ECM">
      <formula>NOT(ISERROR(SEARCH("ECM",G2991)))</formula>
    </cfRule>
    <cfRule type="containsText" dxfId="6061" priority="6708" operator="containsText" text="Glenn Gould">
      <formula>NOT(ISERROR(SEARCH("Glenn Gould",G2991)))</formula>
    </cfRule>
  </conditionalFormatting>
  <conditionalFormatting sqref="G2991:G2992">
    <cfRule type="containsText" dxfId="6060" priority="6705" operator="containsText" text="ECM">
      <formula>NOT(ISERROR(SEARCH("ECM",G2991)))</formula>
    </cfRule>
    <cfRule type="containsText" dxfId="6059" priority="6706" operator="containsText" text="Glenn Gould">
      <formula>NOT(ISERROR(SEARCH("Glenn Gould",G2991)))</formula>
    </cfRule>
  </conditionalFormatting>
  <conditionalFormatting sqref="G2991:G2992">
    <cfRule type="containsText" dxfId="6058" priority="6703" operator="containsText" text="ECM">
      <formula>NOT(ISERROR(SEARCH("ECM",G2991)))</formula>
    </cfRule>
    <cfRule type="containsText" dxfId="6057" priority="6704" operator="containsText" text="Glenn Gould">
      <formula>NOT(ISERROR(SEARCH("Glenn Gould",G2991)))</formula>
    </cfRule>
  </conditionalFormatting>
  <conditionalFormatting sqref="G2991:G2992">
    <cfRule type="containsText" dxfId="6056" priority="6701" operator="containsText" text="ECM">
      <formula>NOT(ISERROR(SEARCH("ECM",G2991)))</formula>
    </cfRule>
    <cfRule type="containsText" dxfId="6055" priority="6702" operator="containsText" text="Glenn Gould">
      <formula>NOT(ISERROR(SEARCH("Glenn Gould",G2991)))</formula>
    </cfRule>
  </conditionalFormatting>
  <conditionalFormatting sqref="G2991:G2992">
    <cfRule type="containsText" dxfId="6054" priority="6699" operator="containsText" text="ECM">
      <formula>NOT(ISERROR(SEARCH("ECM",G2991)))</formula>
    </cfRule>
    <cfRule type="containsText" dxfId="6053" priority="6700" operator="containsText" text="Glenn Gould">
      <formula>NOT(ISERROR(SEARCH("Glenn Gould",G2991)))</formula>
    </cfRule>
  </conditionalFormatting>
  <conditionalFormatting sqref="G2991:G2992">
    <cfRule type="containsText" dxfId="6052" priority="6697" operator="containsText" text="ECM">
      <formula>NOT(ISERROR(SEARCH("ECM",G2991)))</formula>
    </cfRule>
    <cfRule type="containsText" dxfId="6051" priority="6698" operator="containsText" text="Glenn Gould">
      <formula>NOT(ISERROR(SEARCH("Glenn Gould",G2991)))</formula>
    </cfRule>
  </conditionalFormatting>
  <conditionalFormatting sqref="G2991:G2992">
    <cfRule type="containsText" dxfId="6050" priority="6695" operator="containsText" text="ECM">
      <formula>NOT(ISERROR(SEARCH("ECM",G2991)))</formula>
    </cfRule>
    <cfRule type="containsText" dxfId="6049" priority="6696" operator="containsText" text="Glenn Gould">
      <formula>NOT(ISERROR(SEARCH("Glenn Gould",G2991)))</formula>
    </cfRule>
  </conditionalFormatting>
  <conditionalFormatting sqref="G2991:G2992">
    <cfRule type="containsText" dxfId="6048" priority="6693" operator="containsText" text="ECM">
      <formula>NOT(ISERROR(SEARCH("ECM",G2991)))</formula>
    </cfRule>
    <cfRule type="containsText" dxfId="6047" priority="6694" operator="containsText" text="Glenn Gould">
      <formula>NOT(ISERROR(SEARCH("Glenn Gould",G2991)))</formula>
    </cfRule>
  </conditionalFormatting>
  <conditionalFormatting sqref="G2991:G2992">
    <cfRule type="containsText" dxfId="6046" priority="6691" operator="containsText" text="ECM">
      <formula>NOT(ISERROR(SEARCH("ECM",G2991)))</formula>
    </cfRule>
    <cfRule type="containsText" dxfId="6045" priority="6692" operator="containsText" text="Glenn Gould">
      <formula>NOT(ISERROR(SEARCH("Glenn Gould",G2991)))</formula>
    </cfRule>
  </conditionalFormatting>
  <conditionalFormatting sqref="G2991:G2992">
    <cfRule type="containsText" dxfId="6044" priority="6689" operator="containsText" text="ECM">
      <formula>NOT(ISERROR(SEARCH("ECM",G2991)))</formula>
    </cfRule>
    <cfRule type="containsText" dxfId="6043" priority="6690" operator="containsText" text="Glenn Gould">
      <formula>NOT(ISERROR(SEARCH("Glenn Gould",G2991)))</formula>
    </cfRule>
  </conditionalFormatting>
  <conditionalFormatting sqref="G2991:G2992">
    <cfRule type="containsText" dxfId="6042" priority="6687" operator="containsText" text="ECM">
      <formula>NOT(ISERROR(SEARCH("ECM",G2991)))</formula>
    </cfRule>
    <cfRule type="containsText" dxfId="6041" priority="6688" operator="containsText" text="Glenn Gould">
      <formula>NOT(ISERROR(SEARCH("Glenn Gould",G2991)))</formula>
    </cfRule>
  </conditionalFormatting>
  <conditionalFormatting sqref="G2991:G2992">
    <cfRule type="containsText" dxfId="6040" priority="6685" operator="containsText" text="ECM">
      <formula>NOT(ISERROR(SEARCH("ECM",G2991)))</formula>
    </cfRule>
    <cfRule type="containsText" dxfId="6039" priority="6686" operator="containsText" text="Glenn Gould">
      <formula>NOT(ISERROR(SEARCH("Glenn Gould",G2991)))</formula>
    </cfRule>
  </conditionalFormatting>
  <conditionalFormatting sqref="G2991:G2992">
    <cfRule type="containsText" dxfId="6038" priority="6683" operator="containsText" text="ECM">
      <formula>NOT(ISERROR(SEARCH("ECM",G2991)))</formula>
    </cfRule>
    <cfRule type="containsText" dxfId="6037" priority="6684" operator="containsText" text="Glenn Gould">
      <formula>NOT(ISERROR(SEARCH("Glenn Gould",G2991)))</formula>
    </cfRule>
  </conditionalFormatting>
  <conditionalFormatting sqref="G2991:G2992">
    <cfRule type="containsText" dxfId="6036" priority="6681" operator="containsText" text="ECM">
      <formula>NOT(ISERROR(SEARCH("ECM",G2991)))</formula>
    </cfRule>
    <cfRule type="containsText" dxfId="6035" priority="6682" operator="containsText" text="Glenn Gould">
      <formula>NOT(ISERROR(SEARCH("Glenn Gould",G2991)))</formula>
    </cfRule>
  </conditionalFormatting>
  <conditionalFormatting sqref="G2991:G2992">
    <cfRule type="containsText" dxfId="6034" priority="6679" operator="containsText" text="ECM">
      <formula>NOT(ISERROR(SEARCH("ECM",G2991)))</formula>
    </cfRule>
    <cfRule type="containsText" dxfId="6033" priority="6680" operator="containsText" text="Glenn Gould">
      <formula>NOT(ISERROR(SEARCH("Glenn Gould",G2991)))</formula>
    </cfRule>
  </conditionalFormatting>
  <conditionalFormatting sqref="G2991:G2992">
    <cfRule type="containsText" dxfId="6032" priority="6677" operator="containsText" text="ECM">
      <formula>NOT(ISERROR(SEARCH("ECM",G2991)))</formula>
    </cfRule>
    <cfRule type="containsText" dxfId="6031" priority="6678" operator="containsText" text="Glenn Gould">
      <formula>NOT(ISERROR(SEARCH("Glenn Gould",G2991)))</formula>
    </cfRule>
  </conditionalFormatting>
  <conditionalFormatting sqref="G2991:G2992">
    <cfRule type="containsText" dxfId="6030" priority="6675" operator="containsText" text="ECM">
      <formula>NOT(ISERROR(SEARCH("ECM",G2991)))</formula>
    </cfRule>
    <cfRule type="containsText" dxfId="6029" priority="6676" operator="containsText" text="Glenn Gould">
      <formula>NOT(ISERROR(SEARCH("Glenn Gould",G2991)))</formula>
    </cfRule>
  </conditionalFormatting>
  <conditionalFormatting sqref="G2991:G2992">
    <cfRule type="containsText" dxfId="6028" priority="6673" operator="containsText" text="ECM">
      <formula>NOT(ISERROR(SEARCH("ECM",G2991)))</formula>
    </cfRule>
    <cfRule type="containsText" dxfId="6027" priority="6674" operator="containsText" text="Glenn Gould">
      <formula>NOT(ISERROR(SEARCH("Glenn Gould",G2991)))</formula>
    </cfRule>
  </conditionalFormatting>
  <conditionalFormatting sqref="G2991:G2992">
    <cfRule type="containsText" dxfId="6026" priority="6671" operator="containsText" text="ECM">
      <formula>NOT(ISERROR(SEARCH("ECM",G2991)))</formula>
    </cfRule>
    <cfRule type="containsText" dxfId="6025" priority="6672" operator="containsText" text="Glenn Gould">
      <formula>NOT(ISERROR(SEARCH("Glenn Gould",G2991)))</formula>
    </cfRule>
  </conditionalFormatting>
  <conditionalFormatting sqref="G2991:G2992">
    <cfRule type="containsText" dxfId="6024" priority="6669" operator="containsText" text="ECM">
      <formula>NOT(ISERROR(SEARCH("ECM",G2991)))</formula>
    </cfRule>
    <cfRule type="containsText" dxfId="6023" priority="6670" operator="containsText" text="Glenn Gould">
      <formula>NOT(ISERROR(SEARCH("Glenn Gould",G2991)))</formula>
    </cfRule>
  </conditionalFormatting>
  <conditionalFormatting sqref="G2991:G2992">
    <cfRule type="containsText" dxfId="6022" priority="6667" operator="containsText" text="ECM">
      <formula>NOT(ISERROR(SEARCH("ECM",G2991)))</formula>
    </cfRule>
    <cfRule type="containsText" dxfId="6021" priority="6668" operator="containsText" text="Glenn Gould">
      <formula>NOT(ISERROR(SEARCH("Glenn Gould",G2991)))</formula>
    </cfRule>
  </conditionalFormatting>
  <conditionalFormatting sqref="G2991:G2992">
    <cfRule type="containsText" dxfId="6020" priority="6665" operator="containsText" text="ECM">
      <formula>NOT(ISERROR(SEARCH("ECM",G2991)))</formula>
    </cfRule>
    <cfRule type="containsText" dxfId="6019" priority="6666" operator="containsText" text="Glenn Gould">
      <formula>NOT(ISERROR(SEARCH("Glenn Gould",G2991)))</formula>
    </cfRule>
  </conditionalFormatting>
  <conditionalFormatting sqref="G2991:G2992">
    <cfRule type="containsText" dxfId="6018" priority="6663" operator="containsText" text="ECM">
      <formula>NOT(ISERROR(SEARCH("ECM",G2991)))</formula>
    </cfRule>
    <cfRule type="containsText" dxfId="6017" priority="6664" operator="containsText" text="Glenn Gould">
      <formula>NOT(ISERROR(SEARCH("Glenn Gould",G2991)))</formula>
    </cfRule>
  </conditionalFormatting>
  <conditionalFormatting sqref="G2991:G2992">
    <cfRule type="containsText" dxfId="6016" priority="6661" operator="containsText" text="ECM">
      <formula>NOT(ISERROR(SEARCH("ECM",G2991)))</formula>
    </cfRule>
    <cfRule type="containsText" dxfId="6015" priority="6662" operator="containsText" text="Glenn Gould">
      <formula>NOT(ISERROR(SEARCH("Glenn Gould",G2991)))</formula>
    </cfRule>
  </conditionalFormatting>
  <conditionalFormatting sqref="G2991:G2992">
    <cfRule type="containsText" dxfId="6014" priority="6659" operator="containsText" text="ECM">
      <formula>NOT(ISERROR(SEARCH("ECM",G2991)))</formula>
    </cfRule>
    <cfRule type="containsText" dxfId="6013" priority="6660" operator="containsText" text="Glenn Gould">
      <formula>NOT(ISERROR(SEARCH("Glenn Gould",G2991)))</formula>
    </cfRule>
  </conditionalFormatting>
  <conditionalFormatting sqref="G2991:G2992">
    <cfRule type="containsText" dxfId="6012" priority="6657" operator="containsText" text="ECM">
      <formula>NOT(ISERROR(SEARCH("ECM",G2991)))</formula>
    </cfRule>
    <cfRule type="containsText" dxfId="6011" priority="6658" operator="containsText" text="Glenn Gould">
      <formula>NOT(ISERROR(SEARCH("Glenn Gould",G2991)))</formula>
    </cfRule>
  </conditionalFormatting>
  <conditionalFormatting sqref="G2991:G2992">
    <cfRule type="containsText" dxfId="6010" priority="6655" operator="containsText" text="ECM">
      <formula>NOT(ISERROR(SEARCH("ECM",G2991)))</formula>
    </cfRule>
    <cfRule type="containsText" dxfId="6009" priority="6656" operator="containsText" text="Glenn Gould">
      <formula>NOT(ISERROR(SEARCH("Glenn Gould",G2991)))</formula>
    </cfRule>
  </conditionalFormatting>
  <conditionalFormatting sqref="G2991:G2992">
    <cfRule type="containsText" dxfId="6008" priority="6653" operator="containsText" text="ECM">
      <formula>NOT(ISERROR(SEARCH("ECM",G2991)))</formula>
    </cfRule>
    <cfRule type="containsText" dxfId="6007" priority="6654" operator="containsText" text="Glenn Gould">
      <formula>NOT(ISERROR(SEARCH("Glenn Gould",G2991)))</formula>
    </cfRule>
  </conditionalFormatting>
  <conditionalFormatting sqref="G2991:G2992">
    <cfRule type="containsText" dxfId="6006" priority="6651" operator="containsText" text="ECM">
      <formula>NOT(ISERROR(SEARCH("ECM",G2991)))</formula>
    </cfRule>
    <cfRule type="containsText" dxfId="6005" priority="6652" operator="containsText" text="Glenn Gould">
      <formula>NOT(ISERROR(SEARCH("Glenn Gould",G2991)))</formula>
    </cfRule>
  </conditionalFormatting>
  <conditionalFormatting sqref="G2991:G2992">
    <cfRule type="containsText" dxfId="6004" priority="6649" operator="containsText" text="ECM">
      <formula>NOT(ISERROR(SEARCH("ECM",G2991)))</formula>
    </cfRule>
    <cfRule type="containsText" dxfId="6003" priority="6650" operator="containsText" text="Glenn Gould">
      <formula>NOT(ISERROR(SEARCH("Glenn Gould",G2991)))</formula>
    </cfRule>
  </conditionalFormatting>
  <conditionalFormatting sqref="G2991:G2992">
    <cfRule type="containsText" dxfId="6002" priority="6647" operator="containsText" text="ECM">
      <formula>NOT(ISERROR(SEARCH("ECM",G2991)))</formula>
    </cfRule>
    <cfRule type="containsText" dxfId="6001" priority="6648" operator="containsText" text="Glenn Gould">
      <formula>NOT(ISERROR(SEARCH("Glenn Gould",G2991)))</formula>
    </cfRule>
  </conditionalFormatting>
  <conditionalFormatting sqref="G2991:G2992">
    <cfRule type="containsText" dxfId="6000" priority="6645" operator="containsText" text="ECM">
      <formula>NOT(ISERROR(SEARCH("ECM",G2991)))</formula>
    </cfRule>
    <cfRule type="containsText" dxfId="5999" priority="6646" operator="containsText" text="Glenn Gould">
      <formula>NOT(ISERROR(SEARCH("Glenn Gould",G2991)))</formula>
    </cfRule>
  </conditionalFormatting>
  <conditionalFormatting sqref="G2991:G2992">
    <cfRule type="containsText" dxfId="5998" priority="6643" operator="containsText" text="ECM">
      <formula>NOT(ISERROR(SEARCH("ECM",G2991)))</formula>
    </cfRule>
    <cfRule type="containsText" dxfId="5997" priority="6644" operator="containsText" text="Glenn Gould">
      <formula>NOT(ISERROR(SEARCH("Glenn Gould",G2991)))</formula>
    </cfRule>
  </conditionalFormatting>
  <conditionalFormatting sqref="G2991:G2992">
    <cfRule type="containsText" dxfId="5996" priority="6641" operator="containsText" text="ECM">
      <formula>NOT(ISERROR(SEARCH("ECM",G2991)))</formula>
    </cfRule>
    <cfRule type="containsText" dxfId="5995" priority="6642" operator="containsText" text="Glenn Gould">
      <formula>NOT(ISERROR(SEARCH("Glenn Gould",G2991)))</formula>
    </cfRule>
  </conditionalFormatting>
  <conditionalFormatting sqref="G2991:G2992">
    <cfRule type="containsText" dxfId="5994" priority="6639" operator="containsText" text="ECM">
      <formula>NOT(ISERROR(SEARCH("ECM",G2991)))</formula>
    </cfRule>
    <cfRule type="containsText" dxfId="5993" priority="6640" operator="containsText" text="Glenn Gould">
      <formula>NOT(ISERROR(SEARCH("Glenn Gould",G2991)))</formula>
    </cfRule>
  </conditionalFormatting>
  <conditionalFormatting sqref="G2991:G2992">
    <cfRule type="containsText" dxfId="5992" priority="6637" operator="containsText" text="ECM">
      <formula>NOT(ISERROR(SEARCH("ECM",G2991)))</formula>
    </cfRule>
    <cfRule type="containsText" dxfId="5991" priority="6638" operator="containsText" text="Glenn Gould">
      <formula>NOT(ISERROR(SEARCH("Glenn Gould",G2991)))</formula>
    </cfRule>
  </conditionalFormatting>
  <conditionalFormatting sqref="G2991:G2992">
    <cfRule type="containsText" dxfId="5990" priority="6635" operator="containsText" text="ECM">
      <formula>NOT(ISERROR(SEARCH("ECM",G2991)))</formula>
    </cfRule>
    <cfRule type="containsText" dxfId="5989" priority="6636" operator="containsText" text="Glenn Gould">
      <formula>NOT(ISERROR(SEARCH("Glenn Gould",G2991)))</formula>
    </cfRule>
  </conditionalFormatting>
  <conditionalFormatting sqref="G2991:G2992">
    <cfRule type="containsText" dxfId="5988" priority="6633" operator="containsText" text="ECM">
      <formula>NOT(ISERROR(SEARCH("ECM",G2991)))</formula>
    </cfRule>
    <cfRule type="containsText" dxfId="5987" priority="6634" operator="containsText" text="Glenn Gould">
      <formula>NOT(ISERROR(SEARCH("Glenn Gould",G2991)))</formula>
    </cfRule>
  </conditionalFormatting>
  <conditionalFormatting sqref="G2991:G2992">
    <cfRule type="containsText" dxfId="5986" priority="6631" operator="containsText" text="ECM">
      <formula>NOT(ISERROR(SEARCH("ECM",G2991)))</formula>
    </cfRule>
    <cfRule type="containsText" dxfId="5985" priority="6632" operator="containsText" text="Glenn Gould">
      <formula>NOT(ISERROR(SEARCH("Glenn Gould",G2991)))</formula>
    </cfRule>
  </conditionalFormatting>
  <conditionalFormatting sqref="G2991:G2992">
    <cfRule type="containsText" dxfId="5984" priority="6629" operator="containsText" text="ECM">
      <formula>NOT(ISERROR(SEARCH("ECM",G2991)))</formula>
    </cfRule>
    <cfRule type="containsText" dxfId="5983" priority="6630" operator="containsText" text="Glenn Gould">
      <formula>NOT(ISERROR(SEARCH("Glenn Gould",G2991)))</formula>
    </cfRule>
  </conditionalFormatting>
  <conditionalFormatting sqref="G2991:G2992">
    <cfRule type="containsText" dxfId="5982" priority="6627" operator="containsText" text="ECM">
      <formula>NOT(ISERROR(SEARCH("ECM",G2991)))</formula>
    </cfRule>
    <cfRule type="containsText" dxfId="5981" priority="6628" operator="containsText" text="Glenn Gould">
      <formula>NOT(ISERROR(SEARCH("Glenn Gould",G2991)))</formula>
    </cfRule>
  </conditionalFormatting>
  <conditionalFormatting sqref="G2991:G2992">
    <cfRule type="containsText" dxfId="5980" priority="6625" operator="containsText" text="ECM">
      <formula>NOT(ISERROR(SEARCH("ECM",G2991)))</formula>
    </cfRule>
    <cfRule type="containsText" dxfId="5979" priority="6626" operator="containsText" text="Glenn Gould">
      <formula>NOT(ISERROR(SEARCH("Glenn Gould",G2991)))</formula>
    </cfRule>
  </conditionalFormatting>
  <conditionalFormatting sqref="G2991:G2992">
    <cfRule type="containsText" dxfId="5978" priority="6623" operator="containsText" text="ECM">
      <formula>NOT(ISERROR(SEARCH("ECM",G2991)))</formula>
    </cfRule>
    <cfRule type="containsText" dxfId="5977" priority="6624" operator="containsText" text="Glenn Gould">
      <formula>NOT(ISERROR(SEARCH("Glenn Gould",G2991)))</formula>
    </cfRule>
  </conditionalFormatting>
  <conditionalFormatting sqref="G2991:G2992">
    <cfRule type="containsText" dxfId="5976" priority="6621" operator="containsText" text="ECM">
      <formula>NOT(ISERROR(SEARCH("ECM",G2991)))</formula>
    </cfRule>
    <cfRule type="containsText" dxfId="5975" priority="6622" operator="containsText" text="Glenn Gould">
      <formula>NOT(ISERROR(SEARCH("Glenn Gould",G2991)))</formula>
    </cfRule>
  </conditionalFormatting>
  <conditionalFormatting sqref="E2991:F2992">
    <cfRule type="containsText" dxfId="5974" priority="6619" operator="containsText" text="ECM">
      <formula>NOT(ISERROR(SEARCH("ECM",E2991)))</formula>
    </cfRule>
    <cfRule type="containsText" dxfId="5973" priority="6620" operator="containsText" text="Glenn Gould">
      <formula>NOT(ISERROR(SEARCH("Glenn Gould",E2991)))</formula>
    </cfRule>
  </conditionalFormatting>
  <conditionalFormatting sqref="E2991:F2992">
    <cfRule type="containsText" dxfId="5972" priority="6617" operator="containsText" text="ECM">
      <formula>NOT(ISERROR(SEARCH("ECM",E2991)))</formula>
    </cfRule>
    <cfRule type="containsText" dxfId="5971" priority="6618" operator="containsText" text="Glenn Gould">
      <formula>NOT(ISERROR(SEARCH("Glenn Gould",E2991)))</formula>
    </cfRule>
  </conditionalFormatting>
  <conditionalFormatting sqref="E2991:F2992">
    <cfRule type="containsText" dxfId="5970" priority="6615" operator="containsText" text="ECM">
      <formula>NOT(ISERROR(SEARCH("ECM",E2991)))</formula>
    </cfRule>
    <cfRule type="containsText" dxfId="5969" priority="6616" operator="containsText" text="Glenn Gould">
      <formula>NOT(ISERROR(SEARCH("Glenn Gould",E2991)))</formula>
    </cfRule>
  </conditionalFormatting>
  <conditionalFormatting sqref="E2991:F2992">
    <cfRule type="containsText" dxfId="5968" priority="6613" operator="containsText" text="ECM">
      <formula>NOT(ISERROR(SEARCH("ECM",E2991)))</formula>
    </cfRule>
    <cfRule type="containsText" dxfId="5967" priority="6614" operator="containsText" text="Glenn Gould">
      <formula>NOT(ISERROR(SEARCH("Glenn Gould",E2991)))</formula>
    </cfRule>
  </conditionalFormatting>
  <conditionalFormatting sqref="E2991:F2992">
    <cfRule type="containsText" dxfId="5966" priority="6611" operator="containsText" text="ECM">
      <formula>NOT(ISERROR(SEARCH("ECM",E2991)))</formula>
    </cfRule>
    <cfRule type="containsText" dxfId="5965" priority="6612" operator="containsText" text="Glenn Gould">
      <formula>NOT(ISERROR(SEARCH("Glenn Gould",E2991)))</formula>
    </cfRule>
  </conditionalFormatting>
  <conditionalFormatting sqref="E2991:F2992">
    <cfRule type="containsText" dxfId="5964" priority="6609" operator="containsText" text="ECM">
      <formula>NOT(ISERROR(SEARCH("ECM",E2991)))</formula>
    </cfRule>
    <cfRule type="containsText" dxfId="5963" priority="6610" operator="containsText" text="Glenn Gould">
      <formula>NOT(ISERROR(SEARCH("Glenn Gould",E2991)))</formula>
    </cfRule>
  </conditionalFormatting>
  <conditionalFormatting sqref="E2991:F2992">
    <cfRule type="containsText" dxfId="5962" priority="6607" operator="containsText" text="ECM">
      <formula>NOT(ISERROR(SEARCH("ECM",E2991)))</formula>
    </cfRule>
    <cfRule type="containsText" dxfId="5961" priority="6608" operator="containsText" text="Glenn Gould">
      <formula>NOT(ISERROR(SEARCH("Glenn Gould",E2991)))</formula>
    </cfRule>
  </conditionalFormatting>
  <conditionalFormatting sqref="E2991:F2992">
    <cfRule type="containsText" dxfId="5960" priority="6605" operator="containsText" text="ECM">
      <formula>NOT(ISERROR(SEARCH("ECM",E2991)))</formula>
    </cfRule>
    <cfRule type="containsText" dxfId="5959" priority="6606" operator="containsText" text="Glenn Gould">
      <formula>NOT(ISERROR(SEARCH("Glenn Gould",E2991)))</formula>
    </cfRule>
  </conditionalFormatting>
  <conditionalFormatting sqref="E2991:F2992">
    <cfRule type="containsText" dxfId="5958" priority="6603" operator="containsText" text="ECM">
      <formula>NOT(ISERROR(SEARCH("ECM",E2991)))</formula>
    </cfRule>
    <cfRule type="containsText" dxfId="5957" priority="6604" operator="containsText" text="Glenn Gould">
      <formula>NOT(ISERROR(SEARCH("Glenn Gould",E2991)))</formula>
    </cfRule>
  </conditionalFormatting>
  <conditionalFormatting sqref="E2991:F2992">
    <cfRule type="containsText" dxfId="5956" priority="6601" operator="containsText" text="ECM">
      <formula>NOT(ISERROR(SEARCH("ECM",E2991)))</formula>
    </cfRule>
    <cfRule type="containsText" dxfId="5955" priority="6602" operator="containsText" text="Glenn Gould">
      <formula>NOT(ISERROR(SEARCH("Glenn Gould",E2991)))</formula>
    </cfRule>
  </conditionalFormatting>
  <conditionalFormatting sqref="E2991:F2992">
    <cfRule type="containsText" dxfId="5954" priority="6599" operator="containsText" text="ECM">
      <formula>NOT(ISERROR(SEARCH("ECM",E2991)))</formula>
    </cfRule>
    <cfRule type="containsText" dxfId="5953" priority="6600" operator="containsText" text="Glenn Gould">
      <formula>NOT(ISERROR(SEARCH("Glenn Gould",E2991)))</formula>
    </cfRule>
  </conditionalFormatting>
  <conditionalFormatting sqref="E2991:F2992">
    <cfRule type="containsText" dxfId="5952" priority="6597" operator="containsText" text="ECM">
      <formula>NOT(ISERROR(SEARCH("ECM",E2991)))</formula>
    </cfRule>
    <cfRule type="containsText" dxfId="5951" priority="6598" operator="containsText" text="Glenn Gould">
      <formula>NOT(ISERROR(SEARCH("Glenn Gould",E2991)))</formula>
    </cfRule>
  </conditionalFormatting>
  <conditionalFormatting sqref="E2991:F2992">
    <cfRule type="containsText" dxfId="5950" priority="6595" operator="containsText" text="ECM">
      <formula>NOT(ISERROR(SEARCH("ECM",E2991)))</formula>
    </cfRule>
    <cfRule type="containsText" dxfId="5949" priority="6596" operator="containsText" text="Glenn Gould">
      <formula>NOT(ISERROR(SEARCH("Glenn Gould",E2991)))</formula>
    </cfRule>
  </conditionalFormatting>
  <conditionalFormatting sqref="E2991:F2992">
    <cfRule type="containsText" dxfId="5948" priority="6593" operator="containsText" text="ECM">
      <formula>NOT(ISERROR(SEARCH("ECM",E2991)))</formula>
    </cfRule>
    <cfRule type="containsText" dxfId="5947" priority="6594" operator="containsText" text="Glenn Gould">
      <formula>NOT(ISERROR(SEARCH("Glenn Gould",E2991)))</formula>
    </cfRule>
  </conditionalFormatting>
  <conditionalFormatting sqref="E2991:F2992">
    <cfRule type="containsText" dxfId="5946" priority="6591" operator="containsText" text="ECM">
      <formula>NOT(ISERROR(SEARCH("ECM",E2991)))</formula>
    </cfRule>
    <cfRule type="containsText" dxfId="5945" priority="6592" operator="containsText" text="Glenn Gould">
      <formula>NOT(ISERROR(SEARCH("Glenn Gould",E2991)))</formula>
    </cfRule>
  </conditionalFormatting>
  <conditionalFormatting sqref="E2991:F2992">
    <cfRule type="containsText" dxfId="5944" priority="6589" operator="containsText" text="ECM">
      <formula>NOT(ISERROR(SEARCH("ECM",E2991)))</formula>
    </cfRule>
    <cfRule type="containsText" dxfId="5943" priority="6590" operator="containsText" text="Glenn Gould">
      <formula>NOT(ISERROR(SEARCH("Glenn Gould",E2991)))</formula>
    </cfRule>
  </conditionalFormatting>
  <conditionalFormatting sqref="E2991:F2992">
    <cfRule type="containsText" dxfId="5942" priority="6587" operator="containsText" text="ECM">
      <formula>NOT(ISERROR(SEARCH("ECM",E2991)))</formula>
    </cfRule>
    <cfRule type="containsText" dxfId="5941" priority="6588" operator="containsText" text="Glenn Gould">
      <formula>NOT(ISERROR(SEARCH("Glenn Gould",E2991)))</formula>
    </cfRule>
  </conditionalFormatting>
  <conditionalFormatting sqref="E2991:F2992">
    <cfRule type="containsText" dxfId="5940" priority="6585" operator="containsText" text="ECM">
      <formula>NOT(ISERROR(SEARCH("ECM",E2991)))</formula>
    </cfRule>
    <cfRule type="containsText" dxfId="5939" priority="6586" operator="containsText" text="Glenn Gould">
      <formula>NOT(ISERROR(SEARCH("Glenn Gould",E2991)))</formula>
    </cfRule>
  </conditionalFormatting>
  <conditionalFormatting sqref="E2991:F2992">
    <cfRule type="containsText" dxfId="5938" priority="6583" operator="containsText" text="ECM">
      <formula>NOT(ISERROR(SEARCH("ECM",E2991)))</formula>
    </cfRule>
    <cfRule type="containsText" dxfId="5937" priority="6584" operator="containsText" text="Glenn Gould">
      <formula>NOT(ISERROR(SEARCH("Glenn Gould",E2991)))</formula>
    </cfRule>
  </conditionalFormatting>
  <conditionalFormatting sqref="E2991:F2992">
    <cfRule type="containsText" dxfId="5936" priority="6581" operator="containsText" text="ECM">
      <formula>NOT(ISERROR(SEARCH("ECM",E2991)))</formula>
    </cfRule>
    <cfRule type="containsText" dxfId="5935" priority="6582" operator="containsText" text="Glenn Gould">
      <formula>NOT(ISERROR(SEARCH("Glenn Gould",E2991)))</formula>
    </cfRule>
  </conditionalFormatting>
  <conditionalFormatting sqref="E2991:F2992">
    <cfRule type="containsText" dxfId="5934" priority="6579" operator="containsText" text="ECM">
      <formula>NOT(ISERROR(SEARCH("ECM",E2991)))</formula>
    </cfRule>
    <cfRule type="containsText" dxfId="5933" priority="6580" operator="containsText" text="Glenn Gould">
      <formula>NOT(ISERROR(SEARCH("Glenn Gould",E2991)))</formula>
    </cfRule>
  </conditionalFormatting>
  <conditionalFormatting sqref="E2991:F2992">
    <cfRule type="containsText" dxfId="5932" priority="6577" operator="containsText" text="ECM">
      <formula>NOT(ISERROR(SEARCH("ECM",E2991)))</formula>
    </cfRule>
    <cfRule type="containsText" dxfId="5931" priority="6578" operator="containsText" text="Glenn Gould">
      <formula>NOT(ISERROR(SEARCH("Glenn Gould",E2991)))</formula>
    </cfRule>
  </conditionalFormatting>
  <conditionalFormatting sqref="E2991:F2992">
    <cfRule type="containsText" dxfId="5930" priority="6575" operator="containsText" text="ECM">
      <formula>NOT(ISERROR(SEARCH("ECM",E2991)))</formula>
    </cfRule>
    <cfRule type="containsText" dxfId="5929" priority="6576" operator="containsText" text="Glenn Gould">
      <formula>NOT(ISERROR(SEARCH("Glenn Gould",E2991)))</formula>
    </cfRule>
  </conditionalFormatting>
  <conditionalFormatting sqref="E2991:F2992">
    <cfRule type="containsText" dxfId="5928" priority="6573" operator="containsText" text="ECM">
      <formula>NOT(ISERROR(SEARCH("ECM",E2991)))</formula>
    </cfRule>
    <cfRule type="containsText" dxfId="5927" priority="6574" operator="containsText" text="Glenn Gould">
      <formula>NOT(ISERROR(SEARCH("Glenn Gould",E2991)))</formula>
    </cfRule>
  </conditionalFormatting>
  <conditionalFormatting sqref="E2991:F2992">
    <cfRule type="containsText" dxfId="5926" priority="6571" operator="containsText" text="ECM">
      <formula>NOT(ISERROR(SEARCH("ECM",E2991)))</formula>
    </cfRule>
    <cfRule type="containsText" dxfId="5925" priority="6572" operator="containsText" text="Glenn Gould">
      <formula>NOT(ISERROR(SEARCH("Glenn Gould",E2991)))</formula>
    </cfRule>
  </conditionalFormatting>
  <conditionalFormatting sqref="E2991:F2992">
    <cfRule type="containsText" dxfId="5924" priority="6569" operator="containsText" text="ECM">
      <formula>NOT(ISERROR(SEARCH("ECM",E2991)))</formula>
    </cfRule>
    <cfRule type="containsText" dxfId="5923" priority="6570" operator="containsText" text="Glenn Gould">
      <formula>NOT(ISERROR(SEARCH("Glenn Gould",E2991)))</formula>
    </cfRule>
  </conditionalFormatting>
  <conditionalFormatting sqref="E2991:F2992">
    <cfRule type="containsText" dxfId="5922" priority="6567" operator="containsText" text="ECM">
      <formula>NOT(ISERROR(SEARCH("ECM",E2991)))</formula>
    </cfRule>
    <cfRule type="containsText" dxfId="5921" priority="6568" operator="containsText" text="Glenn Gould">
      <formula>NOT(ISERROR(SEARCH("Glenn Gould",E2991)))</formula>
    </cfRule>
  </conditionalFormatting>
  <conditionalFormatting sqref="E2991:F2992">
    <cfRule type="containsText" dxfId="5920" priority="6565" operator="containsText" text="ECM">
      <formula>NOT(ISERROR(SEARCH("ECM",E2991)))</formula>
    </cfRule>
    <cfRule type="containsText" dxfId="5919" priority="6566" operator="containsText" text="Glenn Gould">
      <formula>NOT(ISERROR(SEARCH("Glenn Gould",E2991)))</formula>
    </cfRule>
  </conditionalFormatting>
  <conditionalFormatting sqref="E2991:F2992">
    <cfRule type="containsText" dxfId="5918" priority="6563" operator="containsText" text="ECM">
      <formula>NOT(ISERROR(SEARCH("ECM",E2991)))</formula>
    </cfRule>
    <cfRule type="containsText" dxfId="5917" priority="6564" operator="containsText" text="Glenn Gould">
      <formula>NOT(ISERROR(SEARCH("Glenn Gould",E2991)))</formula>
    </cfRule>
  </conditionalFormatting>
  <conditionalFormatting sqref="E2991:F2992">
    <cfRule type="containsText" dxfId="5916" priority="6561" operator="containsText" text="ECM">
      <formula>NOT(ISERROR(SEARCH("ECM",E2991)))</formula>
    </cfRule>
    <cfRule type="containsText" dxfId="5915" priority="6562" operator="containsText" text="Glenn Gould">
      <formula>NOT(ISERROR(SEARCH("Glenn Gould",E2991)))</formula>
    </cfRule>
  </conditionalFormatting>
  <conditionalFormatting sqref="E2991:F2992">
    <cfRule type="containsText" dxfId="5914" priority="6559" operator="containsText" text="ECM">
      <formula>NOT(ISERROR(SEARCH("ECM",E2991)))</formula>
    </cfRule>
    <cfRule type="containsText" dxfId="5913" priority="6560" operator="containsText" text="Glenn Gould">
      <formula>NOT(ISERROR(SEARCH("Glenn Gould",E2991)))</formula>
    </cfRule>
  </conditionalFormatting>
  <conditionalFormatting sqref="E2991:F2992">
    <cfRule type="containsText" dxfId="5912" priority="6557" operator="containsText" text="ECM">
      <formula>NOT(ISERROR(SEARCH("ECM",E2991)))</formula>
    </cfRule>
    <cfRule type="containsText" dxfId="5911" priority="6558" operator="containsText" text="Glenn Gould">
      <formula>NOT(ISERROR(SEARCH("Glenn Gould",E2991)))</formula>
    </cfRule>
  </conditionalFormatting>
  <conditionalFormatting sqref="E2991:F2992">
    <cfRule type="containsText" dxfId="5910" priority="6555" operator="containsText" text="ECM">
      <formula>NOT(ISERROR(SEARCH("ECM",E2991)))</formula>
    </cfRule>
    <cfRule type="containsText" dxfId="5909" priority="6556" operator="containsText" text="Glenn Gould">
      <formula>NOT(ISERROR(SEARCH("Glenn Gould",E2991)))</formula>
    </cfRule>
  </conditionalFormatting>
  <conditionalFormatting sqref="E2991:F2992">
    <cfRule type="containsText" dxfId="5908" priority="6553" operator="containsText" text="ECM">
      <formula>NOT(ISERROR(SEARCH("ECM",E2991)))</formula>
    </cfRule>
    <cfRule type="containsText" dxfId="5907" priority="6554" operator="containsText" text="Glenn Gould">
      <formula>NOT(ISERROR(SEARCH("Glenn Gould",E2991)))</formula>
    </cfRule>
  </conditionalFormatting>
  <conditionalFormatting sqref="E2991:F2992">
    <cfRule type="containsText" dxfId="5906" priority="6551" operator="containsText" text="ECM">
      <formula>NOT(ISERROR(SEARCH("ECM",E2991)))</formula>
    </cfRule>
    <cfRule type="containsText" dxfId="5905" priority="6552" operator="containsText" text="Glenn Gould">
      <formula>NOT(ISERROR(SEARCH("Glenn Gould",E2991)))</formula>
    </cfRule>
  </conditionalFormatting>
  <conditionalFormatting sqref="E2991:F2992">
    <cfRule type="containsText" dxfId="5904" priority="6549" operator="containsText" text="ECM">
      <formula>NOT(ISERROR(SEARCH("ECM",E2991)))</formula>
    </cfRule>
    <cfRule type="containsText" dxfId="5903" priority="6550" operator="containsText" text="Glenn Gould">
      <formula>NOT(ISERROR(SEARCH("Glenn Gould",E2991)))</formula>
    </cfRule>
  </conditionalFormatting>
  <conditionalFormatting sqref="E2991:F2992">
    <cfRule type="containsText" dxfId="5902" priority="6547" operator="containsText" text="ECM">
      <formula>NOT(ISERROR(SEARCH("ECM",E2991)))</formula>
    </cfRule>
    <cfRule type="containsText" dxfId="5901" priority="6548" operator="containsText" text="Glenn Gould">
      <formula>NOT(ISERROR(SEARCH("Glenn Gould",E2991)))</formula>
    </cfRule>
  </conditionalFormatting>
  <conditionalFormatting sqref="E2991:F2992">
    <cfRule type="containsText" dxfId="5900" priority="6545" operator="containsText" text="ECM">
      <formula>NOT(ISERROR(SEARCH("ECM",E2991)))</formula>
    </cfRule>
    <cfRule type="containsText" dxfId="5899" priority="6546" operator="containsText" text="Glenn Gould">
      <formula>NOT(ISERROR(SEARCH("Glenn Gould",E2991)))</formula>
    </cfRule>
  </conditionalFormatting>
  <conditionalFormatting sqref="E2991:F2992">
    <cfRule type="containsText" dxfId="5898" priority="6543" operator="containsText" text="ECM">
      <formula>NOT(ISERROR(SEARCH("ECM",E2991)))</formula>
    </cfRule>
    <cfRule type="containsText" dxfId="5897" priority="6544" operator="containsText" text="Glenn Gould">
      <formula>NOT(ISERROR(SEARCH("Glenn Gould",E2991)))</formula>
    </cfRule>
  </conditionalFormatting>
  <conditionalFormatting sqref="E2991:F2992">
    <cfRule type="containsText" dxfId="5896" priority="6541" operator="containsText" text="ECM">
      <formula>NOT(ISERROR(SEARCH("ECM",E2991)))</formula>
    </cfRule>
    <cfRule type="containsText" dxfId="5895" priority="6542" operator="containsText" text="Glenn Gould">
      <formula>NOT(ISERROR(SEARCH("Glenn Gould",E2991)))</formula>
    </cfRule>
  </conditionalFormatting>
  <conditionalFormatting sqref="E2991:F2992">
    <cfRule type="containsText" dxfId="5894" priority="6539" operator="containsText" text="ECM">
      <formula>NOT(ISERROR(SEARCH("ECM",E2991)))</formula>
    </cfRule>
    <cfRule type="containsText" dxfId="5893" priority="6540" operator="containsText" text="Glenn Gould">
      <formula>NOT(ISERROR(SEARCH("Glenn Gould",E2991)))</formula>
    </cfRule>
  </conditionalFormatting>
  <conditionalFormatting sqref="E2991:F2992">
    <cfRule type="containsText" dxfId="5892" priority="6537" operator="containsText" text="ECM">
      <formula>NOT(ISERROR(SEARCH("ECM",E2991)))</formula>
    </cfRule>
    <cfRule type="containsText" dxfId="5891" priority="6538" operator="containsText" text="Glenn Gould">
      <formula>NOT(ISERROR(SEARCH("Glenn Gould",E2991)))</formula>
    </cfRule>
  </conditionalFormatting>
  <conditionalFormatting sqref="E2991:F2992">
    <cfRule type="containsText" dxfId="5890" priority="6535" operator="containsText" text="ECM">
      <formula>NOT(ISERROR(SEARCH("ECM",E2991)))</formula>
    </cfRule>
    <cfRule type="containsText" dxfId="5889" priority="6536" operator="containsText" text="Glenn Gould">
      <formula>NOT(ISERROR(SEARCH("Glenn Gould",E2991)))</formula>
    </cfRule>
  </conditionalFormatting>
  <conditionalFormatting sqref="E2991:F2992">
    <cfRule type="containsText" dxfId="5888" priority="6533" operator="containsText" text="ECM">
      <formula>NOT(ISERROR(SEARCH("ECM",E2991)))</formula>
    </cfRule>
    <cfRule type="containsText" dxfId="5887" priority="6534" operator="containsText" text="Glenn Gould">
      <formula>NOT(ISERROR(SEARCH("Glenn Gould",E2991)))</formula>
    </cfRule>
  </conditionalFormatting>
  <conditionalFormatting sqref="E2991:F2992">
    <cfRule type="containsText" dxfId="5886" priority="6531" operator="containsText" text="ECM">
      <formula>NOT(ISERROR(SEARCH("ECM",E2991)))</formula>
    </cfRule>
    <cfRule type="containsText" dxfId="5885" priority="6532" operator="containsText" text="Glenn Gould">
      <formula>NOT(ISERROR(SEARCH("Glenn Gould",E2991)))</formula>
    </cfRule>
  </conditionalFormatting>
  <conditionalFormatting sqref="E2991:F2992">
    <cfRule type="containsText" dxfId="5884" priority="6529" operator="containsText" text="ECM">
      <formula>NOT(ISERROR(SEARCH("ECM",E2991)))</formula>
    </cfRule>
    <cfRule type="containsText" dxfId="5883" priority="6530" operator="containsText" text="Glenn Gould">
      <formula>NOT(ISERROR(SEARCH("Glenn Gould",E2991)))</formula>
    </cfRule>
  </conditionalFormatting>
  <conditionalFormatting sqref="E2991:F2992">
    <cfRule type="containsText" dxfId="5882" priority="6527" operator="containsText" text="ECM">
      <formula>NOT(ISERROR(SEARCH("ECM",E2991)))</formula>
    </cfRule>
    <cfRule type="containsText" dxfId="5881" priority="6528" operator="containsText" text="Glenn Gould">
      <formula>NOT(ISERROR(SEARCH("Glenn Gould",E2991)))</formula>
    </cfRule>
  </conditionalFormatting>
  <conditionalFormatting sqref="E2991:F2992">
    <cfRule type="containsText" dxfId="5880" priority="6525" operator="containsText" text="ECM">
      <formula>NOT(ISERROR(SEARCH("ECM",E2991)))</formula>
    </cfRule>
    <cfRule type="containsText" dxfId="5879" priority="6526" operator="containsText" text="Glenn Gould">
      <formula>NOT(ISERROR(SEARCH("Glenn Gould",E2991)))</formula>
    </cfRule>
  </conditionalFormatting>
  <conditionalFormatting sqref="E2991:F2992">
    <cfRule type="containsText" dxfId="5878" priority="6523" operator="containsText" text="ECM">
      <formula>NOT(ISERROR(SEARCH("ECM",E2991)))</formula>
    </cfRule>
    <cfRule type="containsText" dxfId="5877" priority="6524" operator="containsText" text="Glenn Gould">
      <formula>NOT(ISERROR(SEARCH("Glenn Gould",E2991)))</formula>
    </cfRule>
  </conditionalFormatting>
  <conditionalFormatting sqref="C3175">
    <cfRule type="containsText" dxfId="5876" priority="6521" operator="containsText" text="Christmas">
      <formula>NOT(ISERROR(SEARCH("Christmas",C3175)))</formula>
    </cfRule>
    <cfRule type="containsText" dxfId="5875" priority="6522" operator="containsText" text="collection">
      <formula>NOT(ISERROR(SEARCH("collection",C3175)))</formula>
    </cfRule>
  </conditionalFormatting>
  <conditionalFormatting sqref="H2994:I2994">
    <cfRule type="containsText" dxfId="5874" priority="6321" operator="containsText" text="ECM">
      <formula>NOT(ISERROR(SEARCH("ECM",H2994)))</formula>
    </cfRule>
    <cfRule type="containsText" dxfId="5873" priority="6322" operator="containsText" text="Glenn Gould">
      <formula>NOT(ISERROR(SEARCH("Glenn Gould",H2994)))</formula>
    </cfRule>
  </conditionalFormatting>
  <conditionalFormatting sqref="G2993">
    <cfRule type="containsText" dxfId="5872" priority="6517" operator="containsText" text="ECM">
      <formula>NOT(ISERROR(SEARCH("ECM",G2993)))</formula>
    </cfRule>
    <cfRule type="containsText" dxfId="5871" priority="6518" operator="containsText" text="Glenn Gould">
      <formula>NOT(ISERROR(SEARCH("Glenn Gould",G2993)))</formula>
    </cfRule>
  </conditionalFormatting>
  <conditionalFormatting sqref="G2993">
    <cfRule type="containsText" dxfId="5870" priority="6515" operator="containsText" text="ECM">
      <formula>NOT(ISERROR(SEARCH("ECM",G2993)))</formula>
    </cfRule>
    <cfRule type="containsText" dxfId="5869" priority="6516" operator="containsText" text="Glenn Gould">
      <formula>NOT(ISERROR(SEARCH("Glenn Gould",G2993)))</formula>
    </cfRule>
  </conditionalFormatting>
  <conditionalFormatting sqref="G2993">
    <cfRule type="containsText" dxfId="5868" priority="6513" operator="containsText" text="ECM">
      <formula>NOT(ISERROR(SEARCH("ECM",G2993)))</formula>
    </cfRule>
    <cfRule type="containsText" dxfId="5867" priority="6514" operator="containsText" text="Glenn Gould">
      <formula>NOT(ISERROR(SEARCH("Glenn Gould",G2993)))</formula>
    </cfRule>
  </conditionalFormatting>
  <conditionalFormatting sqref="G2993">
    <cfRule type="containsText" dxfId="5866" priority="6511" operator="containsText" text="ECM">
      <formula>NOT(ISERROR(SEARCH("ECM",G2993)))</formula>
    </cfRule>
    <cfRule type="containsText" dxfId="5865" priority="6512" operator="containsText" text="Glenn Gould">
      <formula>NOT(ISERROR(SEARCH("Glenn Gould",G2993)))</formula>
    </cfRule>
  </conditionalFormatting>
  <conditionalFormatting sqref="G2993">
    <cfRule type="containsText" dxfId="5864" priority="6509" operator="containsText" text="ECM">
      <formula>NOT(ISERROR(SEARCH("ECM",G2993)))</formula>
    </cfRule>
    <cfRule type="containsText" dxfId="5863" priority="6510" operator="containsText" text="Glenn Gould">
      <formula>NOT(ISERROR(SEARCH("Glenn Gould",G2993)))</formula>
    </cfRule>
  </conditionalFormatting>
  <conditionalFormatting sqref="G2993">
    <cfRule type="containsText" dxfId="5862" priority="6507" operator="containsText" text="ECM">
      <formula>NOT(ISERROR(SEARCH("ECM",G2993)))</formula>
    </cfRule>
    <cfRule type="containsText" dxfId="5861" priority="6508" operator="containsText" text="Glenn Gould">
      <formula>NOT(ISERROR(SEARCH("Glenn Gould",G2993)))</formula>
    </cfRule>
  </conditionalFormatting>
  <conditionalFormatting sqref="G2993">
    <cfRule type="containsText" dxfId="5860" priority="6505" operator="containsText" text="ECM">
      <formula>NOT(ISERROR(SEARCH("ECM",G2993)))</formula>
    </cfRule>
    <cfRule type="containsText" dxfId="5859" priority="6506" operator="containsText" text="Glenn Gould">
      <formula>NOT(ISERROR(SEARCH("Glenn Gould",G2993)))</formula>
    </cfRule>
  </conditionalFormatting>
  <conditionalFormatting sqref="G2993">
    <cfRule type="containsText" dxfId="5858" priority="6503" operator="containsText" text="ECM">
      <formula>NOT(ISERROR(SEARCH("ECM",G2993)))</formula>
    </cfRule>
    <cfRule type="containsText" dxfId="5857" priority="6504" operator="containsText" text="Glenn Gould">
      <formula>NOT(ISERROR(SEARCH("Glenn Gould",G2993)))</formula>
    </cfRule>
  </conditionalFormatting>
  <conditionalFormatting sqref="G2993">
    <cfRule type="containsText" dxfId="5856" priority="6501" operator="containsText" text="ECM">
      <formula>NOT(ISERROR(SEARCH("ECM",G2993)))</formula>
    </cfRule>
    <cfRule type="containsText" dxfId="5855" priority="6502" operator="containsText" text="Glenn Gould">
      <formula>NOT(ISERROR(SEARCH("Glenn Gould",G2993)))</formula>
    </cfRule>
  </conditionalFormatting>
  <conditionalFormatting sqref="G2993">
    <cfRule type="containsText" dxfId="5854" priority="6499" operator="containsText" text="ECM">
      <formula>NOT(ISERROR(SEARCH("ECM",G2993)))</formula>
    </cfRule>
    <cfRule type="containsText" dxfId="5853" priority="6500" operator="containsText" text="Glenn Gould">
      <formula>NOT(ISERROR(SEARCH("Glenn Gould",G2993)))</formula>
    </cfRule>
  </conditionalFormatting>
  <conditionalFormatting sqref="G2993">
    <cfRule type="containsText" dxfId="5852" priority="6497" operator="containsText" text="ECM">
      <formula>NOT(ISERROR(SEARCH("ECM",G2993)))</formula>
    </cfRule>
    <cfRule type="containsText" dxfId="5851" priority="6498" operator="containsText" text="Glenn Gould">
      <formula>NOT(ISERROR(SEARCH("Glenn Gould",G2993)))</formula>
    </cfRule>
  </conditionalFormatting>
  <conditionalFormatting sqref="G2993">
    <cfRule type="containsText" dxfId="5850" priority="6495" operator="containsText" text="ECM">
      <formula>NOT(ISERROR(SEARCH("ECM",G2993)))</formula>
    </cfRule>
    <cfRule type="containsText" dxfId="5849" priority="6496" operator="containsText" text="Glenn Gould">
      <formula>NOT(ISERROR(SEARCH("Glenn Gould",G2993)))</formula>
    </cfRule>
  </conditionalFormatting>
  <conditionalFormatting sqref="G2993">
    <cfRule type="containsText" dxfId="5848" priority="6493" operator="containsText" text="ECM">
      <formula>NOT(ISERROR(SEARCH("ECM",G2993)))</formula>
    </cfRule>
    <cfRule type="containsText" dxfId="5847" priority="6494" operator="containsText" text="Glenn Gould">
      <formula>NOT(ISERROR(SEARCH("Glenn Gould",G2993)))</formula>
    </cfRule>
  </conditionalFormatting>
  <conditionalFormatting sqref="G2993">
    <cfRule type="containsText" dxfId="5846" priority="6491" operator="containsText" text="ECM">
      <formula>NOT(ISERROR(SEARCH("ECM",G2993)))</formula>
    </cfRule>
    <cfRule type="containsText" dxfId="5845" priority="6492" operator="containsText" text="Glenn Gould">
      <formula>NOT(ISERROR(SEARCH("Glenn Gould",G2993)))</formula>
    </cfRule>
  </conditionalFormatting>
  <conditionalFormatting sqref="G2993">
    <cfRule type="containsText" dxfId="5844" priority="6489" operator="containsText" text="ECM">
      <formula>NOT(ISERROR(SEARCH("ECM",G2993)))</formula>
    </cfRule>
    <cfRule type="containsText" dxfId="5843" priority="6490" operator="containsText" text="Glenn Gould">
      <formula>NOT(ISERROR(SEARCH("Glenn Gould",G2993)))</formula>
    </cfRule>
  </conditionalFormatting>
  <conditionalFormatting sqref="G2993">
    <cfRule type="containsText" dxfId="5842" priority="6487" operator="containsText" text="ECM">
      <formula>NOT(ISERROR(SEARCH("ECM",G2993)))</formula>
    </cfRule>
    <cfRule type="containsText" dxfId="5841" priority="6488" operator="containsText" text="Glenn Gould">
      <formula>NOT(ISERROR(SEARCH("Glenn Gould",G2993)))</formula>
    </cfRule>
  </conditionalFormatting>
  <conditionalFormatting sqref="G2993">
    <cfRule type="containsText" dxfId="5840" priority="6485" operator="containsText" text="ECM">
      <formula>NOT(ISERROR(SEARCH("ECM",G2993)))</formula>
    </cfRule>
    <cfRule type="containsText" dxfId="5839" priority="6486" operator="containsText" text="Glenn Gould">
      <formula>NOT(ISERROR(SEARCH("Glenn Gould",G2993)))</formula>
    </cfRule>
  </conditionalFormatting>
  <conditionalFormatting sqref="G2993">
    <cfRule type="containsText" dxfId="5838" priority="6483" operator="containsText" text="ECM">
      <formula>NOT(ISERROR(SEARCH("ECM",G2993)))</formula>
    </cfRule>
    <cfRule type="containsText" dxfId="5837" priority="6484" operator="containsText" text="Glenn Gould">
      <formula>NOT(ISERROR(SEARCH("Glenn Gould",G2993)))</formula>
    </cfRule>
  </conditionalFormatting>
  <conditionalFormatting sqref="G2993">
    <cfRule type="containsText" dxfId="5836" priority="6481" operator="containsText" text="ECM">
      <formula>NOT(ISERROR(SEARCH("ECM",G2993)))</formula>
    </cfRule>
    <cfRule type="containsText" dxfId="5835" priority="6482" operator="containsText" text="Glenn Gould">
      <formula>NOT(ISERROR(SEARCH("Glenn Gould",G2993)))</formula>
    </cfRule>
  </conditionalFormatting>
  <conditionalFormatting sqref="G2993">
    <cfRule type="containsText" dxfId="5834" priority="6479" operator="containsText" text="ECM">
      <formula>NOT(ISERROR(SEARCH("ECM",G2993)))</formula>
    </cfRule>
    <cfRule type="containsText" dxfId="5833" priority="6480" operator="containsText" text="Glenn Gould">
      <formula>NOT(ISERROR(SEARCH("Glenn Gould",G2993)))</formula>
    </cfRule>
  </conditionalFormatting>
  <conditionalFormatting sqref="G2993">
    <cfRule type="containsText" dxfId="5832" priority="6477" operator="containsText" text="ECM">
      <formula>NOT(ISERROR(SEARCH("ECM",G2993)))</formula>
    </cfRule>
    <cfRule type="containsText" dxfId="5831" priority="6478" operator="containsText" text="Glenn Gould">
      <formula>NOT(ISERROR(SEARCH("Glenn Gould",G2993)))</formula>
    </cfRule>
  </conditionalFormatting>
  <conditionalFormatting sqref="G2993">
    <cfRule type="containsText" dxfId="5830" priority="6475" operator="containsText" text="ECM">
      <formula>NOT(ISERROR(SEARCH("ECM",G2993)))</formula>
    </cfRule>
    <cfRule type="containsText" dxfId="5829" priority="6476" operator="containsText" text="Glenn Gould">
      <formula>NOT(ISERROR(SEARCH("Glenn Gould",G2993)))</formula>
    </cfRule>
  </conditionalFormatting>
  <conditionalFormatting sqref="G2993">
    <cfRule type="containsText" dxfId="5828" priority="6473" operator="containsText" text="ECM">
      <formula>NOT(ISERROR(SEARCH("ECM",G2993)))</formula>
    </cfRule>
    <cfRule type="containsText" dxfId="5827" priority="6474" operator="containsText" text="Glenn Gould">
      <formula>NOT(ISERROR(SEARCH("Glenn Gould",G2993)))</formula>
    </cfRule>
  </conditionalFormatting>
  <conditionalFormatting sqref="G2993">
    <cfRule type="containsText" dxfId="5826" priority="6471" operator="containsText" text="ECM">
      <formula>NOT(ISERROR(SEARCH("ECM",G2993)))</formula>
    </cfRule>
    <cfRule type="containsText" dxfId="5825" priority="6472" operator="containsText" text="Glenn Gould">
      <formula>NOT(ISERROR(SEARCH("Glenn Gould",G2993)))</formula>
    </cfRule>
  </conditionalFormatting>
  <conditionalFormatting sqref="G2993">
    <cfRule type="containsText" dxfId="5824" priority="6469" operator="containsText" text="ECM">
      <formula>NOT(ISERROR(SEARCH("ECM",G2993)))</formula>
    </cfRule>
    <cfRule type="containsText" dxfId="5823" priority="6470" operator="containsText" text="Glenn Gould">
      <formula>NOT(ISERROR(SEARCH("Glenn Gould",G2993)))</formula>
    </cfRule>
  </conditionalFormatting>
  <conditionalFormatting sqref="G2993">
    <cfRule type="containsText" dxfId="5822" priority="6467" operator="containsText" text="ECM">
      <formula>NOT(ISERROR(SEARCH("ECM",G2993)))</formula>
    </cfRule>
    <cfRule type="containsText" dxfId="5821" priority="6468" operator="containsText" text="Glenn Gould">
      <formula>NOT(ISERROR(SEARCH("Glenn Gould",G2993)))</formula>
    </cfRule>
  </conditionalFormatting>
  <conditionalFormatting sqref="G2993">
    <cfRule type="containsText" dxfId="5820" priority="6465" operator="containsText" text="ECM">
      <formula>NOT(ISERROR(SEARCH("ECM",G2993)))</formula>
    </cfRule>
    <cfRule type="containsText" dxfId="5819" priority="6466" operator="containsText" text="Glenn Gould">
      <formula>NOT(ISERROR(SEARCH("Glenn Gould",G2993)))</formula>
    </cfRule>
  </conditionalFormatting>
  <conditionalFormatting sqref="G2993">
    <cfRule type="containsText" dxfId="5818" priority="6463" operator="containsText" text="ECM">
      <formula>NOT(ISERROR(SEARCH("ECM",G2993)))</formula>
    </cfRule>
    <cfRule type="containsText" dxfId="5817" priority="6464" operator="containsText" text="Glenn Gould">
      <formula>NOT(ISERROR(SEARCH("Glenn Gould",G2993)))</formula>
    </cfRule>
  </conditionalFormatting>
  <conditionalFormatting sqref="G2993">
    <cfRule type="containsText" dxfId="5816" priority="6461" operator="containsText" text="ECM">
      <formula>NOT(ISERROR(SEARCH("ECM",G2993)))</formula>
    </cfRule>
    <cfRule type="containsText" dxfId="5815" priority="6462" operator="containsText" text="Glenn Gould">
      <formula>NOT(ISERROR(SEARCH("Glenn Gould",G2993)))</formula>
    </cfRule>
  </conditionalFormatting>
  <conditionalFormatting sqref="G2993">
    <cfRule type="containsText" dxfId="5814" priority="6459" operator="containsText" text="ECM">
      <formula>NOT(ISERROR(SEARCH("ECM",G2993)))</formula>
    </cfRule>
    <cfRule type="containsText" dxfId="5813" priority="6460" operator="containsText" text="Glenn Gould">
      <formula>NOT(ISERROR(SEARCH("Glenn Gould",G2993)))</formula>
    </cfRule>
  </conditionalFormatting>
  <conditionalFormatting sqref="G2993">
    <cfRule type="containsText" dxfId="5812" priority="6457" operator="containsText" text="ECM">
      <formula>NOT(ISERROR(SEARCH("ECM",G2993)))</formula>
    </cfRule>
    <cfRule type="containsText" dxfId="5811" priority="6458" operator="containsText" text="Glenn Gould">
      <formula>NOT(ISERROR(SEARCH("Glenn Gould",G2993)))</formula>
    </cfRule>
  </conditionalFormatting>
  <conditionalFormatting sqref="G2993">
    <cfRule type="containsText" dxfId="5810" priority="6455" operator="containsText" text="ECM">
      <formula>NOT(ISERROR(SEARCH("ECM",G2993)))</formula>
    </cfRule>
    <cfRule type="containsText" dxfId="5809" priority="6456" operator="containsText" text="Glenn Gould">
      <formula>NOT(ISERROR(SEARCH("Glenn Gould",G2993)))</formula>
    </cfRule>
  </conditionalFormatting>
  <conditionalFormatting sqref="G2993">
    <cfRule type="containsText" dxfId="5808" priority="6453" operator="containsText" text="ECM">
      <formula>NOT(ISERROR(SEARCH("ECM",G2993)))</formula>
    </cfRule>
    <cfRule type="containsText" dxfId="5807" priority="6454" operator="containsText" text="Glenn Gould">
      <formula>NOT(ISERROR(SEARCH("Glenn Gould",G2993)))</formula>
    </cfRule>
  </conditionalFormatting>
  <conditionalFormatting sqref="G2993">
    <cfRule type="containsText" dxfId="5806" priority="6451" operator="containsText" text="ECM">
      <formula>NOT(ISERROR(SEARCH("ECM",G2993)))</formula>
    </cfRule>
    <cfRule type="containsText" dxfId="5805" priority="6452" operator="containsText" text="Glenn Gould">
      <formula>NOT(ISERROR(SEARCH("Glenn Gould",G2993)))</formula>
    </cfRule>
  </conditionalFormatting>
  <conditionalFormatting sqref="G2993">
    <cfRule type="containsText" dxfId="5804" priority="6449" operator="containsText" text="ECM">
      <formula>NOT(ISERROR(SEARCH("ECM",G2993)))</formula>
    </cfRule>
    <cfRule type="containsText" dxfId="5803" priority="6450" operator="containsText" text="Glenn Gould">
      <formula>NOT(ISERROR(SEARCH("Glenn Gould",G2993)))</formula>
    </cfRule>
  </conditionalFormatting>
  <conditionalFormatting sqref="G2993">
    <cfRule type="containsText" dxfId="5802" priority="6447" operator="containsText" text="ECM">
      <formula>NOT(ISERROR(SEARCH("ECM",G2993)))</formula>
    </cfRule>
    <cfRule type="containsText" dxfId="5801" priority="6448" operator="containsText" text="Glenn Gould">
      <formula>NOT(ISERROR(SEARCH("Glenn Gould",G2993)))</formula>
    </cfRule>
  </conditionalFormatting>
  <conditionalFormatting sqref="G2993">
    <cfRule type="containsText" dxfId="5800" priority="6445" operator="containsText" text="ECM">
      <formula>NOT(ISERROR(SEARCH("ECM",G2993)))</formula>
    </cfRule>
    <cfRule type="containsText" dxfId="5799" priority="6446" operator="containsText" text="Glenn Gould">
      <formula>NOT(ISERROR(SEARCH("Glenn Gould",G2993)))</formula>
    </cfRule>
  </conditionalFormatting>
  <conditionalFormatting sqref="G2993">
    <cfRule type="containsText" dxfId="5798" priority="6443" operator="containsText" text="ECM">
      <formula>NOT(ISERROR(SEARCH("ECM",G2993)))</formula>
    </cfRule>
    <cfRule type="containsText" dxfId="5797" priority="6444" operator="containsText" text="Glenn Gould">
      <formula>NOT(ISERROR(SEARCH("Glenn Gould",G2993)))</formula>
    </cfRule>
  </conditionalFormatting>
  <conditionalFormatting sqref="G2993">
    <cfRule type="containsText" dxfId="5796" priority="6441" operator="containsText" text="ECM">
      <formula>NOT(ISERROR(SEARCH("ECM",G2993)))</formula>
    </cfRule>
    <cfRule type="containsText" dxfId="5795" priority="6442" operator="containsText" text="Glenn Gould">
      <formula>NOT(ISERROR(SEARCH("Glenn Gould",G2993)))</formula>
    </cfRule>
  </conditionalFormatting>
  <conditionalFormatting sqref="G2993">
    <cfRule type="containsText" dxfId="5794" priority="6439" operator="containsText" text="ECM">
      <formula>NOT(ISERROR(SEARCH("ECM",G2993)))</formula>
    </cfRule>
    <cfRule type="containsText" dxfId="5793" priority="6440" operator="containsText" text="Glenn Gould">
      <formula>NOT(ISERROR(SEARCH("Glenn Gould",G2993)))</formula>
    </cfRule>
  </conditionalFormatting>
  <conditionalFormatting sqref="G2993">
    <cfRule type="containsText" dxfId="5792" priority="6437" operator="containsText" text="ECM">
      <formula>NOT(ISERROR(SEARCH("ECM",G2993)))</formula>
    </cfRule>
    <cfRule type="containsText" dxfId="5791" priority="6438" operator="containsText" text="Glenn Gould">
      <formula>NOT(ISERROR(SEARCH("Glenn Gould",G2993)))</formula>
    </cfRule>
  </conditionalFormatting>
  <conditionalFormatting sqref="G2993">
    <cfRule type="containsText" dxfId="5790" priority="6435" operator="containsText" text="ECM">
      <formula>NOT(ISERROR(SEARCH("ECM",G2993)))</formula>
    </cfRule>
    <cfRule type="containsText" dxfId="5789" priority="6436" operator="containsText" text="Glenn Gould">
      <formula>NOT(ISERROR(SEARCH("Glenn Gould",G2993)))</formula>
    </cfRule>
  </conditionalFormatting>
  <conditionalFormatting sqref="G2993">
    <cfRule type="containsText" dxfId="5788" priority="6433" operator="containsText" text="ECM">
      <formula>NOT(ISERROR(SEARCH("ECM",G2993)))</formula>
    </cfRule>
    <cfRule type="containsText" dxfId="5787" priority="6434" operator="containsText" text="Glenn Gould">
      <formula>NOT(ISERROR(SEARCH("Glenn Gould",G2993)))</formula>
    </cfRule>
  </conditionalFormatting>
  <conditionalFormatting sqref="G2993">
    <cfRule type="containsText" dxfId="5786" priority="6431" operator="containsText" text="ECM">
      <formula>NOT(ISERROR(SEARCH("ECM",G2993)))</formula>
    </cfRule>
    <cfRule type="containsText" dxfId="5785" priority="6432" operator="containsText" text="Glenn Gould">
      <formula>NOT(ISERROR(SEARCH("Glenn Gould",G2993)))</formula>
    </cfRule>
  </conditionalFormatting>
  <conditionalFormatting sqref="G2993">
    <cfRule type="containsText" dxfId="5784" priority="6429" operator="containsText" text="ECM">
      <formula>NOT(ISERROR(SEARCH("ECM",G2993)))</formula>
    </cfRule>
    <cfRule type="containsText" dxfId="5783" priority="6430" operator="containsText" text="Glenn Gould">
      <formula>NOT(ISERROR(SEARCH("Glenn Gould",G2993)))</formula>
    </cfRule>
  </conditionalFormatting>
  <conditionalFormatting sqref="G2993">
    <cfRule type="containsText" dxfId="5782" priority="6427" operator="containsText" text="ECM">
      <formula>NOT(ISERROR(SEARCH("ECM",G2993)))</formula>
    </cfRule>
    <cfRule type="containsText" dxfId="5781" priority="6428" operator="containsText" text="Glenn Gould">
      <formula>NOT(ISERROR(SEARCH("Glenn Gould",G2993)))</formula>
    </cfRule>
  </conditionalFormatting>
  <conditionalFormatting sqref="G2993">
    <cfRule type="containsText" dxfId="5780" priority="6425" operator="containsText" text="ECM">
      <formula>NOT(ISERROR(SEARCH("ECM",G2993)))</formula>
    </cfRule>
    <cfRule type="containsText" dxfId="5779" priority="6426" operator="containsText" text="Glenn Gould">
      <formula>NOT(ISERROR(SEARCH("Glenn Gould",G2993)))</formula>
    </cfRule>
  </conditionalFormatting>
  <conditionalFormatting sqref="G2993">
    <cfRule type="containsText" dxfId="5778" priority="6423" operator="containsText" text="ECM">
      <formula>NOT(ISERROR(SEARCH("ECM",G2993)))</formula>
    </cfRule>
    <cfRule type="containsText" dxfId="5777" priority="6424" operator="containsText" text="Glenn Gould">
      <formula>NOT(ISERROR(SEARCH("Glenn Gould",G2993)))</formula>
    </cfRule>
  </conditionalFormatting>
  <conditionalFormatting sqref="G2993">
    <cfRule type="containsText" dxfId="5776" priority="6421" operator="containsText" text="ECM">
      <formula>NOT(ISERROR(SEARCH("ECM",G2993)))</formula>
    </cfRule>
    <cfRule type="containsText" dxfId="5775" priority="6422" operator="containsText" text="Glenn Gould">
      <formula>NOT(ISERROR(SEARCH("Glenn Gould",G2993)))</formula>
    </cfRule>
  </conditionalFormatting>
  <conditionalFormatting sqref="E2993:F2993">
    <cfRule type="containsText" dxfId="5774" priority="6419" operator="containsText" text="ECM">
      <formula>NOT(ISERROR(SEARCH("ECM",E2993)))</formula>
    </cfRule>
    <cfRule type="containsText" dxfId="5773" priority="6420" operator="containsText" text="Glenn Gould">
      <formula>NOT(ISERROR(SEARCH("Glenn Gould",E2993)))</formula>
    </cfRule>
  </conditionalFormatting>
  <conditionalFormatting sqref="E2993:F2993">
    <cfRule type="containsText" dxfId="5772" priority="6417" operator="containsText" text="ECM">
      <formula>NOT(ISERROR(SEARCH("ECM",E2993)))</formula>
    </cfRule>
    <cfRule type="containsText" dxfId="5771" priority="6418" operator="containsText" text="Glenn Gould">
      <formula>NOT(ISERROR(SEARCH("Glenn Gould",E2993)))</formula>
    </cfRule>
  </conditionalFormatting>
  <conditionalFormatting sqref="E2993:F2993">
    <cfRule type="containsText" dxfId="5770" priority="6415" operator="containsText" text="ECM">
      <formula>NOT(ISERROR(SEARCH("ECM",E2993)))</formula>
    </cfRule>
    <cfRule type="containsText" dxfId="5769" priority="6416" operator="containsText" text="Glenn Gould">
      <formula>NOT(ISERROR(SEARCH("Glenn Gould",E2993)))</formula>
    </cfRule>
  </conditionalFormatting>
  <conditionalFormatting sqref="E2993:F2993">
    <cfRule type="containsText" dxfId="5768" priority="6413" operator="containsText" text="ECM">
      <formula>NOT(ISERROR(SEARCH("ECM",E2993)))</formula>
    </cfRule>
    <cfRule type="containsText" dxfId="5767" priority="6414" operator="containsText" text="Glenn Gould">
      <formula>NOT(ISERROR(SEARCH("Glenn Gould",E2993)))</formula>
    </cfRule>
  </conditionalFormatting>
  <conditionalFormatting sqref="E2993:F2993">
    <cfRule type="containsText" dxfId="5766" priority="6411" operator="containsText" text="ECM">
      <formula>NOT(ISERROR(SEARCH("ECM",E2993)))</formula>
    </cfRule>
    <cfRule type="containsText" dxfId="5765" priority="6412" operator="containsText" text="Glenn Gould">
      <formula>NOT(ISERROR(SEARCH("Glenn Gould",E2993)))</formula>
    </cfRule>
  </conditionalFormatting>
  <conditionalFormatting sqref="E2993:F2993">
    <cfRule type="containsText" dxfId="5764" priority="6409" operator="containsText" text="ECM">
      <formula>NOT(ISERROR(SEARCH("ECM",E2993)))</formula>
    </cfRule>
    <cfRule type="containsText" dxfId="5763" priority="6410" operator="containsText" text="Glenn Gould">
      <formula>NOT(ISERROR(SEARCH("Glenn Gould",E2993)))</formula>
    </cfRule>
  </conditionalFormatting>
  <conditionalFormatting sqref="E2993:F2993">
    <cfRule type="containsText" dxfId="5762" priority="6407" operator="containsText" text="ECM">
      <formula>NOT(ISERROR(SEARCH("ECM",E2993)))</formula>
    </cfRule>
    <cfRule type="containsText" dxfId="5761" priority="6408" operator="containsText" text="Glenn Gould">
      <formula>NOT(ISERROR(SEARCH("Glenn Gould",E2993)))</formula>
    </cfRule>
  </conditionalFormatting>
  <conditionalFormatting sqref="E2993:F2993">
    <cfRule type="containsText" dxfId="5760" priority="6405" operator="containsText" text="ECM">
      <formula>NOT(ISERROR(SEARCH("ECM",E2993)))</formula>
    </cfRule>
    <cfRule type="containsText" dxfId="5759" priority="6406" operator="containsText" text="Glenn Gould">
      <formula>NOT(ISERROR(SEARCH("Glenn Gould",E2993)))</formula>
    </cfRule>
  </conditionalFormatting>
  <conditionalFormatting sqref="E2993:F2993">
    <cfRule type="containsText" dxfId="5758" priority="6403" operator="containsText" text="ECM">
      <formula>NOT(ISERROR(SEARCH("ECM",E2993)))</formula>
    </cfRule>
    <cfRule type="containsText" dxfId="5757" priority="6404" operator="containsText" text="Glenn Gould">
      <formula>NOT(ISERROR(SEARCH("Glenn Gould",E2993)))</formula>
    </cfRule>
  </conditionalFormatting>
  <conditionalFormatting sqref="E2993:F2993">
    <cfRule type="containsText" dxfId="5756" priority="6401" operator="containsText" text="ECM">
      <formula>NOT(ISERROR(SEARCH("ECM",E2993)))</formula>
    </cfRule>
    <cfRule type="containsText" dxfId="5755" priority="6402" operator="containsText" text="Glenn Gould">
      <formula>NOT(ISERROR(SEARCH("Glenn Gould",E2993)))</formula>
    </cfRule>
  </conditionalFormatting>
  <conditionalFormatting sqref="E2993:F2993">
    <cfRule type="containsText" dxfId="5754" priority="6399" operator="containsText" text="ECM">
      <formula>NOT(ISERROR(SEARCH("ECM",E2993)))</formula>
    </cfRule>
    <cfRule type="containsText" dxfId="5753" priority="6400" operator="containsText" text="Glenn Gould">
      <formula>NOT(ISERROR(SEARCH("Glenn Gould",E2993)))</formula>
    </cfRule>
  </conditionalFormatting>
  <conditionalFormatting sqref="E2993:F2993">
    <cfRule type="containsText" dxfId="5752" priority="6397" operator="containsText" text="ECM">
      <formula>NOT(ISERROR(SEARCH("ECM",E2993)))</formula>
    </cfRule>
    <cfRule type="containsText" dxfId="5751" priority="6398" operator="containsText" text="Glenn Gould">
      <formula>NOT(ISERROR(SEARCH("Glenn Gould",E2993)))</formula>
    </cfRule>
  </conditionalFormatting>
  <conditionalFormatting sqref="E2993:F2993">
    <cfRule type="containsText" dxfId="5750" priority="6395" operator="containsText" text="ECM">
      <formula>NOT(ISERROR(SEARCH("ECM",E2993)))</formula>
    </cfRule>
    <cfRule type="containsText" dxfId="5749" priority="6396" operator="containsText" text="Glenn Gould">
      <formula>NOT(ISERROR(SEARCH("Glenn Gould",E2993)))</formula>
    </cfRule>
  </conditionalFormatting>
  <conditionalFormatting sqref="E2993:F2993">
    <cfRule type="containsText" dxfId="5748" priority="6393" operator="containsText" text="ECM">
      <formula>NOT(ISERROR(SEARCH("ECM",E2993)))</formula>
    </cfRule>
    <cfRule type="containsText" dxfId="5747" priority="6394" operator="containsText" text="Glenn Gould">
      <formula>NOT(ISERROR(SEARCH("Glenn Gould",E2993)))</formula>
    </cfRule>
  </conditionalFormatting>
  <conditionalFormatting sqref="E2993:F2993">
    <cfRule type="containsText" dxfId="5746" priority="6391" operator="containsText" text="ECM">
      <formula>NOT(ISERROR(SEARCH("ECM",E2993)))</formula>
    </cfRule>
    <cfRule type="containsText" dxfId="5745" priority="6392" operator="containsText" text="Glenn Gould">
      <formula>NOT(ISERROR(SEARCH("Glenn Gould",E2993)))</formula>
    </cfRule>
  </conditionalFormatting>
  <conditionalFormatting sqref="E2993:F2993">
    <cfRule type="containsText" dxfId="5744" priority="6389" operator="containsText" text="ECM">
      <formula>NOT(ISERROR(SEARCH("ECM",E2993)))</formula>
    </cfRule>
    <cfRule type="containsText" dxfId="5743" priority="6390" operator="containsText" text="Glenn Gould">
      <formula>NOT(ISERROR(SEARCH("Glenn Gould",E2993)))</formula>
    </cfRule>
  </conditionalFormatting>
  <conditionalFormatting sqref="E2993:F2993">
    <cfRule type="containsText" dxfId="5742" priority="6387" operator="containsText" text="ECM">
      <formula>NOT(ISERROR(SEARCH("ECM",E2993)))</formula>
    </cfRule>
    <cfRule type="containsText" dxfId="5741" priority="6388" operator="containsText" text="Glenn Gould">
      <formula>NOT(ISERROR(SEARCH("Glenn Gould",E2993)))</formula>
    </cfRule>
  </conditionalFormatting>
  <conditionalFormatting sqref="E2993:F2993">
    <cfRule type="containsText" dxfId="5740" priority="6385" operator="containsText" text="ECM">
      <formula>NOT(ISERROR(SEARCH("ECM",E2993)))</formula>
    </cfRule>
    <cfRule type="containsText" dxfId="5739" priority="6386" operator="containsText" text="Glenn Gould">
      <formula>NOT(ISERROR(SEARCH("Glenn Gould",E2993)))</formula>
    </cfRule>
  </conditionalFormatting>
  <conditionalFormatting sqref="E2993:F2993">
    <cfRule type="containsText" dxfId="5738" priority="6383" operator="containsText" text="ECM">
      <formula>NOT(ISERROR(SEARCH("ECM",E2993)))</formula>
    </cfRule>
    <cfRule type="containsText" dxfId="5737" priority="6384" operator="containsText" text="Glenn Gould">
      <formula>NOT(ISERROR(SEARCH("Glenn Gould",E2993)))</formula>
    </cfRule>
  </conditionalFormatting>
  <conditionalFormatting sqref="E2993:F2993">
    <cfRule type="containsText" dxfId="5736" priority="6381" operator="containsText" text="ECM">
      <formula>NOT(ISERROR(SEARCH("ECM",E2993)))</formula>
    </cfRule>
    <cfRule type="containsText" dxfId="5735" priority="6382" operator="containsText" text="Glenn Gould">
      <formula>NOT(ISERROR(SEARCH("Glenn Gould",E2993)))</formula>
    </cfRule>
  </conditionalFormatting>
  <conditionalFormatting sqref="E2993:F2993">
    <cfRule type="containsText" dxfId="5734" priority="6379" operator="containsText" text="ECM">
      <formula>NOT(ISERROR(SEARCH("ECM",E2993)))</formula>
    </cfRule>
    <cfRule type="containsText" dxfId="5733" priority="6380" operator="containsText" text="Glenn Gould">
      <formula>NOT(ISERROR(SEARCH("Glenn Gould",E2993)))</formula>
    </cfRule>
  </conditionalFormatting>
  <conditionalFormatting sqref="E2993:F2993">
    <cfRule type="containsText" dxfId="5732" priority="6377" operator="containsText" text="ECM">
      <formula>NOT(ISERROR(SEARCH("ECM",E2993)))</formula>
    </cfRule>
    <cfRule type="containsText" dxfId="5731" priority="6378" operator="containsText" text="Glenn Gould">
      <formula>NOT(ISERROR(SEARCH("Glenn Gould",E2993)))</formula>
    </cfRule>
  </conditionalFormatting>
  <conditionalFormatting sqref="E2993:F2993">
    <cfRule type="containsText" dxfId="5730" priority="6375" operator="containsText" text="ECM">
      <formula>NOT(ISERROR(SEARCH("ECM",E2993)))</formula>
    </cfRule>
    <cfRule type="containsText" dxfId="5729" priority="6376" operator="containsText" text="Glenn Gould">
      <formula>NOT(ISERROR(SEARCH("Glenn Gould",E2993)))</formula>
    </cfRule>
  </conditionalFormatting>
  <conditionalFormatting sqref="E2993:F2993">
    <cfRule type="containsText" dxfId="5728" priority="6373" operator="containsText" text="ECM">
      <formula>NOT(ISERROR(SEARCH("ECM",E2993)))</formula>
    </cfRule>
    <cfRule type="containsText" dxfId="5727" priority="6374" operator="containsText" text="Glenn Gould">
      <formula>NOT(ISERROR(SEARCH("Glenn Gould",E2993)))</formula>
    </cfRule>
  </conditionalFormatting>
  <conditionalFormatting sqref="E2993:F2993">
    <cfRule type="containsText" dxfId="5726" priority="6371" operator="containsText" text="ECM">
      <formula>NOT(ISERROR(SEARCH("ECM",E2993)))</formula>
    </cfRule>
    <cfRule type="containsText" dxfId="5725" priority="6372" operator="containsText" text="Glenn Gould">
      <formula>NOT(ISERROR(SEARCH("Glenn Gould",E2993)))</formula>
    </cfRule>
  </conditionalFormatting>
  <conditionalFormatting sqref="E2993:F2993">
    <cfRule type="containsText" dxfId="5724" priority="6369" operator="containsText" text="ECM">
      <formula>NOT(ISERROR(SEARCH("ECM",E2993)))</formula>
    </cfRule>
    <cfRule type="containsText" dxfId="5723" priority="6370" operator="containsText" text="Glenn Gould">
      <formula>NOT(ISERROR(SEARCH("Glenn Gould",E2993)))</formula>
    </cfRule>
  </conditionalFormatting>
  <conditionalFormatting sqref="E2993:F2993">
    <cfRule type="containsText" dxfId="5722" priority="6367" operator="containsText" text="ECM">
      <formula>NOT(ISERROR(SEARCH("ECM",E2993)))</formula>
    </cfRule>
    <cfRule type="containsText" dxfId="5721" priority="6368" operator="containsText" text="Glenn Gould">
      <formula>NOT(ISERROR(SEARCH("Glenn Gould",E2993)))</formula>
    </cfRule>
  </conditionalFormatting>
  <conditionalFormatting sqref="E2993:F2993">
    <cfRule type="containsText" dxfId="5720" priority="6365" operator="containsText" text="ECM">
      <formula>NOT(ISERROR(SEARCH("ECM",E2993)))</formula>
    </cfRule>
    <cfRule type="containsText" dxfId="5719" priority="6366" operator="containsText" text="Glenn Gould">
      <formula>NOT(ISERROR(SEARCH("Glenn Gould",E2993)))</formula>
    </cfRule>
  </conditionalFormatting>
  <conditionalFormatting sqref="E2993:F2993">
    <cfRule type="containsText" dxfId="5718" priority="6363" operator="containsText" text="ECM">
      <formula>NOT(ISERROR(SEARCH("ECM",E2993)))</formula>
    </cfRule>
    <cfRule type="containsText" dxfId="5717" priority="6364" operator="containsText" text="Glenn Gould">
      <formula>NOT(ISERROR(SEARCH("Glenn Gould",E2993)))</formula>
    </cfRule>
  </conditionalFormatting>
  <conditionalFormatting sqref="E2993:F2993">
    <cfRule type="containsText" dxfId="5716" priority="6361" operator="containsText" text="ECM">
      <formula>NOT(ISERROR(SEARCH("ECM",E2993)))</formula>
    </cfRule>
    <cfRule type="containsText" dxfId="5715" priority="6362" operator="containsText" text="Glenn Gould">
      <formula>NOT(ISERROR(SEARCH("Glenn Gould",E2993)))</formula>
    </cfRule>
  </conditionalFormatting>
  <conditionalFormatting sqref="E2993:F2993">
    <cfRule type="containsText" dxfId="5714" priority="6359" operator="containsText" text="ECM">
      <formula>NOT(ISERROR(SEARCH("ECM",E2993)))</formula>
    </cfRule>
    <cfRule type="containsText" dxfId="5713" priority="6360" operator="containsText" text="Glenn Gould">
      <formula>NOT(ISERROR(SEARCH("Glenn Gould",E2993)))</formula>
    </cfRule>
  </conditionalFormatting>
  <conditionalFormatting sqref="E2993:F2993">
    <cfRule type="containsText" dxfId="5712" priority="6357" operator="containsText" text="ECM">
      <formula>NOT(ISERROR(SEARCH("ECM",E2993)))</formula>
    </cfRule>
    <cfRule type="containsText" dxfId="5711" priority="6358" operator="containsText" text="Glenn Gould">
      <formula>NOT(ISERROR(SEARCH("Glenn Gould",E2993)))</formula>
    </cfRule>
  </conditionalFormatting>
  <conditionalFormatting sqref="E2993:F2993">
    <cfRule type="containsText" dxfId="5710" priority="6355" operator="containsText" text="ECM">
      <formula>NOT(ISERROR(SEARCH("ECM",E2993)))</formula>
    </cfRule>
    <cfRule type="containsText" dxfId="5709" priority="6356" operator="containsText" text="Glenn Gould">
      <formula>NOT(ISERROR(SEARCH("Glenn Gould",E2993)))</formula>
    </cfRule>
  </conditionalFormatting>
  <conditionalFormatting sqref="E2993:F2993">
    <cfRule type="containsText" dxfId="5708" priority="6353" operator="containsText" text="ECM">
      <formula>NOT(ISERROR(SEARCH("ECM",E2993)))</formula>
    </cfRule>
    <cfRule type="containsText" dxfId="5707" priority="6354" operator="containsText" text="Glenn Gould">
      <formula>NOT(ISERROR(SEARCH("Glenn Gould",E2993)))</formula>
    </cfRule>
  </conditionalFormatting>
  <conditionalFormatting sqref="E2993:F2993">
    <cfRule type="containsText" dxfId="5706" priority="6351" operator="containsText" text="ECM">
      <formula>NOT(ISERROR(SEARCH("ECM",E2993)))</formula>
    </cfRule>
    <cfRule type="containsText" dxfId="5705" priority="6352" operator="containsText" text="Glenn Gould">
      <formula>NOT(ISERROR(SEARCH("Glenn Gould",E2993)))</formula>
    </cfRule>
  </conditionalFormatting>
  <conditionalFormatting sqref="E2993:F2993">
    <cfRule type="containsText" dxfId="5704" priority="6349" operator="containsText" text="ECM">
      <formula>NOT(ISERROR(SEARCH("ECM",E2993)))</formula>
    </cfRule>
    <cfRule type="containsText" dxfId="5703" priority="6350" operator="containsText" text="Glenn Gould">
      <formula>NOT(ISERROR(SEARCH("Glenn Gould",E2993)))</formula>
    </cfRule>
  </conditionalFormatting>
  <conditionalFormatting sqref="E2993:F2993">
    <cfRule type="containsText" dxfId="5702" priority="6347" operator="containsText" text="ECM">
      <formula>NOT(ISERROR(SEARCH("ECM",E2993)))</formula>
    </cfRule>
    <cfRule type="containsText" dxfId="5701" priority="6348" operator="containsText" text="Glenn Gould">
      <formula>NOT(ISERROR(SEARCH("Glenn Gould",E2993)))</formula>
    </cfRule>
  </conditionalFormatting>
  <conditionalFormatting sqref="E2993:F2993">
    <cfRule type="containsText" dxfId="5700" priority="6345" operator="containsText" text="ECM">
      <formula>NOT(ISERROR(SEARCH("ECM",E2993)))</formula>
    </cfRule>
    <cfRule type="containsText" dxfId="5699" priority="6346" operator="containsText" text="Glenn Gould">
      <formula>NOT(ISERROR(SEARCH("Glenn Gould",E2993)))</formula>
    </cfRule>
  </conditionalFormatting>
  <conditionalFormatting sqref="E2993:F2993">
    <cfRule type="containsText" dxfId="5698" priority="6343" operator="containsText" text="ECM">
      <formula>NOT(ISERROR(SEARCH("ECM",E2993)))</formula>
    </cfRule>
    <cfRule type="containsText" dxfId="5697" priority="6344" operator="containsText" text="Glenn Gould">
      <formula>NOT(ISERROR(SEARCH("Glenn Gould",E2993)))</formula>
    </cfRule>
  </conditionalFormatting>
  <conditionalFormatting sqref="E2993:F2993">
    <cfRule type="containsText" dxfId="5696" priority="6341" operator="containsText" text="ECM">
      <formula>NOT(ISERROR(SEARCH("ECM",E2993)))</formula>
    </cfRule>
    <cfRule type="containsText" dxfId="5695" priority="6342" operator="containsText" text="Glenn Gould">
      <formula>NOT(ISERROR(SEARCH("Glenn Gould",E2993)))</formula>
    </cfRule>
  </conditionalFormatting>
  <conditionalFormatting sqref="E2993:F2993">
    <cfRule type="containsText" dxfId="5694" priority="6339" operator="containsText" text="ECM">
      <formula>NOT(ISERROR(SEARCH("ECM",E2993)))</formula>
    </cfRule>
    <cfRule type="containsText" dxfId="5693" priority="6340" operator="containsText" text="Glenn Gould">
      <formula>NOT(ISERROR(SEARCH("Glenn Gould",E2993)))</formula>
    </cfRule>
  </conditionalFormatting>
  <conditionalFormatting sqref="E2993:F2993">
    <cfRule type="containsText" dxfId="5692" priority="6337" operator="containsText" text="ECM">
      <formula>NOT(ISERROR(SEARCH("ECM",E2993)))</formula>
    </cfRule>
    <cfRule type="containsText" dxfId="5691" priority="6338" operator="containsText" text="Glenn Gould">
      <formula>NOT(ISERROR(SEARCH("Glenn Gould",E2993)))</formula>
    </cfRule>
  </conditionalFormatting>
  <conditionalFormatting sqref="E2993:F2993">
    <cfRule type="containsText" dxfId="5690" priority="6335" operator="containsText" text="ECM">
      <formula>NOT(ISERROR(SEARCH("ECM",E2993)))</formula>
    </cfRule>
    <cfRule type="containsText" dxfId="5689" priority="6336" operator="containsText" text="Glenn Gould">
      <formula>NOT(ISERROR(SEARCH("Glenn Gould",E2993)))</formula>
    </cfRule>
  </conditionalFormatting>
  <conditionalFormatting sqref="E2993:F2993">
    <cfRule type="containsText" dxfId="5688" priority="6333" operator="containsText" text="ECM">
      <formula>NOT(ISERROR(SEARCH("ECM",E2993)))</formula>
    </cfRule>
    <cfRule type="containsText" dxfId="5687" priority="6334" operator="containsText" text="Glenn Gould">
      <formula>NOT(ISERROR(SEARCH("Glenn Gould",E2993)))</formula>
    </cfRule>
  </conditionalFormatting>
  <conditionalFormatting sqref="E2993:F2993">
    <cfRule type="containsText" dxfId="5686" priority="6331" operator="containsText" text="ECM">
      <formula>NOT(ISERROR(SEARCH("ECM",E2993)))</formula>
    </cfRule>
    <cfRule type="containsText" dxfId="5685" priority="6332" operator="containsText" text="Glenn Gould">
      <formula>NOT(ISERROR(SEARCH("Glenn Gould",E2993)))</formula>
    </cfRule>
  </conditionalFormatting>
  <conditionalFormatting sqref="E2993:F2993">
    <cfRule type="containsText" dxfId="5684" priority="6329" operator="containsText" text="ECM">
      <formula>NOT(ISERROR(SEARCH("ECM",E2993)))</formula>
    </cfRule>
    <cfRule type="containsText" dxfId="5683" priority="6330" operator="containsText" text="Glenn Gould">
      <formula>NOT(ISERROR(SEARCH("Glenn Gould",E2993)))</formula>
    </cfRule>
  </conditionalFormatting>
  <conditionalFormatting sqref="E2993:F2993">
    <cfRule type="containsText" dxfId="5682" priority="6327" operator="containsText" text="ECM">
      <formula>NOT(ISERROR(SEARCH("ECM",E2993)))</formula>
    </cfRule>
    <cfRule type="containsText" dxfId="5681" priority="6328" operator="containsText" text="Glenn Gould">
      <formula>NOT(ISERROR(SEARCH("Glenn Gould",E2993)))</formula>
    </cfRule>
  </conditionalFormatting>
  <conditionalFormatting sqref="E2993:F2993">
    <cfRule type="containsText" dxfId="5680" priority="6325" operator="containsText" text="ECM">
      <formula>NOT(ISERROR(SEARCH("ECM",E2993)))</formula>
    </cfRule>
    <cfRule type="containsText" dxfId="5679" priority="6326" operator="containsText" text="Glenn Gould">
      <formula>NOT(ISERROR(SEARCH("Glenn Gould",E2993)))</formula>
    </cfRule>
  </conditionalFormatting>
  <conditionalFormatting sqref="E2993:F2993">
    <cfRule type="containsText" dxfId="5678" priority="6323" operator="containsText" text="ECM">
      <formula>NOT(ISERROR(SEARCH("ECM",E2993)))</formula>
    </cfRule>
    <cfRule type="containsText" dxfId="5677" priority="6324" operator="containsText" text="Glenn Gould">
      <formula>NOT(ISERROR(SEARCH("Glenn Gould",E2993)))</formula>
    </cfRule>
  </conditionalFormatting>
  <conditionalFormatting sqref="H2994">
    <cfRule type="containsText" dxfId="5676" priority="6319" operator="containsText" text="ECM">
      <formula>NOT(ISERROR(SEARCH("ECM",H2994)))</formula>
    </cfRule>
    <cfRule type="containsText" dxfId="5675" priority="6320" operator="containsText" text="Glenn Gould">
      <formula>NOT(ISERROR(SEARCH("Glenn Gould",H2994)))</formula>
    </cfRule>
  </conditionalFormatting>
  <conditionalFormatting sqref="J2995:K2995">
    <cfRule type="containsText" dxfId="5674" priority="6119" operator="containsText" text="ECM">
      <formula>NOT(ISERROR(SEARCH("ECM",J2995)))</formula>
    </cfRule>
    <cfRule type="containsText" dxfId="5673" priority="6120" operator="containsText" text="Glenn Gould">
      <formula>NOT(ISERROR(SEARCH("Glenn Gould",J2995)))</formula>
    </cfRule>
  </conditionalFormatting>
  <conditionalFormatting sqref="G2994">
    <cfRule type="containsText" dxfId="5672" priority="6315" operator="containsText" text="ECM">
      <formula>NOT(ISERROR(SEARCH("ECM",G2994)))</formula>
    </cfRule>
    <cfRule type="containsText" dxfId="5671" priority="6316" operator="containsText" text="Glenn Gould">
      <formula>NOT(ISERROR(SEARCH("Glenn Gould",G2994)))</formula>
    </cfRule>
  </conditionalFormatting>
  <conditionalFormatting sqref="G2994">
    <cfRule type="containsText" dxfId="5670" priority="6313" operator="containsText" text="ECM">
      <formula>NOT(ISERROR(SEARCH("ECM",G2994)))</formula>
    </cfRule>
    <cfRule type="containsText" dxfId="5669" priority="6314" operator="containsText" text="Glenn Gould">
      <formula>NOT(ISERROR(SEARCH("Glenn Gould",G2994)))</formula>
    </cfRule>
  </conditionalFormatting>
  <conditionalFormatting sqref="G2994">
    <cfRule type="containsText" dxfId="5668" priority="6311" operator="containsText" text="ECM">
      <formula>NOT(ISERROR(SEARCH("ECM",G2994)))</formula>
    </cfRule>
    <cfRule type="containsText" dxfId="5667" priority="6312" operator="containsText" text="Glenn Gould">
      <formula>NOT(ISERROR(SEARCH("Glenn Gould",G2994)))</formula>
    </cfRule>
  </conditionalFormatting>
  <conditionalFormatting sqref="G2994">
    <cfRule type="containsText" dxfId="5666" priority="6309" operator="containsText" text="ECM">
      <formula>NOT(ISERROR(SEARCH("ECM",G2994)))</formula>
    </cfRule>
    <cfRule type="containsText" dxfId="5665" priority="6310" operator="containsText" text="Glenn Gould">
      <formula>NOT(ISERROR(SEARCH("Glenn Gould",G2994)))</formula>
    </cfRule>
  </conditionalFormatting>
  <conditionalFormatting sqref="G2994">
    <cfRule type="containsText" dxfId="5664" priority="6307" operator="containsText" text="ECM">
      <formula>NOT(ISERROR(SEARCH("ECM",G2994)))</formula>
    </cfRule>
    <cfRule type="containsText" dxfId="5663" priority="6308" operator="containsText" text="Glenn Gould">
      <formula>NOT(ISERROR(SEARCH("Glenn Gould",G2994)))</formula>
    </cfRule>
  </conditionalFormatting>
  <conditionalFormatting sqref="G2994">
    <cfRule type="containsText" dxfId="5662" priority="6305" operator="containsText" text="ECM">
      <formula>NOT(ISERROR(SEARCH("ECM",G2994)))</formula>
    </cfRule>
    <cfRule type="containsText" dxfId="5661" priority="6306" operator="containsText" text="Glenn Gould">
      <formula>NOT(ISERROR(SEARCH("Glenn Gould",G2994)))</formula>
    </cfRule>
  </conditionalFormatting>
  <conditionalFormatting sqref="G2994">
    <cfRule type="containsText" dxfId="5660" priority="6303" operator="containsText" text="ECM">
      <formula>NOT(ISERROR(SEARCH("ECM",G2994)))</formula>
    </cfRule>
    <cfRule type="containsText" dxfId="5659" priority="6304" operator="containsText" text="Glenn Gould">
      <formula>NOT(ISERROR(SEARCH("Glenn Gould",G2994)))</formula>
    </cfRule>
  </conditionalFormatting>
  <conditionalFormatting sqref="G2994">
    <cfRule type="containsText" dxfId="5658" priority="6301" operator="containsText" text="ECM">
      <formula>NOT(ISERROR(SEARCH("ECM",G2994)))</formula>
    </cfRule>
    <cfRule type="containsText" dxfId="5657" priority="6302" operator="containsText" text="Glenn Gould">
      <formula>NOT(ISERROR(SEARCH("Glenn Gould",G2994)))</formula>
    </cfRule>
  </conditionalFormatting>
  <conditionalFormatting sqref="G2994">
    <cfRule type="containsText" dxfId="5656" priority="6299" operator="containsText" text="ECM">
      <formula>NOT(ISERROR(SEARCH("ECM",G2994)))</formula>
    </cfRule>
    <cfRule type="containsText" dxfId="5655" priority="6300" operator="containsText" text="Glenn Gould">
      <formula>NOT(ISERROR(SEARCH("Glenn Gould",G2994)))</formula>
    </cfRule>
  </conditionalFormatting>
  <conditionalFormatting sqref="G2994">
    <cfRule type="containsText" dxfId="5654" priority="6297" operator="containsText" text="ECM">
      <formula>NOT(ISERROR(SEARCH("ECM",G2994)))</formula>
    </cfRule>
    <cfRule type="containsText" dxfId="5653" priority="6298" operator="containsText" text="Glenn Gould">
      <formula>NOT(ISERROR(SEARCH("Glenn Gould",G2994)))</formula>
    </cfRule>
  </conditionalFormatting>
  <conditionalFormatting sqref="G2994">
    <cfRule type="containsText" dxfId="5652" priority="6295" operator="containsText" text="ECM">
      <formula>NOT(ISERROR(SEARCH("ECM",G2994)))</formula>
    </cfRule>
    <cfRule type="containsText" dxfId="5651" priority="6296" operator="containsText" text="Glenn Gould">
      <formula>NOT(ISERROR(SEARCH("Glenn Gould",G2994)))</formula>
    </cfRule>
  </conditionalFormatting>
  <conditionalFormatting sqref="G2994">
    <cfRule type="containsText" dxfId="5650" priority="6293" operator="containsText" text="ECM">
      <formula>NOT(ISERROR(SEARCH("ECM",G2994)))</formula>
    </cfRule>
    <cfRule type="containsText" dxfId="5649" priority="6294" operator="containsText" text="Glenn Gould">
      <formula>NOT(ISERROR(SEARCH("Glenn Gould",G2994)))</formula>
    </cfRule>
  </conditionalFormatting>
  <conditionalFormatting sqref="G2994">
    <cfRule type="containsText" dxfId="5648" priority="6291" operator="containsText" text="ECM">
      <formula>NOT(ISERROR(SEARCH("ECM",G2994)))</formula>
    </cfRule>
    <cfRule type="containsText" dxfId="5647" priority="6292" operator="containsText" text="Glenn Gould">
      <formula>NOT(ISERROR(SEARCH("Glenn Gould",G2994)))</formula>
    </cfRule>
  </conditionalFormatting>
  <conditionalFormatting sqref="G2994">
    <cfRule type="containsText" dxfId="5646" priority="6289" operator="containsText" text="ECM">
      <formula>NOT(ISERROR(SEARCH("ECM",G2994)))</formula>
    </cfRule>
    <cfRule type="containsText" dxfId="5645" priority="6290" operator="containsText" text="Glenn Gould">
      <formula>NOT(ISERROR(SEARCH("Glenn Gould",G2994)))</formula>
    </cfRule>
  </conditionalFormatting>
  <conditionalFormatting sqref="G2994">
    <cfRule type="containsText" dxfId="5644" priority="6287" operator="containsText" text="ECM">
      <formula>NOT(ISERROR(SEARCH("ECM",G2994)))</formula>
    </cfRule>
    <cfRule type="containsText" dxfId="5643" priority="6288" operator="containsText" text="Glenn Gould">
      <formula>NOT(ISERROR(SEARCH("Glenn Gould",G2994)))</formula>
    </cfRule>
  </conditionalFormatting>
  <conditionalFormatting sqref="G2994">
    <cfRule type="containsText" dxfId="5642" priority="6285" operator="containsText" text="ECM">
      <formula>NOT(ISERROR(SEARCH("ECM",G2994)))</formula>
    </cfRule>
    <cfRule type="containsText" dxfId="5641" priority="6286" operator="containsText" text="Glenn Gould">
      <formula>NOT(ISERROR(SEARCH("Glenn Gould",G2994)))</formula>
    </cfRule>
  </conditionalFormatting>
  <conditionalFormatting sqref="G2994">
    <cfRule type="containsText" dxfId="5640" priority="6283" operator="containsText" text="ECM">
      <formula>NOT(ISERROR(SEARCH("ECM",G2994)))</formula>
    </cfRule>
    <cfRule type="containsText" dxfId="5639" priority="6284" operator="containsText" text="Glenn Gould">
      <formula>NOT(ISERROR(SEARCH("Glenn Gould",G2994)))</formula>
    </cfRule>
  </conditionalFormatting>
  <conditionalFormatting sqref="G2994">
    <cfRule type="containsText" dxfId="5638" priority="6281" operator="containsText" text="ECM">
      <formula>NOT(ISERROR(SEARCH("ECM",G2994)))</formula>
    </cfRule>
    <cfRule type="containsText" dxfId="5637" priority="6282" operator="containsText" text="Glenn Gould">
      <formula>NOT(ISERROR(SEARCH("Glenn Gould",G2994)))</formula>
    </cfRule>
  </conditionalFormatting>
  <conditionalFormatting sqref="G2994">
    <cfRule type="containsText" dxfId="5636" priority="6279" operator="containsText" text="ECM">
      <formula>NOT(ISERROR(SEARCH("ECM",G2994)))</formula>
    </cfRule>
    <cfRule type="containsText" dxfId="5635" priority="6280" operator="containsText" text="Glenn Gould">
      <formula>NOT(ISERROR(SEARCH("Glenn Gould",G2994)))</formula>
    </cfRule>
  </conditionalFormatting>
  <conditionalFormatting sqref="G2994">
    <cfRule type="containsText" dxfId="5634" priority="6277" operator="containsText" text="ECM">
      <formula>NOT(ISERROR(SEARCH("ECM",G2994)))</formula>
    </cfRule>
    <cfRule type="containsText" dxfId="5633" priority="6278" operator="containsText" text="Glenn Gould">
      <formula>NOT(ISERROR(SEARCH("Glenn Gould",G2994)))</formula>
    </cfRule>
  </conditionalFormatting>
  <conditionalFormatting sqref="G2994">
    <cfRule type="containsText" dxfId="5632" priority="6275" operator="containsText" text="ECM">
      <formula>NOT(ISERROR(SEARCH("ECM",G2994)))</formula>
    </cfRule>
    <cfRule type="containsText" dxfId="5631" priority="6276" operator="containsText" text="Glenn Gould">
      <formula>NOT(ISERROR(SEARCH("Glenn Gould",G2994)))</formula>
    </cfRule>
  </conditionalFormatting>
  <conditionalFormatting sqref="G2994">
    <cfRule type="containsText" dxfId="5630" priority="6273" operator="containsText" text="ECM">
      <formula>NOT(ISERROR(SEARCH("ECM",G2994)))</formula>
    </cfRule>
    <cfRule type="containsText" dxfId="5629" priority="6274" operator="containsText" text="Glenn Gould">
      <formula>NOT(ISERROR(SEARCH("Glenn Gould",G2994)))</formula>
    </cfRule>
  </conditionalFormatting>
  <conditionalFormatting sqref="G2994">
    <cfRule type="containsText" dxfId="5628" priority="6271" operator="containsText" text="ECM">
      <formula>NOT(ISERROR(SEARCH("ECM",G2994)))</formula>
    </cfRule>
    <cfRule type="containsText" dxfId="5627" priority="6272" operator="containsText" text="Glenn Gould">
      <formula>NOT(ISERROR(SEARCH("Glenn Gould",G2994)))</formula>
    </cfRule>
  </conditionalFormatting>
  <conditionalFormatting sqref="G2994">
    <cfRule type="containsText" dxfId="5626" priority="6269" operator="containsText" text="ECM">
      <formula>NOT(ISERROR(SEARCH("ECM",G2994)))</formula>
    </cfRule>
    <cfRule type="containsText" dxfId="5625" priority="6270" operator="containsText" text="Glenn Gould">
      <formula>NOT(ISERROR(SEARCH("Glenn Gould",G2994)))</formula>
    </cfRule>
  </conditionalFormatting>
  <conditionalFormatting sqref="G2994">
    <cfRule type="containsText" dxfId="5624" priority="6267" operator="containsText" text="ECM">
      <formula>NOT(ISERROR(SEARCH("ECM",G2994)))</formula>
    </cfRule>
    <cfRule type="containsText" dxfId="5623" priority="6268" operator="containsText" text="Glenn Gould">
      <formula>NOT(ISERROR(SEARCH("Glenn Gould",G2994)))</formula>
    </cfRule>
  </conditionalFormatting>
  <conditionalFormatting sqref="G2994">
    <cfRule type="containsText" dxfId="5622" priority="6265" operator="containsText" text="ECM">
      <formula>NOT(ISERROR(SEARCH("ECM",G2994)))</formula>
    </cfRule>
    <cfRule type="containsText" dxfId="5621" priority="6266" operator="containsText" text="Glenn Gould">
      <formula>NOT(ISERROR(SEARCH("Glenn Gould",G2994)))</formula>
    </cfRule>
  </conditionalFormatting>
  <conditionalFormatting sqref="G2994">
    <cfRule type="containsText" dxfId="5620" priority="6263" operator="containsText" text="ECM">
      <formula>NOT(ISERROR(SEARCH("ECM",G2994)))</formula>
    </cfRule>
    <cfRule type="containsText" dxfId="5619" priority="6264" operator="containsText" text="Glenn Gould">
      <formula>NOT(ISERROR(SEARCH("Glenn Gould",G2994)))</formula>
    </cfRule>
  </conditionalFormatting>
  <conditionalFormatting sqref="G2994">
    <cfRule type="containsText" dxfId="5618" priority="6261" operator="containsText" text="ECM">
      <formula>NOT(ISERROR(SEARCH("ECM",G2994)))</formula>
    </cfRule>
    <cfRule type="containsText" dxfId="5617" priority="6262" operator="containsText" text="Glenn Gould">
      <formula>NOT(ISERROR(SEARCH("Glenn Gould",G2994)))</formula>
    </cfRule>
  </conditionalFormatting>
  <conditionalFormatting sqref="G2994">
    <cfRule type="containsText" dxfId="5616" priority="6259" operator="containsText" text="ECM">
      <formula>NOT(ISERROR(SEARCH("ECM",G2994)))</formula>
    </cfRule>
    <cfRule type="containsText" dxfId="5615" priority="6260" operator="containsText" text="Glenn Gould">
      <formula>NOT(ISERROR(SEARCH("Glenn Gould",G2994)))</formula>
    </cfRule>
  </conditionalFormatting>
  <conditionalFormatting sqref="G2994">
    <cfRule type="containsText" dxfId="5614" priority="6257" operator="containsText" text="ECM">
      <formula>NOT(ISERROR(SEARCH("ECM",G2994)))</formula>
    </cfRule>
    <cfRule type="containsText" dxfId="5613" priority="6258" operator="containsText" text="Glenn Gould">
      <formula>NOT(ISERROR(SEARCH("Glenn Gould",G2994)))</formula>
    </cfRule>
  </conditionalFormatting>
  <conditionalFormatting sqref="G2994">
    <cfRule type="containsText" dxfId="5612" priority="6255" operator="containsText" text="ECM">
      <formula>NOT(ISERROR(SEARCH("ECM",G2994)))</formula>
    </cfRule>
    <cfRule type="containsText" dxfId="5611" priority="6256" operator="containsText" text="Glenn Gould">
      <formula>NOT(ISERROR(SEARCH("Glenn Gould",G2994)))</formula>
    </cfRule>
  </conditionalFormatting>
  <conditionalFormatting sqref="G2994">
    <cfRule type="containsText" dxfId="5610" priority="6253" operator="containsText" text="ECM">
      <formula>NOT(ISERROR(SEARCH("ECM",G2994)))</formula>
    </cfRule>
    <cfRule type="containsText" dxfId="5609" priority="6254" operator="containsText" text="Glenn Gould">
      <formula>NOT(ISERROR(SEARCH("Glenn Gould",G2994)))</formula>
    </cfRule>
  </conditionalFormatting>
  <conditionalFormatting sqref="G2994">
    <cfRule type="containsText" dxfId="5608" priority="6251" operator="containsText" text="ECM">
      <formula>NOT(ISERROR(SEARCH("ECM",G2994)))</formula>
    </cfRule>
    <cfRule type="containsText" dxfId="5607" priority="6252" operator="containsText" text="Glenn Gould">
      <formula>NOT(ISERROR(SEARCH("Glenn Gould",G2994)))</formula>
    </cfRule>
  </conditionalFormatting>
  <conditionalFormatting sqref="G2994">
    <cfRule type="containsText" dxfId="5606" priority="6249" operator="containsText" text="ECM">
      <formula>NOT(ISERROR(SEARCH("ECM",G2994)))</formula>
    </cfRule>
    <cfRule type="containsText" dxfId="5605" priority="6250" operator="containsText" text="Glenn Gould">
      <formula>NOT(ISERROR(SEARCH("Glenn Gould",G2994)))</formula>
    </cfRule>
  </conditionalFormatting>
  <conditionalFormatting sqref="G2994">
    <cfRule type="containsText" dxfId="5604" priority="6247" operator="containsText" text="ECM">
      <formula>NOT(ISERROR(SEARCH("ECM",G2994)))</formula>
    </cfRule>
    <cfRule type="containsText" dxfId="5603" priority="6248" operator="containsText" text="Glenn Gould">
      <formula>NOT(ISERROR(SEARCH("Glenn Gould",G2994)))</formula>
    </cfRule>
  </conditionalFormatting>
  <conditionalFormatting sqref="G2994">
    <cfRule type="containsText" dxfId="5602" priority="6245" operator="containsText" text="ECM">
      <formula>NOT(ISERROR(SEARCH("ECM",G2994)))</formula>
    </cfRule>
    <cfRule type="containsText" dxfId="5601" priority="6246" operator="containsText" text="Glenn Gould">
      <formula>NOT(ISERROR(SEARCH("Glenn Gould",G2994)))</formula>
    </cfRule>
  </conditionalFormatting>
  <conditionalFormatting sqref="G2994">
    <cfRule type="containsText" dxfId="5600" priority="6243" operator="containsText" text="ECM">
      <formula>NOT(ISERROR(SEARCH("ECM",G2994)))</formula>
    </cfRule>
    <cfRule type="containsText" dxfId="5599" priority="6244" operator="containsText" text="Glenn Gould">
      <formula>NOT(ISERROR(SEARCH("Glenn Gould",G2994)))</formula>
    </cfRule>
  </conditionalFormatting>
  <conditionalFormatting sqref="G2994">
    <cfRule type="containsText" dxfId="5598" priority="6241" operator="containsText" text="ECM">
      <formula>NOT(ISERROR(SEARCH("ECM",G2994)))</formula>
    </cfRule>
    <cfRule type="containsText" dxfId="5597" priority="6242" operator="containsText" text="Glenn Gould">
      <formula>NOT(ISERROR(SEARCH("Glenn Gould",G2994)))</formula>
    </cfRule>
  </conditionalFormatting>
  <conditionalFormatting sqref="G2994">
    <cfRule type="containsText" dxfId="5596" priority="6239" operator="containsText" text="ECM">
      <formula>NOT(ISERROR(SEARCH("ECM",G2994)))</formula>
    </cfRule>
    <cfRule type="containsText" dxfId="5595" priority="6240" operator="containsText" text="Glenn Gould">
      <formula>NOT(ISERROR(SEARCH("Glenn Gould",G2994)))</formula>
    </cfRule>
  </conditionalFormatting>
  <conditionalFormatting sqref="G2994">
    <cfRule type="containsText" dxfId="5594" priority="6237" operator="containsText" text="ECM">
      <formula>NOT(ISERROR(SEARCH("ECM",G2994)))</formula>
    </cfRule>
    <cfRule type="containsText" dxfId="5593" priority="6238" operator="containsText" text="Glenn Gould">
      <formula>NOT(ISERROR(SEARCH("Glenn Gould",G2994)))</formula>
    </cfRule>
  </conditionalFormatting>
  <conditionalFormatting sqref="G2994">
    <cfRule type="containsText" dxfId="5592" priority="6235" operator="containsText" text="ECM">
      <formula>NOT(ISERROR(SEARCH("ECM",G2994)))</formula>
    </cfRule>
    <cfRule type="containsText" dxfId="5591" priority="6236" operator="containsText" text="Glenn Gould">
      <formula>NOT(ISERROR(SEARCH("Glenn Gould",G2994)))</formula>
    </cfRule>
  </conditionalFormatting>
  <conditionalFormatting sqref="G2994">
    <cfRule type="containsText" dxfId="5590" priority="6233" operator="containsText" text="ECM">
      <formula>NOT(ISERROR(SEARCH("ECM",G2994)))</formula>
    </cfRule>
    <cfRule type="containsText" dxfId="5589" priority="6234" operator="containsText" text="Glenn Gould">
      <formula>NOT(ISERROR(SEARCH("Glenn Gould",G2994)))</formula>
    </cfRule>
  </conditionalFormatting>
  <conditionalFormatting sqref="G2994">
    <cfRule type="containsText" dxfId="5588" priority="6231" operator="containsText" text="ECM">
      <formula>NOT(ISERROR(SEARCH("ECM",G2994)))</formula>
    </cfRule>
    <cfRule type="containsText" dxfId="5587" priority="6232" operator="containsText" text="Glenn Gould">
      <formula>NOT(ISERROR(SEARCH("Glenn Gould",G2994)))</formula>
    </cfRule>
  </conditionalFormatting>
  <conditionalFormatting sqref="G2994">
    <cfRule type="containsText" dxfId="5586" priority="6229" operator="containsText" text="ECM">
      <formula>NOT(ISERROR(SEARCH("ECM",G2994)))</formula>
    </cfRule>
    <cfRule type="containsText" dxfId="5585" priority="6230" operator="containsText" text="Glenn Gould">
      <formula>NOT(ISERROR(SEARCH("Glenn Gould",G2994)))</formula>
    </cfRule>
  </conditionalFormatting>
  <conditionalFormatting sqref="G2994">
    <cfRule type="containsText" dxfId="5584" priority="6227" operator="containsText" text="ECM">
      <formula>NOT(ISERROR(SEARCH("ECM",G2994)))</formula>
    </cfRule>
    <cfRule type="containsText" dxfId="5583" priority="6228" operator="containsText" text="Glenn Gould">
      <formula>NOT(ISERROR(SEARCH("Glenn Gould",G2994)))</formula>
    </cfRule>
  </conditionalFormatting>
  <conditionalFormatting sqref="G2994">
    <cfRule type="containsText" dxfId="5582" priority="6225" operator="containsText" text="ECM">
      <formula>NOT(ISERROR(SEARCH("ECM",G2994)))</formula>
    </cfRule>
    <cfRule type="containsText" dxfId="5581" priority="6226" operator="containsText" text="Glenn Gould">
      <formula>NOT(ISERROR(SEARCH("Glenn Gould",G2994)))</formula>
    </cfRule>
  </conditionalFormatting>
  <conditionalFormatting sqref="G2994">
    <cfRule type="containsText" dxfId="5580" priority="6223" operator="containsText" text="ECM">
      <formula>NOT(ISERROR(SEARCH("ECM",G2994)))</formula>
    </cfRule>
    <cfRule type="containsText" dxfId="5579" priority="6224" operator="containsText" text="Glenn Gould">
      <formula>NOT(ISERROR(SEARCH("Glenn Gould",G2994)))</formula>
    </cfRule>
  </conditionalFormatting>
  <conditionalFormatting sqref="G2994">
    <cfRule type="containsText" dxfId="5578" priority="6221" operator="containsText" text="ECM">
      <formula>NOT(ISERROR(SEARCH("ECM",G2994)))</formula>
    </cfRule>
    <cfRule type="containsText" dxfId="5577" priority="6222" operator="containsText" text="Glenn Gould">
      <formula>NOT(ISERROR(SEARCH("Glenn Gould",G2994)))</formula>
    </cfRule>
  </conditionalFormatting>
  <conditionalFormatting sqref="G2994">
    <cfRule type="containsText" dxfId="5576" priority="6219" operator="containsText" text="ECM">
      <formula>NOT(ISERROR(SEARCH("ECM",G2994)))</formula>
    </cfRule>
    <cfRule type="containsText" dxfId="5575" priority="6220" operator="containsText" text="Glenn Gould">
      <formula>NOT(ISERROR(SEARCH("Glenn Gould",G2994)))</formula>
    </cfRule>
  </conditionalFormatting>
  <conditionalFormatting sqref="E2994:F2994">
    <cfRule type="containsText" dxfId="5574" priority="6217" operator="containsText" text="ECM">
      <formula>NOT(ISERROR(SEARCH("ECM",E2994)))</formula>
    </cfRule>
    <cfRule type="containsText" dxfId="5573" priority="6218" operator="containsText" text="Glenn Gould">
      <formula>NOT(ISERROR(SEARCH("Glenn Gould",E2994)))</formula>
    </cfRule>
  </conditionalFormatting>
  <conditionalFormatting sqref="E2994:F2994">
    <cfRule type="containsText" dxfId="5572" priority="6215" operator="containsText" text="ECM">
      <formula>NOT(ISERROR(SEARCH("ECM",E2994)))</formula>
    </cfRule>
    <cfRule type="containsText" dxfId="5571" priority="6216" operator="containsText" text="Glenn Gould">
      <formula>NOT(ISERROR(SEARCH("Glenn Gould",E2994)))</formula>
    </cfRule>
  </conditionalFormatting>
  <conditionalFormatting sqref="E2994:F2994">
    <cfRule type="containsText" dxfId="5570" priority="6213" operator="containsText" text="ECM">
      <formula>NOT(ISERROR(SEARCH("ECM",E2994)))</formula>
    </cfRule>
    <cfRule type="containsText" dxfId="5569" priority="6214" operator="containsText" text="Glenn Gould">
      <formula>NOT(ISERROR(SEARCH("Glenn Gould",E2994)))</formula>
    </cfRule>
  </conditionalFormatting>
  <conditionalFormatting sqref="E2994:F2994">
    <cfRule type="containsText" dxfId="5568" priority="6211" operator="containsText" text="ECM">
      <formula>NOT(ISERROR(SEARCH("ECM",E2994)))</formula>
    </cfRule>
    <cfRule type="containsText" dxfId="5567" priority="6212" operator="containsText" text="Glenn Gould">
      <formula>NOT(ISERROR(SEARCH("Glenn Gould",E2994)))</formula>
    </cfRule>
  </conditionalFormatting>
  <conditionalFormatting sqref="E2994:F2994">
    <cfRule type="containsText" dxfId="5566" priority="6209" operator="containsText" text="ECM">
      <formula>NOT(ISERROR(SEARCH("ECM",E2994)))</formula>
    </cfRule>
    <cfRule type="containsText" dxfId="5565" priority="6210" operator="containsText" text="Glenn Gould">
      <formula>NOT(ISERROR(SEARCH("Glenn Gould",E2994)))</formula>
    </cfRule>
  </conditionalFormatting>
  <conditionalFormatting sqref="E2994:F2994">
    <cfRule type="containsText" dxfId="5564" priority="6207" operator="containsText" text="ECM">
      <formula>NOT(ISERROR(SEARCH("ECM",E2994)))</formula>
    </cfRule>
    <cfRule type="containsText" dxfId="5563" priority="6208" operator="containsText" text="Glenn Gould">
      <formula>NOT(ISERROR(SEARCH("Glenn Gould",E2994)))</formula>
    </cfRule>
  </conditionalFormatting>
  <conditionalFormatting sqref="E2994:F2994">
    <cfRule type="containsText" dxfId="5562" priority="6205" operator="containsText" text="ECM">
      <formula>NOT(ISERROR(SEARCH("ECM",E2994)))</formula>
    </cfRule>
    <cfRule type="containsText" dxfId="5561" priority="6206" operator="containsText" text="Glenn Gould">
      <formula>NOT(ISERROR(SEARCH("Glenn Gould",E2994)))</formula>
    </cfRule>
  </conditionalFormatting>
  <conditionalFormatting sqref="E2994:F2994">
    <cfRule type="containsText" dxfId="5560" priority="6203" operator="containsText" text="ECM">
      <formula>NOT(ISERROR(SEARCH("ECM",E2994)))</formula>
    </cfRule>
    <cfRule type="containsText" dxfId="5559" priority="6204" operator="containsText" text="Glenn Gould">
      <formula>NOT(ISERROR(SEARCH("Glenn Gould",E2994)))</formula>
    </cfRule>
  </conditionalFormatting>
  <conditionalFormatting sqref="E2994:F2994">
    <cfRule type="containsText" dxfId="5558" priority="6201" operator="containsText" text="ECM">
      <formula>NOT(ISERROR(SEARCH("ECM",E2994)))</formula>
    </cfRule>
    <cfRule type="containsText" dxfId="5557" priority="6202" operator="containsText" text="Glenn Gould">
      <formula>NOT(ISERROR(SEARCH("Glenn Gould",E2994)))</formula>
    </cfRule>
  </conditionalFormatting>
  <conditionalFormatting sqref="E2994:F2994">
    <cfRule type="containsText" dxfId="5556" priority="6199" operator="containsText" text="ECM">
      <formula>NOT(ISERROR(SEARCH("ECM",E2994)))</formula>
    </cfRule>
    <cfRule type="containsText" dxfId="5555" priority="6200" operator="containsText" text="Glenn Gould">
      <formula>NOT(ISERROR(SEARCH("Glenn Gould",E2994)))</formula>
    </cfRule>
  </conditionalFormatting>
  <conditionalFormatting sqref="E2994:F2994">
    <cfRule type="containsText" dxfId="5554" priority="6197" operator="containsText" text="ECM">
      <formula>NOT(ISERROR(SEARCH("ECM",E2994)))</formula>
    </cfRule>
    <cfRule type="containsText" dxfId="5553" priority="6198" operator="containsText" text="Glenn Gould">
      <formula>NOT(ISERROR(SEARCH("Glenn Gould",E2994)))</formula>
    </cfRule>
  </conditionalFormatting>
  <conditionalFormatting sqref="E2994:F2994">
    <cfRule type="containsText" dxfId="5552" priority="6195" operator="containsText" text="ECM">
      <formula>NOT(ISERROR(SEARCH("ECM",E2994)))</formula>
    </cfRule>
    <cfRule type="containsText" dxfId="5551" priority="6196" operator="containsText" text="Glenn Gould">
      <formula>NOT(ISERROR(SEARCH("Glenn Gould",E2994)))</formula>
    </cfRule>
  </conditionalFormatting>
  <conditionalFormatting sqref="E2994:F2994">
    <cfRule type="containsText" dxfId="5550" priority="6193" operator="containsText" text="ECM">
      <formula>NOT(ISERROR(SEARCH("ECM",E2994)))</formula>
    </cfRule>
    <cfRule type="containsText" dxfId="5549" priority="6194" operator="containsText" text="Glenn Gould">
      <formula>NOT(ISERROR(SEARCH("Glenn Gould",E2994)))</formula>
    </cfRule>
  </conditionalFormatting>
  <conditionalFormatting sqref="E2994:F2994">
    <cfRule type="containsText" dxfId="5548" priority="6191" operator="containsText" text="ECM">
      <formula>NOT(ISERROR(SEARCH("ECM",E2994)))</formula>
    </cfRule>
    <cfRule type="containsText" dxfId="5547" priority="6192" operator="containsText" text="Glenn Gould">
      <formula>NOT(ISERROR(SEARCH("Glenn Gould",E2994)))</formula>
    </cfRule>
  </conditionalFormatting>
  <conditionalFormatting sqref="E2994:F2994">
    <cfRule type="containsText" dxfId="5546" priority="6189" operator="containsText" text="ECM">
      <formula>NOT(ISERROR(SEARCH("ECM",E2994)))</formula>
    </cfRule>
    <cfRule type="containsText" dxfId="5545" priority="6190" operator="containsText" text="Glenn Gould">
      <formula>NOT(ISERROR(SEARCH("Glenn Gould",E2994)))</formula>
    </cfRule>
  </conditionalFormatting>
  <conditionalFormatting sqref="E2994:F2994">
    <cfRule type="containsText" dxfId="5544" priority="6187" operator="containsText" text="ECM">
      <formula>NOT(ISERROR(SEARCH("ECM",E2994)))</formula>
    </cfRule>
    <cfRule type="containsText" dxfId="5543" priority="6188" operator="containsText" text="Glenn Gould">
      <formula>NOT(ISERROR(SEARCH("Glenn Gould",E2994)))</formula>
    </cfRule>
  </conditionalFormatting>
  <conditionalFormatting sqref="E2994:F2994">
    <cfRule type="containsText" dxfId="5542" priority="6185" operator="containsText" text="ECM">
      <formula>NOT(ISERROR(SEARCH("ECM",E2994)))</formula>
    </cfRule>
    <cfRule type="containsText" dxfId="5541" priority="6186" operator="containsText" text="Glenn Gould">
      <formula>NOT(ISERROR(SEARCH("Glenn Gould",E2994)))</formula>
    </cfRule>
  </conditionalFormatting>
  <conditionalFormatting sqref="E2994:F2994">
    <cfRule type="containsText" dxfId="5540" priority="6183" operator="containsText" text="ECM">
      <formula>NOT(ISERROR(SEARCH("ECM",E2994)))</formula>
    </cfRule>
    <cfRule type="containsText" dxfId="5539" priority="6184" operator="containsText" text="Glenn Gould">
      <formula>NOT(ISERROR(SEARCH("Glenn Gould",E2994)))</formula>
    </cfRule>
  </conditionalFormatting>
  <conditionalFormatting sqref="E2994:F2994">
    <cfRule type="containsText" dxfId="5538" priority="6181" operator="containsText" text="ECM">
      <formula>NOT(ISERROR(SEARCH("ECM",E2994)))</formula>
    </cfRule>
    <cfRule type="containsText" dxfId="5537" priority="6182" operator="containsText" text="Glenn Gould">
      <formula>NOT(ISERROR(SEARCH("Glenn Gould",E2994)))</formula>
    </cfRule>
  </conditionalFormatting>
  <conditionalFormatting sqref="E2994:F2994">
    <cfRule type="containsText" dxfId="5536" priority="6179" operator="containsText" text="ECM">
      <formula>NOT(ISERROR(SEARCH("ECM",E2994)))</formula>
    </cfRule>
    <cfRule type="containsText" dxfId="5535" priority="6180" operator="containsText" text="Glenn Gould">
      <formula>NOT(ISERROR(SEARCH("Glenn Gould",E2994)))</formula>
    </cfRule>
  </conditionalFormatting>
  <conditionalFormatting sqref="E2994:F2994">
    <cfRule type="containsText" dxfId="5534" priority="6177" operator="containsText" text="ECM">
      <formula>NOT(ISERROR(SEARCH("ECM",E2994)))</formula>
    </cfRule>
    <cfRule type="containsText" dxfId="5533" priority="6178" operator="containsText" text="Glenn Gould">
      <formula>NOT(ISERROR(SEARCH("Glenn Gould",E2994)))</formula>
    </cfRule>
  </conditionalFormatting>
  <conditionalFormatting sqref="E2994:F2994">
    <cfRule type="containsText" dxfId="5532" priority="6175" operator="containsText" text="ECM">
      <formula>NOT(ISERROR(SEARCH("ECM",E2994)))</formula>
    </cfRule>
    <cfRule type="containsText" dxfId="5531" priority="6176" operator="containsText" text="Glenn Gould">
      <formula>NOT(ISERROR(SEARCH("Glenn Gould",E2994)))</formula>
    </cfRule>
  </conditionalFormatting>
  <conditionalFormatting sqref="E2994:F2994">
    <cfRule type="containsText" dxfId="5530" priority="6173" operator="containsText" text="ECM">
      <formula>NOT(ISERROR(SEARCH("ECM",E2994)))</formula>
    </cfRule>
    <cfRule type="containsText" dxfId="5529" priority="6174" operator="containsText" text="Glenn Gould">
      <formula>NOT(ISERROR(SEARCH("Glenn Gould",E2994)))</formula>
    </cfRule>
  </conditionalFormatting>
  <conditionalFormatting sqref="E2994:F2994">
    <cfRule type="containsText" dxfId="5528" priority="6171" operator="containsText" text="ECM">
      <formula>NOT(ISERROR(SEARCH("ECM",E2994)))</formula>
    </cfRule>
    <cfRule type="containsText" dxfId="5527" priority="6172" operator="containsText" text="Glenn Gould">
      <formula>NOT(ISERROR(SEARCH("Glenn Gould",E2994)))</formula>
    </cfRule>
  </conditionalFormatting>
  <conditionalFormatting sqref="E2994:F2994">
    <cfRule type="containsText" dxfId="5526" priority="6169" operator="containsText" text="ECM">
      <formula>NOT(ISERROR(SEARCH("ECM",E2994)))</formula>
    </cfRule>
    <cfRule type="containsText" dxfId="5525" priority="6170" operator="containsText" text="Glenn Gould">
      <formula>NOT(ISERROR(SEARCH("Glenn Gould",E2994)))</formula>
    </cfRule>
  </conditionalFormatting>
  <conditionalFormatting sqref="E2994:F2994">
    <cfRule type="containsText" dxfId="5524" priority="6167" operator="containsText" text="ECM">
      <formula>NOT(ISERROR(SEARCH("ECM",E2994)))</formula>
    </cfRule>
    <cfRule type="containsText" dxfId="5523" priority="6168" operator="containsText" text="Glenn Gould">
      <formula>NOT(ISERROR(SEARCH("Glenn Gould",E2994)))</formula>
    </cfRule>
  </conditionalFormatting>
  <conditionalFormatting sqref="E2994:F2994">
    <cfRule type="containsText" dxfId="5522" priority="6165" operator="containsText" text="ECM">
      <formula>NOT(ISERROR(SEARCH("ECM",E2994)))</formula>
    </cfRule>
    <cfRule type="containsText" dxfId="5521" priority="6166" operator="containsText" text="Glenn Gould">
      <formula>NOT(ISERROR(SEARCH("Glenn Gould",E2994)))</formula>
    </cfRule>
  </conditionalFormatting>
  <conditionalFormatting sqref="E2994:F2994">
    <cfRule type="containsText" dxfId="5520" priority="6163" operator="containsText" text="ECM">
      <formula>NOT(ISERROR(SEARCH("ECM",E2994)))</formula>
    </cfRule>
    <cfRule type="containsText" dxfId="5519" priority="6164" operator="containsText" text="Glenn Gould">
      <formula>NOT(ISERROR(SEARCH("Glenn Gould",E2994)))</formula>
    </cfRule>
  </conditionalFormatting>
  <conditionalFormatting sqref="E2994:F2994">
    <cfRule type="containsText" dxfId="5518" priority="6161" operator="containsText" text="ECM">
      <formula>NOT(ISERROR(SEARCH("ECM",E2994)))</formula>
    </cfRule>
    <cfRule type="containsText" dxfId="5517" priority="6162" operator="containsText" text="Glenn Gould">
      <formula>NOT(ISERROR(SEARCH("Glenn Gould",E2994)))</formula>
    </cfRule>
  </conditionalFormatting>
  <conditionalFormatting sqref="E2994:F2994">
    <cfRule type="containsText" dxfId="5516" priority="6159" operator="containsText" text="ECM">
      <formula>NOT(ISERROR(SEARCH("ECM",E2994)))</formula>
    </cfRule>
    <cfRule type="containsText" dxfId="5515" priority="6160" operator="containsText" text="Glenn Gould">
      <formula>NOT(ISERROR(SEARCH("Glenn Gould",E2994)))</formula>
    </cfRule>
  </conditionalFormatting>
  <conditionalFormatting sqref="E2994:F2994">
    <cfRule type="containsText" dxfId="5514" priority="6157" operator="containsText" text="ECM">
      <formula>NOT(ISERROR(SEARCH("ECM",E2994)))</formula>
    </cfRule>
    <cfRule type="containsText" dxfId="5513" priority="6158" operator="containsText" text="Glenn Gould">
      <formula>NOT(ISERROR(SEARCH("Glenn Gould",E2994)))</formula>
    </cfRule>
  </conditionalFormatting>
  <conditionalFormatting sqref="E2994:F2994">
    <cfRule type="containsText" dxfId="5512" priority="6155" operator="containsText" text="ECM">
      <formula>NOT(ISERROR(SEARCH("ECM",E2994)))</formula>
    </cfRule>
    <cfRule type="containsText" dxfId="5511" priority="6156" operator="containsText" text="Glenn Gould">
      <formula>NOT(ISERROR(SEARCH("Glenn Gould",E2994)))</formula>
    </cfRule>
  </conditionalFormatting>
  <conditionalFormatting sqref="E2994:F2994">
    <cfRule type="containsText" dxfId="5510" priority="6153" operator="containsText" text="ECM">
      <formula>NOT(ISERROR(SEARCH("ECM",E2994)))</formula>
    </cfRule>
    <cfRule type="containsText" dxfId="5509" priority="6154" operator="containsText" text="Glenn Gould">
      <formula>NOT(ISERROR(SEARCH("Glenn Gould",E2994)))</formula>
    </cfRule>
  </conditionalFormatting>
  <conditionalFormatting sqref="E2994:F2994">
    <cfRule type="containsText" dxfId="5508" priority="6151" operator="containsText" text="ECM">
      <formula>NOT(ISERROR(SEARCH("ECM",E2994)))</formula>
    </cfRule>
    <cfRule type="containsText" dxfId="5507" priority="6152" operator="containsText" text="Glenn Gould">
      <formula>NOT(ISERROR(SEARCH("Glenn Gould",E2994)))</formula>
    </cfRule>
  </conditionalFormatting>
  <conditionalFormatting sqref="E2994:F2994">
    <cfRule type="containsText" dxfId="5506" priority="6149" operator="containsText" text="ECM">
      <formula>NOT(ISERROR(SEARCH("ECM",E2994)))</formula>
    </cfRule>
    <cfRule type="containsText" dxfId="5505" priority="6150" operator="containsText" text="Glenn Gould">
      <formula>NOT(ISERROR(SEARCH("Glenn Gould",E2994)))</formula>
    </cfRule>
  </conditionalFormatting>
  <conditionalFormatting sqref="E2994:F2994">
    <cfRule type="containsText" dxfId="5504" priority="6147" operator="containsText" text="ECM">
      <formula>NOT(ISERROR(SEARCH("ECM",E2994)))</formula>
    </cfRule>
    <cfRule type="containsText" dxfId="5503" priority="6148" operator="containsText" text="Glenn Gould">
      <formula>NOT(ISERROR(SEARCH("Glenn Gould",E2994)))</formula>
    </cfRule>
  </conditionalFormatting>
  <conditionalFormatting sqref="E2994:F2994">
    <cfRule type="containsText" dxfId="5502" priority="6145" operator="containsText" text="ECM">
      <formula>NOT(ISERROR(SEARCH("ECM",E2994)))</formula>
    </cfRule>
    <cfRule type="containsText" dxfId="5501" priority="6146" operator="containsText" text="Glenn Gould">
      <formula>NOT(ISERROR(SEARCH("Glenn Gould",E2994)))</formula>
    </cfRule>
  </conditionalFormatting>
  <conditionalFormatting sqref="E2994:F2994">
    <cfRule type="containsText" dxfId="5500" priority="6143" operator="containsText" text="ECM">
      <formula>NOT(ISERROR(SEARCH("ECM",E2994)))</formula>
    </cfRule>
    <cfRule type="containsText" dxfId="5499" priority="6144" operator="containsText" text="Glenn Gould">
      <formula>NOT(ISERROR(SEARCH("Glenn Gould",E2994)))</formula>
    </cfRule>
  </conditionalFormatting>
  <conditionalFormatting sqref="E2994:F2994">
    <cfRule type="containsText" dxfId="5498" priority="6141" operator="containsText" text="ECM">
      <formula>NOT(ISERROR(SEARCH("ECM",E2994)))</formula>
    </cfRule>
    <cfRule type="containsText" dxfId="5497" priority="6142" operator="containsText" text="Glenn Gould">
      <formula>NOT(ISERROR(SEARCH("Glenn Gould",E2994)))</formula>
    </cfRule>
  </conditionalFormatting>
  <conditionalFormatting sqref="E2994:F2994">
    <cfRule type="containsText" dxfId="5496" priority="6139" operator="containsText" text="ECM">
      <formula>NOT(ISERROR(SEARCH("ECM",E2994)))</formula>
    </cfRule>
    <cfRule type="containsText" dxfId="5495" priority="6140" operator="containsText" text="Glenn Gould">
      <formula>NOT(ISERROR(SEARCH("Glenn Gould",E2994)))</formula>
    </cfRule>
  </conditionalFormatting>
  <conditionalFormatting sqref="E2994:F2994">
    <cfRule type="containsText" dxfId="5494" priority="6137" operator="containsText" text="ECM">
      <formula>NOT(ISERROR(SEARCH("ECM",E2994)))</formula>
    </cfRule>
    <cfRule type="containsText" dxfId="5493" priority="6138" operator="containsText" text="Glenn Gould">
      <formula>NOT(ISERROR(SEARCH("Glenn Gould",E2994)))</formula>
    </cfRule>
  </conditionalFormatting>
  <conditionalFormatting sqref="E2994:F2994">
    <cfRule type="containsText" dxfId="5492" priority="6135" operator="containsText" text="ECM">
      <formula>NOT(ISERROR(SEARCH("ECM",E2994)))</formula>
    </cfRule>
    <cfRule type="containsText" dxfId="5491" priority="6136" operator="containsText" text="Glenn Gould">
      <formula>NOT(ISERROR(SEARCH("Glenn Gould",E2994)))</formula>
    </cfRule>
  </conditionalFormatting>
  <conditionalFormatting sqref="E2994:F2994">
    <cfRule type="containsText" dxfId="5490" priority="6133" operator="containsText" text="ECM">
      <formula>NOT(ISERROR(SEARCH("ECM",E2994)))</formula>
    </cfRule>
    <cfRule type="containsText" dxfId="5489" priority="6134" operator="containsText" text="Glenn Gould">
      <formula>NOT(ISERROR(SEARCH("Glenn Gould",E2994)))</formula>
    </cfRule>
  </conditionalFormatting>
  <conditionalFormatting sqref="E2994:F2994">
    <cfRule type="containsText" dxfId="5488" priority="6131" operator="containsText" text="ECM">
      <formula>NOT(ISERROR(SEARCH("ECM",E2994)))</formula>
    </cfRule>
    <cfRule type="containsText" dxfId="5487" priority="6132" operator="containsText" text="Glenn Gould">
      <formula>NOT(ISERROR(SEARCH("Glenn Gould",E2994)))</formula>
    </cfRule>
  </conditionalFormatting>
  <conditionalFormatting sqref="E2994:F2994">
    <cfRule type="containsText" dxfId="5486" priority="6129" operator="containsText" text="ECM">
      <formula>NOT(ISERROR(SEARCH("ECM",E2994)))</formula>
    </cfRule>
    <cfRule type="containsText" dxfId="5485" priority="6130" operator="containsText" text="Glenn Gould">
      <formula>NOT(ISERROR(SEARCH("Glenn Gould",E2994)))</formula>
    </cfRule>
  </conditionalFormatting>
  <conditionalFormatting sqref="E2994:F2994">
    <cfRule type="containsText" dxfId="5484" priority="6127" operator="containsText" text="ECM">
      <formula>NOT(ISERROR(SEARCH("ECM",E2994)))</formula>
    </cfRule>
    <cfRule type="containsText" dxfId="5483" priority="6128" operator="containsText" text="Glenn Gould">
      <formula>NOT(ISERROR(SEARCH("Glenn Gould",E2994)))</formula>
    </cfRule>
  </conditionalFormatting>
  <conditionalFormatting sqref="E2994:F2994">
    <cfRule type="containsText" dxfId="5482" priority="6125" operator="containsText" text="ECM">
      <formula>NOT(ISERROR(SEARCH("ECM",E2994)))</formula>
    </cfRule>
    <cfRule type="containsText" dxfId="5481" priority="6126" operator="containsText" text="Glenn Gould">
      <formula>NOT(ISERROR(SEARCH("Glenn Gould",E2994)))</formula>
    </cfRule>
  </conditionalFormatting>
  <conditionalFormatting sqref="E2994:F2994">
    <cfRule type="containsText" dxfId="5480" priority="6123" operator="containsText" text="ECM">
      <formula>NOT(ISERROR(SEARCH("ECM",E2994)))</formula>
    </cfRule>
    <cfRule type="containsText" dxfId="5479" priority="6124" operator="containsText" text="Glenn Gould">
      <formula>NOT(ISERROR(SEARCH("Glenn Gould",E2994)))</formula>
    </cfRule>
  </conditionalFormatting>
  <conditionalFormatting sqref="E2994:F2994">
    <cfRule type="containsText" dxfId="5478" priority="6121" operator="containsText" text="ECM">
      <formula>NOT(ISERROR(SEARCH("ECM",E2994)))</formula>
    </cfRule>
    <cfRule type="containsText" dxfId="5477" priority="6122" operator="containsText" text="Glenn Gould">
      <formula>NOT(ISERROR(SEARCH("Glenn Gould",E2994)))</formula>
    </cfRule>
  </conditionalFormatting>
  <conditionalFormatting sqref="H2995:I2995">
    <cfRule type="containsText" dxfId="5476" priority="6117" operator="containsText" text="ECM">
      <formula>NOT(ISERROR(SEARCH("ECM",H2995)))</formula>
    </cfRule>
    <cfRule type="containsText" dxfId="5475" priority="6118" operator="containsText" text="Glenn Gould">
      <formula>NOT(ISERROR(SEARCH("Glenn Gould",H2995)))</formula>
    </cfRule>
  </conditionalFormatting>
  <conditionalFormatting sqref="H2995">
    <cfRule type="containsText" dxfId="5474" priority="6115" operator="containsText" text="ECM">
      <formula>NOT(ISERROR(SEARCH("ECM",H2995)))</formula>
    </cfRule>
    <cfRule type="containsText" dxfId="5473" priority="6116" operator="containsText" text="Glenn Gould">
      <formula>NOT(ISERROR(SEARCH("Glenn Gould",H2995)))</formula>
    </cfRule>
  </conditionalFormatting>
  <conditionalFormatting sqref="G2995">
    <cfRule type="containsText" dxfId="5472" priority="6111" operator="containsText" text="ECM">
      <formula>NOT(ISERROR(SEARCH("ECM",G2995)))</formula>
    </cfRule>
    <cfRule type="containsText" dxfId="5471" priority="6112" operator="containsText" text="Glenn Gould">
      <formula>NOT(ISERROR(SEARCH("Glenn Gould",G2995)))</formula>
    </cfRule>
  </conditionalFormatting>
  <conditionalFormatting sqref="G2995">
    <cfRule type="containsText" dxfId="5470" priority="6109" operator="containsText" text="ECM">
      <formula>NOT(ISERROR(SEARCH("ECM",G2995)))</formula>
    </cfRule>
    <cfRule type="containsText" dxfId="5469" priority="6110" operator="containsText" text="Glenn Gould">
      <formula>NOT(ISERROR(SEARCH("Glenn Gould",G2995)))</formula>
    </cfRule>
  </conditionalFormatting>
  <conditionalFormatting sqref="G2995">
    <cfRule type="containsText" dxfId="5468" priority="6107" operator="containsText" text="ECM">
      <formula>NOT(ISERROR(SEARCH("ECM",G2995)))</formula>
    </cfRule>
    <cfRule type="containsText" dxfId="5467" priority="6108" operator="containsText" text="Glenn Gould">
      <formula>NOT(ISERROR(SEARCH("Glenn Gould",G2995)))</formula>
    </cfRule>
  </conditionalFormatting>
  <conditionalFormatting sqref="G2995">
    <cfRule type="containsText" dxfId="5466" priority="6105" operator="containsText" text="ECM">
      <formula>NOT(ISERROR(SEARCH("ECM",G2995)))</formula>
    </cfRule>
    <cfRule type="containsText" dxfId="5465" priority="6106" operator="containsText" text="Glenn Gould">
      <formula>NOT(ISERROR(SEARCH("Glenn Gould",G2995)))</formula>
    </cfRule>
  </conditionalFormatting>
  <conditionalFormatting sqref="G2995">
    <cfRule type="containsText" dxfId="5464" priority="6103" operator="containsText" text="ECM">
      <formula>NOT(ISERROR(SEARCH("ECM",G2995)))</formula>
    </cfRule>
    <cfRule type="containsText" dxfId="5463" priority="6104" operator="containsText" text="Glenn Gould">
      <formula>NOT(ISERROR(SEARCH("Glenn Gould",G2995)))</formula>
    </cfRule>
  </conditionalFormatting>
  <conditionalFormatting sqref="G2995">
    <cfRule type="containsText" dxfId="5462" priority="6101" operator="containsText" text="ECM">
      <formula>NOT(ISERROR(SEARCH("ECM",G2995)))</formula>
    </cfRule>
    <cfRule type="containsText" dxfId="5461" priority="6102" operator="containsText" text="Glenn Gould">
      <formula>NOT(ISERROR(SEARCH("Glenn Gould",G2995)))</formula>
    </cfRule>
  </conditionalFormatting>
  <conditionalFormatting sqref="G2995">
    <cfRule type="containsText" dxfId="5460" priority="6099" operator="containsText" text="ECM">
      <formula>NOT(ISERROR(SEARCH("ECM",G2995)))</formula>
    </cfRule>
    <cfRule type="containsText" dxfId="5459" priority="6100" operator="containsText" text="Glenn Gould">
      <formula>NOT(ISERROR(SEARCH("Glenn Gould",G2995)))</formula>
    </cfRule>
  </conditionalFormatting>
  <conditionalFormatting sqref="G2995">
    <cfRule type="containsText" dxfId="5458" priority="6097" operator="containsText" text="ECM">
      <formula>NOT(ISERROR(SEARCH("ECM",G2995)))</formula>
    </cfRule>
    <cfRule type="containsText" dxfId="5457" priority="6098" operator="containsText" text="Glenn Gould">
      <formula>NOT(ISERROR(SEARCH("Glenn Gould",G2995)))</formula>
    </cfRule>
  </conditionalFormatting>
  <conditionalFormatting sqref="G2995">
    <cfRule type="containsText" dxfId="5456" priority="6095" operator="containsText" text="ECM">
      <formula>NOT(ISERROR(SEARCH("ECM",G2995)))</formula>
    </cfRule>
    <cfRule type="containsText" dxfId="5455" priority="6096" operator="containsText" text="Glenn Gould">
      <formula>NOT(ISERROR(SEARCH("Glenn Gould",G2995)))</formula>
    </cfRule>
  </conditionalFormatting>
  <conditionalFormatting sqref="G2995">
    <cfRule type="containsText" dxfId="5454" priority="6093" operator="containsText" text="ECM">
      <formula>NOT(ISERROR(SEARCH("ECM",G2995)))</formula>
    </cfRule>
    <cfRule type="containsText" dxfId="5453" priority="6094" operator="containsText" text="Glenn Gould">
      <formula>NOT(ISERROR(SEARCH("Glenn Gould",G2995)))</formula>
    </cfRule>
  </conditionalFormatting>
  <conditionalFormatting sqref="G2995">
    <cfRule type="containsText" dxfId="5452" priority="6091" operator="containsText" text="ECM">
      <formula>NOT(ISERROR(SEARCH("ECM",G2995)))</formula>
    </cfRule>
    <cfRule type="containsText" dxfId="5451" priority="6092" operator="containsText" text="Glenn Gould">
      <formula>NOT(ISERROR(SEARCH("Glenn Gould",G2995)))</formula>
    </cfRule>
  </conditionalFormatting>
  <conditionalFormatting sqref="G2995">
    <cfRule type="containsText" dxfId="5450" priority="6089" operator="containsText" text="ECM">
      <formula>NOT(ISERROR(SEARCH("ECM",G2995)))</formula>
    </cfRule>
    <cfRule type="containsText" dxfId="5449" priority="6090" operator="containsText" text="Glenn Gould">
      <formula>NOT(ISERROR(SEARCH("Glenn Gould",G2995)))</formula>
    </cfRule>
  </conditionalFormatting>
  <conditionalFormatting sqref="G2995">
    <cfRule type="containsText" dxfId="5448" priority="6087" operator="containsText" text="ECM">
      <formula>NOT(ISERROR(SEARCH("ECM",G2995)))</formula>
    </cfRule>
    <cfRule type="containsText" dxfId="5447" priority="6088" operator="containsText" text="Glenn Gould">
      <formula>NOT(ISERROR(SEARCH("Glenn Gould",G2995)))</formula>
    </cfRule>
  </conditionalFormatting>
  <conditionalFormatting sqref="G2995">
    <cfRule type="containsText" dxfId="5446" priority="6085" operator="containsText" text="ECM">
      <formula>NOT(ISERROR(SEARCH("ECM",G2995)))</formula>
    </cfRule>
    <cfRule type="containsText" dxfId="5445" priority="6086" operator="containsText" text="Glenn Gould">
      <formula>NOT(ISERROR(SEARCH("Glenn Gould",G2995)))</formula>
    </cfRule>
  </conditionalFormatting>
  <conditionalFormatting sqref="G2995">
    <cfRule type="containsText" dxfId="5444" priority="6083" operator="containsText" text="ECM">
      <formula>NOT(ISERROR(SEARCH("ECM",G2995)))</formula>
    </cfRule>
    <cfRule type="containsText" dxfId="5443" priority="6084" operator="containsText" text="Glenn Gould">
      <formula>NOT(ISERROR(SEARCH("Glenn Gould",G2995)))</formula>
    </cfRule>
  </conditionalFormatting>
  <conditionalFormatting sqref="G2995">
    <cfRule type="containsText" dxfId="5442" priority="6081" operator="containsText" text="ECM">
      <formula>NOT(ISERROR(SEARCH("ECM",G2995)))</formula>
    </cfRule>
    <cfRule type="containsText" dxfId="5441" priority="6082" operator="containsText" text="Glenn Gould">
      <formula>NOT(ISERROR(SEARCH("Glenn Gould",G2995)))</formula>
    </cfRule>
  </conditionalFormatting>
  <conditionalFormatting sqref="G2995">
    <cfRule type="containsText" dxfId="5440" priority="6079" operator="containsText" text="ECM">
      <formula>NOT(ISERROR(SEARCH("ECM",G2995)))</formula>
    </cfRule>
    <cfRule type="containsText" dxfId="5439" priority="6080" operator="containsText" text="Glenn Gould">
      <formula>NOT(ISERROR(SEARCH("Glenn Gould",G2995)))</formula>
    </cfRule>
  </conditionalFormatting>
  <conditionalFormatting sqref="G2995">
    <cfRule type="containsText" dxfId="5438" priority="6077" operator="containsText" text="ECM">
      <formula>NOT(ISERROR(SEARCH("ECM",G2995)))</formula>
    </cfRule>
    <cfRule type="containsText" dxfId="5437" priority="6078" operator="containsText" text="Glenn Gould">
      <formula>NOT(ISERROR(SEARCH("Glenn Gould",G2995)))</formula>
    </cfRule>
  </conditionalFormatting>
  <conditionalFormatting sqref="G2995">
    <cfRule type="containsText" dxfId="5436" priority="6075" operator="containsText" text="ECM">
      <formula>NOT(ISERROR(SEARCH("ECM",G2995)))</formula>
    </cfRule>
    <cfRule type="containsText" dxfId="5435" priority="6076" operator="containsText" text="Glenn Gould">
      <formula>NOT(ISERROR(SEARCH("Glenn Gould",G2995)))</formula>
    </cfRule>
  </conditionalFormatting>
  <conditionalFormatting sqref="G2995">
    <cfRule type="containsText" dxfId="5434" priority="6073" operator="containsText" text="ECM">
      <formula>NOT(ISERROR(SEARCH("ECM",G2995)))</formula>
    </cfRule>
    <cfRule type="containsText" dxfId="5433" priority="6074" operator="containsText" text="Glenn Gould">
      <formula>NOT(ISERROR(SEARCH("Glenn Gould",G2995)))</formula>
    </cfRule>
  </conditionalFormatting>
  <conditionalFormatting sqref="G2995">
    <cfRule type="containsText" dxfId="5432" priority="6071" operator="containsText" text="ECM">
      <formula>NOT(ISERROR(SEARCH("ECM",G2995)))</formula>
    </cfRule>
    <cfRule type="containsText" dxfId="5431" priority="6072" operator="containsText" text="Glenn Gould">
      <formula>NOT(ISERROR(SEARCH("Glenn Gould",G2995)))</formula>
    </cfRule>
  </conditionalFormatting>
  <conditionalFormatting sqref="G2995">
    <cfRule type="containsText" dxfId="5430" priority="6069" operator="containsText" text="ECM">
      <formula>NOT(ISERROR(SEARCH("ECM",G2995)))</formula>
    </cfRule>
    <cfRule type="containsText" dxfId="5429" priority="6070" operator="containsText" text="Glenn Gould">
      <formula>NOT(ISERROR(SEARCH("Glenn Gould",G2995)))</formula>
    </cfRule>
  </conditionalFormatting>
  <conditionalFormatting sqref="G2995">
    <cfRule type="containsText" dxfId="5428" priority="6067" operator="containsText" text="ECM">
      <formula>NOT(ISERROR(SEARCH("ECM",G2995)))</formula>
    </cfRule>
    <cfRule type="containsText" dxfId="5427" priority="6068" operator="containsText" text="Glenn Gould">
      <formula>NOT(ISERROR(SEARCH("Glenn Gould",G2995)))</formula>
    </cfRule>
  </conditionalFormatting>
  <conditionalFormatting sqref="G2995">
    <cfRule type="containsText" dxfId="5426" priority="6065" operator="containsText" text="ECM">
      <formula>NOT(ISERROR(SEARCH("ECM",G2995)))</formula>
    </cfRule>
    <cfRule type="containsText" dxfId="5425" priority="6066" operator="containsText" text="Glenn Gould">
      <formula>NOT(ISERROR(SEARCH("Glenn Gould",G2995)))</formula>
    </cfRule>
  </conditionalFormatting>
  <conditionalFormatting sqref="G2995">
    <cfRule type="containsText" dxfId="5424" priority="6063" operator="containsText" text="ECM">
      <formula>NOT(ISERROR(SEARCH("ECM",G2995)))</formula>
    </cfRule>
    <cfRule type="containsText" dxfId="5423" priority="6064" operator="containsText" text="Glenn Gould">
      <formula>NOT(ISERROR(SEARCH("Glenn Gould",G2995)))</formula>
    </cfRule>
  </conditionalFormatting>
  <conditionalFormatting sqref="G2995">
    <cfRule type="containsText" dxfId="5422" priority="6061" operator="containsText" text="ECM">
      <formula>NOT(ISERROR(SEARCH("ECM",G2995)))</formula>
    </cfRule>
    <cfRule type="containsText" dxfId="5421" priority="6062" operator="containsText" text="Glenn Gould">
      <formula>NOT(ISERROR(SEARCH("Glenn Gould",G2995)))</formula>
    </cfRule>
  </conditionalFormatting>
  <conditionalFormatting sqref="G2995">
    <cfRule type="containsText" dxfId="5420" priority="6059" operator="containsText" text="ECM">
      <formula>NOT(ISERROR(SEARCH("ECM",G2995)))</formula>
    </cfRule>
    <cfRule type="containsText" dxfId="5419" priority="6060" operator="containsText" text="Glenn Gould">
      <formula>NOT(ISERROR(SEARCH("Glenn Gould",G2995)))</formula>
    </cfRule>
  </conditionalFormatting>
  <conditionalFormatting sqref="G2995">
    <cfRule type="containsText" dxfId="5418" priority="6057" operator="containsText" text="ECM">
      <formula>NOT(ISERROR(SEARCH("ECM",G2995)))</formula>
    </cfRule>
    <cfRule type="containsText" dxfId="5417" priority="6058" operator="containsText" text="Glenn Gould">
      <formula>NOT(ISERROR(SEARCH("Glenn Gould",G2995)))</formula>
    </cfRule>
  </conditionalFormatting>
  <conditionalFormatting sqref="G2995">
    <cfRule type="containsText" dxfId="5416" priority="6055" operator="containsText" text="ECM">
      <formula>NOT(ISERROR(SEARCH("ECM",G2995)))</formula>
    </cfRule>
    <cfRule type="containsText" dxfId="5415" priority="6056" operator="containsText" text="Glenn Gould">
      <formula>NOT(ISERROR(SEARCH("Glenn Gould",G2995)))</formula>
    </cfRule>
  </conditionalFormatting>
  <conditionalFormatting sqref="G2995">
    <cfRule type="containsText" dxfId="5414" priority="6053" operator="containsText" text="ECM">
      <formula>NOT(ISERROR(SEARCH("ECM",G2995)))</formula>
    </cfRule>
    <cfRule type="containsText" dxfId="5413" priority="6054" operator="containsText" text="Glenn Gould">
      <formula>NOT(ISERROR(SEARCH("Glenn Gould",G2995)))</formula>
    </cfRule>
  </conditionalFormatting>
  <conditionalFormatting sqref="G2995">
    <cfRule type="containsText" dxfId="5412" priority="6051" operator="containsText" text="ECM">
      <formula>NOT(ISERROR(SEARCH("ECM",G2995)))</formula>
    </cfRule>
    <cfRule type="containsText" dxfId="5411" priority="6052" operator="containsText" text="Glenn Gould">
      <formula>NOT(ISERROR(SEARCH("Glenn Gould",G2995)))</formula>
    </cfRule>
  </conditionalFormatting>
  <conditionalFormatting sqref="G2995">
    <cfRule type="containsText" dxfId="5410" priority="6049" operator="containsText" text="ECM">
      <formula>NOT(ISERROR(SEARCH("ECM",G2995)))</formula>
    </cfRule>
    <cfRule type="containsText" dxfId="5409" priority="6050" operator="containsText" text="Glenn Gould">
      <formula>NOT(ISERROR(SEARCH("Glenn Gould",G2995)))</formula>
    </cfRule>
  </conditionalFormatting>
  <conditionalFormatting sqref="G2995">
    <cfRule type="containsText" dxfId="5408" priority="6047" operator="containsText" text="ECM">
      <formula>NOT(ISERROR(SEARCH("ECM",G2995)))</formula>
    </cfRule>
    <cfRule type="containsText" dxfId="5407" priority="6048" operator="containsText" text="Glenn Gould">
      <formula>NOT(ISERROR(SEARCH("Glenn Gould",G2995)))</formula>
    </cfRule>
  </conditionalFormatting>
  <conditionalFormatting sqref="G2995">
    <cfRule type="containsText" dxfId="5406" priority="6045" operator="containsText" text="ECM">
      <formula>NOT(ISERROR(SEARCH("ECM",G2995)))</formula>
    </cfRule>
    <cfRule type="containsText" dxfId="5405" priority="6046" operator="containsText" text="Glenn Gould">
      <formula>NOT(ISERROR(SEARCH("Glenn Gould",G2995)))</formula>
    </cfRule>
  </conditionalFormatting>
  <conditionalFormatting sqref="G2995">
    <cfRule type="containsText" dxfId="5404" priority="6043" operator="containsText" text="ECM">
      <formula>NOT(ISERROR(SEARCH("ECM",G2995)))</formula>
    </cfRule>
    <cfRule type="containsText" dxfId="5403" priority="6044" operator="containsText" text="Glenn Gould">
      <formula>NOT(ISERROR(SEARCH("Glenn Gould",G2995)))</formula>
    </cfRule>
  </conditionalFormatting>
  <conditionalFormatting sqref="G2995">
    <cfRule type="containsText" dxfId="5402" priority="6041" operator="containsText" text="ECM">
      <formula>NOT(ISERROR(SEARCH("ECM",G2995)))</formula>
    </cfRule>
    <cfRule type="containsText" dxfId="5401" priority="6042" operator="containsText" text="Glenn Gould">
      <formula>NOT(ISERROR(SEARCH("Glenn Gould",G2995)))</formula>
    </cfRule>
  </conditionalFormatting>
  <conditionalFormatting sqref="G2995">
    <cfRule type="containsText" dxfId="5400" priority="6039" operator="containsText" text="ECM">
      <formula>NOT(ISERROR(SEARCH("ECM",G2995)))</formula>
    </cfRule>
    <cfRule type="containsText" dxfId="5399" priority="6040" operator="containsText" text="Glenn Gould">
      <formula>NOT(ISERROR(SEARCH("Glenn Gould",G2995)))</formula>
    </cfRule>
  </conditionalFormatting>
  <conditionalFormatting sqref="G2995">
    <cfRule type="containsText" dxfId="5398" priority="6037" operator="containsText" text="ECM">
      <formula>NOT(ISERROR(SEARCH("ECM",G2995)))</formula>
    </cfRule>
    <cfRule type="containsText" dxfId="5397" priority="6038" operator="containsText" text="Glenn Gould">
      <formula>NOT(ISERROR(SEARCH("Glenn Gould",G2995)))</formula>
    </cfRule>
  </conditionalFormatting>
  <conditionalFormatting sqref="G2995">
    <cfRule type="containsText" dxfId="5396" priority="6035" operator="containsText" text="ECM">
      <formula>NOT(ISERROR(SEARCH("ECM",G2995)))</formula>
    </cfRule>
    <cfRule type="containsText" dxfId="5395" priority="6036" operator="containsText" text="Glenn Gould">
      <formula>NOT(ISERROR(SEARCH("Glenn Gould",G2995)))</formula>
    </cfRule>
  </conditionalFormatting>
  <conditionalFormatting sqref="G2995">
    <cfRule type="containsText" dxfId="5394" priority="6033" operator="containsText" text="ECM">
      <formula>NOT(ISERROR(SEARCH("ECM",G2995)))</formula>
    </cfRule>
    <cfRule type="containsText" dxfId="5393" priority="6034" operator="containsText" text="Glenn Gould">
      <formula>NOT(ISERROR(SEARCH("Glenn Gould",G2995)))</formula>
    </cfRule>
  </conditionalFormatting>
  <conditionalFormatting sqref="G2995">
    <cfRule type="containsText" dxfId="5392" priority="6031" operator="containsText" text="ECM">
      <formula>NOT(ISERROR(SEARCH("ECM",G2995)))</formula>
    </cfRule>
    <cfRule type="containsText" dxfId="5391" priority="6032" operator="containsText" text="Glenn Gould">
      <formula>NOT(ISERROR(SEARCH("Glenn Gould",G2995)))</formula>
    </cfRule>
  </conditionalFormatting>
  <conditionalFormatting sqref="G2995">
    <cfRule type="containsText" dxfId="5390" priority="6029" operator="containsText" text="ECM">
      <formula>NOT(ISERROR(SEARCH("ECM",G2995)))</formula>
    </cfRule>
    <cfRule type="containsText" dxfId="5389" priority="6030" operator="containsText" text="Glenn Gould">
      <formula>NOT(ISERROR(SEARCH("Glenn Gould",G2995)))</formula>
    </cfRule>
  </conditionalFormatting>
  <conditionalFormatting sqref="G2995">
    <cfRule type="containsText" dxfId="5388" priority="6027" operator="containsText" text="ECM">
      <formula>NOT(ISERROR(SEARCH("ECM",G2995)))</formula>
    </cfRule>
    <cfRule type="containsText" dxfId="5387" priority="6028" operator="containsText" text="Glenn Gould">
      <formula>NOT(ISERROR(SEARCH("Glenn Gould",G2995)))</formula>
    </cfRule>
  </conditionalFormatting>
  <conditionalFormatting sqref="G2995">
    <cfRule type="containsText" dxfId="5386" priority="6025" operator="containsText" text="ECM">
      <formula>NOT(ISERROR(SEARCH("ECM",G2995)))</formula>
    </cfRule>
    <cfRule type="containsText" dxfId="5385" priority="6026" operator="containsText" text="Glenn Gould">
      <formula>NOT(ISERROR(SEARCH("Glenn Gould",G2995)))</formula>
    </cfRule>
  </conditionalFormatting>
  <conditionalFormatting sqref="G2995">
    <cfRule type="containsText" dxfId="5384" priority="6023" operator="containsText" text="ECM">
      <formula>NOT(ISERROR(SEARCH("ECM",G2995)))</formula>
    </cfRule>
    <cfRule type="containsText" dxfId="5383" priority="6024" operator="containsText" text="Glenn Gould">
      <formula>NOT(ISERROR(SEARCH("Glenn Gould",G2995)))</formula>
    </cfRule>
  </conditionalFormatting>
  <conditionalFormatting sqref="G2995">
    <cfRule type="containsText" dxfId="5382" priority="6021" operator="containsText" text="ECM">
      <formula>NOT(ISERROR(SEARCH("ECM",G2995)))</formula>
    </cfRule>
    <cfRule type="containsText" dxfId="5381" priority="6022" operator="containsText" text="Glenn Gould">
      <formula>NOT(ISERROR(SEARCH("Glenn Gould",G2995)))</formula>
    </cfRule>
  </conditionalFormatting>
  <conditionalFormatting sqref="G2995">
    <cfRule type="containsText" dxfId="5380" priority="6019" operator="containsText" text="ECM">
      <formula>NOT(ISERROR(SEARCH("ECM",G2995)))</formula>
    </cfRule>
    <cfRule type="containsText" dxfId="5379" priority="6020" operator="containsText" text="Glenn Gould">
      <formula>NOT(ISERROR(SEARCH("Glenn Gould",G2995)))</formula>
    </cfRule>
  </conditionalFormatting>
  <conditionalFormatting sqref="G2995">
    <cfRule type="containsText" dxfId="5378" priority="6017" operator="containsText" text="ECM">
      <formula>NOT(ISERROR(SEARCH("ECM",G2995)))</formula>
    </cfRule>
    <cfRule type="containsText" dxfId="5377" priority="6018" operator="containsText" text="Glenn Gould">
      <formula>NOT(ISERROR(SEARCH("Glenn Gould",G2995)))</formula>
    </cfRule>
  </conditionalFormatting>
  <conditionalFormatting sqref="G2995">
    <cfRule type="containsText" dxfId="5376" priority="6015" operator="containsText" text="ECM">
      <formula>NOT(ISERROR(SEARCH("ECM",G2995)))</formula>
    </cfRule>
    <cfRule type="containsText" dxfId="5375" priority="6016" operator="containsText" text="Glenn Gould">
      <formula>NOT(ISERROR(SEARCH("Glenn Gould",G2995)))</formula>
    </cfRule>
  </conditionalFormatting>
  <conditionalFormatting sqref="E2995:F2995">
    <cfRule type="containsText" dxfId="5374" priority="6013" operator="containsText" text="ECM">
      <formula>NOT(ISERROR(SEARCH("ECM",E2995)))</formula>
    </cfRule>
    <cfRule type="containsText" dxfId="5373" priority="6014" operator="containsText" text="Glenn Gould">
      <formula>NOT(ISERROR(SEARCH("Glenn Gould",E2995)))</formula>
    </cfRule>
  </conditionalFormatting>
  <conditionalFormatting sqref="E2995:F2995">
    <cfRule type="containsText" dxfId="5372" priority="6011" operator="containsText" text="ECM">
      <formula>NOT(ISERROR(SEARCH("ECM",E2995)))</formula>
    </cfRule>
    <cfRule type="containsText" dxfId="5371" priority="6012" operator="containsText" text="Glenn Gould">
      <formula>NOT(ISERROR(SEARCH("Glenn Gould",E2995)))</formula>
    </cfRule>
  </conditionalFormatting>
  <conditionalFormatting sqref="E2995:F2995">
    <cfRule type="containsText" dxfId="5370" priority="6009" operator="containsText" text="ECM">
      <formula>NOT(ISERROR(SEARCH("ECM",E2995)))</formula>
    </cfRule>
    <cfRule type="containsText" dxfId="5369" priority="6010" operator="containsText" text="Glenn Gould">
      <formula>NOT(ISERROR(SEARCH("Glenn Gould",E2995)))</formula>
    </cfRule>
  </conditionalFormatting>
  <conditionalFormatting sqref="E2995:F2995">
    <cfRule type="containsText" dxfId="5368" priority="6007" operator="containsText" text="ECM">
      <formula>NOT(ISERROR(SEARCH("ECM",E2995)))</formula>
    </cfRule>
    <cfRule type="containsText" dxfId="5367" priority="6008" operator="containsText" text="Glenn Gould">
      <formula>NOT(ISERROR(SEARCH("Glenn Gould",E2995)))</formula>
    </cfRule>
  </conditionalFormatting>
  <conditionalFormatting sqref="E2995:F2995">
    <cfRule type="containsText" dxfId="5366" priority="6005" operator="containsText" text="ECM">
      <formula>NOT(ISERROR(SEARCH("ECM",E2995)))</formula>
    </cfRule>
    <cfRule type="containsText" dxfId="5365" priority="6006" operator="containsText" text="Glenn Gould">
      <formula>NOT(ISERROR(SEARCH("Glenn Gould",E2995)))</formula>
    </cfRule>
  </conditionalFormatting>
  <conditionalFormatting sqref="E2995:F2995">
    <cfRule type="containsText" dxfId="5364" priority="6003" operator="containsText" text="ECM">
      <formula>NOT(ISERROR(SEARCH("ECM",E2995)))</formula>
    </cfRule>
    <cfRule type="containsText" dxfId="5363" priority="6004" operator="containsText" text="Glenn Gould">
      <formula>NOT(ISERROR(SEARCH("Glenn Gould",E2995)))</formula>
    </cfRule>
  </conditionalFormatting>
  <conditionalFormatting sqref="E2995:F2995">
    <cfRule type="containsText" dxfId="5362" priority="6001" operator="containsText" text="ECM">
      <formula>NOT(ISERROR(SEARCH("ECM",E2995)))</formula>
    </cfRule>
    <cfRule type="containsText" dxfId="5361" priority="6002" operator="containsText" text="Glenn Gould">
      <formula>NOT(ISERROR(SEARCH("Glenn Gould",E2995)))</formula>
    </cfRule>
  </conditionalFormatting>
  <conditionalFormatting sqref="E2995:F2995">
    <cfRule type="containsText" dxfId="5360" priority="5999" operator="containsText" text="ECM">
      <formula>NOT(ISERROR(SEARCH("ECM",E2995)))</formula>
    </cfRule>
    <cfRule type="containsText" dxfId="5359" priority="6000" operator="containsText" text="Glenn Gould">
      <formula>NOT(ISERROR(SEARCH("Glenn Gould",E2995)))</formula>
    </cfRule>
  </conditionalFormatting>
  <conditionalFormatting sqref="E2995:F2995">
    <cfRule type="containsText" dxfId="5358" priority="5997" operator="containsText" text="ECM">
      <formula>NOT(ISERROR(SEARCH("ECM",E2995)))</formula>
    </cfRule>
    <cfRule type="containsText" dxfId="5357" priority="5998" operator="containsText" text="Glenn Gould">
      <formula>NOT(ISERROR(SEARCH("Glenn Gould",E2995)))</formula>
    </cfRule>
  </conditionalFormatting>
  <conditionalFormatting sqref="E2995:F2995">
    <cfRule type="containsText" dxfId="5356" priority="5995" operator="containsText" text="ECM">
      <formula>NOT(ISERROR(SEARCH("ECM",E2995)))</formula>
    </cfRule>
    <cfRule type="containsText" dxfId="5355" priority="5996" operator="containsText" text="Glenn Gould">
      <formula>NOT(ISERROR(SEARCH("Glenn Gould",E2995)))</formula>
    </cfRule>
  </conditionalFormatting>
  <conditionalFormatting sqref="E2995:F2995">
    <cfRule type="containsText" dxfId="5354" priority="5993" operator="containsText" text="ECM">
      <formula>NOT(ISERROR(SEARCH("ECM",E2995)))</formula>
    </cfRule>
    <cfRule type="containsText" dxfId="5353" priority="5994" operator="containsText" text="Glenn Gould">
      <formula>NOT(ISERROR(SEARCH("Glenn Gould",E2995)))</formula>
    </cfRule>
  </conditionalFormatting>
  <conditionalFormatting sqref="E2995:F2995">
    <cfRule type="containsText" dxfId="5352" priority="5991" operator="containsText" text="ECM">
      <formula>NOT(ISERROR(SEARCH("ECM",E2995)))</formula>
    </cfRule>
    <cfRule type="containsText" dxfId="5351" priority="5992" operator="containsText" text="Glenn Gould">
      <formula>NOT(ISERROR(SEARCH("Glenn Gould",E2995)))</formula>
    </cfRule>
  </conditionalFormatting>
  <conditionalFormatting sqref="E2995:F2995">
    <cfRule type="containsText" dxfId="5350" priority="5989" operator="containsText" text="ECM">
      <formula>NOT(ISERROR(SEARCH("ECM",E2995)))</formula>
    </cfRule>
    <cfRule type="containsText" dxfId="5349" priority="5990" operator="containsText" text="Glenn Gould">
      <formula>NOT(ISERROR(SEARCH("Glenn Gould",E2995)))</formula>
    </cfRule>
  </conditionalFormatting>
  <conditionalFormatting sqref="E2995:F2995">
    <cfRule type="containsText" dxfId="5348" priority="5987" operator="containsText" text="ECM">
      <formula>NOT(ISERROR(SEARCH("ECM",E2995)))</formula>
    </cfRule>
    <cfRule type="containsText" dxfId="5347" priority="5988" operator="containsText" text="Glenn Gould">
      <formula>NOT(ISERROR(SEARCH("Glenn Gould",E2995)))</formula>
    </cfRule>
  </conditionalFormatting>
  <conditionalFormatting sqref="E2995:F2995">
    <cfRule type="containsText" dxfId="5346" priority="5985" operator="containsText" text="ECM">
      <formula>NOT(ISERROR(SEARCH("ECM",E2995)))</formula>
    </cfRule>
    <cfRule type="containsText" dxfId="5345" priority="5986" operator="containsText" text="Glenn Gould">
      <formula>NOT(ISERROR(SEARCH("Glenn Gould",E2995)))</formula>
    </cfRule>
  </conditionalFormatting>
  <conditionalFormatting sqref="E2995:F2995">
    <cfRule type="containsText" dxfId="5344" priority="5983" operator="containsText" text="ECM">
      <formula>NOT(ISERROR(SEARCH("ECM",E2995)))</formula>
    </cfRule>
    <cfRule type="containsText" dxfId="5343" priority="5984" operator="containsText" text="Glenn Gould">
      <formula>NOT(ISERROR(SEARCH("Glenn Gould",E2995)))</formula>
    </cfRule>
  </conditionalFormatting>
  <conditionalFormatting sqref="E2995:F2995">
    <cfRule type="containsText" dxfId="5342" priority="5981" operator="containsText" text="ECM">
      <formula>NOT(ISERROR(SEARCH("ECM",E2995)))</formula>
    </cfRule>
    <cfRule type="containsText" dxfId="5341" priority="5982" operator="containsText" text="Glenn Gould">
      <formula>NOT(ISERROR(SEARCH("Glenn Gould",E2995)))</formula>
    </cfRule>
  </conditionalFormatting>
  <conditionalFormatting sqref="E2995:F2995">
    <cfRule type="containsText" dxfId="5340" priority="5979" operator="containsText" text="ECM">
      <formula>NOT(ISERROR(SEARCH("ECM",E2995)))</formula>
    </cfRule>
    <cfRule type="containsText" dxfId="5339" priority="5980" operator="containsText" text="Glenn Gould">
      <formula>NOT(ISERROR(SEARCH("Glenn Gould",E2995)))</formula>
    </cfRule>
  </conditionalFormatting>
  <conditionalFormatting sqref="E2995:F2995">
    <cfRule type="containsText" dxfId="5338" priority="5977" operator="containsText" text="ECM">
      <formula>NOT(ISERROR(SEARCH("ECM",E2995)))</formula>
    </cfRule>
    <cfRule type="containsText" dxfId="5337" priority="5978" operator="containsText" text="Glenn Gould">
      <formula>NOT(ISERROR(SEARCH("Glenn Gould",E2995)))</formula>
    </cfRule>
  </conditionalFormatting>
  <conditionalFormatting sqref="E2995:F2995">
    <cfRule type="containsText" dxfId="5336" priority="5975" operator="containsText" text="ECM">
      <formula>NOT(ISERROR(SEARCH("ECM",E2995)))</formula>
    </cfRule>
    <cfRule type="containsText" dxfId="5335" priority="5976" operator="containsText" text="Glenn Gould">
      <formula>NOT(ISERROR(SEARCH("Glenn Gould",E2995)))</formula>
    </cfRule>
  </conditionalFormatting>
  <conditionalFormatting sqref="E2995:F2995">
    <cfRule type="containsText" dxfId="5334" priority="5973" operator="containsText" text="ECM">
      <formula>NOT(ISERROR(SEARCH("ECM",E2995)))</formula>
    </cfRule>
    <cfRule type="containsText" dxfId="5333" priority="5974" operator="containsText" text="Glenn Gould">
      <formula>NOT(ISERROR(SEARCH("Glenn Gould",E2995)))</formula>
    </cfRule>
  </conditionalFormatting>
  <conditionalFormatting sqref="E2995:F2995">
    <cfRule type="containsText" dxfId="5332" priority="5971" operator="containsText" text="ECM">
      <formula>NOT(ISERROR(SEARCH("ECM",E2995)))</formula>
    </cfRule>
    <cfRule type="containsText" dxfId="5331" priority="5972" operator="containsText" text="Glenn Gould">
      <formula>NOT(ISERROR(SEARCH("Glenn Gould",E2995)))</formula>
    </cfRule>
  </conditionalFormatting>
  <conditionalFormatting sqref="E2995:F2995">
    <cfRule type="containsText" dxfId="5330" priority="5969" operator="containsText" text="ECM">
      <formula>NOT(ISERROR(SEARCH("ECM",E2995)))</formula>
    </cfRule>
    <cfRule type="containsText" dxfId="5329" priority="5970" operator="containsText" text="Glenn Gould">
      <formula>NOT(ISERROR(SEARCH("Glenn Gould",E2995)))</formula>
    </cfRule>
  </conditionalFormatting>
  <conditionalFormatting sqref="E2995:F2995">
    <cfRule type="containsText" dxfId="5328" priority="5967" operator="containsText" text="ECM">
      <formula>NOT(ISERROR(SEARCH("ECM",E2995)))</formula>
    </cfRule>
    <cfRule type="containsText" dxfId="5327" priority="5968" operator="containsText" text="Glenn Gould">
      <formula>NOT(ISERROR(SEARCH("Glenn Gould",E2995)))</formula>
    </cfRule>
  </conditionalFormatting>
  <conditionalFormatting sqref="E2995:F2995">
    <cfRule type="containsText" dxfId="5326" priority="5965" operator="containsText" text="ECM">
      <formula>NOT(ISERROR(SEARCH("ECM",E2995)))</formula>
    </cfRule>
    <cfRule type="containsText" dxfId="5325" priority="5966" operator="containsText" text="Glenn Gould">
      <formula>NOT(ISERROR(SEARCH("Glenn Gould",E2995)))</formula>
    </cfRule>
  </conditionalFormatting>
  <conditionalFormatting sqref="E2995:F2995">
    <cfRule type="containsText" dxfId="5324" priority="5963" operator="containsText" text="ECM">
      <formula>NOT(ISERROR(SEARCH("ECM",E2995)))</formula>
    </cfRule>
    <cfRule type="containsText" dxfId="5323" priority="5964" operator="containsText" text="Glenn Gould">
      <formula>NOT(ISERROR(SEARCH("Glenn Gould",E2995)))</formula>
    </cfRule>
  </conditionalFormatting>
  <conditionalFormatting sqref="E2995:F2995">
    <cfRule type="containsText" dxfId="5322" priority="5961" operator="containsText" text="ECM">
      <formula>NOT(ISERROR(SEARCH("ECM",E2995)))</formula>
    </cfRule>
    <cfRule type="containsText" dxfId="5321" priority="5962" operator="containsText" text="Glenn Gould">
      <formula>NOT(ISERROR(SEARCH("Glenn Gould",E2995)))</formula>
    </cfRule>
  </conditionalFormatting>
  <conditionalFormatting sqref="E2995:F2995">
    <cfRule type="containsText" dxfId="5320" priority="5959" operator="containsText" text="ECM">
      <formula>NOT(ISERROR(SEARCH("ECM",E2995)))</formula>
    </cfRule>
    <cfRule type="containsText" dxfId="5319" priority="5960" operator="containsText" text="Glenn Gould">
      <formula>NOT(ISERROR(SEARCH("Glenn Gould",E2995)))</formula>
    </cfRule>
  </conditionalFormatting>
  <conditionalFormatting sqref="E2995:F2995">
    <cfRule type="containsText" dxfId="5318" priority="5957" operator="containsText" text="ECM">
      <formula>NOT(ISERROR(SEARCH("ECM",E2995)))</formula>
    </cfRule>
    <cfRule type="containsText" dxfId="5317" priority="5958" operator="containsText" text="Glenn Gould">
      <formula>NOT(ISERROR(SEARCH("Glenn Gould",E2995)))</formula>
    </cfRule>
  </conditionalFormatting>
  <conditionalFormatting sqref="E2995:F2995">
    <cfRule type="containsText" dxfId="5316" priority="5955" operator="containsText" text="ECM">
      <formula>NOT(ISERROR(SEARCH("ECM",E2995)))</formula>
    </cfRule>
    <cfRule type="containsText" dxfId="5315" priority="5956" operator="containsText" text="Glenn Gould">
      <formula>NOT(ISERROR(SEARCH("Glenn Gould",E2995)))</formula>
    </cfRule>
  </conditionalFormatting>
  <conditionalFormatting sqref="E2995:F2995">
    <cfRule type="containsText" dxfId="5314" priority="5953" operator="containsText" text="ECM">
      <formula>NOT(ISERROR(SEARCH("ECM",E2995)))</formula>
    </cfRule>
    <cfRule type="containsText" dxfId="5313" priority="5954" operator="containsText" text="Glenn Gould">
      <formula>NOT(ISERROR(SEARCH("Glenn Gould",E2995)))</formula>
    </cfRule>
  </conditionalFormatting>
  <conditionalFormatting sqref="E2995:F2995">
    <cfRule type="containsText" dxfId="5312" priority="5951" operator="containsText" text="ECM">
      <formula>NOT(ISERROR(SEARCH("ECM",E2995)))</formula>
    </cfRule>
    <cfRule type="containsText" dxfId="5311" priority="5952" operator="containsText" text="Glenn Gould">
      <formula>NOT(ISERROR(SEARCH("Glenn Gould",E2995)))</formula>
    </cfRule>
  </conditionalFormatting>
  <conditionalFormatting sqref="E2995:F2995">
    <cfRule type="containsText" dxfId="5310" priority="5949" operator="containsText" text="ECM">
      <formula>NOT(ISERROR(SEARCH("ECM",E2995)))</formula>
    </cfRule>
    <cfRule type="containsText" dxfId="5309" priority="5950" operator="containsText" text="Glenn Gould">
      <formula>NOT(ISERROR(SEARCH("Glenn Gould",E2995)))</formula>
    </cfRule>
  </conditionalFormatting>
  <conditionalFormatting sqref="E2995:F2995">
    <cfRule type="containsText" dxfId="5308" priority="5947" operator="containsText" text="ECM">
      <formula>NOT(ISERROR(SEARCH("ECM",E2995)))</formula>
    </cfRule>
    <cfRule type="containsText" dxfId="5307" priority="5948" operator="containsText" text="Glenn Gould">
      <formula>NOT(ISERROR(SEARCH("Glenn Gould",E2995)))</formula>
    </cfRule>
  </conditionalFormatting>
  <conditionalFormatting sqref="E2995:F2995">
    <cfRule type="containsText" dxfId="5306" priority="5945" operator="containsText" text="ECM">
      <formula>NOT(ISERROR(SEARCH("ECM",E2995)))</formula>
    </cfRule>
    <cfRule type="containsText" dxfId="5305" priority="5946" operator="containsText" text="Glenn Gould">
      <formula>NOT(ISERROR(SEARCH("Glenn Gould",E2995)))</formula>
    </cfRule>
  </conditionalFormatting>
  <conditionalFormatting sqref="E2995:F2995">
    <cfRule type="containsText" dxfId="5304" priority="5943" operator="containsText" text="ECM">
      <formula>NOT(ISERROR(SEARCH("ECM",E2995)))</formula>
    </cfRule>
    <cfRule type="containsText" dxfId="5303" priority="5944" operator="containsText" text="Glenn Gould">
      <formula>NOT(ISERROR(SEARCH("Glenn Gould",E2995)))</formula>
    </cfRule>
  </conditionalFormatting>
  <conditionalFormatting sqref="E2995:F2995">
    <cfRule type="containsText" dxfId="5302" priority="5941" operator="containsText" text="ECM">
      <formula>NOT(ISERROR(SEARCH("ECM",E2995)))</formula>
    </cfRule>
    <cfRule type="containsText" dxfId="5301" priority="5942" operator="containsText" text="Glenn Gould">
      <formula>NOT(ISERROR(SEARCH("Glenn Gould",E2995)))</formula>
    </cfRule>
  </conditionalFormatting>
  <conditionalFormatting sqref="E2995:F2995">
    <cfRule type="containsText" dxfId="5300" priority="5939" operator="containsText" text="ECM">
      <formula>NOT(ISERROR(SEARCH("ECM",E2995)))</formula>
    </cfRule>
    <cfRule type="containsText" dxfId="5299" priority="5940" operator="containsText" text="Glenn Gould">
      <formula>NOT(ISERROR(SEARCH("Glenn Gould",E2995)))</formula>
    </cfRule>
  </conditionalFormatting>
  <conditionalFormatting sqref="E2995:F2995">
    <cfRule type="containsText" dxfId="5298" priority="5937" operator="containsText" text="ECM">
      <formula>NOT(ISERROR(SEARCH("ECM",E2995)))</formula>
    </cfRule>
    <cfRule type="containsText" dxfId="5297" priority="5938" operator="containsText" text="Glenn Gould">
      <formula>NOT(ISERROR(SEARCH("Glenn Gould",E2995)))</formula>
    </cfRule>
  </conditionalFormatting>
  <conditionalFormatting sqref="E2995:F2995">
    <cfRule type="containsText" dxfId="5296" priority="5935" operator="containsText" text="ECM">
      <formula>NOT(ISERROR(SEARCH("ECM",E2995)))</formula>
    </cfRule>
    <cfRule type="containsText" dxfId="5295" priority="5936" operator="containsText" text="Glenn Gould">
      <formula>NOT(ISERROR(SEARCH("Glenn Gould",E2995)))</formula>
    </cfRule>
  </conditionalFormatting>
  <conditionalFormatting sqref="E2995:F2995">
    <cfRule type="containsText" dxfId="5294" priority="5933" operator="containsText" text="ECM">
      <formula>NOT(ISERROR(SEARCH("ECM",E2995)))</formula>
    </cfRule>
    <cfRule type="containsText" dxfId="5293" priority="5934" operator="containsText" text="Glenn Gould">
      <formula>NOT(ISERROR(SEARCH("Glenn Gould",E2995)))</formula>
    </cfRule>
  </conditionalFormatting>
  <conditionalFormatting sqref="E2995:F2995">
    <cfRule type="containsText" dxfId="5292" priority="5931" operator="containsText" text="ECM">
      <formula>NOT(ISERROR(SEARCH("ECM",E2995)))</formula>
    </cfRule>
    <cfRule type="containsText" dxfId="5291" priority="5932" operator="containsText" text="Glenn Gould">
      <formula>NOT(ISERROR(SEARCH("Glenn Gould",E2995)))</formula>
    </cfRule>
  </conditionalFormatting>
  <conditionalFormatting sqref="E2995:F2995">
    <cfRule type="containsText" dxfId="5290" priority="5929" operator="containsText" text="ECM">
      <formula>NOT(ISERROR(SEARCH("ECM",E2995)))</formula>
    </cfRule>
    <cfRule type="containsText" dxfId="5289" priority="5930" operator="containsText" text="Glenn Gould">
      <formula>NOT(ISERROR(SEARCH("Glenn Gould",E2995)))</formula>
    </cfRule>
  </conditionalFormatting>
  <conditionalFormatting sqref="E2995:F2995">
    <cfRule type="containsText" dxfId="5288" priority="5927" operator="containsText" text="ECM">
      <formula>NOT(ISERROR(SEARCH("ECM",E2995)))</formula>
    </cfRule>
    <cfRule type="containsText" dxfId="5287" priority="5928" operator="containsText" text="Glenn Gould">
      <formula>NOT(ISERROR(SEARCH("Glenn Gould",E2995)))</formula>
    </cfRule>
  </conditionalFormatting>
  <conditionalFormatting sqref="E2995:F2995">
    <cfRule type="containsText" dxfId="5286" priority="5925" operator="containsText" text="ECM">
      <formula>NOT(ISERROR(SEARCH("ECM",E2995)))</formula>
    </cfRule>
    <cfRule type="containsText" dxfId="5285" priority="5926" operator="containsText" text="Glenn Gould">
      <formula>NOT(ISERROR(SEARCH("Glenn Gould",E2995)))</formula>
    </cfRule>
  </conditionalFormatting>
  <conditionalFormatting sqref="E2995:F2995">
    <cfRule type="containsText" dxfId="5284" priority="5923" operator="containsText" text="ECM">
      <formula>NOT(ISERROR(SEARCH("ECM",E2995)))</formula>
    </cfRule>
    <cfRule type="containsText" dxfId="5283" priority="5924" operator="containsText" text="Glenn Gould">
      <formula>NOT(ISERROR(SEARCH("Glenn Gould",E2995)))</formula>
    </cfRule>
  </conditionalFormatting>
  <conditionalFormatting sqref="E2995:F2995">
    <cfRule type="containsText" dxfId="5282" priority="5921" operator="containsText" text="ECM">
      <formula>NOT(ISERROR(SEARCH("ECM",E2995)))</formula>
    </cfRule>
    <cfRule type="containsText" dxfId="5281" priority="5922" operator="containsText" text="Glenn Gould">
      <formula>NOT(ISERROR(SEARCH("Glenn Gould",E2995)))</formula>
    </cfRule>
  </conditionalFormatting>
  <conditionalFormatting sqref="E2995:F2995">
    <cfRule type="containsText" dxfId="5280" priority="5919" operator="containsText" text="ECM">
      <formula>NOT(ISERROR(SEARCH("ECM",E2995)))</formula>
    </cfRule>
    <cfRule type="containsText" dxfId="5279" priority="5920" operator="containsText" text="Glenn Gould">
      <formula>NOT(ISERROR(SEARCH("Glenn Gould",E2995)))</formula>
    </cfRule>
  </conditionalFormatting>
  <conditionalFormatting sqref="E2995:F2995">
    <cfRule type="containsText" dxfId="5278" priority="5917" operator="containsText" text="ECM">
      <formula>NOT(ISERROR(SEARCH("ECM",E2995)))</formula>
    </cfRule>
    <cfRule type="containsText" dxfId="5277" priority="5918" operator="containsText" text="Glenn Gould">
      <formula>NOT(ISERROR(SEARCH("Glenn Gould",E2995)))</formula>
    </cfRule>
  </conditionalFormatting>
  <conditionalFormatting sqref="J2996:K2998">
    <cfRule type="containsText" dxfId="5276" priority="5915" operator="containsText" text="ECM">
      <formula>NOT(ISERROR(SEARCH("ECM",J2996)))</formula>
    </cfRule>
    <cfRule type="containsText" dxfId="5275" priority="5916" operator="containsText" text="Glenn Gould">
      <formula>NOT(ISERROR(SEARCH("Glenn Gould",J2996)))</formula>
    </cfRule>
  </conditionalFormatting>
  <conditionalFormatting sqref="H2996:I2998">
    <cfRule type="containsText" dxfId="5274" priority="5913" operator="containsText" text="ECM">
      <formula>NOT(ISERROR(SEARCH("ECM",H2996)))</formula>
    </cfRule>
    <cfRule type="containsText" dxfId="5273" priority="5914" operator="containsText" text="Glenn Gould">
      <formula>NOT(ISERROR(SEARCH("Glenn Gould",H2996)))</formula>
    </cfRule>
  </conditionalFormatting>
  <conditionalFormatting sqref="H2996:H2998">
    <cfRule type="containsText" dxfId="5272" priority="5911" operator="containsText" text="ECM">
      <formula>NOT(ISERROR(SEARCH("ECM",H2996)))</formula>
    </cfRule>
    <cfRule type="containsText" dxfId="5271" priority="5912" operator="containsText" text="Glenn Gould">
      <formula>NOT(ISERROR(SEARCH("Glenn Gould",H2996)))</formula>
    </cfRule>
  </conditionalFormatting>
  <conditionalFormatting sqref="G2996">
    <cfRule type="containsText" dxfId="5270" priority="5907" operator="containsText" text="ECM">
      <formula>NOT(ISERROR(SEARCH("ECM",G2996)))</formula>
    </cfRule>
    <cfRule type="containsText" dxfId="5269" priority="5908" operator="containsText" text="Glenn Gould">
      <formula>NOT(ISERROR(SEARCH("Glenn Gould",G2996)))</formula>
    </cfRule>
  </conditionalFormatting>
  <conditionalFormatting sqref="G2996">
    <cfRule type="containsText" dxfId="5268" priority="5905" operator="containsText" text="ECM">
      <formula>NOT(ISERROR(SEARCH("ECM",G2996)))</formula>
    </cfRule>
    <cfRule type="containsText" dxfId="5267" priority="5906" operator="containsText" text="Glenn Gould">
      <formula>NOT(ISERROR(SEARCH("Glenn Gould",G2996)))</formula>
    </cfRule>
  </conditionalFormatting>
  <conditionalFormatting sqref="G2996">
    <cfRule type="containsText" dxfId="5266" priority="5903" operator="containsText" text="ECM">
      <formula>NOT(ISERROR(SEARCH("ECM",G2996)))</formula>
    </cfRule>
    <cfRule type="containsText" dxfId="5265" priority="5904" operator="containsText" text="Glenn Gould">
      <formula>NOT(ISERROR(SEARCH("Glenn Gould",G2996)))</formula>
    </cfRule>
  </conditionalFormatting>
  <conditionalFormatting sqref="G2996">
    <cfRule type="containsText" dxfId="5264" priority="5901" operator="containsText" text="ECM">
      <formula>NOT(ISERROR(SEARCH("ECM",G2996)))</formula>
    </cfRule>
    <cfRule type="containsText" dxfId="5263" priority="5902" operator="containsText" text="Glenn Gould">
      <formula>NOT(ISERROR(SEARCH("Glenn Gould",G2996)))</formula>
    </cfRule>
  </conditionalFormatting>
  <conditionalFormatting sqref="G2996">
    <cfRule type="containsText" dxfId="5262" priority="5899" operator="containsText" text="ECM">
      <formula>NOT(ISERROR(SEARCH("ECM",G2996)))</formula>
    </cfRule>
    <cfRule type="containsText" dxfId="5261" priority="5900" operator="containsText" text="Glenn Gould">
      <formula>NOT(ISERROR(SEARCH("Glenn Gould",G2996)))</formula>
    </cfRule>
  </conditionalFormatting>
  <conditionalFormatting sqref="G2996">
    <cfRule type="containsText" dxfId="5260" priority="5897" operator="containsText" text="ECM">
      <formula>NOT(ISERROR(SEARCH("ECM",G2996)))</formula>
    </cfRule>
    <cfRule type="containsText" dxfId="5259" priority="5898" operator="containsText" text="Glenn Gould">
      <formula>NOT(ISERROR(SEARCH("Glenn Gould",G2996)))</formula>
    </cfRule>
  </conditionalFormatting>
  <conditionalFormatting sqref="G2996">
    <cfRule type="containsText" dxfId="5258" priority="5895" operator="containsText" text="ECM">
      <formula>NOT(ISERROR(SEARCH("ECM",G2996)))</formula>
    </cfRule>
    <cfRule type="containsText" dxfId="5257" priority="5896" operator="containsText" text="Glenn Gould">
      <formula>NOT(ISERROR(SEARCH("Glenn Gould",G2996)))</formula>
    </cfRule>
  </conditionalFormatting>
  <conditionalFormatting sqref="G2996">
    <cfRule type="containsText" dxfId="5256" priority="5893" operator="containsText" text="ECM">
      <formula>NOT(ISERROR(SEARCH("ECM",G2996)))</formula>
    </cfRule>
    <cfRule type="containsText" dxfId="5255" priority="5894" operator="containsText" text="Glenn Gould">
      <formula>NOT(ISERROR(SEARCH("Glenn Gould",G2996)))</formula>
    </cfRule>
  </conditionalFormatting>
  <conditionalFormatting sqref="G2996">
    <cfRule type="containsText" dxfId="5254" priority="5891" operator="containsText" text="ECM">
      <formula>NOT(ISERROR(SEARCH("ECM",G2996)))</formula>
    </cfRule>
    <cfRule type="containsText" dxfId="5253" priority="5892" operator="containsText" text="Glenn Gould">
      <formula>NOT(ISERROR(SEARCH("Glenn Gould",G2996)))</formula>
    </cfRule>
  </conditionalFormatting>
  <conditionalFormatting sqref="G2996">
    <cfRule type="containsText" dxfId="5252" priority="5889" operator="containsText" text="ECM">
      <formula>NOT(ISERROR(SEARCH("ECM",G2996)))</formula>
    </cfRule>
    <cfRule type="containsText" dxfId="5251" priority="5890" operator="containsText" text="Glenn Gould">
      <formula>NOT(ISERROR(SEARCH("Glenn Gould",G2996)))</formula>
    </cfRule>
  </conditionalFormatting>
  <conditionalFormatting sqref="G2996">
    <cfRule type="containsText" dxfId="5250" priority="5887" operator="containsText" text="ECM">
      <formula>NOT(ISERROR(SEARCH("ECM",G2996)))</formula>
    </cfRule>
    <cfRule type="containsText" dxfId="5249" priority="5888" operator="containsText" text="Glenn Gould">
      <formula>NOT(ISERROR(SEARCH("Glenn Gould",G2996)))</formula>
    </cfRule>
  </conditionalFormatting>
  <conditionalFormatting sqref="G2996">
    <cfRule type="containsText" dxfId="5248" priority="5885" operator="containsText" text="ECM">
      <formula>NOT(ISERROR(SEARCH("ECM",G2996)))</formula>
    </cfRule>
    <cfRule type="containsText" dxfId="5247" priority="5886" operator="containsText" text="Glenn Gould">
      <formula>NOT(ISERROR(SEARCH("Glenn Gould",G2996)))</formula>
    </cfRule>
  </conditionalFormatting>
  <conditionalFormatting sqref="G2996">
    <cfRule type="containsText" dxfId="5246" priority="5883" operator="containsText" text="ECM">
      <formula>NOT(ISERROR(SEARCH("ECM",G2996)))</formula>
    </cfRule>
    <cfRule type="containsText" dxfId="5245" priority="5884" operator="containsText" text="Glenn Gould">
      <formula>NOT(ISERROR(SEARCH("Glenn Gould",G2996)))</formula>
    </cfRule>
  </conditionalFormatting>
  <conditionalFormatting sqref="G2996">
    <cfRule type="containsText" dxfId="5244" priority="5881" operator="containsText" text="ECM">
      <formula>NOT(ISERROR(SEARCH("ECM",G2996)))</formula>
    </cfRule>
    <cfRule type="containsText" dxfId="5243" priority="5882" operator="containsText" text="Glenn Gould">
      <formula>NOT(ISERROR(SEARCH("Glenn Gould",G2996)))</formula>
    </cfRule>
  </conditionalFormatting>
  <conditionalFormatting sqref="G2996">
    <cfRule type="containsText" dxfId="5242" priority="5879" operator="containsText" text="ECM">
      <formula>NOT(ISERROR(SEARCH("ECM",G2996)))</formula>
    </cfRule>
    <cfRule type="containsText" dxfId="5241" priority="5880" operator="containsText" text="Glenn Gould">
      <formula>NOT(ISERROR(SEARCH("Glenn Gould",G2996)))</formula>
    </cfRule>
  </conditionalFormatting>
  <conditionalFormatting sqref="G2996">
    <cfRule type="containsText" dxfId="5240" priority="5877" operator="containsText" text="ECM">
      <formula>NOT(ISERROR(SEARCH("ECM",G2996)))</formula>
    </cfRule>
    <cfRule type="containsText" dxfId="5239" priority="5878" operator="containsText" text="Glenn Gould">
      <formula>NOT(ISERROR(SEARCH("Glenn Gould",G2996)))</formula>
    </cfRule>
  </conditionalFormatting>
  <conditionalFormatting sqref="G2996">
    <cfRule type="containsText" dxfId="5238" priority="5875" operator="containsText" text="ECM">
      <formula>NOT(ISERROR(SEARCH("ECM",G2996)))</formula>
    </cfRule>
    <cfRule type="containsText" dxfId="5237" priority="5876" operator="containsText" text="Glenn Gould">
      <formula>NOT(ISERROR(SEARCH("Glenn Gould",G2996)))</formula>
    </cfRule>
  </conditionalFormatting>
  <conditionalFormatting sqref="G2996">
    <cfRule type="containsText" dxfId="5236" priority="5873" operator="containsText" text="ECM">
      <formula>NOT(ISERROR(SEARCH("ECM",G2996)))</formula>
    </cfRule>
    <cfRule type="containsText" dxfId="5235" priority="5874" operator="containsText" text="Glenn Gould">
      <formula>NOT(ISERROR(SEARCH("Glenn Gould",G2996)))</formula>
    </cfRule>
  </conditionalFormatting>
  <conditionalFormatting sqref="G2996">
    <cfRule type="containsText" dxfId="5234" priority="5871" operator="containsText" text="ECM">
      <formula>NOT(ISERROR(SEARCH("ECM",G2996)))</formula>
    </cfRule>
    <cfRule type="containsText" dxfId="5233" priority="5872" operator="containsText" text="Glenn Gould">
      <formula>NOT(ISERROR(SEARCH("Glenn Gould",G2996)))</formula>
    </cfRule>
  </conditionalFormatting>
  <conditionalFormatting sqref="G2996">
    <cfRule type="containsText" dxfId="5232" priority="5869" operator="containsText" text="ECM">
      <formula>NOT(ISERROR(SEARCH("ECM",G2996)))</formula>
    </cfRule>
    <cfRule type="containsText" dxfId="5231" priority="5870" operator="containsText" text="Glenn Gould">
      <formula>NOT(ISERROR(SEARCH("Glenn Gould",G2996)))</formula>
    </cfRule>
  </conditionalFormatting>
  <conditionalFormatting sqref="G2996">
    <cfRule type="containsText" dxfId="5230" priority="5867" operator="containsText" text="ECM">
      <formula>NOT(ISERROR(SEARCH("ECM",G2996)))</formula>
    </cfRule>
    <cfRule type="containsText" dxfId="5229" priority="5868" operator="containsText" text="Glenn Gould">
      <formula>NOT(ISERROR(SEARCH("Glenn Gould",G2996)))</formula>
    </cfRule>
  </conditionalFormatting>
  <conditionalFormatting sqref="G2996">
    <cfRule type="containsText" dxfId="5228" priority="5865" operator="containsText" text="ECM">
      <formula>NOT(ISERROR(SEARCH("ECM",G2996)))</formula>
    </cfRule>
    <cfRule type="containsText" dxfId="5227" priority="5866" operator="containsText" text="Glenn Gould">
      <formula>NOT(ISERROR(SEARCH("Glenn Gould",G2996)))</formula>
    </cfRule>
  </conditionalFormatting>
  <conditionalFormatting sqref="G2996">
    <cfRule type="containsText" dxfId="5226" priority="5863" operator="containsText" text="ECM">
      <formula>NOT(ISERROR(SEARCH("ECM",G2996)))</formula>
    </cfRule>
    <cfRule type="containsText" dxfId="5225" priority="5864" operator="containsText" text="Glenn Gould">
      <formula>NOT(ISERROR(SEARCH("Glenn Gould",G2996)))</formula>
    </cfRule>
  </conditionalFormatting>
  <conditionalFormatting sqref="G2996">
    <cfRule type="containsText" dxfId="5224" priority="5861" operator="containsText" text="ECM">
      <formula>NOT(ISERROR(SEARCH("ECM",G2996)))</formula>
    </cfRule>
    <cfRule type="containsText" dxfId="5223" priority="5862" operator="containsText" text="Glenn Gould">
      <formula>NOT(ISERROR(SEARCH("Glenn Gould",G2996)))</formula>
    </cfRule>
  </conditionalFormatting>
  <conditionalFormatting sqref="G2996">
    <cfRule type="containsText" dxfId="5222" priority="5859" operator="containsText" text="ECM">
      <formula>NOT(ISERROR(SEARCH("ECM",G2996)))</formula>
    </cfRule>
    <cfRule type="containsText" dxfId="5221" priority="5860" operator="containsText" text="Glenn Gould">
      <formula>NOT(ISERROR(SEARCH("Glenn Gould",G2996)))</formula>
    </cfRule>
  </conditionalFormatting>
  <conditionalFormatting sqref="G2996">
    <cfRule type="containsText" dxfId="5220" priority="5857" operator="containsText" text="ECM">
      <formula>NOT(ISERROR(SEARCH("ECM",G2996)))</formula>
    </cfRule>
    <cfRule type="containsText" dxfId="5219" priority="5858" operator="containsText" text="Glenn Gould">
      <formula>NOT(ISERROR(SEARCH("Glenn Gould",G2996)))</formula>
    </cfRule>
  </conditionalFormatting>
  <conditionalFormatting sqref="G2996">
    <cfRule type="containsText" dxfId="5218" priority="5855" operator="containsText" text="ECM">
      <formula>NOT(ISERROR(SEARCH("ECM",G2996)))</formula>
    </cfRule>
    <cfRule type="containsText" dxfId="5217" priority="5856" operator="containsText" text="Glenn Gould">
      <formula>NOT(ISERROR(SEARCH("Glenn Gould",G2996)))</formula>
    </cfRule>
  </conditionalFormatting>
  <conditionalFormatting sqref="G2996">
    <cfRule type="containsText" dxfId="5216" priority="5853" operator="containsText" text="ECM">
      <formula>NOT(ISERROR(SEARCH("ECM",G2996)))</formula>
    </cfRule>
    <cfRule type="containsText" dxfId="5215" priority="5854" operator="containsText" text="Glenn Gould">
      <formula>NOT(ISERROR(SEARCH("Glenn Gould",G2996)))</formula>
    </cfRule>
  </conditionalFormatting>
  <conditionalFormatting sqref="G2996">
    <cfRule type="containsText" dxfId="5214" priority="5851" operator="containsText" text="ECM">
      <formula>NOT(ISERROR(SEARCH("ECM",G2996)))</formula>
    </cfRule>
    <cfRule type="containsText" dxfId="5213" priority="5852" operator="containsText" text="Glenn Gould">
      <formula>NOT(ISERROR(SEARCH("Glenn Gould",G2996)))</formula>
    </cfRule>
  </conditionalFormatting>
  <conditionalFormatting sqref="G2996">
    <cfRule type="containsText" dxfId="5212" priority="5849" operator="containsText" text="ECM">
      <formula>NOT(ISERROR(SEARCH("ECM",G2996)))</formula>
    </cfRule>
    <cfRule type="containsText" dxfId="5211" priority="5850" operator="containsText" text="Glenn Gould">
      <formula>NOT(ISERROR(SEARCH("Glenn Gould",G2996)))</formula>
    </cfRule>
  </conditionalFormatting>
  <conditionalFormatting sqref="G2996">
    <cfRule type="containsText" dxfId="5210" priority="5847" operator="containsText" text="ECM">
      <formula>NOT(ISERROR(SEARCH("ECM",G2996)))</formula>
    </cfRule>
    <cfRule type="containsText" dxfId="5209" priority="5848" operator="containsText" text="Glenn Gould">
      <formula>NOT(ISERROR(SEARCH("Glenn Gould",G2996)))</formula>
    </cfRule>
  </conditionalFormatting>
  <conditionalFormatting sqref="G2996">
    <cfRule type="containsText" dxfId="5208" priority="5845" operator="containsText" text="ECM">
      <formula>NOT(ISERROR(SEARCH("ECM",G2996)))</formula>
    </cfRule>
    <cfRule type="containsText" dxfId="5207" priority="5846" operator="containsText" text="Glenn Gould">
      <formula>NOT(ISERROR(SEARCH("Glenn Gould",G2996)))</formula>
    </cfRule>
  </conditionalFormatting>
  <conditionalFormatting sqref="G2996">
    <cfRule type="containsText" dxfId="5206" priority="5843" operator="containsText" text="ECM">
      <formula>NOT(ISERROR(SEARCH("ECM",G2996)))</formula>
    </cfRule>
    <cfRule type="containsText" dxfId="5205" priority="5844" operator="containsText" text="Glenn Gould">
      <formula>NOT(ISERROR(SEARCH("Glenn Gould",G2996)))</formula>
    </cfRule>
  </conditionalFormatting>
  <conditionalFormatting sqref="G2996">
    <cfRule type="containsText" dxfId="5204" priority="5841" operator="containsText" text="ECM">
      <formula>NOT(ISERROR(SEARCH("ECM",G2996)))</formula>
    </cfRule>
    <cfRule type="containsText" dxfId="5203" priority="5842" operator="containsText" text="Glenn Gould">
      <formula>NOT(ISERROR(SEARCH("Glenn Gould",G2996)))</formula>
    </cfRule>
  </conditionalFormatting>
  <conditionalFormatting sqref="G2996">
    <cfRule type="containsText" dxfId="5202" priority="5839" operator="containsText" text="ECM">
      <formula>NOT(ISERROR(SEARCH("ECM",G2996)))</formula>
    </cfRule>
    <cfRule type="containsText" dxfId="5201" priority="5840" operator="containsText" text="Glenn Gould">
      <formula>NOT(ISERROR(SEARCH("Glenn Gould",G2996)))</formula>
    </cfRule>
  </conditionalFormatting>
  <conditionalFormatting sqref="G2996">
    <cfRule type="containsText" dxfId="5200" priority="5837" operator="containsText" text="ECM">
      <formula>NOT(ISERROR(SEARCH("ECM",G2996)))</formula>
    </cfRule>
    <cfRule type="containsText" dxfId="5199" priority="5838" operator="containsText" text="Glenn Gould">
      <formula>NOT(ISERROR(SEARCH("Glenn Gould",G2996)))</formula>
    </cfRule>
  </conditionalFormatting>
  <conditionalFormatting sqref="G2996">
    <cfRule type="containsText" dxfId="5198" priority="5835" operator="containsText" text="ECM">
      <formula>NOT(ISERROR(SEARCH("ECM",G2996)))</formula>
    </cfRule>
    <cfRule type="containsText" dxfId="5197" priority="5836" operator="containsText" text="Glenn Gould">
      <formula>NOT(ISERROR(SEARCH("Glenn Gould",G2996)))</formula>
    </cfRule>
  </conditionalFormatting>
  <conditionalFormatting sqref="G2996">
    <cfRule type="containsText" dxfId="5196" priority="5833" operator="containsText" text="ECM">
      <formula>NOT(ISERROR(SEARCH("ECM",G2996)))</formula>
    </cfRule>
    <cfRule type="containsText" dxfId="5195" priority="5834" operator="containsText" text="Glenn Gould">
      <formula>NOT(ISERROR(SEARCH("Glenn Gould",G2996)))</formula>
    </cfRule>
  </conditionalFormatting>
  <conditionalFormatting sqref="G2996">
    <cfRule type="containsText" dxfId="5194" priority="5831" operator="containsText" text="ECM">
      <formula>NOT(ISERROR(SEARCH("ECM",G2996)))</formula>
    </cfRule>
    <cfRule type="containsText" dxfId="5193" priority="5832" operator="containsText" text="Glenn Gould">
      <formula>NOT(ISERROR(SEARCH("Glenn Gould",G2996)))</formula>
    </cfRule>
  </conditionalFormatting>
  <conditionalFormatting sqref="G2996">
    <cfRule type="containsText" dxfId="5192" priority="5829" operator="containsText" text="ECM">
      <formula>NOT(ISERROR(SEARCH("ECM",G2996)))</formula>
    </cfRule>
    <cfRule type="containsText" dxfId="5191" priority="5830" operator="containsText" text="Glenn Gould">
      <formula>NOT(ISERROR(SEARCH("Glenn Gould",G2996)))</formula>
    </cfRule>
  </conditionalFormatting>
  <conditionalFormatting sqref="G2996">
    <cfRule type="containsText" dxfId="5190" priority="5827" operator="containsText" text="ECM">
      <formula>NOT(ISERROR(SEARCH("ECM",G2996)))</formula>
    </cfRule>
    <cfRule type="containsText" dxfId="5189" priority="5828" operator="containsText" text="Glenn Gould">
      <formula>NOT(ISERROR(SEARCH("Glenn Gould",G2996)))</formula>
    </cfRule>
  </conditionalFormatting>
  <conditionalFormatting sqref="G2996">
    <cfRule type="containsText" dxfId="5188" priority="5825" operator="containsText" text="ECM">
      <formula>NOT(ISERROR(SEARCH("ECM",G2996)))</formula>
    </cfRule>
    <cfRule type="containsText" dxfId="5187" priority="5826" operator="containsText" text="Glenn Gould">
      <formula>NOT(ISERROR(SEARCH("Glenn Gould",G2996)))</formula>
    </cfRule>
  </conditionalFormatting>
  <conditionalFormatting sqref="G2996">
    <cfRule type="containsText" dxfId="5186" priority="5823" operator="containsText" text="ECM">
      <formula>NOT(ISERROR(SEARCH("ECM",G2996)))</formula>
    </cfRule>
    <cfRule type="containsText" dxfId="5185" priority="5824" operator="containsText" text="Glenn Gould">
      <formula>NOT(ISERROR(SEARCH("Glenn Gould",G2996)))</formula>
    </cfRule>
  </conditionalFormatting>
  <conditionalFormatting sqref="G2996">
    <cfRule type="containsText" dxfId="5184" priority="5821" operator="containsText" text="ECM">
      <formula>NOT(ISERROR(SEARCH("ECM",G2996)))</formula>
    </cfRule>
    <cfRule type="containsText" dxfId="5183" priority="5822" operator="containsText" text="Glenn Gould">
      <formula>NOT(ISERROR(SEARCH("Glenn Gould",G2996)))</formula>
    </cfRule>
  </conditionalFormatting>
  <conditionalFormatting sqref="G2996">
    <cfRule type="containsText" dxfId="5182" priority="5819" operator="containsText" text="ECM">
      <formula>NOT(ISERROR(SEARCH("ECM",G2996)))</formula>
    </cfRule>
    <cfRule type="containsText" dxfId="5181" priority="5820" operator="containsText" text="Glenn Gould">
      <formula>NOT(ISERROR(SEARCH("Glenn Gould",G2996)))</formula>
    </cfRule>
  </conditionalFormatting>
  <conditionalFormatting sqref="G2996">
    <cfRule type="containsText" dxfId="5180" priority="5817" operator="containsText" text="ECM">
      <formula>NOT(ISERROR(SEARCH("ECM",G2996)))</formula>
    </cfRule>
    <cfRule type="containsText" dxfId="5179" priority="5818" operator="containsText" text="Glenn Gould">
      <formula>NOT(ISERROR(SEARCH("Glenn Gould",G2996)))</formula>
    </cfRule>
  </conditionalFormatting>
  <conditionalFormatting sqref="G2996">
    <cfRule type="containsText" dxfId="5178" priority="5815" operator="containsText" text="ECM">
      <formula>NOT(ISERROR(SEARCH("ECM",G2996)))</formula>
    </cfRule>
    <cfRule type="containsText" dxfId="5177" priority="5816" operator="containsText" text="Glenn Gould">
      <formula>NOT(ISERROR(SEARCH("Glenn Gould",G2996)))</formula>
    </cfRule>
  </conditionalFormatting>
  <conditionalFormatting sqref="G2996">
    <cfRule type="containsText" dxfId="5176" priority="5813" operator="containsText" text="ECM">
      <formula>NOT(ISERROR(SEARCH("ECM",G2996)))</formula>
    </cfRule>
    <cfRule type="containsText" dxfId="5175" priority="5814" operator="containsText" text="Glenn Gould">
      <formula>NOT(ISERROR(SEARCH("Glenn Gould",G2996)))</formula>
    </cfRule>
  </conditionalFormatting>
  <conditionalFormatting sqref="G2996">
    <cfRule type="containsText" dxfId="5174" priority="5811" operator="containsText" text="ECM">
      <formula>NOT(ISERROR(SEARCH("ECM",G2996)))</formula>
    </cfRule>
    <cfRule type="containsText" dxfId="5173" priority="5812" operator="containsText" text="Glenn Gould">
      <formula>NOT(ISERROR(SEARCH("Glenn Gould",G2996)))</formula>
    </cfRule>
  </conditionalFormatting>
  <conditionalFormatting sqref="E2996:F2996">
    <cfRule type="containsText" dxfId="5172" priority="5809" operator="containsText" text="ECM">
      <formula>NOT(ISERROR(SEARCH("ECM",E2996)))</formula>
    </cfRule>
    <cfRule type="containsText" dxfId="5171" priority="5810" operator="containsText" text="Glenn Gould">
      <formula>NOT(ISERROR(SEARCH("Glenn Gould",E2996)))</formula>
    </cfRule>
  </conditionalFormatting>
  <conditionalFormatting sqref="E2996:F2996">
    <cfRule type="containsText" dxfId="5170" priority="5807" operator="containsText" text="ECM">
      <formula>NOT(ISERROR(SEARCH("ECM",E2996)))</formula>
    </cfRule>
    <cfRule type="containsText" dxfId="5169" priority="5808" operator="containsText" text="Glenn Gould">
      <formula>NOT(ISERROR(SEARCH("Glenn Gould",E2996)))</formula>
    </cfRule>
  </conditionalFormatting>
  <conditionalFormatting sqref="E2996:F2996">
    <cfRule type="containsText" dxfId="5168" priority="5805" operator="containsText" text="ECM">
      <formula>NOT(ISERROR(SEARCH("ECM",E2996)))</formula>
    </cfRule>
    <cfRule type="containsText" dxfId="5167" priority="5806" operator="containsText" text="Glenn Gould">
      <formula>NOT(ISERROR(SEARCH("Glenn Gould",E2996)))</formula>
    </cfRule>
  </conditionalFormatting>
  <conditionalFormatting sqref="E2996:F2996">
    <cfRule type="containsText" dxfId="5166" priority="5803" operator="containsText" text="ECM">
      <formula>NOT(ISERROR(SEARCH("ECM",E2996)))</formula>
    </cfRule>
    <cfRule type="containsText" dxfId="5165" priority="5804" operator="containsText" text="Glenn Gould">
      <formula>NOT(ISERROR(SEARCH("Glenn Gould",E2996)))</formula>
    </cfRule>
  </conditionalFormatting>
  <conditionalFormatting sqref="E2996:F2996">
    <cfRule type="containsText" dxfId="5164" priority="5801" operator="containsText" text="ECM">
      <formula>NOT(ISERROR(SEARCH("ECM",E2996)))</formula>
    </cfRule>
    <cfRule type="containsText" dxfId="5163" priority="5802" operator="containsText" text="Glenn Gould">
      <formula>NOT(ISERROR(SEARCH("Glenn Gould",E2996)))</formula>
    </cfRule>
  </conditionalFormatting>
  <conditionalFormatting sqref="E2996:F2996">
    <cfRule type="containsText" dxfId="5162" priority="5799" operator="containsText" text="ECM">
      <formula>NOT(ISERROR(SEARCH("ECM",E2996)))</formula>
    </cfRule>
    <cfRule type="containsText" dxfId="5161" priority="5800" operator="containsText" text="Glenn Gould">
      <formula>NOT(ISERROR(SEARCH("Glenn Gould",E2996)))</formula>
    </cfRule>
  </conditionalFormatting>
  <conditionalFormatting sqref="E2996:F2996">
    <cfRule type="containsText" dxfId="5160" priority="5797" operator="containsText" text="ECM">
      <formula>NOT(ISERROR(SEARCH("ECM",E2996)))</formula>
    </cfRule>
    <cfRule type="containsText" dxfId="5159" priority="5798" operator="containsText" text="Glenn Gould">
      <formula>NOT(ISERROR(SEARCH("Glenn Gould",E2996)))</formula>
    </cfRule>
  </conditionalFormatting>
  <conditionalFormatting sqref="E2996:F2996">
    <cfRule type="containsText" dxfId="5158" priority="5795" operator="containsText" text="ECM">
      <formula>NOT(ISERROR(SEARCH("ECM",E2996)))</formula>
    </cfRule>
    <cfRule type="containsText" dxfId="5157" priority="5796" operator="containsText" text="Glenn Gould">
      <formula>NOT(ISERROR(SEARCH("Glenn Gould",E2996)))</formula>
    </cfRule>
  </conditionalFormatting>
  <conditionalFormatting sqref="E2996:F2996">
    <cfRule type="containsText" dxfId="5156" priority="5793" operator="containsText" text="ECM">
      <formula>NOT(ISERROR(SEARCH("ECM",E2996)))</formula>
    </cfRule>
    <cfRule type="containsText" dxfId="5155" priority="5794" operator="containsText" text="Glenn Gould">
      <formula>NOT(ISERROR(SEARCH("Glenn Gould",E2996)))</formula>
    </cfRule>
  </conditionalFormatting>
  <conditionalFormatting sqref="E2996:F2996">
    <cfRule type="containsText" dxfId="5154" priority="5791" operator="containsText" text="ECM">
      <formula>NOT(ISERROR(SEARCH("ECM",E2996)))</formula>
    </cfRule>
    <cfRule type="containsText" dxfId="5153" priority="5792" operator="containsText" text="Glenn Gould">
      <formula>NOT(ISERROR(SEARCH("Glenn Gould",E2996)))</formula>
    </cfRule>
  </conditionalFormatting>
  <conditionalFormatting sqref="E2996:F2996">
    <cfRule type="containsText" dxfId="5152" priority="5789" operator="containsText" text="ECM">
      <formula>NOT(ISERROR(SEARCH("ECM",E2996)))</formula>
    </cfRule>
    <cfRule type="containsText" dxfId="5151" priority="5790" operator="containsText" text="Glenn Gould">
      <formula>NOT(ISERROR(SEARCH("Glenn Gould",E2996)))</formula>
    </cfRule>
  </conditionalFormatting>
  <conditionalFormatting sqref="E2996:F2996">
    <cfRule type="containsText" dxfId="5150" priority="5787" operator="containsText" text="ECM">
      <formula>NOT(ISERROR(SEARCH("ECM",E2996)))</formula>
    </cfRule>
    <cfRule type="containsText" dxfId="5149" priority="5788" operator="containsText" text="Glenn Gould">
      <formula>NOT(ISERROR(SEARCH("Glenn Gould",E2996)))</formula>
    </cfRule>
  </conditionalFormatting>
  <conditionalFormatting sqref="E2996:F2996">
    <cfRule type="containsText" dxfId="5148" priority="5785" operator="containsText" text="ECM">
      <formula>NOT(ISERROR(SEARCH("ECM",E2996)))</formula>
    </cfRule>
    <cfRule type="containsText" dxfId="5147" priority="5786" operator="containsText" text="Glenn Gould">
      <formula>NOT(ISERROR(SEARCH("Glenn Gould",E2996)))</formula>
    </cfRule>
  </conditionalFormatting>
  <conditionalFormatting sqref="E2996:F2996">
    <cfRule type="containsText" dxfId="5146" priority="5783" operator="containsText" text="ECM">
      <formula>NOT(ISERROR(SEARCH("ECM",E2996)))</formula>
    </cfRule>
    <cfRule type="containsText" dxfId="5145" priority="5784" operator="containsText" text="Glenn Gould">
      <formula>NOT(ISERROR(SEARCH("Glenn Gould",E2996)))</formula>
    </cfRule>
  </conditionalFormatting>
  <conditionalFormatting sqref="E2996:F2996">
    <cfRule type="containsText" dxfId="5144" priority="5781" operator="containsText" text="ECM">
      <formula>NOT(ISERROR(SEARCH("ECM",E2996)))</formula>
    </cfRule>
    <cfRule type="containsText" dxfId="5143" priority="5782" operator="containsText" text="Glenn Gould">
      <formula>NOT(ISERROR(SEARCH("Glenn Gould",E2996)))</formula>
    </cfRule>
  </conditionalFormatting>
  <conditionalFormatting sqref="E2996:F2996">
    <cfRule type="containsText" dxfId="5142" priority="5779" operator="containsText" text="ECM">
      <formula>NOT(ISERROR(SEARCH("ECM",E2996)))</formula>
    </cfRule>
    <cfRule type="containsText" dxfId="5141" priority="5780" operator="containsText" text="Glenn Gould">
      <formula>NOT(ISERROR(SEARCH("Glenn Gould",E2996)))</formula>
    </cfRule>
  </conditionalFormatting>
  <conditionalFormatting sqref="E2996:F2996">
    <cfRule type="containsText" dxfId="5140" priority="5777" operator="containsText" text="ECM">
      <formula>NOT(ISERROR(SEARCH("ECM",E2996)))</formula>
    </cfRule>
    <cfRule type="containsText" dxfId="5139" priority="5778" operator="containsText" text="Glenn Gould">
      <formula>NOT(ISERROR(SEARCH("Glenn Gould",E2996)))</formula>
    </cfRule>
  </conditionalFormatting>
  <conditionalFormatting sqref="E2996:F2996">
    <cfRule type="containsText" dxfId="5138" priority="5775" operator="containsText" text="ECM">
      <formula>NOT(ISERROR(SEARCH("ECM",E2996)))</formula>
    </cfRule>
    <cfRule type="containsText" dxfId="5137" priority="5776" operator="containsText" text="Glenn Gould">
      <formula>NOT(ISERROR(SEARCH("Glenn Gould",E2996)))</formula>
    </cfRule>
  </conditionalFormatting>
  <conditionalFormatting sqref="E2996:F2996">
    <cfRule type="containsText" dxfId="5136" priority="5773" operator="containsText" text="ECM">
      <formula>NOT(ISERROR(SEARCH("ECM",E2996)))</formula>
    </cfRule>
    <cfRule type="containsText" dxfId="5135" priority="5774" operator="containsText" text="Glenn Gould">
      <formula>NOT(ISERROR(SEARCH("Glenn Gould",E2996)))</formula>
    </cfRule>
  </conditionalFormatting>
  <conditionalFormatting sqref="E2996:F2996">
    <cfRule type="containsText" dxfId="5134" priority="5771" operator="containsText" text="ECM">
      <formula>NOT(ISERROR(SEARCH("ECM",E2996)))</formula>
    </cfRule>
    <cfRule type="containsText" dxfId="5133" priority="5772" operator="containsText" text="Glenn Gould">
      <formula>NOT(ISERROR(SEARCH("Glenn Gould",E2996)))</formula>
    </cfRule>
  </conditionalFormatting>
  <conditionalFormatting sqref="E2996:F2996">
    <cfRule type="containsText" dxfId="5132" priority="5769" operator="containsText" text="ECM">
      <formula>NOT(ISERROR(SEARCH("ECM",E2996)))</formula>
    </cfRule>
    <cfRule type="containsText" dxfId="5131" priority="5770" operator="containsText" text="Glenn Gould">
      <formula>NOT(ISERROR(SEARCH("Glenn Gould",E2996)))</formula>
    </cfRule>
  </conditionalFormatting>
  <conditionalFormatting sqref="E2996:F2996">
    <cfRule type="containsText" dxfId="5130" priority="5767" operator="containsText" text="ECM">
      <formula>NOT(ISERROR(SEARCH("ECM",E2996)))</formula>
    </cfRule>
    <cfRule type="containsText" dxfId="5129" priority="5768" operator="containsText" text="Glenn Gould">
      <formula>NOT(ISERROR(SEARCH("Glenn Gould",E2996)))</formula>
    </cfRule>
  </conditionalFormatting>
  <conditionalFormatting sqref="E2996:F2996">
    <cfRule type="containsText" dxfId="5128" priority="5765" operator="containsText" text="ECM">
      <formula>NOT(ISERROR(SEARCH("ECM",E2996)))</formula>
    </cfRule>
    <cfRule type="containsText" dxfId="5127" priority="5766" operator="containsText" text="Glenn Gould">
      <formula>NOT(ISERROR(SEARCH("Glenn Gould",E2996)))</formula>
    </cfRule>
  </conditionalFormatting>
  <conditionalFormatting sqref="E2996:F2996">
    <cfRule type="containsText" dxfId="5126" priority="5763" operator="containsText" text="ECM">
      <formula>NOT(ISERROR(SEARCH("ECM",E2996)))</formula>
    </cfRule>
    <cfRule type="containsText" dxfId="5125" priority="5764" operator="containsText" text="Glenn Gould">
      <formula>NOT(ISERROR(SEARCH("Glenn Gould",E2996)))</formula>
    </cfRule>
  </conditionalFormatting>
  <conditionalFormatting sqref="E2996:F2996">
    <cfRule type="containsText" dxfId="5124" priority="5761" operator="containsText" text="ECM">
      <formula>NOT(ISERROR(SEARCH("ECM",E2996)))</formula>
    </cfRule>
    <cfRule type="containsText" dxfId="5123" priority="5762" operator="containsText" text="Glenn Gould">
      <formula>NOT(ISERROR(SEARCH("Glenn Gould",E2996)))</formula>
    </cfRule>
  </conditionalFormatting>
  <conditionalFormatting sqref="E2996:F2996">
    <cfRule type="containsText" dxfId="5122" priority="5759" operator="containsText" text="ECM">
      <formula>NOT(ISERROR(SEARCH("ECM",E2996)))</formula>
    </cfRule>
    <cfRule type="containsText" dxfId="5121" priority="5760" operator="containsText" text="Glenn Gould">
      <formula>NOT(ISERROR(SEARCH("Glenn Gould",E2996)))</formula>
    </cfRule>
  </conditionalFormatting>
  <conditionalFormatting sqref="E2996:F2996">
    <cfRule type="containsText" dxfId="5120" priority="5757" operator="containsText" text="ECM">
      <formula>NOT(ISERROR(SEARCH("ECM",E2996)))</formula>
    </cfRule>
    <cfRule type="containsText" dxfId="5119" priority="5758" operator="containsText" text="Glenn Gould">
      <formula>NOT(ISERROR(SEARCH("Glenn Gould",E2996)))</formula>
    </cfRule>
  </conditionalFormatting>
  <conditionalFormatting sqref="E2996:F2996">
    <cfRule type="containsText" dxfId="5118" priority="5755" operator="containsText" text="ECM">
      <formula>NOT(ISERROR(SEARCH("ECM",E2996)))</formula>
    </cfRule>
    <cfRule type="containsText" dxfId="5117" priority="5756" operator="containsText" text="Glenn Gould">
      <formula>NOT(ISERROR(SEARCH("Glenn Gould",E2996)))</formula>
    </cfRule>
  </conditionalFormatting>
  <conditionalFormatting sqref="E2996:F2996">
    <cfRule type="containsText" dxfId="5116" priority="5753" operator="containsText" text="ECM">
      <formula>NOT(ISERROR(SEARCH("ECM",E2996)))</formula>
    </cfRule>
    <cfRule type="containsText" dxfId="5115" priority="5754" operator="containsText" text="Glenn Gould">
      <formula>NOT(ISERROR(SEARCH("Glenn Gould",E2996)))</formula>
    </cfRule>
  </conditionalFormatting>
  <conditionalFormatting sqref="E2996:F2996">
    <cfRule type="containsText" dxfId="5114" priority="5751" operator="containsText" text="ECM">
      <formula>NOT(ISERROR(SEARCH("ECM",E2996)))</formula>
    </cfRule>
    <cfRule type="containsText" dxfId="5113" priority="5752" operator="containsText" text="Glenn Gould">
      <formula>NOT(ISERROR(SEARCH("Glenn Gould",E2996)))</formula>
    </cfRule>
  </conditionalFormatting>
  <conditionalFormatting sqref="E2996:F2996">
    <cfRule type="containsText" dxfId="5112" priority="5749" operator="containsText" text="ECM">
      <formula>NOT(ISERROR(SEARCH("ECM",E2996)))</formula>
    </cfRule>
    <cfRule type="containsText" dxfId="5111" priority="5750" operator="containsText" text="Glenn Gould">
      <formula>NOT(ISERROR(SEARCH("Glenn Gould",E2996)))</formula>
    </cfRule>
  </conditionalFormatting>
  <conditionalFormatting sqref="E2996:F2996">
    <cfRule type="containsText" dxfId="5110" priority="5747" operator="containsText" text="ECM">
      <formula>NOT(ISERROR(SEARCH("ECM",E2996)))</formula>
    </cfRule>
    <cfRule type="containsText" dxfId="5109" priority="5748" operator="containsText" text="Glenn Gould">
      <formula>NOT(ISERROR(SEARCH("Glenn Gould",E2996)))</formula>
    </cfRule>
  </conditionalFormatting>
  <conditionalFormatting sqref="E2996:F2996">
    <cfRule type="containsText" dxfId="5108" priority="5745" operator="containsText" text="ECM">
      <formula>NOT(ISERROR(SEARCH("ECM",E2996)))</formula>
    </cfRule>
    <cfRule type="containsText" dxfId="5107" priority="5746" operator="containsText" text="Glenn Gould">
      <formula>NOT(ISERROR(SEARCH("Glenn Gould",E2996)))</formula>
    </cfRule>
  </conditionalFormatting>
  <conditionalFormatting sqref="E2996:F2996">
    <cfRule type="containsText" dxfId="5106" priority="5743" operator="containsText" text="ECM">
      <formula>NOT(ISERROR(SEARCH("ECM",E2996)))</formula>
    </cfRule>
    <cfRule type="containsText" dxfId="5105" priority="5744" operator="containsText" text="Glenn Gould">
      <formula>NOT(ISERROR(SEARCH("Glenn Gould",E2996)))</formula>
    </cfRule>
  </conditionalFormatting>
  <conditionalFormatting sqref="E2996:F2996">
    <cfRule type="containsText" dxfId="5104" priority="5741" operator="containsText" text="ECM">
      <formula>NOT(ISERROR(SEARCH("ECM",E2996)))</formula>
    </cfRule>
    <cfRule type="containsText" dxfId="5103" priority="5742" operator="containsText" text="Glenn Gould">
      <formula>NOT(ISERROR(SEARCH("Glenn Gould",E2996)))</formula>
    </cfRule>
  </conditionalFormatting>
  <conditionalFormatting sqref="E2996:F2996">
    <cfRule type="containsText" dxfId="5102" priority="5739" operator="containsText" text="ECM">
      <formula>NOT(ISERROR(SEARCH("ECM",E2996)))</formula>
    </cfRule>
    <cfRule type="containsText" dxfId="5101" priority="5740" operator="containsText" text="Glenn Gould">
      <formula>NOT(ISERROR(SEARCH("Glenn Gould",E2996)))</formula>
    </cfRule>
  </conditionalFormatting>
  <conditionalFormatting sqref="E2996:F2996">
    <cfRule type="containsText" dxfId="5100" priority="5737" operator="containsText" text="ECM">
      <formula>NOT(ISERROR(SEARCH("ECM",E2996)))</formula>
    </cfRule>
    <cfRule type="containsText" dxfId="5099" priority="5738" operator="containsText" text="Glenn Gould">
      <formula>NOT(ISERROR(SEARCH("Glenn Gould",E2996)))</formula>
    </cfRule>
  </conditionalFormatting>
  <conditionalFormatting sqref="E2996:F2996">
    <cfRule type="containsText" dxfId="5098" priority="5735" operator="containsText" text="ECM">
      <formula>NOT(ISERROR(SEARCH("ECM",E2996)))</formula>
    </cfRule>
    <cfRule type="containsText" dxfId="5097" priority="5736" operator="containsText" text="Glenn Gould">
      <formula>NOT(ISERROR(SEARCH("Glenn Gould",E2996)))</formula>
    </cfRule>
  </conditionalFormatting>
  <conditionalFormatting sqref="E2996:F2996">
    <cfRule type="containsText" dxfId="5096" priority="5733" operator="containsText" text="ECM">
      <formula>NOT(ISERROR(SEARCH("ECM",E2996)))</formula>
    </cfRule>
    <cfRule type="containsText" dxfId="5095" priority="5734" operator="containsText" text="Glenn Gould">
      <formula>NOT(ISERROR(SEARCH("Glenn Gould",E2996)))</formula>
    </cfRule>
  </conditionalFormatting>
  <conditionalFormatting sqref="E2996:F2996">
    <cfRule type="containsText" dxfId="5094" priority="5731" operator="containsText" text="ECM">
      <formula>NOT(ISERROR(SEARCH("ECM",E2996)))</formula>
    </cfRule>
    <cfRule type="containsText" dxfId="5093" priority="5732" operator="containsText" text="Glenn Gould">
      <formula>NOT(ISERROR(SEARCH("Glenn Gould",E2996)))</formula>
    </cfRule>
  </conditionalFormatting>
  <conditionalFormatting sqref="E2996:F2996">
    <cfRule type="containsText" dxfId="5092" priority="5729" operator="containsText" text="ECM">
      <formula>NOT(ISERROR(SEARCH("ECM",E2996)))</formula>
    </cfRule>
    <cfRule type="containsText" dxfId="5091" priority="5730" operator="containsText" text="Glenn Gould">
      <formula>NOT(ISERROR(SEARCH("Glenn Gould",E2996)))</formula>
    </cfRule>
  </conditionalFormatting>
  <conditionalFormatting sqref="E2996:F2996">
    <cfRule type="containsText" dxfId="5090" priority="5727" operator="containsText" text="ECM">
      <formula>NOT(ISERROR(SEARCH("ECM",E2996)))</formula>
    </cfRule>
    <cfRule type="containsText" dxfId="5089" priority="5728" operator="containsText" text="Glenn Gould">
      <formula>NOT(ISERROR(SEARCH("Glenn Gould",E2996)))</formula>
    </cfRule>
  </conditionalFormatting>
  <conditionalFormatting sqref="E2996:F2996">
    <cfRule type="containsText" dxfId="5088" priority="5725" operator="containsText" text="ECM">
      <formula>NOT(ISERROR(SEARCH("ECM",E2996)))</formula>
    </cfRule>
    <cfRule type="containsText" dxfId="5087" priority="5726" operator="containsText" text="Glenn Gould">
      <formula>NOT(ISERROR(SEARCH("Glenn Gould",E2996)))</formula>
    </cfRule>
  </conditionalFormatting>
  <conditionalFormatting sqref="E2996:F2996">
    <cfRule type="containsText" dxfId="5086" priority="5723" operator="containsText" text="ECM">
      <formula>NOT(ISERROR(SEARCH("ECM",E2996)))</formula>
    </cfRule>
    <cfRule type="containsText" dxfId="5085" priority="5724" operator="containsText" text="Glenn Gould">
      <formula>NOT(ISERROR(SEARCH("Glenn Gould",E2996)))</formula>
    </cfRule>
  </conditionalFormatting>
  <conditionalFormatting sqref="E2996:F2996">
    <cfRule type="containsText" dxfId="5084" priority="5721" operator="containsText" text="ECM">
      <formula>NOT(ISERROR(SEARCH("ECM",E2996)))</formula>
    </cfRule>
    <cfRule type="containsText" dxfId="5083" priority="5722" operator="containsText" text="Glenn Gould">
      <formula>NOT(ISERROR(SEARCH("Glenn Gould",E2996)))</formula>
    </cfRule>
  </conditionalFormatting>
  <conditionalFormatting sqref="E2996:F2996">
    <cfRule type="containsText" dxfId="5082" priority="5719" operator="containsText" text="ECM">
      <formula>NOT(ISERROR(SEARCH("ECM",E2996)))</formula>
    </cfRule>
    <cfRule type="containsText" dxfId="5081" priority="5720" operator="containsText" text="Glenn Gould">
      <formula>NOT(ISERROR(SEARCH("Glenn Gould",E2996)))</formula>
    </cfRule>
  </conditionalFormatting>
  <conditionalFormatting sqref="E2996:F2996">
    <cfRule type="containsText" dxfId="5080" priority="5717" operator="containsText" text="ECM">
      <formula>NOT(ISERROR(SEARCH("ECM",E2996)))</formula>
    </cfRule>
    <cfRule type="containsText" dxfId="5079" priority="5718" operator="containsText" text="Glenn Gould">
      <formula>NOT(ISERROR(SEARCH("Glenn Gould",E2996)))</formula>
    </cfRule>
  </conditionalFormatting>
  <conditionalFormatting sqref="E2996:F2996">
    <cfRule type="containsText" dxfId="5078" priority="5715" operator="containsText" text="ECM">
      <formula>NOT(ISERROR(SEARCH("ECM",E2996)))</formula>
    </cfRule>
    <cfRule type="containsText" dxfId="5077" priority="5716" operator="containsText" text="Glenn Gould">
      <formula>NOT(ISERROR(SEARCH("Glenn Gould",E2996)))</formula>
    </cfRule>
  </conditionalFormatting>
  <conditionalFormatting sqref="E2996:F2996">
    <cfRule type="containsText" dxfId="5076" priority="5713" operator="containsText" text="ECM">
      <formula>NOT(ISERROR(SEARCH("ECM",E2996)))</formula>
    </cfRule>
    <cfRule type="containsText" dxfId="5075" priority="5714" operator="containsText" text="Glenn Gould">
      <formula>NOT(ISERROR(SEARCH("Glenn Gould",E2996)))</formula>
    </cfRule>
  </conditionalFormatting>
  <conditionalFormatting sqref="G2997">
    <cfRule type="containsText" dxfId="5074" priority="5709" operator="containsText" text="ECM">
      <formula>NOT(ISERROR(SEARCH("ECM",G2997)))</formula>
    </cfRule>
    <cfRule type="containsText" dxfId="5073" priority="5710" operator="containsText" text="Glenn Gould">
      <formula>NOT(ISERROR(SEARCH("Glenn Gould",G2997)))</formula>
    </cfRule>
  </conditionalFormatting>
  <conditionalFormatting sqref="G2997">
    <cfRule type="containsText" dxfId="5072" priority="5707" operator="containsText" text="ECM">
      <formula>NOT(ISERROR(SEARCH("ECM",G2997)))</formula>
    </cfRule>
    <cfRule type="containsText" dxfId="5071" priority="5708" operator="containsText" text="Glenn Gould">
      <formula>NOT(ISERROR(SEARCH("Glenn Gould",G2997)))</formula>
    </cfRule>
  </conditionalFormatting>
  <conditionalFormatting sqref="G2997">
    <cfRule type="containsText" dxfId="5070" priority="5705" operator="containsText" text="ECM">
      <formula>NOT(ISERROR(SEARCH("ECM",G2997)))</formula>
    </cfRule>
    <cfRule type="containsText" dxfId="5069" priority="5706" operator="containsText" text="Glenn Gould">
      <formula>NOT(ISERROR(SEARCH("Glenn Gould",G2997)))</formula>
    </cfRule>
  </conditionalFormatting>
  <conditionalFormatting sqref="G2997">
    <cfRule type="containsText" dxfId="5068" priority="5703" operator="containsText" text="ECM">
      <formula>NOT(ISERROR(SEARCH("ECM",G2997)))</formula>
    </cfRule>
    <cfRule type="containsText" dxfId="5067" priority="5704" operator="containsText" text="Glenn Gould">
      <formula>NOT(ISERROR(SEARCH("Glenn Gould",G2997)))</formula>
    </cfRule>
  </conditionalFormatting>
  <conditionalFormatting sqref="G2997">
    <cfRule type="containsText" dxfId="5066" priority="5701" operator="containsText" text="ECM">
      <formula>NOT(ISERROR(SEARCH("ECM",G2997)))</formula>
    </cfRule>
    <cfRule type="containsText" dxfId="5065" priority="5702" operator="containsText" text="Glenn Gould">
      <formula>NOT(ISERROR(SEARCH("Glenn Gould",G2997)))</formula>
    </cfRule>
  </conditionalFormatting>
  <conditionalFormatting sqref="G2997">
    <cfRule type="containsText" dxfId="5064" priority="5699" operator="containsText" text="ECM">
      <formula>NOT(ISERROR(SEARCH("ECM",G2997)))</formula>
    </cfRule>
    <cfRule type="containsText" dxfId="5063" priority="5700" operator="containsText" text="Glenn Gould">
      <formula>NOT(ISERROR(SEARCH("Glenn Gould",G2997)))</formula>
    </cfRule>
  </conditionalFormatting>
  <conditionalFormatting sqref="G2997">
    <cfRule type="containsText" dxfId="5062" priority="5697" operator="containsText" text="ECM">
      <formula>NOT(ISERROR(SEARCH("ECM",G2997)))</formula>
    </cfRule>
    <cfRule type="containsText" dxfId="5061" priority="5698" operator="containsText" text="Glenn Gould">
      <formula>NOT(ISERROR(SEARCH("Glenn Gould",G2997)))</formula>
    </cfRule>
  </conditionalFormatting>
  <conditionalFormatting sqref="G2997">
    <cfRule type="containsText" dxfId="5060" priority="5695" operator="containsText" text="ECM">
      <formula>NOT(ISERROR(SEARCH("ECM",G2997)))</formula>
    </cfRule>
    <cfRule type="containsText" dxfId="5059" priority="5696" operator="containsText" text="Glenn Gould">
      <formula>NOT(ISERROR(SEARCH("Glenn Gould",G2997)))</formula>
    </cfRule>
  </conditionalFormatting>
  <conditionalFormatting sqref="G2997">
    <cfRule type="containsText" dxfId="5058" priority="5693" operator="containsText" text="ECM">
      <formula>NOT(ISERROR(SEARCH("ECM",G2997)))</formula>
    </cfRule>
    <cfRule type="containsText" dxfId="5057" priority="5694" operator="containsText" text="Glenn Gould">
      <formula>NOT(ISERROR(SEARCH("Glenn Gould",G2997)))</formula>
    </cfRule>
  </conditionalFormatting>
  <conditionalFormatting sqref="G2997">
    <cfRule type="containsText" dxfId="5056" priority="5691" operator="containsText" text="ECM">
      <formula>NOT(ISERROR(SEARCH("ECM",G2997)))</formula>
    </cfRule>
    <cfRule type="containsText" dxfId="5055" priority="5692" operator="containsText" text="Glenn Gould">
      <formula>NOT(ISERROR(SEARCH("Glenn Gould",G2997)))</formula>
    </cfRule>
  </conditionalFormatting>
  <conditionalFormatting sqref="G2997">
    <cfRule type="containsText" dxfId="5054" priority="5689" operator="containsText" text="ECM">
      <formula>NOT(ISERROR(SEARCH("ECM",G2997)))</formula>
    </cfRule>
    <cfRule type="containsText" dxfId="5053" priority="5690" operator="containsText" text="Glenn Gould">
      <formula>NOT(ISERROR(SEARCH("Glenn Gould",G2997)))</formula>
    </cfRule>
  </conditionalFormatting>
  <conditionalFormatting sqref="G2997">
    <cfRule type="containsText" dxfId="5052" priority="5687" operator="containsText" text="ECM">
      <formula>NOT(ISERROR(SEARCH("ECM",G2997)))</formula>
    </cfRule>
    <cfRule type="containsText" dxfId="5051" priority="5688" operator="containsText" text="Glenn Gould">
      <formula>NOT(ISERROR(SEARCH("Glenn Gould",G2997)))</formula>
    </cfRule>
  </conditionalFormatting>
  <conditionalFormatting sqref="G2997">
    <cfRule type="containsText" dxfId="5050" priority="5685" operator="containsText" text="ECM">
      <formula>NOT(ISERROR(SEARCH("ECM",G2997)))</formula>
    </cfRule>
    <cfRule type="containsText" dxfId="5049" priority="5686" operator="containsText" text="Glenn Gould">
      <formula>NOT(ISERROR(SEARCH("Glenn Gould",G2997)))</formula>
    </cfRule>
  </conditionalFormatting>
  <conditionalFormatting sqref="G2997">
    <cfRule type="containsText" dxfId="5048" priority="5683" operator="containsText" text="ECM">
      <formula>NOT(ISERROR(SEARCH("ECM",G2997)))</formula>
    </cfRule>
    <cfRule type="containsText" dxfId="5047" priority="5684" operator="containsText" text="Glenn Gould">
      <formula>NOT(ISERROR(SEARCH("Glenn Gould",G2997)))</formula>
    </cfRule>
  </conditionalFormatting>
  <conditionalFormatting sqref="G2997">
    <cfRule type="containsText" dxfId="5046" priority="5681" operator="containsText" text="ECM">
      <formula>NOT(ISERROR(SEARCH("ECM",G2997)))</formula>
    </cfRule>
    <cfRule type="containsText" dxfId="5045" priority="5682" operator="containsText" text="Glenn Gould">
      <formula>NOT(ISERROR(SEARCH("Glenn Gould",G2997)))</formula>
    </cfRule>
  </conditionalFormatting>
  <conditionalFormatting sqref="G2997">
    <cfRule type="containsText" dxfId="5044" priority="5679" operator="containsText" text="ECM">
      <formula>NOT(ISERROR(SEARCH("ECM",G2997)))</formula>
    </cfRule>
    <cfRule type="containsText" dxfId="5043" priority="5680" operator="containsText" text="Glenn Gould">
      <formula>NOT(ISERROR(SEARCH("Glenn Gould",G2997)))</formula>
    </cfRule>
  </conditionalFormatting>
  <conditionalFormatting sqref="G2997">
    <cfRule type="containsText" dxfId="5042" priority="5677" operator="containsText" text="ECM">
      <formula>NOT(ISERROR(SEARCH("ECM",G2997)))</formula>
    </cfRule>
    <cfRule type="containsText" dxfId="5041" priority="5678" operator="containsText" text="Glenn Gould">
      <formula>NOT(ISERROR(SEARCH("Glenn Gould",G2997)))</formula>
    </cfRule>
  </conditionalFormatting>
  <conditionalFormatting sqref="G2997">
    <cfRule type="containsText" dxfId="5040" priority="5675" operator="containsText" text="ECM">
      <formula>NOT(ISERROR(SEARCH("ECM",G2997)))</formula>
    </cfRule>
    <cfRule type="containsText" dxfId="5039" priority="5676" operator="containsText" text="Glenn Gould">
      <formula>NOT(ISERROR(SEARCH("Glenn Gould",G2997)))</formula>
    </cfRule>
  </conditionalFormatting>
  <conditionalFormatting sqref="G2997">
    <cfRule type="containsText" dxfId="5038" priority="5673" operator="containsText" text="ECM">
      <formula>NOT(ISERROR(SEARCH("ECM",G2997)))</formula>
    </cfRule>
    <cfRule type="containsText" dxfId="5037" priority="5674" operator="containsText" text="Glenn Gould">
      <formula>NOT(ISERROR(SEARCH("Glenn Gould",G2997)))</formula>
    </cfRule>
  </conditionalFormatting>
  <conditionalFormatting sqref="G2997">
    <cfRule type="containsText" dxfId="5036" priority="5671" operator="containsText" text="ECM">
      <formula>NOT(ISERROR(SEARCH("ECM",G2997)))</formula>
    </cfRule>
    <cfRule type="containsText" dxfId="5035" priority="5672" operator="containsText" text="Glenn Gould">
      <formula>NOT(ISERROR(SEARCH("Glenn Gould",G2997)))</formula>
    </cfRule>
  </conditionalFormatting>
  <conditionalFormatting sqref="G2997">
    <cfRule type="containsText" dxfId="5034" priority="5669" operator="containsText" text="ECM">
      <formula>NOT(ISERROR(SEARCH("ECM",G2997)))</formula>
    </cfRule>
    <cfRule type="containsText" dxfId="5033" priority="5670" operator="containsText" text="Glenn Gould">
      <formula>NOT(ISERROR(SEARCH("Glenn Gould",G2997)))</formula>
    </cfRule>
  </conditionalFormatting>
  <conditionalFormatting sqref="G2997">
    <cfRule type="containsText" dxfId="5032" priority="5667" operator="containsText" text="ECM">
      <formula>NOT(ISERROR(SEARCH("ECM",G2997)))</formula>
    </cfRule>
    <cfRule type="containsText" dxfId="5031" priority="5668" operator="containsText" text="Glenn Gould">
      <formula>NOT(ISERROR(SEARCH("Glenn Gould",G2997)))</formula>
    </cfRule>
  </conditionalFormatting>
  <conditionalFormatting sqref="G2997">
    <cfRule type="containsText" dxfId="5030" priority="5665" operator="containsText" text="ECM">
      <formula>NOT(ISERROR(SEARCH("ECM",G2997)))</formula>
    </cfRule>
    <cfRule type="containsText" dxfId="5029" priority="5666" operator="containsText" text="Glenn Gould">
      <formula>NOT(ISERROR(SEARCH("Glenn Gould",G2997)))</formula>
    </cfRule>
  </conditionalFormatting>
  <conditionalFormatting sqref="G2997">
    <cfRule type="containsText" dxfId="5028" priority="5663" operator="containsText" text="ECM">
      <formula>NOT(ISERROR(SEARCH("ECM",G2997)))</formula>
    </cfRule>
    <cfRule type="containsText" dxfId="5027" priority="5664" operator="containsText" text="Glenn Gould">
      <formula>NOT(ISERROR(SEARCH("Glenn Gould",G2997)))</formula>
    </cfRule>
  </conditionalFormatting>
  <conditionalFormatting sqref="G2997">
    <cfRule type="containsText" dxfId="5026" priority="5661" operator="containsText" text="ECM">
      <formula>NOT(ISERROR(SEARCH("ECM",G2997)))</formula>
    </cfRule>
    <cfRule type="containsText" dxfId="5025" priority="5662" operator="containsText" text="Glenn Gould">
      <formula>NOT(ISERROR(SEARCH("Glenn Gould",G2997)))</formula>
    </cfRule>
  </conditionalFormatting>
  <conditionalFormatting sqref="G2997">
    <cfRule type="containsText" dxfId="5024" priority="5659" operator="containsText" text="ECM">
      <formula>NOT(ISERROR(SEARCH("ECM",G2997)))</formula>
    </cfRule>
    <cfRule type="containsText" dxfId="5023" priority="5660" operator="containsText" text="Glenn Gould">
      <formula>NOT(ISERROR(SEARCH("Glenn Gould",G2997)))</formula>
    </cfRule>
  </conditionalFormatting>
  <conditionalFormatting sqref="G2997">
    <cfRule type="containsText" dxfId="5022" priority="5657" operator="containsText" text="ECM">
      <formula>NOT(ISERROR(SEARCH("ECM",G2997)))</formula>
    </cfRule>
    <cfRule type="containsText" dxfId="5021" priority="5658" operator="containsText" text="Glenn Gould">
      <formula>NOT(ISERROR(SEARCH("Glenn Gould",G2997)))</formula>
    </cfRule>
  </conditionalFormatting>
  <conditionalFormatting sqref="G2997">
    <cfRule type="containsText" dxfId="5020" priority="5655" operator="containsText" text="ECM">
      <formula>NOT(ISERROR(SEARCH("ECM",G2997)))</formula>
    </cfRule>
    <cfRule type="containsText" dxfId="5019" priority="5656" operator="containsText" text="Glenn Gould">
      <formula>NOT(ISERROR(SEARCH("Glenn Gould",G2997)))</formula>
    </cfRule>
  </conditionalFormatting>
  <conditionalFormatting sqref="G2997">
    <cfRule type="containsText" dxfId="5018" priority="5653" operator="containsText" text="ECM">
      <formula>NOT(ISERROR(SEARCH("ECM",G2997)))</formula>
    </cfRule>
    <cfRule type="containsText" dxfId="5017" priority="5654" operator="containsText" text="Glenn Gould">
      <formula>NOT(ISERROR(SEARCH("Glenn Gould",G2997)))</formula>
    </cfRule>
  </conditionalFormatting>
  <conditionalFormatting sqref="G2997">
    <cfRule type="containsText" dxfId="5016" priority="5651" operator="containsText" text="ECM">
      <formula>NOT(ISERROR(SEARCH("ECM",G2997)))</formula>
    </cfRule>
    <cfRule type="containsText" dxfId="5015" priority="5652" operator="containsText" text="Glenn Gould">
      <formula>NOT(ISERROR(SEARCH("Glenn Gould",G2997)))</formula>
    </cfRule>
  </conditionalFormatting>
  <conditionalFormatting sqref="G2997">
    <cfRule type="containsText" dxfId="5014" priority="5649" operator="containsText" text="ECM">
      <formula>NOT(ISERROR(SEARCH("ECM",G2997)))</formula>
    </cfRule>
    <cfRule type="containsText" dxfId="5013" priority="5650" operator="containsText" text="Glenn Gould">
      <formula>NOT(ISERROR(SEARCH("Glenn Gould",G2997)))</formula>
    </cfRule>
  </conditionalFormatting>
  <conditionalFormatting sqref="G2997">
    <cfRule type="containsText" dxfId="5012" priority="5647" operator="containsText" text="ECM">
      <formula>NOT(ISERROR(SEARCH("ECM",G2997)))</formula>
    </cfRule>
    <cfRule type="containsText" dxfId="5011" priority="5648" operator="containsText" text="Glenn Gould">
      <formula>NOT(ISERROR(SEARCH("Glenn Gould",G2997)))</formula>
    </cfRule>
  </conditionalFormatting>
  <conditionalFormatting sqref="G2997">
    <cfRule type="containsText" dxfId="5010" priority="5645" operator="containsText" text="ECM">
      <formula>NOT(ISERROR(SEARCH("ECM",G2997)))</formula>
    </cfRule>
    <cfRule type="containsText" dxfId="5009" priority="5646" operator="containsText" text="Glenn Gould">
      <formula>NOT(ISERROR(SEARCH("Glenn Gould",G2997)))</formula>
    </cfRule>
  </conditionalFormatting>
  <conditionalFormatting sqref="G2997">
    <cfRule type="containsText" dxfId="5008" priority="5643" operator="containsText" text="ECM">
      <formula>NOT(ISERROR(SEARCH("ECM",G2997)))</formula>
    </cfRule>
    <cfRule type="containsText" dxfId="5007" priority="5644" operator="containsText" text="Glenn Gould">
      <formula>NOT(ISERROR(SEARCH("Glenn Gould",G2997)))</formula>
    </cfRule>
  </conditionalFormatting>
  <conditionalFormatting sqref="G2997">
    <cfRule type="containsText" dxfId="5006" priority="5641" operator="containsText" text="ECM">
      <formula>NOT(ISERROR(SEARCH("ECM",G2997)))</formula>
    </cfRule>
    <cfRule type="containsText" dxfId="5005" priority="5642" operator="containsText" text="Glenn Gould">
      <formula>NOT(ISERROR(SEARCH("Glenn Gould",G2997)))</formula>
    </cfRule>
  </conditionalFormatting>
  <conditionalFormatting sqref="G2997">
    <cfRule type="containsText" dxfId="5004" priority="5639" operator="containsText" text="ECM">
      <formula>NOT(ISERROR(SEARCH("ECM",G2997)))</formula>
    </cfRule>
    <cfRule type="containsText" dxfId="5003" priority="5640" operator="containsText" text="Glenn Gould">
      <formula>NOT(ISERROR(SEARCH("Glenn Gould",G2997)))</formula>
    </cfRule>
  </conditionalFormatting>
  <conditionalFormatting sqref="G2997">
    <cfRule type="containsText" dxfId="5002" priority="5637" operator="containsText" text="ECM">
      <formula>NOT(ISERROR(SEARCH("ECM",G2997)))</formula>
    </cfRule>
    <cfRule type="containsText" dxfId="5001" priority="5638" operator="containsText" text="Glenn Gould">
      <formula>NOT(ISERROR(SEARCH("Glenn Gould",G2997)))</formula>
    </cfRule>
  </conditionalFormatting>
  <conditionalFormatting sqref="G2997">
    <cfRule type="containsText" dxfId="5000" priority="5635" operator="containsText" text="ECM">
      <formula>NOT(ISERROR(SEARCH("ECM",G2997)))</formula>
    </cfRule>
    <cfRule type="containsText" dxfId="4999" priority="5636" operator="containsText" text="Glenn Gould">
      <formula>NOT(ISERROR(SEARCH("Glenn Gould",G2997)))</formula>
    </cfRule>
  </conditionalFormatting>
  <conditionalFormatting sqref="G2997">
    <cfRule type="containsText" dxfId="4998" priority="5633" operator="containsText" text="ECM">
      <formula>NOT(ISERROR(SEARCH("ECM",G2997)))</formula>
    </cfRule>
    <cfRule type="containsText" dxfId="4997" priority="5634" operator="containsText" text="Glenn Gould">
      <formula>NOT(ISERROR(SEARCH("Glenn Gould",G2997)))</formula>
    </cfRule>
  </conditionalFormatting>
  <conditionalFormatting sqref="G2997">
    <cfRule type="containsText" dxfId="4996" priority="5631" operator="containsText" text="ECM">
      <formula>NOT(ISERROR(SEARCH("ECM",G2997)))</formula>
    </cfRule>
    <cfRule type="containsText" dxfId="4995" priority="5632" operator="containsText" text="Glenn Gould">
      <formula>NOT(ISERROR(SEARCH("Glenn Gould",G2997)))</formula>
    </cfRule>
  </conditionalFormatting>
  <conditionalFormatting sqref="G2997">
    <cfRule type="containsText" dxfId="4994" priority="5629" operator="containsText" text="ECM">
      <formula>NOT(ISERROR(SEARCH("ECM",G2997)))</formula>
    </cfRule>
    <cfRule type="containsText" dxfId="4993" priority="5630" operator="containsText" text="Glenn Gould">
      <formula>NOT(ISERROR(SEARCH("Glenn Gould",G2997)))</formula>
    </cfRule>
  </conditionalFormatting>
  <conditionalFormatting sqref="G2997">
    <cfRule type="containsText" dxfId="4992" priority="5627" operator="containsText" text="ECM">
      <formula>NOT(ISERROR(SEARCH("ECM",G2997)))</formula>
    </cfRule>
    <cfRule type="containsText" dxfId="4991" priority="5628" operator="containsText" text="Glenn Gould">
      <formula>NOT(ISERROR(SEARCH("Glenn Gould",G2997)))</formula>
    </cfRule>
  </conditionalFormatting>
  <conditionalFormatting sqref="G2997">
    <cfRule type="containsText" dxfId="4990" priority="5625" operator="containsText" text="ECM">
      <formula>NOT(ISERROR(SEARCH("ECM",G2997)))</formula>
    </cfRule>
    <cfRule type="containsText" dxfId="4989" priority="5626" operator="containsText" text="Glenn Gould">
      <formula>NOT(ISERROR(SEARCH("Glenn Gould",G2997)))</formula>
    </cfRule>
  </conditionalFormatting>
  <conditionalFormatting sqref="G2997">
    <cfRule type="containsText" dxfId="4988" priority="5623" operator="containsText" text="ECM">
      <formula>NOT(ISERROR(SEARCH("ECM",G2997)))</formula>
    </cfRule>
    <cfRule type="containsText" dxfId="4987" priority="5624" operator="containsText" text="Glenn Gould">
      <formula>NOT(ISERROR(SEARCH("Glenn Gould",G2997)))</formula>
    </cfRule>
  </conditionalFormatting>
  <conditionalFormatting sqref="G2997">
    <cfRule type="containsText" dxfId="4986" priority="5621" operator="containsText" text="ECM">
      <formula>NOT(ISERROR(SEARCH("ECM",G2997)))</formula>
    </cfRule>
    <cfRule type="containsText" dxfId="4985" priority="5622" operator="containsText" text="Glenn Gould">
      <formula>NOT(ISERROR(SEARCH("Glenn Gould",G2997)))</formula>
    </cfRule>
  </conditionalFormatting>
  <conditionalFormatting sqref="G2997">
    <cfRule type="containsText" dxfId="4984" priority="5619" operator="containsText" text="ECM">
      <formula>NOT(ISERROR(SEARCH("ECM",G2997)))</formula>
    </cfRule>
    <cfRule type="containsText" dxfId="4983" priority="5620" operator="containsText" text="Glenn Gould">
      <formula>NOT(ISERROR(SEARCH("Glenn Gould",G2997)))</formula>
    </cfRule>
  </conditionalFormatting>
  <conditionalFormatting sqref="G2997">
    <cfRule type="containsText" dxfId="4982" priority="5617" operator="containsText" text="ECM">
      <formula>NOT(ISERROR(SEARCH("ECM",G2997)))</formula>
    </cfRule>
    <cfRule type="containsText" dxfId="4981" priority="5618" operator="containsText" text="Glenn Gould">
      <formula>NOT(ISERROR(SEARCH("Glenn Gould",G2997)))</formula>
    </cfRule>
  </conditionalFormatting>
  <conditionalFormatting sqref="G2997">
    <cfRule type="containsText" dxfId="4980" priority="5615" operator="containsText" text="ECM">
      <formula>NOT(ISERROR(SEARCH("ECM",G2997)))</formula>
    </cfRule>
    <cfRule type="containsText" dxfId="4979" priority="5616" operator="containsText" text="Glenn Gould">
      <formula>NOT(ISERROR(SEARCH("Glenn Gould",G2997)))</formula>
    </cfRule>
  </conditionalFormatting>
  <conditionalFormatting sqref="G2997">
    <cfRule type="containsText" dxfId="4978" priority="5613" operator="containsText" text="ECM">
      <formula>NOT(ISERROR(SEARCH("ECM",G2997)))</formula>
    </cfRule>
    <cfRule type="containsText" dxfId="4977" priority="5614" operator="containsText" text="Glenn Gould">
      <formula>NOT(ISERROR(SEARCH("Glenn Gould",G2997)))</formula>
    </cfRule>
  </conditionalFormatting>
  <conditionalFormatting sqref="E2997:F2997">
    <cfRule type="containsText" dxfId="4976" priority="5611" operator="containsText" text="ECM">
      <formula>NOT(ISERROR(SEARCH("ECM",E2997)))</formula>
    </cfRule>
    <cfRule type="containsText" dxfId="4975" priority="5612" operator="containsText" text="Glenn Gould">
      <formula>NOT(ISERROR(SEARCH("Glenn Gould",E2997)))</formula>
    </cfRule>
  </conditionalFormatting>
  <conditionalFormatting sqref="E2997:F2997">
    <cfRule type="containsText" dxfId="4974" priority="5609" operator="containsText" text="ECM">
      <formula>NOT(ISERROR(SEARCH("ECM",E2997)))</formula>
    </cfRule>
    <cfRule type="containsText" dxfId="4973" priority="5610" operator="containsText" text="Glenn Gould">
      <formula>NOT(ISERROR(SEARCH("Glenn Gould",E2997)))</formula>
    </cfRule>
  </conditionalFormatting>
  <conditionalFormatting sqref="E2997:F2997">
    <cfRule type="containsText" dxfId="4972" priority="5607" operator="containsText" text="ECM">
      <formula>NOT(ISERROR(SEARCH("ECM",E2997)))</formula>
    </cfRule>
    <cfRule type="containsText" dxfId="4971" priority="5608" operator="containsText" text="Glenn Gould">
      <formula>NOT(ISERROR(SEARCH("Glenn Gould",E2997)))</formula>
    </cfRule>
  </conditionalFormatting>
  <conditionalFormatting sqref="E2997:F2997">
    <cfRule type="containsText" dxfId="4970" priority="5605" operator="containsText" text="ECM">
      <formula>NOT(ISERROR(SEARCH("ECM",E2997)))</formula>
    </cfRule>
    <cfRule type="containsText" dxfId="4969" priority="5606" operator="containsText" text="Glenn Gould">
      <formula>NOT(ISERROR(SEARCH("Glenn Gould",E2997)))</formula>
    </cfRule>
  </conditionalFormatting>
  <conditionalFormatting sqref="E2997:F2997">
    <cfRule type="containsText" dxfId="4968" priority="5603" operator="containsText" text="ECM">
      <formula>NOT(ISERROR(SEARCH("ECM",E2997)))</formula>
    </cfRule>
    <cfRule type="containsText" dxfId="4967" priority="5604" operator="containsText" text="Glenn Gould">
      <formula>NOT(ISERROR(SEARCH("Glenn Gould",E2997)))</formula>
    </cfRule>
  </conditionalFormatting>
  <conditionalFormatting sqref="E2997:F2997">
    <cfRule type="containsText" dxfId="4966" priority="5601" operator="containsText" text="ECM">
      <formula>NOT(ISERROR(SEARCH("ECM",E2997)))</formula>
    </cfRule>
    <cfRule type="containsText" dxfId="4965" priority="5602" operator="containsText" text="Glenn Gould">
      <formula>NOT(ISERROR(SEARCH("Glenn Gould",E2997)))</formula>
    </cfRule>
  </conditionalFormatting>
  <conditionalFormatting sqref="E2997:F2997">
    <cfRule type="containsText" dxfId="4964" priority="5599" operator="containsText" text="ECM">
      <formula>NOT(ISERROR(SEARCH("ECM",E2997)))</formula>
    </cfRule>
    <cfRule type="containsText" dxfId="4963" priority="5600" operator="containsText" text="Glenn Gould">
      <formula>NOT(ISERROR(SEARCH("Glenn Gould",E2997)))</formula>
    </cfRule>
  </conditionalFormatting>
  <conditionalFormatting sqref="E2997:F2997">
    <cfRule type="containsText" dxfId="4962" priority="5597" operator="containsText" text="ECM">
      <formula>NOT(ISERROR(SEARCH("ECM",E2997)))</formula>
    </cfRule>
    <cfRule type="containsText" dxfId="4961" priority="5598" operator="containsText" text="Glenn Gould">
      <formula>NOT(ISERROR(SEARCH("Glenn Gould",E2997)))</formula>
    </cfRule>
  </conditionalFormatting>
  <conditionalFormatting sqref="E2997:F2997">
    <cfRule type="containsText" dxfId="4960" priority="5595" operator="containsText" text="ECM">
      <formula>NOT(ISERROR(SEARCH("ECM",E2997)))</formula>
    </cfRule>
    <cfRule type="containsText" dxfId="4959" priority="5596" operator="containsText" text="Glenn Gould">
      <formula>NOT(ISERROR(SEARCH("Glenn Gould",E2997)))</formula>
    </cfRule>
  </conditionalFormatting>
  <conditionalFormatting sqref="E2997:F2997">
    <cfRule type="containsText" dxfId="4958" priority="5593" operator="containsText" text="ECM">
      <formula>NOT(ISERROR(SEARCH("ECM",E2997)))</formula>
    </cfRule>
    <cfRule type="containsText" dxfId="4957" priority="5594" operator="containsText" text="Glenn Gould">
      <formula>NOT(ISERROR(SEARCH("Glenn Gould",E2997)))</formula>
    </cfRule>
  </conditionalFormatting>
  <conditionalFormatting sqref="E2997:F2997">
    <cfRule type="containsText" dxfId="4956" priority="5591" operator="containsText" text="ECM">
      <formula>NOT(ISERROR(SEARCH("ECM",E2997)))</formula>
    </cfRule>
    <cfRule type="containsText" dxfId="4955" priority="5592" operator="containsText" text="Glenn Gould">
      <formula>NOT(ISERROR(SEARCH("Glenn Gould",E2997)))</formula>
    </cfRule>
  </conditionalFormatting>
  <conditionalFormatting sqref="E2997:F2997">
    <cfRule type="containsText" dxfId="4954" priority="5589" operator="containsText" text="ECM">
      <formula>NOT(ISERROR(SEARCH("ECM",E2997)))</formula>
    </cfRule>
    <cfRule type="containsText" dxfId="4953" priority="5590" operator="containsText" text="Glenn Gould">
      <formula>NOT(ISERROR(SEARCH("Glenn Gould",E2997)))</formula>
    </cfRule>
  </conditionalFormatting>
  <conditionalFormatting sqref="E2997:F2997">
    <cfRule type="containsText" dxfId="4952" priority="5587" operator="containsText" text="ECM">
      <formula>NOT(ISERROR(SEARCH("ECM",E2997)))</formula>
    </cfRule>
    <cfRule type="containsText" dxfId="4951" priority="5588" operator="containsText" text="Glenn Gould">
      <formula>NOT(ISERROR(SEARCH("Glenn Gould",E2997)))</formula>
    </cfRule>
  </conditionalFormatting>
  <conditionalFormatting sqref="E2997:F2997">
    <cfRule type="containsText" dxfId="4950" priority="5585" operator="containsText" text="ECM">
      <formula>NOT(ISERROR(SEARCH("ECM",E2997)))</formula>
    </cfRule>
    <cfRule type="containsText" dxfId="4949" priority="5586" operator="containsText" text="Glenn Gould">
      <formula>NOT(ISERROR(SEARCH("Glenn Gould",E2997)))</formula>
    </cfRule>
  </conditionalFormatting>
  <conditionalFormatting sqref="E2997:F2997">
    <cfRule type="containsText" dxfId="4948" priority="5583" operator="containsText" text="ECM">
      <formula>NOT(ISERROR(SEARCH("ECM",E2997)))</formula>
    </cfRule>
    <cfRule type="containsText" dxfId="4947" priority="5584" operator="containsText" text="Glenn Gould">
      <formula>NOT(ISERROR(SEARCH("Glenn Gould",E2997)))</formula>
    </cfRule>
  </conditionalFormatting>
  <conditionalFormatting sqref="E2997:F2997">
    <cfRule type="containsText" dxfId="4946" priority="5581" operator="containsText" text="ECM">
      <formula>NOT(ISERROR(SEARCH("ECM",E2997)))</formula>
    </cfRule>
    <cfRule type="containsText" dxfId="4945" priority="5582" operator="containsText" text="Glenn Gould">
      <formula>NOT(ISERROR(SEARCH("Glenn Gould",E2997)))</formula>
    </cfRule>
  </conditionalFormatting>
  <conditionalFormatting sqref="E2997:F2997">
    <cfRule type="containsText" dxfId="4944" priority="5579" operator="containsText" text="ECM">
      <formula>NOT(ISERROR(SEARCH("ECM",E2997)))</formula>
    </cfRule>
    <cfRule type="containsText" dxfId="4943" priority="5580" operator="containsText" text="Glenn Gould">
      <formula>NOT(ISERROR(SEARCH("Glenn Gould",E2997)))</formula>
    </cfRule>
  </conditionalFormatting>
  <conditionalFormatting sqref="E2997:F2997">
    <cfRule type="containsText" dxfId="4942" priority="5577" operator="containsText" text="ECM">
      <formula>NOT(ISERROR(SEARCH("ECM",E2997)))</formula>
    </cfRule>
    <cfRule type="containsText" dxfId="4941" priority="5578" operator="containsText" text="Glenn Gould">
      <formula>NOT(ISERROR(SEARCH("Glenn Gould",E2997)))</formula>
    </cfRule>
  </conditionalFormatting>
  <conditionalFormatting sqref="E2997:F2997">
    <cfRule type="containsText" dxfId="4940" priority="5575" operator="containsText" text="ECM">
      <formula>NOT(ISERROR(SEARCH("ECM",E2997)))</formula>
    </cfRule>
    <cfRule type="containsText" dxfId="4939" priority="5576" operator="containsText" text="Glenn Gould">
      <formula>NOT(ISERROR(SEARCH("Glenn Gould",E2997)))</formula>
    </cfRule>
  </conditionalFormatting>
  <conditionalFormatting sqref="E2997:F2997">
    <cfRule type="containsText" dxfId="4938" priority="5573" operator="containsText" text="ECM">
      <formula>NOT(ISERROR(SEARCH("ECM",E2997)))</formula>
    </cfRule>
    <cfRule type="containsText" dxfId="4937" priority="5574" operator="containsText" text="Glenn Gould">
      <formula>NOT(ISERROR(SEARCH("Glenn Gould",E2997)))</formula>
    </cfRule>
  </conditionalFormatting>
  <conditionalFormatting sqref="E2997:F2997">
    <cfRule type="containsText" dxfId="4936" priority="5571" operator="containsText" text="ECM">
      <formula>NOT(ISERROR(SEARCH("ECM",E2997)))</formula>
    </cfRule>
    <cfRule type="containsText" dxfId="4935" priority="5572" operator="containsText" text="Glenn Gould">
      <formula>NOT(ISERROR(SEARCH("Glenn Gould",E2997)))</formula>
    </cfRule>
  </conditionalFormatting>
  <conditionalFormatting sqref="E2997:F2997">
    <cfRule type="containsText" dxfId="4934" priority="5569" operator="containsText" text="ECM">
      <formula>NOT(ISERROR(SEARCH("ECM",E2997)))</formula>
    </cfRule>
    <cfRule type="containsText" dxfId="4933" priority="5570" operator="containsText" text="Glenn Gould">
      <formula>NOT(ISERROR(SEARCH("Glenn Gould",E2997)))</formula>
    </cfRule>
  </conditionalFormatting>
  <conditionalFormatting sqref="E2997:F2997">
    <cfRule type="containsText" dxfId="4932" priority="5567" operator="containsText" text="ECM">
      <formula>NOT(ISERROR(SEARCH("ECM",E2997)))</formula>
    </cfRule>
    <cfRule type="containsText" dxfId="4931" priority="5568" operator="containsText" text="Glenn Gould">
      <formula>NOT(ISERROR(SEARCH("Glenn Gould",E2997)))</formula>
    </cfRule>
  </conditionalFormatting>
  <conditionalFormatting sqref="E2997:F2997">
    <cfRule type="containsText" dxfId="4930" priority="5565" operator="containsText" text="ECM">
      <formula>NOT(ISERROR(SEARCH("ECM",E2997)))</formula>
    </cfRule>
    <cfRule type="containsText" dxfId="4929" priority="5566" operator="containsText" text="Glenn Gould">
      <formula>NOT(ISERROR(SEARCH("Glenn Gould",E2997)))</formula>
    </cfRule>
  </conditionalFormatting>
  <conditionalFormatting sqref="E2997:F2997">
    <cfRule type="containsText" dxfId="4928" priority="5563" operator="containsText" text="ECM">
      <formula>NOT(ISERROR(SEARCH("ECM",E2997)))</formula>
    </cfRule>
    <cfRule type="containsText" dxfId="4927" priority="5564" operator="containsText" text="Glenn Gould">
      <formula>NOT(ISERROR(SEARCH("Glenn Gould",E2997)))</formula>
    </cfRule>
  </conditionalFormatting>
  <conditionalFormatting sqref="E2997:F2997">
    <cfRule type="containsText" dxfId="4926" priority="5561" operator="containsText" text="ECM">
      <formula>NOT(ISERROR(SEARCH("ECM",E2997)))</formula>
    </cfRule>
    <cfRule type="containsText" dxfId="4925" priority="5562" operator="containsText" text="Glenn Gould">
      <formula>NOT(ISERROR(SEARCH("Glenn Gould",E2997)))</formula>
    </cfRule>
  </conditionalFormatting>
  <conditionalFormatting sqref="E2997:F2997">
    <cfRule type="containsText" dxfId="4924" priority="5559" operator="containsText" text="ECM">
      <formula>NOT(ISERROR(SEARCH("ECM",E2997)))</formula>
    </cfRule>
    <cfRule type="containsText" dxfId="4923" priority="5560" operator="containsText" text="Glenn Gould">
      <formula>NOT(ISERROR(SEARCH("Glenn Gould",E2997)))</formula>
    </cfRule>
  </conditionalFormatting>
  <conditionalFormatting sqref="E2997:F2997">
    <cfRule type="containsText" dxfId="4922" priority="5557" operator="containsText" text="ECM">
      <formula>NOT(ISERROR(SEARCH("ECM",E2997)))</formula>
    </cfRule>
    <cfRule type="containsText" dxfId="4921" priority="5558" operator="containsText" text="Glenn Gould">
      <formula>NOT(ISERROR(SEARCH("Glenn Gould",E2997)))</formula>
    </cfRule>
  </conditionalFormatting>
  <conditionalFormatting sqref="E2997:F2997">
    <cfRule type="containsText" dxfId="4920" priority="5555" operator="containsText" text="ECM">
      <formula>NOT(ISERROR(SEARCH("ECM",E2997)))</formula>
    </cfRule>
    <cfRule type="containsText" dxfId="4919" priority="5556" operator="containsText" text="Glenn Gould">
      <formula>NOT(ISERROR(SEARCH("Glenn Gould",E2997)))</formula>
    </cfRule>
  </conditionalFormatting>
  <conditionalFormatting sqref="E2997:F2997">
    <cfRule type="containsText" dxfId="4918" priority="5553" operator="containsText" text="ECM">
      <formula>NOT(ISERROR(SEARCH("ECM",E2997)))</formula>
    </cfRule>
    <cfRule type="containsText" dxfId="4917" priority="5554" operator="containsText" text="Glenn Gould">
      <formula>NOT(ISERROR(SEARCH("Glenn Gould",E2997)))</formula>
    </cfRule>
  </conditionalFormatting>
  <conditionalFormatting sqref="E2997:F2997">
    <cfRule type="containsText" dxfId="4916" priority="5551" operator="containsText" text="ECM">
      <formula>NOT(ISERROR(SEARCH("ECM",E2997)))</formula>
    </cfRule>
    <cfRule type="containsText" dxfId="4915" priority="5552" operator="containsText" text="Glenn Gould">
      <formula>NOT(ISERROR(SEARCH("Glenn Gould",E2997)))</formula>
    </cfRule>
  </conditionalFormatting>
  <conditionalFormatting sqref="E2997:F2997">
    <cfRule type="containsText" dxfId="4914" priority="5549" operator="containsText" text="ECM">
      <formula>NOT(ISERROR(SEARCH("ECM",E2997)))</formula>
    </cfRule>
    <cfRule type="containsText" dxfId="4913" priority="5550" operator="containsText" text="Glenn Gould">
      <formula>NOT(ISERROR(SEARCH("Glenn Gould",E2997)))</formula>
    </cfRule>
  </conditionalFormatting>
  <conditionalFormatting sqref="E2997:F2997">
    <cfRule type="containsText" dxfId="4912" priority="5547" operator="containsText" text="ECM">
      <formula>NOT(ISERROR(SEARCH("ECM",E2997)))</formula>
    </cfRule>
    <cfRule type="containsText" dxfId="4911" priority="5548" operator="containsText" text="Glenn Gould">
      <formula>NOT(ISERROR(SEARCH("Glenn Gould",E2997)))</formula>
    </cfRule>
  </conditionalFormatting>
  <conditionalFormatting sqref="E2997:F2997">
    <cfRule type="containsText" dxfId="4910" priority="5545" operator="containsText" text="ECM">
      <formula>NOT(ISERROR(SEARCH("ECM",E2997)))</formula>
    </cfRule>
    <cfRule type="containsText" dxfId="4909" priority="5546" operator="containsText" text="Glenn Gould">
      <formula>NOT(ISERROR(SEARCH("Glenn Gould",E2997)))</formula>
    </cfRule>
  </conditionalFormatting>
  <conditionalFormatting sqref="E2997:F2997">
    <cfRule type="containsText" dxfId="4908" priority="5543" operator="containsText" text="ECM">
      <formula>NOT(ISERROR(SEARCH("ECM",E2997)))</formula>
    </cfRule>
    <cfRule type="containsText" dxfId="4907" priority="5544" operator="containsText" text="Glenn Gould">
      <formula>NOT(ISERROR(SEARCH("Glenn Gould",E2997)))</formula>
    </cfRule>
  </conditionalFormatting>
  <conditionalFormatting sqref="E2997:F2997">
    <cfRule type="containsText" dxfId="4906" priority="5541" operator="containsText" text="ECM">
      <formula>NOT(ISERROR(SEARCH("ECM",E2997)))</formula>
    </cfRule>
    <cfRule type="containsText" dxfId="4905" priority="5542" operator="containsText" text="Glenn Gould">
      <formula>NOT(ISERROR(SEARCH("Glenn Gould",E2997)))</formula>
    </cfRule>
  </conditionalFormatting>
  <conditionalFormatting sqref="E2997:F2997">
    <cfRule type="containsText" dxfId="4904" priority="5539" operator="containsText" text="ECM">
      <formula>NOT(ISERROR(SEARCH("ECM",E2997)))</formula>
    </cfRule>
    <cfRule type="containsText" dxfId="4903" priority="5540" operator="containsText" text="Glenn Gould">
      <formula>NOT(ISERROR(SEARCH("Glenn Gould",E2997)))</formula>
    </cfRule>
  </conditionalFormatting>
  <conditionalFormatting sqref="E2997:F2997">
    <cfRule type="containsText" dxfId="4902" priority="5537" operator="containsText" text="ECM">
      <formula>NOT(ISERROR(SEARCH("ECM",E2997)))</formula>
    </cfRule>
    <cfRule type="containsText" dxfId="4901" priority="5538" operator="containsText" text="Glenn Gould">
      <formula>NOT(ISERROR(SEARCH("Glenn Gould",E2997)))</formula>
    </cfRule>
  </conditionalFormatting>
  <conditionalFormatting sqref="E2997:F2997">
    <cfRule type="containsText" dxfId="4900" priority="5535" operator="containsText" text="ECM">
      <formula>NOT(ISERROR(SEARCH("ECM",E2997)))</formula>
    </cfRule>
    <cfRule type="containsText" dxfId="4899" priority="5536" operator="containsText" text="Glenn Gould">
      <formula>NOT(ISERROR(SEARCH("Glenn Gould",E2997)))</formula>
    </cfRule>
  </conditionalFormatting>
  <conditionalFormatting sqref="E2997:F2997">
    <cfRule type="containsText" dxfId="4898" priority="5533" operator="containsText" text="ECM">
      <formula>NOT(ISERROR(SEARCH("ECM",E2997)))</formula>
    </cfRule>
    <cfRule type="containsText" dxfId="4897" priority="5534" operator="containsText" text="Glenn Gould">
      <formula>NOT(ISERROR(SEARCH("Glenn Gould",E2997)))</formula>
    </cfRule>
  </conditionalFormatting>
  <conditionalFormatting sqref="E2997:F2997">
    <cfRule type="containsText" dxfId="4896" priority="5531" operator="containsText" text="ECM">
      <formula>NOT(ISERROR(SEARCH("ECM",E2997)))</formula>
    </cfRule>
    <cfRule type="containsText" dxfId="4895" priority="5532" operator="containsText" text="Glenn Gould">
      <formula>NOT(ISERROR(SEARCH("Glenn Gould",E2997)))</formula>
    </cfRule>
  </conditionalFormatting>
  <conditionalFormatting sqref="E2997:F2997">
    <cfRule type="containsText" dxfId="4894" priority="5529" operator="containsText" text="ECM">
      <formula>NOT(ISERROR(SEARCH("ECM",E2997)))</formula>
    </cfRule>
    <cfRule type="containsText" dxfId="4893" priority="5530" operator="containsText" text="Glenn Gould">
      <formula>NOT(ISERROR(SEARCH("Glenn Gould",E2997)))</formula>
    </cfRule>
  </conditionalFormatting>
  <conditionalFormatting sqref="E2997:F2997">
    <cfRule type="containsText" dxfId="4892" priority="5527" operator="containsText" text="ECM">
      <formula>NOT(ISERROR(SEARCH("ECM",E2997)))</formula>
    </cfRule>
    <cfRule type="containsText" dxfId="4891" priority="5528" operator="containsText" text="Glenn Gould">
      <formula>NOT(ISERROR(SEARCH("Glenn Gould",E2997)))</formula>
    </cfRule>
  </conditionalFormatting>
  <conditionalFormatting sqref="E2997:F2997">
    <cfRule type="containsText" dxfId="4890" priority="5525" operator="containsText" text="ECM">
      <formula>NOT(ISERROR(SEARCH("ECM",E2997)))</formula>
    </cfRule>
    <cfRule type="containsText" dxfId="4889" priority="5526" operator="containsText" text="Glenn Gould">
      <formula>NOT(ISERROR(SEARCH("Glenn Gould",E2997)))</formula>
    </cfRule>
  </conditionalFormatting>
  <conditionalFormatting sqref="E2997:F2997">
    <cfRule type="containsText" dxfId="4888" priority="5523" operator="containsText" text="ECM">
      <formula>NOT(ISERROR(SEARCH("ECM",E2997)))</formula>
    </cfRule>
    <cfRule type="containsText" dxfId="4887" priority="5524" operator="containsText" text="Glenn Gould">
      <formula>NOT(ISERROR(SEARCH("Glenn Gould",E2997)))</formula>
    </cfRule>
  </conditionalFormatting>
  <conditionalFormatting sqref="E2997:F2997">
    <cfRule type="containsText" dxfId="4886" priority="5521" operator="containsText" text="ECM">
      <formula>NOT(ISERROR(SEARCH("ECM",E2997)))</formula>
    </cfRule>
    <cfRule type="containsText" dxfId="4885" priority="5522" operator="containsText" text="Glenn Gould">
      <formula>NOT(ISERROR(SEARCH("Glenn Gould",E2997)))</formula>
    </cfRule>
  </conditionalFormatting>
  <conditionalFormatting sqref="E2997:F2997">
    <cfRule type="containsText" dxfId="4884" priority="5519" operator="containsText" text="ECM">
      <formula>NOT(ISERROR(SEARCH("ECM",E2997)))</formula>
    </cfRule>
    <cfRule type="containsText" dxfId="4883" priority="5520" operator="containsText" text="Glenn Gould">
      <formula>NOT(ISERROR(SEARCH("Glenn Gould",E2997)))</formula>
    </cfRule>
  </conditionalFormatting>
  <conditionalFormatting sqref="E2997:F2997">
    <cfRule type="containsText" dxfId="4882" priority="5517" operator="containsText" text="ECM">
      <formula>NOT(ISERROR(SEARCH("ECM",E2997)))</formula>
    </cfRule>
    <cfRule type="containsText" dxfId="4881" priority="5518" operator="containsText" text="Glenn Gould">
      <formula>NOT(ISERROR(SEARCH("Glenn Gould",E2997)))</formula>
    </cfRule>
  </conditionalFormatting>
  <conditionalFormatting sqref="E2997:F2997">
    <cfRule type="containsText" dxfId="4880" priority="5515" operator="containsText" text="ECM">
      <formula>NOT(ISERROR(SEARCH("ECM",E2997)))</formula>
    </cfRule>
    <cfRule type="containsText" dxfId="4879" priority="5516" operator="containsText" text="Glenn Gould">
      <formula>NOT(ISERROR(SEARCH("Glenn Gould",E2997)))</formula>
    </cfRule>
  </conditionalFormatting>
  <conditionalFormatting sqref="G2998">
    <cfRule type="containsText" dxfId="4878" priority="5511" operator="containsText" text="ECM">
      <formula>NOT(ISERROR(SEARCH("ECM",G2998)))</formula>
    </cfRule>
    <cfRule type="containsText" dxfId="4877" priority="5512" operator="containsText" text="Glenn Gould">
      <formula>NOT(ISERROR(SEARCH("Glenn Gould",G2998)))</formula>
    </cfRule>
  </conditionalFormatting>
  <conditionalFormatting sqref="G2998">
    <cfRule type="containsText" dxfId="4876" priority="5509" operator="containsText" text="ECM">
      <formula>NOT(ISERROR(SEARCH("ECM",G2998)))</formula>
    </cfRule>
    <cfRule type="containsText" dxfId="4875" priority="5510" operator="containsText" text="Glenn Gould">
      <formula>NOT(ISERROR(SEARCH("Glenn Gould",G2998)))</formula>
    </cfRule>
  </conditionalFormatting>
  <conditionalFormatting sqref="G2998">
    <cfRule type="containsText" dxfId="4874" priority="5507" operator="containsText" text="ECM">
      <formula>NOT(ISERROR(SEARCH("ECM",G2998)))</formula>
    </cfRule>
    <cfRule type="containsText" dxfId="4873" priority="5508" operator="containsText" text="Glenn Gould">
      <formula>NOT(ISERROR(SEARCH("Glenn Gould",G2998)))</formula>
    </cfRule>
  </conditionalFormatting>
  <conditionalFormatting sqref="G2998">
    <cfRule type="containsText" dxfId="4872" priority="5505" operator="containsText" text="ECM">
      <formula>NOT(ISERROR(SEARCH("ECM",G2998)))</formula>
    </cfRule>
    <cfRule type="containsText" dxfId="4871" priority="5506" operator="containsText" text="Glenn Gould">
      <formula>NOT(ISERROR(SEARCH("Glenn Gould",G2998)))</formula>
    </cfRule>
  </conditionalFormatting>
  <conditionalFormatting sqref="G2998">
    <cfRule type="containsText" dxfId="4870" priority="5503" operator="containsText" text="ECM">
      <formula>NOT(ISERROR(SEARCH("ECM",G2998)))</formula>
    </cfRule>
    <cfRule type="containsText" dxfId="4869" priority="5504" operator="containsText" text="Glenn Gould">
      <formula>NOT(ISERROR(SEARCH("Glenn Gould",G2998)))</formula>
    </cfRule>
  </conditionalFormatting>
  <conditionalFormatting sqref="G2998">
    <cfRule type="containsText" dxfId="4868" priority="5501" operator="containsText" text="ECM">
      <formula>NOT(ISERROR(SEARCH("ECM",G2998)))</formula>
    </cfRule>
    <cfRule type="containsText" dxfId="4867" priority="5502" operator="containsText" text="Glenn Gould">
      <formula>NOT(ISERROR(SEARCH("Glenn Gould",G2998)))</formula>
    </cfRule>
  </conditionalFormatting>
  <conditionalFormatting sqref="G2998">
    <cfRule type="containsText" dxfId="4866" priority="5499" operator="containsText" text="ECM">
      <formula>NOT(ISERROR(SEARCH("ECM",G2998)))</formula>
    </cfRule>
    <cfRule type="containsText" dxfId="4865" priority="5500" operator="containsText" text="Glenn Gould">
      <formula>NOT(ISERROR(SEARCH("Glenn Gould",G2998)))</formula>
    </cfRule>
  </conditionalFormatting>
  <conditionalFormatting sqref="G2998">
    <cfRule type="containsText" dxfId="4864" priority="5497" operator="containsText" text="ECM">
      <formula>NOT(ISERROR(SEARCH("ECM",G2998)))</formula>
    </cfRule>
    <cfRule type="containsText" dxfId="4863" priority="5498" operator="containsText" text="Glenn Gould">
      <formula>NOT(ISERROR(SEARCH("Glenn Gould",G2998)))</formula>
    </cfRule>
  </conditionalFormatting>
  <conditionalFormatting sqref="G2998">
    <cfRule type="containsText" dxfId="4862" priority="5495" operator="containsText" text="ECM">
      <formula>NOT(ISERROR(SEARCH("ECM",G2998)))</formula>
    </cfRule>
    <cfRule type="containsText" dxfId="4861" priority="5496" operator="containsText" text="Glenn Gould">
      <formula>NOT(ISERROR(SEARCH("Glenn Gould",G2998)))</formula>
    </cfRule>
  </conditionalFormatting>
  <conditionalFormatting sqref="G2998">
    <cfRule type="containsText" dxfId="4860" priority="5493" operator="containsText" text="ECM">
      <formula>NOT(ISERROR(SEARCH("ECM",G2998)))</formula>
    </cfRule>
    <cfRule type="containsText" dxfId="4859" priority="5494" operator="containsText" text="Glenn Gould">
      <formula>NOT(ISERROR(SEARCH("Glenn Gould",G2998)))</formula>
    </cfRule>
  </conditionalFormatting>
  <conditionalFormatting sqref="G2998">
    <cfRule type="containsText" dxfId="4858" priority="5491" operator="containsText" text="ECM">
      <formula>NOT(ISERROR(SEARCH("ECM",G2998)))</formula>
    </cfRule>
    <cfRule type="containsText" dxfId="4857" priority="5492" operator="containsText" text="Glenn Gould">
      <formula>NOT(ISERROR(SEARCH("Glenn Gould",G2998)))</formula>
    </cfRule>
  </conditionalFormatting>
  <conditionalFormatting sqref="G2998">
    <cfRule type="containsText" dxfId="4856" priority="5489" operator="containsText" text="ECM">
      <formula>NOT(ISERROR(SEARCH("ECM",G2998)))</formula>
    </cfRule>
    <cfRule type="containsText" dxfId="4855" priority="5490" operator="containsText" text="Glenn Gould">
      <formula>NOT(ISERROR(SEARCH("Glenn Gould",G2998)))</formula>
    </cfRule>
  </conditionalFormatting>
  <conditionalFormatting sqref="G2998">
    <cfRule type="containsText" dxfId="4854" priority="5487" operator="containsText" text="ECM">
      <formula>NOT(ISERROR(SEARCH("ECM",G2998)))</formula>
    </cfRule>
    <cfRule type="containsText" dxfId="4853" priority="5488" operator="containsText" text="Glenn Gould">
      <formula>NOT(ISERROR(SEARCH("Glenn Gould",G2998)))</formula>
    </cfRule>
  </conditionalFormatting>
  <conditionalFormatting sqref="G2998">
    <cfRule type="containsText" dxfId="4852" priority="5485" operator="containsText" text="ECM">
      <formula>NOT(ISERROR(SEARCH("ECM",G2998)))</formula>
    </cfRule>
    <cfRule type="containsText" dxfId="4851" priority="5486" operator="containsText" text="Glenn Gould">
      <formula>NOT(ISERROR(SEARCH("Glenn Gould",G2998)))</formula>
    </cfRule>
  </conditionalFormatting>
  <conditionalFormatting sqref="G2998">
    <cfRule type="containsText" dxfId="4850" priority="5483" operator="containsText" text="ECM">
      <formula>NOT(ISERROR(SEARCH("ECM",G2998)))</formula>
    </cfRule>
    <cfRule type="containsText" dxfId="4849" priority="5484" operator="containsText" text="Glenn Gould">
      <formula>NOT(ISERROR(SEARCH("Glenn Gould",G2998)))</formula>
    </cfRule>
  </conditionalFormatting>
  <conditionalFormatting sqref="G2998">
    <cfRule type="containsText" dxfId="4848" priority="5481" operator="containsText" text="ECM">
      <formula>NOT(ISERROR(SEARCH("ECM",G2998)))</formula>
    </cfRule>
    <cfRule type="containsText" dxfId="4847" priority="5482" operator="containsText" text="Glenn Gould">
      <formula>NOT(ISERROR(SEARCH("Glenn Gould",G2998)))</formula>
    </cfRule>
  </conditionalFormatting>
  <conditionalFormatting sqref="G2998">
    <cfRule type="containsText" dxfId="4846" priority="5479" operator="containsText" text="ECM">
      <formula>NOT(ISERROR(SEARCH("ECM",G2998)))</formula>
    </cfRule>
    <cfRule type="containsText" dxfId="4845" priority="5480" operator="containsText" text="Glenn Gould">
      <formula>NOT(ISERROR(SEARCH("Glenn Gould",G2998)))</formula>
    </cfRule>
  </conditionalFormatting>
  <conditionalFormatting sqref="G2998">
    <cfRule type="containsText" dxfId="4844" priority="5477" operator="containsText" text="ECM">
      <formula>NOT(ISERROR(SEARCH("ECM",G2998)))</formula>
    </cfRule>
    <cfRule type="containsText" dxfId="4843" priority="5478" operator="containsText" text="Glenn Gould">
      <formula>NOT(ISERROR(SEARCH("Glenn Gould",G2998)))</formula>
    </cfRule>
  </conditionalFormatting>
  <conditionalFormatting sqref="G2998">
    <cfRule type="containsText" dxfId="4842" priority="5475" operator="containsText" text="ECM">
      <formula>NOT(ISERROR(SEARCH("ECM",G2998)))</formula>
    </cfRule>
    <cfRule type="containsText" dxfId="4841" priority="5476" operator="containsText" text="Glenn Gould">
      <formula>NOT(ISERROR(SEARCH("Glenn Gould",G2998)))</formula>
    </cfRule>
  </conditionalFormatting>
  <conditionalFormatting sqref="G2998">
    <cfRule type="containsText" dxfId="4840" priority="5473" operator="containsText" text="ECM">
      <formula>NOT(ISERROR(SEARCH("ECM",G2998)))</formula>
    </cfRule>
    <cfRule type="containsText" dxfId="4839" priority="5474" operator="containsText" text="Glenn Gould">
      <formula>NOT(ISERROR(SEARCH("Glenn Gould",G2998)))</formula>
    </cfRule>
  </conditionalFormatting>
  <conditionalFormatting sqref="G2998">
    <cfRule type="containsText" dxfId="4838" priority="5471" operator="containsText" text="ECM">
      <formula>NOT(ISERROR(SEARCH("ECM",G2998)))</formula>
    </cfRule>
    <cfRule type="containsText" dxfId="4837" priority="5472" operator="containsText" text="Glenn Gould">
      <formula>NOT(ISERROR(SEARCH("Glenn Gould",G2998)))</formula>
    </cfRule>
  </conditionalFormatting>
  <conditionalFormatting sqref="G2998">
    <cfRule type="containsText" dxfId="4836" priority="5469" operator="containsText" text="ECM">
      <formula>NOT(ISERROR(SEARCH("ECM",G2998)))</formula>
    </cfRule>
    <cfRule type="containsText" dxfId="4835" priority="5470" operator="containsText" text="Glenn Gould">
      <formula>NOT(ISERROR(SEARCH("Glenn Gould",G2998)))</formula>
    </cfRule>
  </conditionalFormatting>
  <conditionalFormatting sqref="G2998">
    <cfRule type="containsText" dxfId="4834" priority="5467" operator="containsText" text="ECM">
      <formula>NOT(ISERROR(SEARCH("ECM",G2998)))</formula>
    </cfRule>
    <cfRule type="containsText" dxfId="4833" priority="5468" operator="containsText" text="Glenn Gould">
      <formula>NOT(ISERROR(SEARCH("Glenn Gould",G2998)))</formula>
    </cfRule>
  </conditionalFormatting>
  <conditionalFormatting sqref="G2998">
    <cfRule type="containsText" dxfId="4832" priority="5465" operator="containsText" text="ECM">
      <formula>NOT(ISERROR(SEARCH("ECM",G2998)))</formula>
    </cfRule>
    <cfRule type="containsText" dxfId="4831" priority="5466" operator="containsText" text="Glenn Gould">
      <formula>NOT(ISERROR(SEARCH("Glenn Gould",G2998)))</formula>
    </cfRule>
  </conditionalFormatting>
  <conditionalFormatting sqref="G2998">
    <cfRule type="containsText" dxfId="4830" priority="5463" operator="containsText" text="ECM">
      <formula>NOT(ISERROR(SEARCH("ECM",G2998)))</formula>
    </cfRule>
    <cfRule type="containsText" dxfId="4829" priority="5464" operator="containsText" text="Glenn Gould">
      <formula>NOT(ISERROR(SEARCH("Glenn Gould",G2998)))</formula>
    </cfRule>
  </conditionalFormatting>
  <conditionalFormatting sqref="G2998">
    <cfRule type="containsText" dxfId="4828" priority="5461" operator="containsText" text="ECM">
      <formula>NOT(ISERROR(SEARCH("ECM",G2998)))</formula>
    </cfRule>
    <cfRule type="containsText" dxfId="4827" priority="5462" operator="containsText" text="Glenn Gould">
      <formula>NOT(ISERROR(SEARCH("Glenn Gould",G2998)))</formula>
    </cfRule>
  </conditionalFormatting>
  <conditionalFormatting sqref="G2998">
    <cfRule type="containsText" dxfId="4826" priority="5459" operator="containsText" text="ECM">
      <formula>NOT(ISERROR(SEARCH("ECM",G2998)))</formula>
    </cfRule>
    <cfRule type="containsText" dxfId="4825" priority="5460" operator="containsText" text="Glenn Gould">
      <formula>NOT(ISERROR(SEARCH("Glenn Gould",G2998)))</formula>
    </cfRule>
  </conditionalFormatting>
  <conditionalFormatting sqref="G2998">
    <cfRule type="containsText" dxfId="4824" priority="5457" operator="containsText" text="ECM">
      <formula>NOT(ISERROR(SEARCH("ECM",G2998)))</formula>
    </cfRule>
    <cfRule type="containsText" dxfId="4823" priority="5458" operator="containsText" text="Glenn Gould">
      <formula>NOT(ISERROR(SEARCH("Glenn Gould",G2998)))</formula>
    </cfRule>
  </conditionalFormatting>
  <conditionalFormatting sqref="G2998">
    <cfRule type="containsText" dxfId="4822" priority="5455" operator="containsText" text="ECM">
      <formula>NOT(ISERROR(SEARCH("ECM",G2998)))</formula>
    </cfRule>
    <cfRule type="containsText" dxfId="4821" priority="5456" operator="containsText" text="Glenn Gould">
      <formula>NOT(ISERROR(SEARCH("Glenn Gould",G2998)))</formula>
    </cfRule>
  </conditionalFormatting>
  <conditionalFormatting sqref="G2998">
    <cfRule type="containsText" dxfId="4820" priority="5453" operator="containsText" text="ECM">
      <formula>NOT(ISERROR(SEARCH("ECM",G2998)))</formula>
    </cfRule>
    <cfRule type="containsText" dxfId="4819" priority="5454" operator="containsText" text="Glenn Gould">
      <formula>NOT(ISERROR(SEARCH("Glenn Gould",G2998)))</formula>
    </cfRule>
  </conditionalFormatting>
  <conditionalFormatting sqref="G2998">
    <cfRule type="containsText" dxfId="4818" priority="5451" operator="containsText" text="ECM">
      <formula>NOT(ISERROR(SEARCH("ECM",G2998)))</formula>
    </cfRule>
    <cfRule type="containsText" dxfId="4817" priority="5452" operator="containsText" text="Glenn Gould">
      <formula>NOT(ISERROR(SEARCH("Glenn Gould",G2998)))</formula>
    </cfRule>
  </conditionalFormatting>
  <conditionalFormatting sqref="G2998">
    <cfRule type="containsText" dxfId="4816" priority="5449" operator="containsText" text="ECM">
      <formula>NOT(ISERROR(SEARCH("ECM",G2998)))</formula>
    </cfRule>
    <cfRule type="containsText" dxfId="4815" priority="5450" operator="containsText" text="Glenn Gould">
      <formula>NOT(ISERROR(SEARCH("Glenn Gould",G2998)))</formula>
    </cfRule>
  </conditionalFormatting>
  <conditionalFormatting sqref="G2998">
    <cfRule type="containsText" dxfId="4814" priority="5447" operator="containsText" text="ECM">
      <formula>NOT(ISERROR(SEARCH("ECM",G2998)))</formula>
    </cfRule>
    <cfRule type="containsText" dxfId="4813" priority="5448" operator="containsText" text="Glenn Gould">
      <formula>NOT(ISERROR(SEARCH("Glenn Gould",G2998)))</formula>
    </cfRule>
  </conditionalFormatting>
  <conditionalFormatting sqref="G2998">
    <cfRule type="containsText" dxfId="4812" priority="5445" operator="containsText" text="ECM">
      <formula>NOT(ISERROR(SEARCH("ECM",G2998)))</formula>
    </cfRule>
    <cfRule type="containsText" dxfId="4811" priority="5446" operator="containsText" text="Glenn Gould">
      <formula>NOT(ISERROR(SEARCH("Glenn Gould",G2998)))</formula>
    </cfRule>
  </conditionalFormatting>
  <conditionalFormatting sqref="G2998">
    <cfRule type="containsText" dxfId="4810" priority="5443" operator="containsText" text="ECM">
      <formula>NOT(ISERROR(SEARCH("ECM",G2998)))</formula>
    </cfRule>
    <cfRule type="containsText" dxfId="4809" priority="5444" operator="containsText" text="Glenn Gould">
      <formula>NOT(ISERROR(SEARCH("Glenn Gould",G2998)))</formula>
    </cfRule>
  </conditionalFormatting>
  <conditionalFormatting sqref="G2998">
    <cfRule type="containsText" dxfId="4808" priority="5441" operator="containsText" text="ECM">
      <formula>NOT(ISERROR(SEARCH("ECM",G2998)))</formula>
    </cfRule>
    <cfRule type="containsText" dxfId="4807" priority="5442" operator="containsText" text="Glenn Gould">
      <formula>NOT(ISERROR(SEARCH("Glenn Gould",G2998)))</formula>
    </cfRule>
  </conditionalFormatting>
  <conditionalFormatting sqref="G2998">
    <cfRule type="containsText" dxfId="4806" priority="5439" operator="containsText" text="ECM">
      <formula>NOT(ISERROR(SEARCH("ECM",G2998)))</formula>
    </cfRule>
    <cfRule type="containsText" dxfId="4805" priority="5440" operator="containsText" text="Glenn Gould">
      <formula>NOT(ISERROR(SEARCH("Glenn Gould",G2998)))</formula>
    </cfRule>
  </conditionalFormatting>
  <conditionalFormatting sqref="G2998">
    <cfRule type="containsText" dxfId="4804" priority="5437" operator="containsText" text="ECM">
      <formula>NOT(ISERROR(SEARCH("ECM",G2998)))</formula>
    </cfRule>
    <cfRule type="containsText" dxfId="4803" priority="5438" operator="containsText" text="Glenn Gould">
      <formula>NOT(ISERROR(SEARCH("Glenn Gould",G2998)))</formula>
    </cfRule>
  </conditionalFormatting>
  <conditionalFormatting sqref="G2998">
    <cfRule type="containsText" dxfId="4802" priority="5435" operator="containsText" text="ECM">
      <formula>NOT(ISERROR(SEARCH("ECM",G2998)))</formula>
    </cfRule>
    <cfRule type="containsText" dxfId="4801" priority="5436" operator="containsText" text="Glenn Gould">
      <formula>NOT(ISERROR(SEARCH("Glenn Gould",G2998)))</formula>
    </cfRule>
  </conditionalFormatting>
  <conditionalFormatting sqref="G2998">
    <cfRule type="containsText" dxfId="4800" priority="5433" operator="containsText" text="ECM">
      <formula>NOT(ISERROR(SEARCH("ECM",G2998)))</formula>
    </cfRule>
    <cfRule type="containsText" dxfId="4799" priority="5434" operator="containsText" text="Glenn Gould">
      <formula>NOT(ISERROR(SEARCH("Glenn Gould",G2998)))</formula>
    </cfRule>
  </conditionalFormatting>
  <conditionalFormatting sqref="G2998">
    <cfRule type="containsText" dxfId="4798" priority="5431" operator="containsText" text="ECM">
      <formula>NOT(ISERROR(SEARCH("ECM",G2998)))</formula>
    </cfRule>
    <cfRule type="containsText" dxfId="4797" priority="5432" operator="containsText" text="Glenn Gould">
      <formula>NOT(ISERROR(SEARCH("Glenn Gould",G2998)))</formula>
    </cfRule>
  </conditionalFormatting>
  <conditionalFormatting sqref="G2998">
    <cfRule type="containsText" dxfId="4796" priority="5429" operator="containsText" text="ECM">
      <formula>NOT(ISERROR(SEARCH("ECM",G2998)))</formula>
    </cfRule>
    <cfRule type="containsText" dxfId="4795" priority="5430" operator="containsText" text="Glenn Gould">
      <formula>NOT(ISERROR(SEARCH("Glenn Gould",G2998)))</formula>
    </cfRule>
  </conditionalFormatting>
  <conditionalFormatting sqref="G2998">
    <cfRule type="containsText" dxfId="4794" priority="5427" operator="containsText" text="ECM">
      <formula>NOT(ISERROR(SEARCH("ECM",G2998)))</formula>
    </cfRule>
    <cfRule type="containsText" dxfId="4793" priority="5428" operator="containsText" text="Glenn Gould">
      <formula>NOT(ISERROR(SEARCH("Glenn Gould",G2998)))</formula>
    </cfRule>
  </conditionalFormatting>
  <conditionalFormatting sqref="G2998">
    <cfRule type="containsText" dxfId="4792" priority="5425" operator="containsText" text="ECM">
      <formula>NOT(ISERROR(SEARCH("ECM",G2998)))</formula>
    </cfRule>
    <cfRule type="containsText" dxfId="4791" priority="5426" operator="containsText" text="Glenn Gould">
      <formula>NOT(ISERROR(SEARCH("Glenn Gould",G2998)))</formula>
    </cfRule>
  </conditionalFormatting>
  <conditionalFormatting sqref="G2998">
    <cfRule type="containsText" dxfId="4790" priority="5423" operator="containsText" text="ECM">
      <formula>NOT(ISERROR(SEARCH("ECM",G2998)))</formula>
    </cfRule>
    <cfRule type="containsText" dxfId="4789" priority="5424" operator="containsText" text="Glenn Gould">
      <formula>NOT(ISERROR(SEARCH("Glenn Gould",G2998)))</formula>
    </cfRule>
  </conditionalFormatting>
  <conditionalFormatting sqref="G2998">
    <cfRule type="containsText" dxfId="4788" priority="5421" operator="containsText" text="ECM">
      <formula>NOT(ISERROR(SEARCH("ECM",G2998)))</formula>
    </cfRule>
    <cfRule type="containsText" dxfId="4787" priority="5422" operator="containsText" text="Glenn Gould">
      <formula>NOT(ISERROR(SEARCH("Glenn Gould",G2998)))</formula>
    </cfRule>
  </conditionalFormatting>
  <conditionalFormatting sqref="G2998">
    <cfRule type="containsText" dxfId="4786" priority="5419" operator="containsText" text="ECM">
      <formula>NOT(ISERROR(SEARCH("ECM",G2998)))</formula>
    </cfRule>
    <cfRule type="containsText" dxfId="4785" priority="5420" operator="containsText" text="Glenn Gould">
      <formula>NOT(ISERROR(SEARCH("Glenn Gould",G2998)))</formula>
    </cfRule>
  </conditionalFormatting>
  <conditionalFormatting sqref="G2998">
    <cfRule type="containsText" dxfId="4784" priority="5417" operator="containsText" text="ECM">
      <formula>NOT(ISERROR(SEARCH("ECM",G2998)))</formula>
    </cfRule>
    <cfRule type="containsText" dxfId="4783" priority="5418" operator="containsText" text="Glenn Gould">
      <formula>NOT(ISERROR(SEARCH("Glenn Gould",G2998)))</formula>
    </cfRule>
  </conditionalFormatting>
  <conditionalFormatting sqref="G2998">
    <cfRule type="containsText" dxfId="4782" priority="5415" operator="containsText" text="ECM">
      <formula>NOT(ISERROR(SEARCH("ECM",G2998)))</formula>
    </cfRule>
    <cfRule type="containsText" dxfId="4781" priority="5416" operator="containsText" text="Glenn Gould">
      <formula>NOT(ISERROR(SEARCH("Glenn Gould",G2998)))</formula>
    </cfRule>
  </conditionalFormatting>
  <conditionalFormatting sqref="E2998:F2998">
    <cfRule type="containsText" dxfId="4780" priority="5413" operator="containsText" text="ECM">
      <formula>NOT(ISERROR(SEARCH("ECM",E2998)))</formula>
    </cfRule>
    <cfRule type="containsText" dxfId="4779" priority="5414" operator="containsText" text="Glenn Gould">
      <formula>NOT(ISERROR(SEARCH("Glenn Gould",E2998)))</formula>
    </cfRule>
  </conditionalFormatting>
  <conditionalFormatting sqref="E2998:F2998">
    <cfRule type="containsText" dxfId="4778" priority="5411" operator="containsText" text="ECM">
      <formula>NOT(ISERROR(SEARCH("ECM",E2998)))</formula>
    </cfRule>
    <cfRule type="containsText" dxfId="4777" priority="5412" operator="containsText" text="Glenn Gould">
      <formula>NOT(ISERROR(SEARCH("Glenn Gould",E2998)))</formula>
    </cfRule>
  </conditionalFormatting>
  <conditionalFormatting sqref="E2998:F2998">
    <cfRule type="containsText" dxfId="4776" priority="5409" operator="containsText" text="ECM">
      <formula>NOT(ISERROR(SEARCH("ECM",E2998)))</formula>
    </cfRule>
    <cfRule type="containsText" dxfId="4775" priority="5410" operator="containsText" text="Glenn Gould">
      <formula>NOT(ISERROR(SEARCH("Glenn Gould",E2998)))</formula>
    </cfRule>
  </conditionalFormatting>
  <conditionalFormatting sqref="E2998:F2998">
    <cfRule type="containsText" dxfId="4774" priority="5407" operator="containsText" text="ECM">
      <formula>NOT(ISERROR(SEARCH("ECM",E2998)))</formula>
    </cfRule>
    <cfRule type="containsText" dxfId="4773" priority="5408" operator="containsText" text="Glenn Gould">
      <formula>NOT(ISERROR(SEARCH("Glenn Gould",E2998)))</formula>
    </cfRule>
  </conditionalFormatting>
  <conditionalFormatting sqref="E2998:F2998">
    <cfRule type="containsText" dxfId="4772" priority="5405" operator="containsText" text="ECM">
      <formula>NOT(ISERROR(SEARCH("ECM",E2998)))</formula>
    </cfRule>
    <cfRule type="containsText" dxfId="4771" priority="5406" operator="containsText" text="Glenn Gould">
      <formula>NOT(ISERROR(SEARCH("Glenn Gould",E2998)))</formula>
    </cfRule>
  </conditionalFormatting>
  <conditionalFormatting sqref="E2998:F2998">
    <cfRule type="containsText" dxfId="4770" priority="5403" operator="containsText" text="ECM">
      <formula>NOT(ISERROR(SEARCH("ECM",E2998)))</formula>
    </cfRule>
    <cfRule type="containsText" dxfId="4769" priority="5404" operator="containsText" text="Glenn Gould">
      <formula>NOT(ISERROR(SEARCH("Glenn Gould",E2998)))</formula>
    </cfRule>
  </conditionalFormatting>
  <conditionalFormatting sqref="E2998:F2998">
    <cfRule type="containsText" dxfId="4768" priority="5401" operator="containsText" text="ECM">
      <formula>NOT(ISERROR(SEARCH("ECM",E2998)))</formula>
    </cfRule>
    <cfRule type="containsText" dxfId="4767" priority="5402" operator="containsText" text="Glenn Gould">
      <formula>NOT(ISERROR(SEARCH("Glenn Gould",E2998)))</formula>
    </cfRule>
  </conditionalFormatting>
  <conditionalFormatting sqref="E2998:F2998">
    <cfRule type="containsText" dxfId="4766" priority="5399" operator="containsText" text="ECM">
      <formula>NOT(ISERROR(SEARCH("ECM",E2998)))</formula>
    </cfRule>
    <cfRule type="containsText" dxfId="4765" priority="5400" operator="containsText" text="Glenn Gould">
      <formula>NOT(ISERROR(SEARCH("Glenn Gould",E2998)))</formula>
    </cfRule>
  </conditionalFormatting>
  <conditionalFormatting sqref="E2998:F2998">
    <cfRule type="containsText" dxfId="4764" priority="5397" operator="containsText" text="ECM">
      <formula>NOT(ISERROR(SEARCH("ECM",E2998)))</formula>
    </cfRule>
    <cfRule type="containsText" dxfId="4763" priority="5398" operator="containsText" text="Glenn Gould">
      <formula>NOT(ISERROR(SEARCH("Glenn Gould",E2998)))</formula>
    </cfRule>
  </conditionalFormatting>
  <conditionalFormatting sqref="E2998:F2998">
    <cfRule type="containsText" dxfId="4762" priority="5395" operator="containsText" text="ECM">
      <formula>NOT(ISERROR(SEARCH("ECM",E2998)))</formula>
    </cfRule>
    <cfRule type="containsText" dxfId="4761" priority="5396" operator="containsText" text="Glenn Gould">
      <formula>NOT(ISERROR(SEARCH("Glenn Gould",E2998)))</formula>
    </cfRule>
  </conditionalFormatting>
  <conditionalFormatting sqref="E2998:F2998">
    <cfRule type="containsText" dxfId="4760" priority="5393" operator="containsText" text="ECM">
      <formula>NOT(ISERROR(SEARCH("ECM",E2998)))</formula>
    </cfRule>
    <cfRule type="containsText" dxfId="4759" priority="5394" operator="containsText" text="Glenn Gould">
      <formula>NOT(ISERROR(SEARCH("Glenn Gould",E2998)))</formula>
    </cfRule>
  </conditionalFormatting>
  <conditionalFormatting sqref="E2998:F2998">
    <cfRule type="containsText" dxfId="4758" priority="5391" operator="containsText" text="ECM">
      <formula>NOT(ISERROR(SEARCH("ECM",E2998)))</formula>
    </cfRule>
    <cfRule type="containsText" dxfId="4757" priority="5392" operator="containsText" text="Glenn Gould">
      <formula>NOT(ISERROR(SEARCH("Glenn Gould",E2998)))</formula>
    </cfRule>
  </conditionalFormatting>
  <conditionalFormatting sqref="E2998:F2998">
    <cfRule type="containsText" dxfId="4756" priority="5389" operator="containsText" text="ECM">
      <formula>NOT(ISERROR(SEARCH("ECM",E2998)))</formula>
    </cfRule>
    <cfRule type="containsText" dxfId="4755" priority="5390" operator="containsText" text="Glenn Gould">
      <formula>NOT(ISERROR(SEARCH("Glenn Gould",E2998)))</formula>
    </cfRule>
  </conditionalFormatting>
  <conditionalFormatting sqref="E2998:F2998">
    <cfRule type="containsText" dxfId="4754" priority="5387" operator="containsText" text="ECM">
      <formula>NOT(ISERROR(SEARCH("ECM",E2998)))</formula>
    </cfRule>
    <cfRule type="containsText" dxfId="4753" priority="5388" operator="containsText" text="Glenn Gould">
      <formula>NOT(ISERROR(SEARCH("Glenn Gould",E2998)))</formula>
    </cfRule>
  </conditionalFormatting>
  <conditionalFormatting sqref="E2998:F2998">
    <cfRule type="containsText" dxfId="4752" priority="5385" operator="containsText" text="ECM">
      <formula>NOT(ISERROR(SEARCH("ECM",E2998)))</formula>
    </cfRule>
    <cfRule type="containsText" dxfId="4751" priority="5386" operator="containsText" text="Glenn Gould">
      <formula>NOT(ISERROR(SEARCH("Glenn Gould",E2998)))</formula>
    </cfRule>
  </conditionalFormatting>
  <conditionalFormatting sqref="E2998:F2998">
    <cfRule type="containsText" dxfId="4750" priority="5383" operator="containsText" text="ECM">
      <formula>NOT(ISERROR(SEARCH("ECM",E2998)))</formula>
    </cfRule>
    <cfRule type="containsText" dxfId="4749" priority="5384" operator="containsText" text="Glenn Gould">
      <formula>NOT(ISERROR(SEARCH("Glenn Gould",E2998)))</formula>
    </cfRule>
  </conditionalFormatting>
  <conditionalFormatting sqref="E2998:F2998">
    <cfRule type="containsText" dxfId="4748" priority="5381" operator="containsText" text="ECM">
      <formula>NOT(ISERROR(SEARCH("ECM",E2998)))</formula>
    </cfRule>
    <cfRule type="containsText" dxfId="4747" priority="5382" operator="containsText" text="Glenn Gould">
      <formula>NOT(ISERROR(SEARCH("Glenn Gould",E2998)))</formula>
    </cfRule>
  </conditionalFormatting>
  <conditionalFormatting sqref="E2998:F2998">
    <cfRule type="containsText" dxfId="4746" priority="5379" operator="containsText" text="ECM">
      <formula>NOT(ISERROR(SEARCH("ECM",E2998)))</formula>
    </cfRule>
    <cfRule type="containsText" dxfId="4745" priority="5380" operator="containsText" text="Glenn Gould">
      <formula>NOT(ISERROR(SEARCH("Glenn Gould",E2998)))</formula>
    </cfRule>
  </conditionalFormatting>
  <conditionalFormatting sqref="E2998:F2998">
    <cfRule type="containsText" dxfId="4744" priority="5377" operator="containsText" text="ECM">
      <formula>NOT(ISERROR(SEARCH("ECM",E2998)))</formula>
    </cfRule>
    <cfRule type="containsText" dxfId="4743" priority="5378" operator="containsText" text="Glenn Gould">
      <formula>NOT(ISERROR(SEARCH("Glenn Gould",E2998)))</formula>
    </cfRule>
  </conditionalFormatting>
  <conditionalFormatting sqref="E2998:F2998">
    <cfRule type="containsText" dxfId="4742" priority="5375" operator="containsText" text="ECM">
      <formula>NOT(ISERROR(SEARCH("ECM",E2998)))</formula>
    </cfRule>
    <cfRule type="containsText" dxfId="4741" priority="5376" operator="containsText" text="Glenn Gould">
      <formula>NOT(ISERROR(SEARCH("Glenn Gould",E2998)))</formula>
    </cfRule>
  </conditionalFormatting>
  <conditionalFormatting sqref="E2998:F2998">
    <cfRule type="containsText" dxfId="4740" priority="5373" operator="containsText" text="ECM">
      <formula>NOT(ISERROR(SEARCH("ECM",E2998)))</formula>
    </cfRule>
    <cfRule type="containsText" dxfId="4739" priority="5374" operator="containsText" text="Glenn Gould">
      <formula>NOT(ISERROR(SEARCH("Glenn Gould",E2998)))</formula>
    </cfRule>
  </conditionalFormatting>
  <conditionalFormatting sqref="E2998:F2998">
    <cfRule type="containsText" dxfId="4738" priority="5371" operator="containsText" text="ECM">
      <formula>NOT(ISERROR(SEARCH("ECM",E2998)))</formula>
    </cfRule>
    <cfRule type="containsText" dxfId="4737" priority="5372" operator="containsText" text="Glenn Gould">
      <formula>NOT(ISERROR(SEARCH("Glenn Gould",E2998)))</formula>
    </cfRule>
  </conditionalFormatting>
  <conditionalFormatting sqref="E2998:F2998">
    <cfRule type="containsText" dxfId="4736" priority="5369" operator="containsText" text="ECM">
      <formula>NOT(ISERROR(SEARCH("ECM",E2998)))</formula>
    </cfRule>
    <cfRule type="containsText" dxfId="4735" priority="5370" operator="containsText" text="Glenn Gould">
      <formula>NOT(ISERROR(SEARCH("Glenn Gould",E2998)))</formula>
    </cfRule>
  </conditionalFormatting>
  <conditionalFormatting sqref="E2998:F2998">
    <cfRule type="containsText" dxfId="4734" priority="5367" operator="containsText" text="ECM">
      <formula>NOT(ISERROR(SEARCH("ECM",E2998)))</formula>
    </cfRule>
    <cfRule type="containsText" dxfId="4733" priority="5368" operator="containsText" text="Glenn Gould">
      <formula>NOT(ISERROR(SEARCH("Glenn Gould",E2998)))</formula>
    </cfRule>
  </conditionalFormatting>
  <conditionalFormatting sqref="E2998:F2998">
    <cfRule type="containsText" dxfId="4732" priority="5365" operator="containsText" text="ECM">
      <formula>NOT(ISERROR(SEARCH("ECM",E2998)))</formula>
    </cfRule>
    <cfRule type="containsText" dxfId="4731" priority="5366" operator="containsText" text="Glenn Gould">
      <formula>NOT(ISERROR(SEARCH("Glenn Gould",E2998)))</formula>
    </cfRule>
  </conditionalFormatting>
  <conditionalFormatting sqref="E2998:F2998">
    <cfRule type="containsText" dxfId="4730" priority="5363" operator="containsText" text="ECM">
      <formula>NOT(ISERROR(SEARCH("ECM",E2998)))</formula>
    </cfRule>
    <cfRule type="containsText" dxfId="4729" priority="5364" operator="containsText" text="Glenn Gould">
      <formula>NOT(ISERROR(SEARCH("Glenn Gould",E2998)))</formula>
    </cfRule>
  </conditionalFormatting>
  <conditionalFormatting sqref="E2998:F2998">
    <cfRule type="containsText" dxfId="4728" priority="5361" operator="containsText" text="ECM">
      <formula>NOT(ISERROR(SEARCH("ECM",E2998)))</formula>
    </cfRule>
    <cfRule type="containsText" dxfId="4727" priority="5362" operator="containsText" text="Glenn Gould">
      <formula>NOT(ISERROR(SEARCH("Glenn Gould",E2998)))</formula>
    </cfRule>
  </conditionalFormatting>
  <conditionalFormatting sqref="E2998:F2998">
    <cfRule type="containsText" dxfId="4726" priority="5359" operator="containsText" text="ECM">
      <formula>NOT(ISERROR(SEARCH("ECM",E2998)))</formula>
    </cfRule>
    <cfRule type="containsText" dxfId="4725" priority="5360" operator="containsText" text="Glenn Gould">
      <formula>NOT(ISERROR(SEARCH("Glenn Gould",E2998)))</formula>
    </cfRule>
  </conditionalFormatting>
  <conditionalFormatting sqref="E2998:F2998">
    <cfRule type="containsText" dxfId="4724" priority="5357" operator="containsText" text="ECM">
      <formula>NOT(ISERROR(SEARCH("ECM",E2998)))</formula>
    </cfRule>
    <cfRule type="containsText" dxfId="4723" priority="5358" operator="containsText" text="Glenn Gould">
      <formula>NOT(ISERROR(SEARCH("Glenn Gould",E2998)))</formula>
    </cfRule>
  </conditionalFormatting>
  <conditionalFormatting sqref="E2998:F2998">
    <cfRule type="containsText" dxfId="4722" priority="5355" operator="containsText" text="ECM">
      <formula>NOT(ISERROR(SEARCH("ECM",E2998)))</formula>
    </cfRule>
    <cfRule type="containsText" dxfId="4721" priority="5356" operator="containsText" text="Glenn Gould">
      <formula>NOT(ISERROR(SEARCH("Glenn Gould",E2998)))</formula>
    </cfRule>
  </conditionalFormatting>
  <conditionalFormatting sqref="E2998:F2998">
    <cfRule type="containsText" dxfId="4720" priority="5353" operator="containsText" text="ECM">
      <formula>NOT(ISERROR(SEARCH("ECM",E2998)))</formula>
    </cfRule>
    <cfRule type="containsText" dxfId="4719" priority="5354" operator="containsText" text="Glenn Gould">
      <formula>NOT(ISERROR(SEARCH("Glenn Gould",E2998)))</formula>
    </cfRule>
  </conditionalFormatting>
  <conditionalFormatting sqref="E2998:F2998">
    <cfRule type="containsText" dxfId="4718" priority="5351" operator="containsText" text="ECM">
      <formula>NOT(ISERROR(SEARCH("ECM",E2998)))</formula>
    </cfRule>
    <cfRule type="containsText" dxfId="4717" priority="5352" operator="containsText" text="Glenn Gould">
      <formula>NOT(ISERROR(SEARCH("Glenn Gould",E2998)))</formula>
    </cfRule>
  </conditionalFormatting>
  <conditionalFormatting sqref="E2998:F2998">
    <cfRule type="containsText" dxfId="4716" priority="5349" operator="containsText" text="ECM">
      <formula>NOT(ISERROR(SEARCH("ECM",E2998)))</formula>
    </cfRule>
    <cfRule type="containsText" dxfId="4715" priority="5350" operator="containsText" text="Glenn Gould">
      <formula>NOT(ISERROR(SEARCH("Glenn Gould",E2998)))</formula>
    </cfRule>
  </conditionalFormatting>
  <conditionalFormatting sqref="E2998:F2998">
    <cfRule type="containsText" dxfId="4714" priority="5347" operator="containsText" text="ECM">
      <formula>NOT(ISERROR(SEARCH("ECM",E2998)))</formula>
    </cfRule>
    <cfRule type="containsText" dxfId="4713" priority="5348" operator="containsText" text="Glenn Gould">
      <formula>NOT(ISERROR(SEARCH("Glenn Gould",E2998)))</formula>
    </cfRule>
  </conditionalFormatting>
  <conditionalFormatting sqref="E2998:F2998">
    <cfRule type="containsText" dxfId="4712" priority="5345" operator="containsText" text="ECM">
      <formula>NOT(ISERROR(SEARCH("ECM",E2998)))</formula>
    </cfRule>
    <cfRule type="containsText" dxfId="4711" priority="5346" operator="containsText" text="Glenn Gould">
      <formula>NOT(ISERROR(SEARCH("Glenn Gould",E2998)))</formula>
    </cfRule>
  </conditionalFormatting>
  <conditionalFormatting sqref="E2998:F2998">
    <cfRule type="containsText" dxfId="4710" priority="5343" operator="containsText" text="ECM">
      <formula>NOT(ISERROR(SEARCH("ECM",E2998)))</formula>
    </cfRule>
    <cfRule type="containsText" dxfId="4709" priority="5344" operator="containsText" text="Glenn Gould">
      <formula>NOT(ISERROR(SEARCH("Glenn Gould",E2998)))</formula>
    </cfRule>
  </conditionalFormatting>
  <conditionalFormatting sqref="E2998:F2998">
    <cfRule type="containsText" dxfId="4708" priority="5341" operator="containsText" text="ECM">
      <formula>NOT(ISERROR(SEARCH("ECM",E2998)))</formula>
    </cfRule>
    <cfRule type="containsText" dxfId="4707" priority="5342" operator="containsText" text="Glenn Gould">
      <formula>NOT(ISERROR(SEARCH("Glenn Gould",E2998)))</formula>
    </cfRule>
  </conditionalFormatting>
  <conditionalFormatting sqref="E2998:F2998">
    <cfRule type="containsText" dxfId="4706" priority="5339" operator="containsText" text="ECM">
      <formula>NOT(ISERROR(SEARCH("ECM",E2998)))</formula>
    </cfRule>
    <cfRule type="containsText" dxfId="4705" priority="5340" operator="containsText" text="Glenn Gould">
      <formula>NOT(ISERROR(SEARCH("Glenn Gould",E2998)))</formula>
    </cfRule>
  </conditionalFormatting>
  <conditionalFormatting sqref="E2998:F2998">
    <cfRule type="containsText" dxfId="4704" priority="5337" operator="containsText" text="ECM">
      <formula>NOT(ISERROR(SEARCH("ECM",E2998)))</formula>
    </cfRule>
    <cfRule type="containsText" dxfId="4703" priority="5338" operator="containsText" text="Glenn Gould">
      <formula>NOT(ISERROR(SEARCH("Glenn Gould",E2998)))</formula>
    </cfRule>
  </conditionalFormatting>
  <conditionalFormatting sqref="E2998:F2998">
    <cfRule type="containsText" dxfId="4702" priority="5335" operator="containsText" text="ECM">
      <formula>NOT(ISERROR(SEARCH("ECM",E2998)))</formula>
    </cfRule>
    <cfRule type="containsText" dxfId="4701" priority="5336" operator="containsText" text="Glenn Gould">
      <formula>NOT(ISERROR(SEARCH("Glenn Gould",E2998)))</formula>
    </cfRule>
  </conditionalFormatting>
  <conditionalFormatting sqref="E2998:F2998">
    <cfRule type="containsText" dxfId="4700" priority="5333" operator="containsText" text="ECM">
      <formula>NOT(ISERROR(SEARCH("ECM",E2998)))</formula>
    </cfRule>
    <cfRule type="containsText" dxfId="4699" priority="5334" operator="containsText" text="Glenn Gould">
      <formula>NOT(ISERROR(SEARCH("Glenn Gould",E2998)))</formula>
    </cfRule>
  </conditionalFormatting>
  <conditionalFormatting sqref="E2998:F2998">
    <cfRule type="containsText" dxfId="4698" priority="5331" operator="containsText" text="ECM">
      <formula>NOT(ISERROR(SEARCH("ECM",E2998)))</formula>
    </cfRule>
    <cfRule type="containsText" dxfId="4697" priority="5332" operator="containsText" text="Glenn Gould">
      <formula>NOT(ISERROR(SEARCH("Glenn Gould",E2998)))</formula>
    </cfRule>
  </conditionalFormatting>
  <conditionalFormatting sqref="E2998:F2998">
    <cfRule type="containsText" dxfId="4696" priority="5329" operator="containsText" text="ECM">
      <formula>NOT(ISERROR(SEARCH("ECM",E2998)))</formula>
    </cfRule>
    <cfRule type="containsText" dxfId="4695" priority="5330" operator="containsText" text="Glenn Gould">
      <formula>NOT(ISERROR(SEARCH("Glenn Gould",E2998)))</formula>
    </cfRule>
  </conditionalFormatting>
  <conditionalFormatting sqref="E2998:F2998">
    <cfRule type="containsText" dxfId="4694" priority="5327" operator="containsText" text="ECM">
      <formula>NOT(ISERROR(SEARCH("ECM",E2998)))</formula>
    </cfRule>
    <cfRule type="containsText" dxfId="4693" priority="5328" operator="containsText" text="Glenn Gould">
      <formula>NOT(ISERROR(SEARCH("Glenn Gould",E2998)))</formula>
    </cfRule>
  </conditionalFormatting>
  <conditionalFormatting sqref="E2998:F2998">
    <cfRule type="containsText" dxfId="4692" priority="5325" operator="containsText" text="ECM">
      <formula>NOT(ISERROR(SEARCH("ECM",E2998)))</formula>
    </cfRule>
    <cfRule type="containsText" dxfId="4691" priority="5326" operator="containsText" text="Glenn Gould">
      <formula>NOT(ISERROR(SEARCH("Glenn Gould",E2998)))</formula>
    </cfRule>
  </conditionalFormatting>
  <conditionalFormatting sqref="E2998:F2998">
    <cfRule type="containsText" dxfId="4690" priority="5323" operator="containsText" text="ECM">
      <formula>NOT(ISERROR(SEARCH("ECM",E2998)))</formula>
    </cfRule>
    <cfRule type="containsText" dxfId="4689" priority="5324" operator="containsText" text="Glenn Gould">
      <formula>NOT(ISERROR(SEARCH("Glenn Gould",E2998)))</formula>
    </cfRule>
  </conditionalFormatting>
  <conditionalFormatting sqref="E2998:F2998">
    <cfRule type="containsText" dxfId="4688" priority="5321" operator="containsText" text="ECM">
      <formula>NOT(ISERROR(SEARCH("ECM",E2998)))</formula>
    </cfRule>
    <cfRule type="containsText" dxfId="4687" priority="5322" operator="containsText" text="Glenn Gould">
      <formula>NOT(ISERROR(SEARCH("Glenn Gould",E2998)))</formula>
    </cfRule>
  </conditionalFormatting>
  <conditionalFormatting sqref="E2998:F2998">
    <cfRule type="containsText" dxfId="4686" priority="5319" operator="containsText" text="ECM">
      <formula>NOT(ISERROR(SEARCH("ECM",E2998)))</formula>
    </cfRule>
    <cfRule type="containsText" dxfId="4685" priority="5320" operator="containsText" text="Glenn Gould">
      <formula>NOT(ISERROR(SEARCH("Glenn Gould",E2998)))</formula>
    </cfRule>
  </conditionalFormatting>
  <conditionalFormatting sqref="E2998:F2998">
    <cfRule type="containsText" dxfId="4684" priority="5317" operator="containsText" text="ECM">
      <formula>NOT(ISERROR(SEARCH("ECM",E2998)))</formula>
    </cfRule>
    <cfRule type="containsText" dxfId="4683" priority="5318" operator="containsText" text="Glenn Gould">
      <formula>NOT(ISERROR(SEARCH("Glenn Gould",E2998)))</formula>
    </cfRule>
  </conditionalFormatting>
  <conditionalFormatting sqref="K2999 H2999">
    <cfRule type="containsText" dxfId="4682" priority="5315" operator="containsText" text="ECM">
      <formula>NOT(ISERROR(SEARCH("ECM",H2999)))</formula>
    </cfRule>
    <cfRule type="containsText" dxfId="4681" priority="5316" operator="containsText" text="Glenn Gould">
      <formula>NOT(ISERROR(SEARCH("Glenn Gould",H2999)))</formula>
    </cfRule>
  </conditionalFormatting>
  <conditionalFormatting sqref="J2999:K2999">
    <cfRule type="containsText" dxfId="4680" priority="5313" operator="containsText" text="ECM">
      <formula>NOT(ISERROR(SEARCH("ECM",J2999)))</formula>
    </cfRule>
    <cfRule type="containsText" dxfId="4679" priority="5314" operator="containsText" text="Glenn Gould">
      <formula>NOT(ISERROR(SEARCH("Glenn Gould",J2999)))</formula>
    </cfRule>
  </conditionalFormatting>
  <conditionalFormatting sqref="H2999:I2999">
    <cfRule type="containsText" dxfId="4678" priority="5311" operator="containsText" text="ECM">
      <formula>NOT(ISERROR(SEARCH("ECM",H2999)))</formula>
    </cfRule>
    <cfRule type="containsText" dxfId="4677" priority="5312" operator="containsText" text="Glenn Gould">
      <formula>NOT(ISERROR(SEARCH("Glenn Gould",H2999)))</formula>
    </cfRule>
  </conditionalFormatting>
  <conditionalFormatting sqref="H2999">
    <cfRule type="containsText" dxfId="4676" priority="5309" operator="containsText" text="ECM">
      <formula>NOT(ISERROR(SEARCH("ECM",H2999)))</formula>
    </cfRule>
    <cfRule type="containsText" dxfId="4675" priority="5310" operator="containsText" text="Glenn Gould">
      <formula>NOT(ISERROR(SEARCH("Glenn Gould",H2999)))</formula>
    </cfRule>
  </conditionalFormatting>
  <conditionalFormatting sqref="G2999">
    <cfRule type="containsText" dxfId="4674" priority="5305" operator="containsText" text="ECM">
      <formula>NOT(ISERROR(SEARCH("ECM",G2999)))</formula>
    </cfRule>
    <cfRule type="containsText" dxfId="4673" priority="5306" operator="containsText" text="Glenn Gould">
      <formula>NOT(ISERROR(SEARCH("Glenn Gould",G2999)))</formula>
    </cfRule>
  </conditionalFormatting>
  <conditionalFormatting sqref="G2999">
    <cfRule type="containsText" dxfId="4672" priority="5303" operator="containsText" text="ECM">
      <formula>NOT(ISERROR(SEARCH("ECM",G2999)))</formula>
    </cfRule>
    <cfRule type="containsText" dxfId="4671" priority="5304" operator="containsText" text="Glenn Gould">
      <formula>NOT(ISERROR(SEARCH("Glenn Gould",G2999)))</formula>
    </cfRule>
  </conditionalFormatting>
  <conditionalFormatting sqref="G2999">
    <cfRule type="containsText" dxfId="4670" priority="5301" operator="containsText" text="ECM">
      <formula>NOT(ISERROR(SEARCH("ECM",G2999)))</formula>
    </cfRule>
    <cfRule type="containsText" dxfId="4669" priority="5302" operator="containsText" text="Glenn Gould">
      <formula>NOT(ISERROR(SEARCH("Glenn Gould",G2999)))</formula>
    </cfRule>
  </conditionalFormatting>
  <conditionalFormatting sqref="G2999">
    <cfRule type="containsText" dxfId="4668" priority="5299" operator="containsText" text="ECM">
      <formula>NOT(ISERROR(SEARCH("ECM",G2999)))</formula>
    </cfRule>
    <cfRule type="containsText" dxfId="4667" priority="5300" operator="containsText" text="Glenn Gould">
      <formula>NOT(ISERROR(SEARCH("Glenn Gould",G2999)))</formula>
    </cfRule>
  </conditionalFormatting>
  <conditionalFormatting sqref="G2999">
    <cfRule type="containsText" dxfId="4666" priority="5297" operator="containsText" text="ECM">
      <formula>NOT(ISERROR(SEARCH("ECM",G2999)))</formula>
    </cfRule>
    <cfRule type="containsText" dxfId="4665" priority="5298" operator="containsText" text="Glenn Gould">
      <formula>NOT(ISERROR(SEARCH("Glenn Gould",G2999)))</formula>
    </cfRule>
  </conditionalFormatting>
  <conditionalFormatting sqref="G2999">
    <cfRule type="containsText" dxfId="4664" priority="5295" operator="containsText" text="ECM">
      <formula>NOT(ISERROR(SEARCH("ECM",G2999)))</formula>
    </cfRule>
    <cfRule type="containsText" dxfId="4663" priority="5296" operator="containsText" text="Glenn Gould">
      <formula>NOT(ISERROR(SEARCH("Glenn Gould",G2999)))</formula>
    </cfRule>
  </conditionalFormatting>
  <conditionalFormatting sqref="G2999">
    <cfRule type="containsText" dxfId="4662" priority="5293" operator="containsText" text="ECM">
      <formula>NOT(ISERROR(SEARCH("ECM",G2999)))</formula>
    </cfRule>
    <cfRule type="containsText" dxfId="4661" priority="5294" operator="containsText" text="Glenn Gould">
      <formula>NOT(ISERROR(SEARCH("Glenn Gould",G2999)))</formula>
    </cfRule>
  </conditionalFormatting>
  <conditionalFormatting sqref="G2999">
    <cfRule type="containsText" dxfId="4660" priority="5291" operator="containsText" text="ECM">
      <formula>NOT(ISERROR(SEARCH("ECM",G2999)))</formula>
    </cfRule>
    <cfRule type="containsText" dxfId="4659" priority="5292" operator="containsText" text="Glenn Gould">
      <formula>NOT(ISERROR(SEARCH("Glenn Gould",G2999)))</formula>
    </cfRule>
  </conditionalFormatting>
  <conditionalFormatting sqref="G2999">
    <cfRule type="containsText" dxfId="4658" priority="5289" operator="containsText" text="ECM">
      <formula>NOT(ISERROR(SEARCH("ECM",G2999)))</formula>
    </cfRule>
    <cfRule type="containsText" dxfId="4657" priority="5290" operator="containsText" text="Glenn Gould">
      <formula>NOT(ISERROR(SEARCH("Glenn Gould",G2999)))</formula>
    </cfRule>
  </conditionalFormatting>
  <conditionalFormatting sqref="G2999">
    <cfRule type="containsText" dxfId="4656" priority="5287" operator="containsText" text="ECM">
      <formula>NOT(ISERROR(SEARCH("ECM",G2999)))</formula>
    </cfRule>
    <cfRule type="containsText" dxfId="4655" priority="5288" operator="containsText" text="Glenn Gould">
      <formula>NOT(ISERROR(SEARCH("Glenn Gould",G2999)))</formula>
    </cfRule>
  </conditionalFormatting>
  <conditionalFormatting sqref="G2999">
    <cfRule type="containsText" dxfId="4654" priority="5285" operator="containsText" text="ECM">
      <formula>NOT(ISERROR(SEARCH("ECM",G2999)))</formula>
    </cfRule>
    <cfRule type="containsText" dxfId="4653" priority="5286" operator="containsText" text="Glenn Gould">
      <formula>NOT(ISERROR(SEARCH("Glenn Gould",G2999)))</formula>
    </cfRule>
  </conditionalFormatting>
  <conditionalFormatting sqref="G2999">
    <cfRule type="containsText" dxfId="4652" priority="5283" operator="containsText" text="ECM">
      <formula>NOT(ISERROR(SEARCH("ECM",G2999)))</formula>
    </cfRule>
    <cfRule type="containsText" dxfId="4651" priority="5284" operator="containsText" text="Glenn Gould">
      <formula>NOT(ISERROR(SEARCH("Glenn Gould",G2999)))</formula>
    </cfRule>
  </conditionalFormatting>
  <conditionalFormatting sqref="G2999">
    <cfRule type="containsText" dxfId="4650" priority="5281" operator="containsText" text="ECM">
      <formula>NOT(ISERROR(SEARCH("ECM",G2999)))</formula>
    </cfRule>
    <cfRule type="containsText" dxfId="4649" priority="5282" operator="containsText" text="Glenn Gould">
      <formula>NOT(ISERROR(SEARCH("Glenn Gould",G2999)))</formula>
    </cfRule>
  </conditionalFormatting>
  <conditionalFormatting sqref="G2999">
    <cfRule type="containsText" dxfId="4648" priority="5279" operator="containsText" text="ECM">
      <formula>NOT(ISERROR(SEARCH("ECM",G2999)))</formula>
    </cfRule>
    <cfRule type="containsText" dxfId="4647" priority="5280" operator="containsText" text="Glenn Gould">
      <formula>NOT(ISERROR(SEARCH("Glenn Gould",G2999)))</formula>
    </cfRule>
  </conditionalFormatting>
  <conditionalFormatting sqref="G2999">
    <cfRule type="containsText" dxfId="4646" priority="5277" operator="containsText" text="ECM">
      <formula>NOT(ISERROR(SEARCH("ECM",G2999)))</formula>
    </cfRule>
    <cfRule type="containsText" dxfId="4645" priority="5278" operator="containsText" text="Glenn Gould">
      <formula>NOT(ISERROR(SEARCH("Glenn Gould",G2999)))</formula>
    </cfRule>
  </conditionalFormatting>
  <conditionalFormatting sqref="G2999">
    <cfRule type="containsText" dxfId="4644" priority="5275" operator="containsText" text="ECM">
      <formula>NOT(ISERROR(SEARCH("ECM",G2999)))</formula>
    </cfRule>
    <cfRule type="containsText" dxfId="4643" priority="5276" operator="containsText" text="Glenn Gould">
      <formula>NOT(ISERROR(SEARCH("Glenn Gould",G2999)))</formula>
    </cfRule>
  </conditionalFormatting>
  <conditionalFormatting sqref="G2999">
    <cfRule type="containsText" dxfId="4642" priority="5273" operator="containsText" text="ECM">
      <formula>NOT(ISERROR(SEARCH("ECM",G2999)))</formula>
    </cfRule>
    <cfRule type="containsText" dxfId="4641" priority="5274" operator="containsText" text="Glenn Gould">
      <formula>NOT(ISERROR(SEARCH("Glenn Gould",G2999)))</formula>
    </cfRule>
  </conditionalFormatting>
  <conditionalFormatting sqref="G2999">
    <cfRule type="containsText" dxfId="4640" priority="5271" operator="containsText" text="ECM">
      <formula>NOT(ISERROR(SEARCH("ECM",G2999)))</formula>
    </cfRule>
    <cfRule type="containsText" dxfId="4639" priority="5272" operator="containsText" text="Glenn Gould">
      <formula>NOT(ISERROR(SEARCH("Glenn Gould",G2999)))</formula>
    </cfRule>
  </conditionalFormatting>
  <conditionalFormatting sqref="G2999">
    <cfRule type="containsText" dxfId="4638" priority="5269" operator="containsText" text="ECM">
      <formula>NOT(ISERROR(SEARCH("ECM",G2999)))</formula>
    </cfRule>
    <cfRule type="containsText" dxfId="4637" priority="5270" operator="containsText" text="Glenn Gould">
      <formula>NOT(ISERROR(SEARCH("Glenn Gould",G2999)))</formula>
    </cfRule>
  </conditionalFormatting>
  <conditionalFormatting sqref="G2999">
    <cfRule type="containsText" dxfId="4636" priority="5267" operator="containsText" text="ECM">
      <formula>NOT(ISERROR(SEARCH("ECM",G2999)))</formula>
    </cfRule>
    <cfRule type="containsText" dxfId="4635" priority="5268" operator="containsText" text="Glenn Gould">
      <formula>NOT(ISERROR(SEARCH("Glenn Gould",G2999)))</formula>
    </cfRule>
  </conditionalFormatting>
  <conditionalFormatting sqref="G2999">
    <cfRule type="containsText" dxfId="4634" priority="5265" operator="containsText" text="ECM">
      <formula>NOT(ISERROR(SEARCH("ECM",G2999)))</formula>
    </cfRule>
    <cfRule type="containsText" dxfId="4633" priority="5266" operator="containsText" text="Glenn Gould">
      <formula>NOT(ISERROR(SEARCH("Glenn Gould",G2999)))</formula>
    </cfRule>
  </conditionalFormatting>
  <conditionalFormatting sqref="G2999">
    <cfRule type="containsText" dxfId="4632" priority="5263" operator="containsText" text="ECM">
      <formula>NOT(ISERROR(SEARCH("ECM",G2999)))</formula>
    </cfRule>
    <cfRule type="containsText" dxfId="4631" priority="5264" operator="containsText" text="Glenn Gould">
      <formula>NOT(ISERROR(SEARCH("Glenn Gould",G2999)))</formula>
    </cfRule>
  </conditionalFormatting>
  <conditionalFormatting sqref="G2999">
    <cfRule type="containsText" dxfId="4630" priority="5261" operator="containsText" text="ECM">
      <formula>NOT(ISERROR(SEARCH("ECM",G2999)))</formula>
    </cfRule>
    <cfRule type="containsText" dxfId="4629" priority="5262" operator="containsText" text="Glenn Gould">
      <formula>NOT(ISERROR(SEARCH("Glenn Gould",G2999)))</formula>
    </cfRule>
  </conditionalFormatting>
  <conditionalFormatting sqref="G2999">
    <cfRule type="containsText" dxfId="4628" priority="5259" operator="containsText" text="ECM">
      <formula>NOT(ISERROR(SEARCH("ECM",G2999)))</formula>
    </cfRule>
    <cfRule type="containsText" dxfId="4627" priority="5260" operator="containsText" text="Glenn Gould">
      <formula>NOT(ISERROR(SEARCH("Glenn Gould",G2999)))</formula>
    </cfRule>
  </conditionalFormatting>
  <conditionalFormatting sqref="G2999">
    <cfRule type="containsText" dxfId="4626" priority="5257" operator="containsText" text="ECM">
      <formula>NOT(ISERROR(SEARCH("ECM",G2999)))</formula>
    </cfRule>
    <cfRule type="containsText" dxfId="4625" priority="5258" operator="containsText" text="Glenn Gould">
      <formula>NOT(ISERROR(SEARCH("Glenn Gould",G2999)))</formula>
    </cfRule>
  </conditionalFormatting>
  <conditionalFormatting sqref="G2999">
    <cfRule type="containsText" dxfId="4624" priority="5255" operator="containsText" text="ECM">
      <formula>NOT(ISERROR(SEARCH("ECM",G2999)))</formula>
    </cfRule>
    <cfRule type="containsText" dxfId="4623" priority="5256" operator="containsText" text="Glenn Gould">
      <formula>NOT(ISERROR(SEARCH("Glenn Gould",G2999)))</formula>
    </cfRule>
  </conditionalFormatting>
  <conditionalFormatting sqref="G2999">
    <cfRule type="containsText" dxfId="4622" priority="5253" operator="containsText" text="ECM">
      <formula>NOT(ISERROR(SEARCH("ECM",G2999)))</formula>
    </cfRule>
    <cfRule type="containsText" dxfId="4621" priority="5254" operator="containsText" text="Glenn Gould">
      <formula>NOT(ISERROR(SEARCH("Glenn Gould",G2999)))</formula>
    </cfRule>
  </conditionalFormatting>
  <conditionalFormatting sqref="G2999">
    <cfRule type="containsText" dxfId="4620" priority="5251" operator="containsText" text="ECM">
      <formula>NOT(ISERROR(SEARCH("ECM",G2999)))</formula>
    </cfRule>
    <cfRule type="containsText" dxfId="4619" priority="5252" operator="containsText" text="Glenn Gould">
      <formula>NOT(ISERROR(SEARCH("Glenn Gould",G2999)))</formula>
    </cfRule>
  </conditionalFormatting>
  <conditionalFormatting sqref="G2999">
    <cfRule type="containsText" dxfId="4618" priority="5249" operator="containsText" text="ECM">
      <formula>NOT(ISERROR(SEARCH("ECM",G2999)))</formula>
    </cfRule>
    <cfRule type="containsText" dxfId="4617" priority="5250" operator="containsText" text="Glenn Gould">
      <formula>NOT(ISERROR(SEARCH("Glenn Gould",G2999)))</formula>
    </cfRule>
  </conditionalFormatting>
  <conditionalFormatting sqref="G2999">
    <cfRule type="containsText" dxfId="4616" priority="5247" operator="containsText" text="ECM">
      <formula>NOT(ISERROR(SEARCH("ECM",G2999)))</formula>
    </cfRule>
    <cfRule type="containsText" dxfId="4615" priority="5248" operator="containsText" text="Glenn Gould">
      <formula>NOT(ISERROR(SEARCH("Glenn Gould",G2999)))</formula>
    </cfRule>
  </conditionalFormatting>
  <conditionalFormatting sqref="G2999">
    <cfRule type="containsText" dxfId="4614" priority="5245" operator="containsText" text="ECM">
      <formula>NOT(ISERROR(SEARCH("ECM",G2999)))</formula>
    </cfRule>
    <cfRule type="containsText" dxfId="4613" priority="5246" operator="containsText" text="Glenn Gould">
      <formula>NOT(ISERROR(SEARCH("Glenn Gould",G2999)))</formula>
    </cfRule>
  </conditionalFormatting>
  <conditionalFormatting sqref="G2999">
    <cfRule type="containsText" dxfId="4612" priority="5243" operator="containsText" text="ECM">
      <formula>NOT(ISERROR(SEARCH("ECM",G2999)))</formula>
    </cfRule>
    <cfRule type="containsText" dxfId="4611" priority="5244" operator="containsText" text="Glenn Gould">
      <formula>NOT(ISERROR(SEARCH("Glenn Gould",G2999)))</formula>
    </cfRule>
  </conditionalFormatting>
  <conditionalFormatting sqref="G2999">
    <cfRule type="containsText" dxfId="4610" priority="5241" operator="containsText" text="ECM">
      <formula>NOT(ISERROR(SEARCH("ECM",G2999)))</formula>
    </cfRule>
    <cfRule type="containsText" dxfId="4609" priority="5242" operator="containsText" text="Glenn Gould">
      <formula>NOT(ISERROR(SEARCH("Glenn Gould",G2999)))</formula>
    </cfRule>
  </conditionalFormatting>
  <conditionalFormatting sqref="G2999">
    <cfRule type="containsText" dxfId="4608" priority="5239" operator="containsText" text="ECM">
      <formula>NOT(ISERROR(SEARCH("ECM",G2999)))</formula>
    </cfRule>
    <cfRule type="containsText" dxfId="4607" priority="5240" operator="containsText" text="Glenn Gould">
      <formula>NOT(ISERROR(SEARCH("Glenn Gould",G2999)))</formula>
    </cfRule>
  </conditionalFormatting>
  <conditionalFormatting sqref="G2999">
    <cfRule type="containsText" dxfId="4606" priority="5237" operator="containsText" text="ECM">
      <formula>NOT(ISERROR(SEARCH("ECM",G2999)))</formula>
    </cfRule>
    <cfRule type="containsText" dxfId="4605" priority="5238" operator="containsText" text="Glenn Gould">
      <formula>NOT(ISERROR(SEARCH("Glenn Gould",G2999)))</formula>
    </cfRule>
  </conditionalFormatting>
  <conditionalFormatting sqref="G2999">
    <cfRule type="containsText" dxfId="4604" priority="5235" operator="containsText" text="ECM">
      <formula>NOT(ISERROR(SEARCH("ECM",G2999)))</formula>
    </cfRule>
    <cfRule type="containsText" dxfId="4603" priority="5236" operator="containsText" text="Glenn Gould">
      <formula>NOT(ISERROR(SEARCH("Glenn Gould",G2999)))</formula>
    </cfRule>
  </conditionalFormatting>
  <conditionalFormatting sqref="G2999">
    <cfRule type="containsText" dxfId="4602" priority="5233" operator="containsText" text="ECM">
      <formula>NOT(ISERROR(SEARCH("ECM",G2999)))</formula>
    </cfRule>
    <cfRule type="containsText" dxfId="4601" priority="5234" operator="containsText" text="Glenn Gould">
      <formula>NOT(ISERROR(SEARCH("Glenn Gould",G2999)))</formula>
    </cfRule>
  </conditionalFormatting>
  <conditionalFormatting sqref="G2999">
    <cfRule type="containsText" dxfId="4600" priority="5231" operator="containsText" text="ECM">
      <formula>NOT(ISERROR(SEARCH("ECM",G2999)))</formula>
    </cfRule>
    <cfRule type="containsText" dxfId="4599" priority="5232" operator="containsText" text="Glenn Gould">
      <formula>NOT(ISERROR(SEARCH("Glenn Gould",G2999)))</formula>
    </cfRule>
  </conditionalFormatting>
  <conditionalFormatting sqref="G2999">
    <cfRule type="containsText" dxfId="4598" priority="5229" operator="containsText" text="ECM">
      <formula>NOT(ISERROR(SEARCH("ECM",G2999)))</formula>
    </cfRule>
    <cfRule type="containsText" dxfId="4597" priority="5230" operator="containsText" text="Glenn Gould">
      <formula>NOT(ISERROR(SEARCH("Glenn Gould",G2999)))</formula>
    </cfRule>
  </conditionalFormatting>
  <conditionalFormatting sqref="G2999">
    <cfRule type="containsText" dxfId="4596" priority="5227" operator="containsText" text="ECM">
      <formula>NOT(ISERROR(SEARCH("ECM",G2999)))</formula>
    </cfRule>
    <cfRule type="containsText" dxfId="4595" priority="5228" operator="containsText" text="Glenn Gould">
      <formula>NOT(ISERROR(SEARCH("Glenn Gould",G2999)))</formula>
    </cfRule>
  </conditionalFormatting>
  <conditionalFormatting sqref="G2999">
    <cfRule type="containsText" dxfId="4594" priority="5225" operator="containsText" text="ECM">
      <formula>NOT(ISERROR(SEARCH("ECM",G2999)))</formula>
    </cfRule>
    <cfRule type="containsText" dxfId="4593" priority="5226" operator="containsText" text="Glenn Gould">
      <formula>NOT(ISERROR(SEARCH("Glenn Gould",G2999)))</formula>
    </cfRule>
  </conditionalFormatting>
  <conditionalFormatting sqref="G2999">
    <cfRule type="containsText" dxfId="4592" priority="5223" operator="containsText" text="ECM">
      <formula>NOT(ISERROR(SEARCH("ECM",G2999)))</formula>
    </cfRule>
    <cfRule type="containsText" dxfId="4591" priority="5224" operator="containsText" text="Glenn Gould">
      <formula>NOT(ISERROR(SEARCH("Glenn Gould",G2999)))</formula>
    </cfRule>
  </conditionalFormatting>
  <conditionalFormatting sqref="G2999">
    <cfRule type="containsText" dxfId="4590" priority="5221" operator="containsText" text="ECM">
      <formula>NOT(ISERROR(SEARCH("ECM",G2999)))</formula>
    </cfRule>
    <cfRule type="containsText" dxfId="4589" priority="5222" operator="containsText" text="Glenn Gould">
      <formula>NOT(ISERROR(SEARCH("Glenn Gould",G2999)))</formula>
    </cfRule>
  </conditionalFormatting>
  <conditionalFormatting sqref="G2999">
    <cfRule type="containsText" dxfId="4588" priority="5219" operator="containsText" text="ECM">
      <formula>NOT(ISERROR(SEARCH("ECM",G2999)))</formula>
    </cfRule>
    <cfRule type="containsText" dxfId="4587" priority="5220" operator="containsText" text="Glenn Gould">
      <formula>NOT(ISERROR(SEARCH("Glenn Gould",G2999)))</formula>
    </cfRule>
  </conditionalFormatting>
  <conditionalFormatting sqref="G2999">
    <cfRule type="containsText" dxfId="4586" priority="5217" operator="containsText" text="ECM">
      <formula>NOT(ISERROR(SEARCH("ECM",G2999)))</formula>
    </cfRule>
    <cfRule type="containsText" dxfId="4585" priority="5218" operator="containsText" text="Glenn Gould">
      <formula>NOT(ISERROR(SEARCH("Glenn Gould",G2999)))</formula>
    </cfRule>
  </conditionalFormatting>
  <conditionalFormatting sqref="G2999">
    <cfRule type="containsText" dxfId="4584" priority="5215" operator="containsText" text="ECM">
      <formula>NOT(ISERROR(SEARCH("ECM",G2999)))</formula>
    </cfRule>
    <cfRule type="containsText" dxfId="4583" priority="5216" operator="containsText" text="Glenn Gould">
      <formula>NOT(ISERROR(SEARCH("Glenn Gould",G2999)))</formula>
    </cfRule>
  </conditionalFormatting>
  <conditionalFormatting sqref="G2999">
    <cfRule type="containsText" dxfId="4582" priority="5213" operator="containsText" text="ECM">
      <formula>NOT(ISERROR(SEARCH("ECM",G2999)))</formula>
    </cfRule>
    <cfRule type="containsText" dxfId="4581" priority="5214" operator="containsText" text="Glenn Gould">
      <formula>NOT(ISERROR(SEARCH("Glenn Gould",G2999)))</formula>
    </cfRule>
  </conditionalFormatting>
  <conditionalFormatting sqref="G2999">
    <cfRule type="containsText" dxfId="4580" priority="5211" operator="containsText" text="ECM">
      <formula>NOT(ISERROR(SEARCH("ECM",G2999)))</formula>
    </cfRule>
    <cfRule type="containsText" dxfId="4579" priority="5212" operator="containsText" text="Glenn Gould">
      <formula>NOT(ISERROR(SEARCH("Glenn Gould",G2999)))</formula>
    </cfRule>
  </conditionalFormatting>
  <conditionalFormatting sqref="G2999">
    <cfRule type="containsText" dxfId="4578" priority="5209" operator="containsText" text="ECM">
      <formula>NOT(ISERROR(SEARCH("ECM",G2999)))</formula>
    </cfRule>
    <cfRule type="containsText" dxfId="4577" priority="5210" operator="containsText" text="Glenn Gould">
      <formula>NOT(ISERROR(SEARCH("Glenn Gould",G2999)))</formula>
    </cfRule>
  </conditionalFormatting>
  <conditionalFormatting sqref="E2999:F2999">
    <cfRule type="containsText" dxfId="4576" priority="5207" operator="containsText" text="ECM">
      <formula>NOT(ISERROR(SEARCH("ECM",E2999)))</formula>
    </cfRule>
    <cfRule type="containsText" dxfId="4575" priority="5208" operator="containsText" text="Glenn Gould">
      <formula>NOT(ISERROR(SEARCH("Glenn Gould",E2999)))</formula>
    </cfRule>
  </conditionalFormatting>
  <conditionalFormatting sqref="E2999:F2999">
    <cfRule type="containsText" dxfId="4574" priority="5205" operator="containsText" text="ECM">
      <formula>NOT(ISERROR(SEARCH("ECM",E2999)))</formula>
    </cfRule>
    <cfRule type="containsText" dxfId="4573" priority="5206" operator="containsText" text="Glenn Gould">
      <formula>NOT(ISERROR(SEARCH("Glenn Gould",E2999)))</formula>
    </cfRule>
  </conditionalFormatting>
  <conditionalFormatting sqref="E2999:F2999">
    <cfRule type="containsText" dxfId="4572" priority="5203" operator="containsText" text="ECM">
      <formula>NOT(ISERROR(SEARCH("ECM",E2999)))</formula>
    </cfRule>
    <cfRule type="containsText" dxfId="4571" priority="5204" operator="containsText" text="Glenn Gould">
      <formula>NOT(ISERROR(SEARCH("Glenn Gould",E2999)))</formula>
    </cfRule>
  </conditionalFormatting>
  <conditionalFormatting sqref="E2999:F2999">
    <cfRule type="containsText" dxfId="4570" priority="5201" operator="containsText" text="ECM">
      <formula>NOT(ISERROR(SEARCH("ECM",E2999)))</formula>
    </cfRule>
    <cfRule type="containsText" dxfId="4569" priority="5202" operator="containsText" text="Glenn Gould">
      <formula>NOT(ISERROR(SEARCH("Glenn Gould",E2999)))</formula>
    </cfRule>
  </conditionalFormatting>
  <conditionalFormatting sqref="E2999:F2999">
    <cfRule type="containsText" dxfId="4568" priority="5199" operator="containsText" text="ECM">
      <formula>NOT(ISERROR(SEARCH("ECM",E2999)))</formula>
    </cfRule>
    <cfRule type="containsText" dxfId="4567" priority="5200" operator="containsText" text="Glenn Gould">
      <formula>NOT(ISERROR(SEARCH("Glenn Gould",E2999)))</formula>
    </cfRule>
  </conditionalFormatting>
  <conditionalFormatting sqref="E2999:F2999">
    <cfRule type="containsText" dxfId="4566" priority="5197" operator="containsText" text="ECM">
      <formula>NOT(ISERROR(SEARCH("ECM",E2999)))</formula>
    </cfRule>
    <cfRule type="containsText" dxfId="4565" priority="5198" operator="containsText" text="Glenn Gould">
      <formula>NOT(ISERROR(SEARCH("Glenn Gould",E2999)))</formula>
    </cfRule>
  </conditionalFormatting>
  <conditionalFormatting sqref="E2999:F2999">
    <cfRule type="containsText" dxfId="4564" priority="5195" operator="containsText" text="ECM">
      <formula>NOT(ISERROR(SEARCH("ECM",E2999)))</formula>
    </cfRule>
    <cfRule type="containsText" dxfId="4563" priority="5196" operator="containsText" text="Glenn Gould">
      <formula>NOT(ISERROR(SEARCH("Glenn Gould",E2999)))</formula>
    </cfRule>
  </conditionalFormatting>
  <conditionalFormatting sqref="E2999:F2999">
    <cfRule type="containsText" dxfId="4562" priority="5193" operator="containsText" text="ECM">
      <formula>NOT(ISERROR(SEARCH("ECM",E2999)))</formula>
    </cfRule>
    <cfRule type="containsText" dxfId="4561" priority="5194" operator="containsText" text="Glenn Gould">
      <formula>NOT(ISERROR(SEARCH("Glenn Gould",E2999)))</formula>
    </cfRule>
  </conditionalFormatting>
  <conditionalFormatting sqref="E2999:F2999">
    <cfRule type="containsText" dxfId="4560" priority="5191" operator="containsText" text="ECM">
      <formula>NOT(ISERROR(SEARCH("ECM",E2999)))</formula>
    </cfRule>
    <cfRule type="containsText" dxfId="4559" priority="5192" operator="containsText" text="Glenn Gould">
      <formula>NOT(ISERROR(SEARCH("Glenn Gould",E2999)))</formula>
    </cfRule>
  </conditionalFormatting>
  <conditionalFormatting sqref="E2999:F2999">
    <cfRule type="containsText" dxfId="4558" priority="5189" operator="containsText" text="ECM">
      <formula>NOT(ISERROR(SEARCH("ECM",E2999)))</formula>
    </cfRule>
    <cfRule type="containsText" dxfId="4557" priority="5190" operator="containsText" text="Glenn Gould">
      <formula>NOT(ISERROR(SEARCH("Glenn Gould",E2999)))</formula>
    </cfRule>
  </conditionalFormatting>
  <conditionalFormatting sqref="E2999:F2999">
    <cfRule type="containsText" dxfId="4556" priority="5187" operator="containsText" text="ECM">
      <formula>NOT(ISERROR(SEARCH("ECM",E2999)))</formula>
    </cfRule>
    <cfRule type="containsText" dxfId="4555" priority="5188" operator="containsText" text="Glenn Gould">
      <formula>NOT(ISERROR(SEARCH("Glenn Gould",E2999)))</formula>
    </cfRule>
  </conditionalFormatting>
  <conditionalFormatting sqref="E2999:F2999">
    <cfRule type="containsText" dxfId="4554" priority="5185" operator="containsText" text="ECM">
      <formula>NOT(ISERROR(SEARCH("ECM",E2999)))</formula>
    </cfRule>
    <cfRule type="containsText" dxfId="4553" priority="5186" operator="containsText" text="Glenn Gould">
      <formula>NOT(ISERROR(SEARCH("Glenn Gould",E2999)))</formula>
    </cfRule>
  </conditionalFormatting>
  <conditionalFormatting sqref="E2999:F2999">
    <cfRule type="containsText" dxfId="4552" priority="5183" operator="containsText" text="ECM">
      <formula>NOT(ISERROR(SEARCH("ECM",E2999)))</formula>
    </cfRule>
    <cfRule type="containsText" dxfId="4551" priority="5184" operator="containsText" text="Glenn Gould">
      <formula>NOT(ISERROR(SEARCH("Glenn Gould",E2999)))</formula>
    </cfRule>
  </conditionalFormatting>
  <conditionalFormatting sqref="E2999:F2999">
    <cfRule type="containsText" dxfId="4550" priority="5181" operator="containsText" text="ECM">
      <formula>NOT(ISERROR(SEARCH("ECM",E2999)))</formula>
    </cfRule>
    <cfRule type="containsText" dxfId="4549" priority="5182" operator="containsText" text="Glenn Gould">
      <formula>NOT(ISERROR(SEARCH("Glenn Gould",E2999)))</formula>
    </cfRule>
  </conditionalFormatting>
  <conditionalFormatting sqref="E2999:F2999">
    <cfRule type="containsText" dxfId="4548" priority="5179" operator="containsText" text="ECM">
      <formula>NOT(ISERROR(SEARCH("ECM",E2999)))</formula>
    </cfRule>
    <cfRule type="containsText" dxfId="4547" priority="5180" operator="containsText" text="Glenn Gould">
      <formula>NOT(ISERROR(SEARCH("Glenn Gould",E2999)))</formula>
    </cfRule>
  </conditionalFormatting>
  <conditionalFormatting sqref="E2999:F2999">
    <cfRule type="containsText" dxfId="4546" priority="5177" operator="containsText" text="ECM">
      <formula>NOT(ISERROR(SEARCH("ECM",E2999)))</formula>
    </cfRule>
    <cfRule type="containsText" dxfId="4545" priority="5178" operator="containsText" text="Glenn Gould">
      <formula>NOT(ISERROR(SEARCH("Glenn Gould",E2999)))</formula>
    </cfRule>
  </conditionalFormatting>
  <conditionalFormatting sqref="E2999:F2999">
    <cfRule type="containsText" dxfId="4544" priority="5175" operator="containsText" text="ECM">
      <formula>NOT(ISERROR(SEARCH("ECM",E2999)))</formula>
    </cfRule>
    <cfRule type="containsText" dxfId="4543" priority="5176" operator="containsText" text="Glenn Gould">
      <formula>NOT(ISERROR(SEARCH("Glenn Gould",E2999)))</formula>
    </cfRule>
  </conditionalFormatting>
  <conditionalFormatting sqref="E2999:F2999">
    <cfRule type="containsText" dxfId="4542" priority="5173" operator="containsText" text="ECM">
      <formula>NOT(ISERROR(SEARCH("ECM",E2999)))</formula>
    </cfRule>
    <cfRule type="containsText" dxfId="4541" priority="5174" operator="containsText" text="Glenn Gould">
      <formula>NOT(ISERROR(SEARCH("Glenn Gould",E2999)))</formula>
    </cfRule>
  </conditionalFormatting>
  <conditionalFormatting sqref="E2999:F2999">
    <cfRule type="containsText" dxfId="4540" priority="5171" operator="containsText" text="ECM">
      <formula>NOT(ISERROR(SEARCH("ECM",E2999)))</formula>
    </cfRule>
    <cfRule type="containsText" dxfId="4539" priority="5172" operator="containsText" text="Glenn Gould">
      <formula>NOT(ISERROR(SEARCH("Glenn Gould",E2999)))</formula>
    </cfRule>
  </conditionalFormatting>
  <conditionalFormatting sqref="E2999:F2999">
    <cfRule type="containsText" dxfId="4538" priority="5169" operator="containsText" text="ECM">
      <formula>NOT(ISERROR(SEARCH("ECM",E2999)))</formula>
    </cfRule>
    <cfRule type="containsText" dxfId="4537" priority="5170" operator="containsText" text="Glenn Gould">
      <formula>NOT(ISERROR(SEARCH("Glenn Gould",E2999)))</formula>
    </cfRule>
  </conditionalFormatting>
  <conditionalFormatting sqref="E2999:F2999">
    <cfRule type="containsText" dxfId="4536" priority="5167" operator="containsText" text="ECM">
      <formula>NOT(ISERROR(SEARCH("ECM",E2999)))</formula>
    </cfRule>
    <cfRule type="containsText" dxfId="4535" priority="5168" operator="containsText" text="Glenn Gould">
      <formula>NOT(ISERROR(SEARCH("Glenn Gould",E2999)))</formula>
    </cfRule>
  </conditionalFormatting>
  <conditionalFormatting sqref="E2999:F2999">
    <cfRule type="containsText" dxfId="4534" priority="5165" operator="containsText" text="ECM">
      <formula>NOT(ISERROR(SEARCH("ECM",E2999)))</formula>
    </cfRule>
    <cfRule type="containsText" dxfId="4533" priority="5166" operator="containsText" text="Glenn Gould">
      <formula>NOT(ISERROR(SEARCH("Glenn Gould",E2999)))</formula>
    </cfRule>
  </conditionalFormatting>
  <conditionalFormatting sqref="E2999:F2999">
    <cfRule type="containsText" dxfId="4532" priority="5163" operator="containsText" text="ECM">
      <formula>NOT(ISERROR(SEARCH("ECM",E2999)))</formula>
    </cfRule>
    <cfRule type="containsText" dxfId="4531" priority="5164" operator="containsText" text="Glenn Gould">
      <formula>NOT(ISERROR(SEARCH("Glenn Gould",E2999)))</formula>
    </cfRule>
  </conditionalFormatting>
  <conditionalFormatting sqref="E2999:F2999">
    <cfRule type="containsText" dxfId="4530" priority="5161" operator="containsText" text="ECM">
      <formula>NOT(ISERROR(SEARCH("ECM",E2999)))</formula>
    </cfRule>
    <cfRule type="containsText" dxfId="4529" priority="5162" operator="containsText" text="Glenn Gould">
      <formula>NOT(ISERROR(SEARCH("Glenn Gould",E2999)))</formula>
    </cfRule>
  </conditionalFormatting>
  <conditionalFormatting sqref="E2999:F2999">
    <cfRule type="containsText" dxfId="4528" priority="5159" operator="containsText" text="ECM">
      <formula>NOT(ISERROR(SEARCH("ECM",E2999)))</formula>
    </cfRule>
    <cfRule type="containsText" dxfId="4527" priority="5160" operator="containsText" text="Glenn Gould">
      <formula>NOT(ISERROR(SEARCH("Glenn Gould",E2999)))</formula>
    </cfRule>
  </conditionalFormatting>
  <conditionalFormatting sqref="E2999:F2999">
    <cfRule type="containsText" dxfId="4526" priority="5157" operator="containsText" text="ECM">
      <formula>NOT(ISERROR(SEARCH("ECM",E2999)))</formula>
    </cfRule>
    <cfRule type="containsText" dxfId="4525" priority="5158" operator="containsText" text="Glenn Gould">
      <formula>NOT(ISERROR(SEARCH("Glenn Gould",E2999)))</formula>
    </cfRule>
  </conditionalFormatting>
  <conditionalFormatting sqref="E2999:F2999">
    <cfRule type="containsText" dxfId="4524" priority="5155" operator="containsText" text="ECM">
      <formula>NOT(ISERROR(SEARCH("ECM",E2999)))</formula>
    </cfRule>
    <cfRule type="containsText" dxfId="4523" priority="5156" operator="containsText" text="Glenn Gould">
      <formula>NOT(ISERROR(SEARCH("Glenn Gould",E2999)))</formula>
    </cfRule>
  </conditionalFormatting>
  <conditionalFormatting sqref="E2999:F2999">
    <cfRule type="containsText" dxfId="4522" priority="5153" operator="containsText" text="ECM">
      <formula>NOT(ISERROR(SEARCH("ECM",E2999)))</formula>
    </cfRule>
    <cfRule type="containsText" dxfId="4521" priority="5154" operator="containsText" text="Glenn Gould">
      <formula>NOT(ISERROR(SEARCH("Glenn Gould",E2999)))</formula>
    </cfRule>
  </conditionalFormatting>
  <conditionalFormatting sqref="E2999:F2999">
    <cfRule type="containsText" dxfId="4520" priority="5151" operator="containsText" text="ECM">
      <formula>NOT(ISERROR(SEARCH("ECM",E2999)))</formula>
    </cfRule>
    <cfRule type="containsText" dxfId="4519" priority="5152" operator="containsText" text="Glenn Gould">
      <formula>NOT(ISERROR(SEARCH("Glenn Gould",E2999)))</formula>
    </cfRule>
  </conditionalFormatting>
  <conditionalFormatting sqref="E2999:F2999">
    <cfRule type="containsText" dxfId="4518" priority="5149" operator="containsText" text="ECM">
      <formula>NOT(ISERROR(SEARCH("ECM",E2999)))</formula>
    </cfRule>
    <cfRule type="containsText" dxfId="4517" priority="5150" operator="containsText" text="Glenn Gould">
      <formula>NOT(ISERROR(SEARCH("Glenn Gould",E2999)))</formula>
    </cfRule>
  </conditionalFormatting>
  <conditionalFormatting sqref="E2999:F2999">
    <cfRule type="containsText" dxfId="4516" priority="5147" operator="containsText" text="ECM">
      <formula>NOT(ISERROR(SEARCH("ECM",E2999)))</formula>
    </cfRule>
    <cfRule type="containsText" dxfId="4515" priority="5148" operator="containsText" text="Glenn Gould">
      <formula>NOT(ISERROR(SEARCH("Glenn Gould",E2999)))</formula>
    </cfRule>
  </conditionalFormatting>
  <conditionalFormatting sqref="E2999:F2999">
    <cfRule type="containsText" dxfId="4514" priority="5145" operator="containsText" text="ECM">
      <formula>NOT(ISERROR(SEARCH("ECM",E2999)))</formula>
    </cfRule>
    <cfRule type="containsText" dxfId="4513" priority="5146" operator="containsText" text="Glenn Gould">
      <formula>NOT(ISERROR(SEARCH("Glenn Gould",E2999)))</formula>
    </cfRule>
  </conditionalFormatting>
  <conditionalFormatting sqref="E2999:F2999">
    <cfRule type="containsText" dxfId="4512" priority="5143" operator="containsText" text="ECM">
      <formula>NOT(ISERROR(SEARCH("ECM",E2999)))</formula>
    </cfRule>
    <cfRule type="containsText" dxfId="4511" priority="5144" operator="containsText" text="Glenn Gould">
      <formula>NOT(ISERROR(SEARCH("Glenn Gould",E2999)))</formula>
    </cfRule>
  </conditionalFormatting>
  <conditionalFormatting sqref="E2999:F2999">
    <cfRule type="containsText" dxfId="4510" priority="5141" operator="containsText" text="ECM">
      <formula>NOT(ISERROR(SEARCH("ECM",E2999)))</formula>
    </cfRule>
    <cfRule type="containsText" dxfId="4509" priority="5142" operator="containsText" text="Glenn Gould">
      <formula>NOT(ISERROR(SEARCH("Glenn Gould",E2999)))</formula>
    </cfRule>
  </conditionalFormatting>
  <conditionalFormatting sqref="E2999:F2999">
    <cfRule type="containsText" dxfId="4508" priority="5139" operator="containsText" text="ECM">
      <formula>NOT(ISERROR(SEARCH("ECM",E2999)))</formula>
    </cfRule>
    <cfRule type="containsText" dxfId="4507" priority="5140" operator="containsText" text="Glenn Gould">
      <formula>NOT(ISERROR(SEARCH("Glenn Gould",E2999)))</formula>
    </cfRule>
  </conditionalFormatting>
  <conditionalFormatting sqref="E2999:F2999">
    <cfRule type="containsText" dxfId="4506" priority="5137" operator="containsText" text="ECM">
      <formula>NOT(ISERROR(SEARCH("ECM",E2999)))</formula>
    </cfRule>
    <cfRule type="containsText" dxfId="4505" priority="5138" operator="containsText" text="Glenn Gould">
      <formula>NOT(ISERROR(SEARCH("Glenn Gould",E2999)))</formula>
    </cfRule>
  </conditionalFormatting>
  <conditionalFormatting sqref="E2999:F2999">
    <cfRule type="containsText" dxfId="4504" priority="5135" operator="containsText" text="ECM">
      <formula>NOT(ISERROR(SEARCH("ECM",E2999)))</formula>
    </cfRule>
    <cfRule type="containsText" dxfId="4503" priority="5136" operator="containsText" text="Glenn Gould">
      <formula>NOT(ISERROR(SEARCH("Glenn Gould",E2999)))</formula>
    </cfRule>
  </conditionalFormatting>
  <conditionalFormatting sqref="E2999:F2999">
    <cfRule type="containsText" dxfId="4502" priority="5133" operator="containsText" text="ECM">
      <formula>NOT(ISERROR(SEARCH("ECM",E2999)))</formula>
    </cfRule>
    <cfRule type="containsText" dxfId="4501" priority="5134" operator="containsText" text="Glenn Gould">
      <formula>NOT(ISERROR(SEARCH("Glenn Gould",E2999)))</formula>
    </cfRule>
  </conditionalFormatting>
  <conditionalFormatting sqref="E2999:F2999">
    <cfRule type="containsText" dxfId="4500" priority="5131" operator="containsText" text="ECM">
      <formula>NOT(ISERROR(SEARCH("ECM",E2999)))</formula>
    </cfRule>
    <cfRule type="containsText" dxfId="4499" priority="5132" operator="containsText" text="Glenn Gould">
      <formula>NOT(ISERROR(SEARCH("Glenn Gould",E2999)))</formula>
    </cfRule>
  </conditionalFormatting>
  <conditionalFormatting sqref="E2999:F2999">
    <cfRule type="containsText" dxfId="4498" priority="5129" operator="containsText" text="ECM">
      <formula>NOT(ISERROR(SEARCH("ECM",E2999)))</formula>
    </cfRule>
    <cfRule type="containsText" dxfId="4497" priority="5130" operator="containsText" text="Glenn Gould">
      <formula>NOT(ISERROR(SEARCH("Glenn Gould",E2999)))</formula>
    </cfRule>
  </conditionalFormatting>
  <conditionalFormatting sqref="E2999:F2999">
    <cfRule type="containsText" dxfId="4496" priority="5127" operator="containsText" text="ECM">
      <formula>NOT(ISERROR(SEARCH("ECM",E2999)))</formula>
    </cfRule>
    <cfRule type="containsText" dxfId="4495" priority="5128" operator="containsText" text="Glenn Gould">
      <formula>NOT(ISERROR(SEARCH("Glenn Gould",E2999)))</formula>
    </cfRule>
  </conditionalFormatting>
  <conditionalFormatting sqref="E2999:F2999">
    <cfRule type="containsText" dxfId="4494" priority="5125" operator="containsText" text="ECM">
      <formula>NOT(ISERROR(SEARCH("ECM",E2999)))</formula>
    </cfRule>
    <cfRule type="containsText" dxfId="4493" priority="5126" operator="containsText" text="Glenn Gould">
      <formula>NOT(ISERROR(SEARCH("Glenn Gould",E2999)))</formula>
    </cfRule>
  </conditionalFormatting>
  <conditionalFormatting sqref="E2999:F2999">
    <cfRule type="containsText" dxfId="4492" priority="5123" operator="containsText" text="ECM">
      <formula>NOT(ISERROR(SEARCH("ECM",E2999)))</formula>
    </cfRule>
    <cfRule type="containsText" dxfId="4491" priority="5124" operator="containsText" text="Glenn Gould">
      <formula>NOT(ISERROR(SEARCH("Glenn Gould",E2999)))</formula>
    </cfRule>
  </conditionalFormatting>
  <conditionalFormatting sqref="E2999:F2999">
    <cfRule type="containsText" dxfId="4490" priority="5121" operator="containsText" text="ECM">
      <formula>NOT(ISERROR(SEARCH("ECM",E2999)))</formula>
    </cfRule>
    <cfRule type="containsText" dxfId="4489" priority="5122" operator="containsText" text="Glenn Gould">
      <formula>NOT(ISERROR(SEARCH("Glenn Gould",E2999)))</formula>
    </cfRule>
  </conditionalFormatting>
  <conditionalFormatting sqref="E2999:F2999">
    <cfRule type="containsText" dxfId="4488" priority="5119" operator="containsText" text="ECM">
      <formula>NOT(ISERROR(SEARCH("ECM",E2999)))</formula>
    </cfRule>
    <cfRule type="containsText" dxfId="4487" priority="5120" operator="containsText" text="Glenn Gould">
      <formula>NOT(ISERROR(SEARCH("Glenn Gould",E2999)))</formula>
    </cfRule>
  </conditionalFormatting>
  <conditionalFormatting sqref="E2999:F2999">
    <cfRule type="containsText" dxfId="4486" priority="5117" operator="containsText" text="ECM">
      <formula>NOT(ISERROR(SEARCH("ECM",E2999)))</formula>
    </cfRule>
    <cfRule type="containsText" dxfId="4485" priority="5118" operator="containsText" text="Glenn Gould">
      <formula>NOT(ISERROR(SEARCH("Glenn Gould",E2999)))</formula>
    </cfRule>
  </conditionalFormatting>
  <conditionalFormatting sqref="E2999:F2999">
    <cfRule type="containsText" dxfId="4484" priority="5115" operator="containsText" text="ECM">
      <formula>NOT(ISERROR(SEARCH("ECM",E2999)))</formula>
    </cfRule>
    <cfRule type="containsText" dxfId="4483" priority="5116" operator="containsText" text="Glenn Gould">
      <formula>NOT(ISERROR(SEARCH("Glenn Gould",E2999)))</formula>
    </cfRule>
  </conditionalFormatting>
  <conditionalFormatting sqref="E2999:F2999">
    <cfRule type="containsText" dxfId="4482" priority="5113" operator="containsText" text="ECM">
      <formula>NOT(ISERROR(SEARCH("ECM",E2999)))</formula>
    </cfRule>
    <cfRule type="containsText" dxfId="4481" priority="5114" operator="containsText" text="Glenn Gould">
      <formula>NOT(ISERROR(SEARCH("Glenn Gould",E2999)))</formula>
    </cfRule>
  </conditionalFormatting>
  <conditionalFormatting sqref="E2999:F2999">
    <cfRule type="containsText" dxfId="4480" priority="5111" operator="containsText" text="ECM">
      <formula>NOT(ISERROR(SEARCH("ECM",E2999)))</formula>
    </cfRule>
    <cfRule type="containsText" dxfId="4479" priority="5112" operator="containsText" text="Glenn Gould">
      <formula>NOT(ISERROR(SEARCH("Glenn Gould",E2999)))</formula>
    </cfRule>
  </conditionalFormatting>
  <conditionalFormatting sqref="K3000:K3003 H3000:H3001">
    <cfRule type="containsText" dxfId="4478" priority="5107" operator="containsText" text="ECM">
      <formula>NOT(ISERROR(SEARCH("ECM",H3000)))</formula>
    </cfRule>
    <cfRule type="containsText" dxfId="4477" priority="5108" operator="containsText" text="Glenn Gould">
      <formula>NOT(ISERROR(SEARCH("Glenn Gould",H3000)))</formula>
    </cfRule>
  </conditionalFormatting>
  <conditionalFormatting sqref="J3000:K3003">
    <cfRule type="containsText" dxfId="4476" priority="5105" operator="containsText" text="ECM">
      <formula>NOT(ISERROR(SEARCH("ECM",J3000)))</formula>
    </cfRule>
    <cfRule type="containsText" dxfId="4475" priority="5106" operator="containsText" text="Glenn Gould">
      <formula>NOT(ISERROR(SEARCH("Glenn Gould",J3000)))</formula>
    </cfRule>
  </conditionalFormatting>
  <conditionalFormatting sqref="H3000:I3001 I3002">
    <cfRule type="containsText" dxfId="4474" priority="5103" operator="containsText" text="ECM">
      <formula>NOT(ISERROR(SEARCH("ECM",H3000)))</formula>
    </cfRule>
    <cfRule type="containsText" dxfId="4473" priority="5104" operator="containsText" text="Glenn Gould">
      <formula>NOT(ISERROR(SEARCH("Glenn Gould",H3000)))</formula>
    </cfRule>
  </conditionalFormatting>
  <conditionalFormatting sqref="H3000:H3001">
    <cfRule type="containsText" dxfId="4472" priority="5101" operator="containsText" text="ECM">
      <formula>NOT(ISERROR(SEARCH("ECM",H3000)))</formula>
    </cfRule>
    <cfRule type="containsText" dxfId="4471" priority="5102" operator="containsText" text="Glenn Gould">
      <formula>NOT(ISERROR(SEARCH("Glenn Gould",H3000)))</formula>
    </cfRule>
  </conditionalFormatting>
  <conditionalFormatting sqref="G3000">
    <cfRule type="containsText" dxfId="4470" priority="5099" operator="containsText" text="ECM">
      <formula>NOT(ISERROR(SEARCH("ECM",G3000)))</formula>
    </cfRule>
    <cfRule type="containsText" dxfId="4469" priority="5100" operator="containsText" text="Glenn Gould">
      <formula>NOT(ISERROR(SEARCH("Glenn Gould",G3000)))</formula>
    </cfRule>
  </conditionalFormatting>
  <conditionalFormatting sqref="G3000">
    <cfRule type="containsText" dxfId="4468" priority="5097" operator="containsText" text="ECM">
      <formula>NOT(ISERROR(SEARCH("ECM",G3000)))</formula>
    </cfRule>
    <cfRule type="containsText" dxfId="4467" priority="5098" operator="containsText" text="Glenn Gould">
      <formula>NOT(ISERROR(SEARCH("Glenn Gould",G3000)))</formula>
    </cfRule>
  </conditionalFormatting>
  <conditionalFormatting sqref="G3000">
    <cfRule type="containsText" dxfId="4466" priority="5095" operator="containsText" text="ECM">
      <formula>NOT(ISERROR(SEARCH("ECM",G3000)))</formula>
    </cfRule>
    <cfRule type="containsText" dxfId="4465" priority="5096" operator="containsText" text="Glenn Gould">
      <formula>NOT(ISERROR(SEARCH("Glenn Gould",G3000)))</formula>
    </cfRule>
  </conditionalFormatting>
  <conditionalFormatting sqref="G3000">
    <cfRule type="containsText" dxfId="4464" priority="5093" operator="containsText" text="ECM">
      <formula>NOT(ISERROR(SEARCH("ECM",G3000)))</formula>
    </cfRule>
    <cfRule type="containsText" dxfId="4463" priority="5094" operator="containsText" text="Glenn Gould">
      <formula>NOT(ISERROR(SEARCH("Glenn Gould",G3000)))</formula>
    </cfRule>
  </conditionalFormatting>
  <conditionalFormatting sqref="G3000">
    <cfRule type="containsText" dxfId="4462" priority="5091" operator="containsText" text="ECM">
      <formula>NOT(ISERROR(SEARCH("ECM",G3000)))</formula>
    </cfRule>
    <cfRule type="containsText" dxfId="4461" priority="5092" operator="containsText" text="Glenn Gould">
      <formula>NOT(ISERROR(SEARCH("Glenn Gould",G3000)))</formula>
    </cfRule>
  </conditionalFormatting>
  <conditionalFormatting sqref="G3000">
    <cfRule type="containsText" dxfId="4460" priority="5089" operator="containsText" text="ECM">
      <formula>NOT(ISERROR(SEARCH("ECM",G3000)))</formula>
    </cfRule>
    <cfRule type="containsText" dxfId="4459" priority="5090" operator="containsText" text="Glenn Gould">
      <formula>NOT(ISERROR(SEARCH("Glenn Gould",G3000)))</formula>
    </cfRule>
  </conditionalFormatting>
  <conditionalFormatting sqref="G3000">
    <cfRule type="containsText" dxfId="4458" priority="5087" operator="containsText" text="ECM">
      <formula>NOT(ISERROR(SEARCH("ECM",G3000)))</formula>
    </cfRule>
    <cfRule type="containsText" dxfId="4457" priority="5088" operator="containsText" text="Glenn Gould">
      <formula>NOT(ISERROR(SEARCH("Glenn Gould",G3000)))</formula>
    </cfRule>
  </conditionalFormatting>
  <conditionalFormatting sqref="G3000">
    <cfRule type="containsText" dxfId="4456" priority="5085" operator="containsText" text="ECM">
      <formula>NOT(ISERROR(SEARCH("ECM",G3000)))</formula>
    </cfRule>
    <cfRule type="containsText" dxfId="4455" priority="5086" operator="containsText" text="Glenn Gould">
      <formula>NOT(ISERROR(SEARCH("Glenn Gould",G3000)))</formula>
    </cfRule>
  </conditionalFormatting>
  <conditionalFormatting sqref="G3000">
    <cfRule type="containsText" dxfId="4454" priority="5083" operator="containsText" text="ECM">
      <formula>NOT(ISERROR(SEARCH("ECM",G3000)))</formula>
    </cfRule>
    <cfRule type="containsText" dxfId="4453" priority="5084" operator="containsText" text="Glenn Gould">
      <formula>NOT(ISERROR(SEARCH("Glenn Gould",G3000)))</formula>
    </cfRule>
  </conditionalFormatting>
  <conditionalFormatting sqref="G3000">
    <cfRule type="containsText" dxfId="4452" priority="5081" operator="containsText" text="ECM">
      <formula>NOT(ISERROR(SEARCH("ECM",G3000)))</formula>
    </cfRule>
    <cfRule type="containsText" dxfId="4451" priority="5082" operator="containsText" text="Glenn Gould">
      <formula>NOT(ISERROR(SEARCH("Glenn Gould",G3000)))</formula>
    </cfRule>
  </conditionalFormatting>
  <conditionalFormatting sqref="G3000">
    <cfRule type="containsText" dxfId="4450" priority="5079" operator="containsText" text="ECM">
      <formula>NOT(ISERROR(SEARCH("ECM",G3000)))</formula>
    </cfRule>
    <cfRule type="containsText" dxfId="4449" priority="5080" operator="containsText" text="Glenn Gould">
      <formula>NOT(ISERROR(SEARCH("Glenn Gould",G3000)))</formula>
    </cfRule>
  </conditionalFormatting>
  <conditionalFormatting sqref="G3000">
    <cfRule type="containsText" dxfId="4448" priority="5077" operator="containsText" text="ECM">
      <formula>NOT(ISERROR(SEARCH("ECM",G3000)))</formula>
    </cfRule>
    <cfRule type="containsText" dxfId="4447" priority="5078" operator="containsText" text="Glenn Gould">
      <formula>NOT(ISERROR(SEARCH("Glenn Gould",G3000)))</formula>
    </cfRule>
  </conditionalFormatting>
  <conditionalFormatting sqref="G3000">
    <cfRule type="containsText" dxfId="4446" priority="5075" operator="containsText" text="ECM">
      <formula>NOT(ISERROR(SEARCH("ECM",G3000)))</formula>
    </cfRule>
    <cfRule type="containsText" dxfId="4445" priority="5076" operator="containsText" text="Glenn Gould">
      <formula>NOT(ISERROR(SEARCH("Glenn Gould",G3000)))</formula>
    </cfRule>
  </conditionalFormatting>
  <conditionalFormatting sqref="G3000">
    <cfRule type="containsText" dxfId="4444" priority="5073" operator="containsText" text="ECM">
      <formula>NOT(ISERROR(SEARCH("ECM",G3000)))</formula>
    </cfRule>
    <cfRule type="containsText" dxfId="4443" priority="5074" operator="containsText" text="Glenn Gould">
      <formula>NOT(ISERROR(SEARCH("Glenn Gould",G3000)))</formula>
    </cfRule>
  </conditionalFormatting>
  <conditionalFormatting sqref="G3000">
    <cfRule type="containsText" dxfId="4442" priority="5071" operator="containsText" text="ECM">
      <formula>NOT(ISERROR(SEARCH("ECM",G3000)))</formula>
    </cfRule>
    <cfRule type="containsText" dxfId="4441" priority="5072" operator="containsText" text="Glenn Gould">
      <formula>NOT(ISERROR(SEARCH("Glenn Gould",G3000)))</formula>
    </cfRule>
  </conditionalFormatting>
  <conditionalFormatting sqref="G3000">
    <cfRule type="containsText" dxfId="4440" priority="5069" operator="containsText" text="ECM">
      <formula>NOT(ISERROR(SEARCH("ECM",G3000)))</formula>
    </cfRule>
    <cfRule type="containsText" dxfId="4439" priority="5070" operator="containsText" text="Glenn Gould">
      <formula>NOT(ISERROR(SEARCH("Glenn Gould",G3000)))</formula>
    </cfRule>
  </conditionalFormatting>
  <conditionalFormatting sqref="G3000">
    <cfRule type="containsText" dxfId="4438" priority="5067" operator="containsText" text="ECM">
      <formula>NOT(ISERROR(SEARCH("ECM",G3000)))</formula>
    </cfRule>
    <cfRule type="containsText" dxfId="4437" priority="5068" operator="containsText" text="Glenn Gould">
      <formula>NOT(ISERROR(SEARCH("Glenn Gould",G3000)))</formula>
    </cfRule>
  </conditionalFormatting>
  <conditionalFormatting sqref="G3000">
    <cfRule type="containsText" dxfId="4436" priority="5065" operator="containsText" text="ECM">
      <formula>NOT(ISERROR(SEARCH("ECM",G3000)))</formula>
    </cfRule>
    <cfRule type="containsText" dxfId="4435" priority="5066" operator="containsText" text="Glenn Gould">
      <formula>NOT(ISERROR(SEARCH("Glenn Gould",G3000)))</formula>
    </cfRule>
  </conditionalFormatting>
  <conditionalFormatting sqref="G3000">
    <cfRule type="containsText" dxfId="4434" priority="5063" operator="containsText" text="ECM">
      <formula>NOT(ISERROR(SEARCH("ECM",G3000)))</formula>
    </cfRule>
    <cfRule type="containsText" dxfId="4433" priority="5064" operator="containsText" text="Glenn Gould">
      <formula>NOT(ISERROR(SEARCH("Glenn Gould",G3000)))</formula>
    </cfRule>
  </conditionalFormatting>
  <conditionalFormatting sqref="G3000">
    <cfRule type="containsText" dxfId="4432" priority="5061" operator="containsText" text="ECM">
      <formula>NOT(ISERROR(SEARCH("ECM",G3000)))</formula>
    </cfRule>
    <cfRule type="containsText" dxfId="4431" priority="5062" operator="containsText" text="Glenn Gould">
      <formula>NOT(ISERROR(SEARCH("Glenn Gould",G3000)))</formula>
    </cfRule>
  </conditionalFormatting>
  <conditionalFormatting sqref="G3000">
    <cfRule type="containsText" dxfId="4430" priority="5059" operator="containsText" text="ECM">
      <formula>NOT(ISERROR(SEARCH("ECM",G3000)))</formula>
    </cfRule>
    <cfRule type="containsText" dxfId="4429" priority="5060" operator="containsText" text="Glenn Gould">
      <formula>NOT(ISERROR(SEARCH("Glenn Gould",G3000)))</formula>
    </cfRule>
  </conditionalFormatting>
  <conditionalFormatting sqref="G3000">
    <cfRule type="containsText" dxfId="4428" priority="5057" operator="containsText" text="ECM">
      <formula>NOT(ISERROR(SEARCH("ECM",G3000)))</formula>
    </cfRule>
    <cfRule type="containsText" dxfId="4427" priority="5058" operator="containsText" text="Glenn Gould">
      <formula>NOT(ISERROR(SEARCH("Glenn Gould",G3000)))</formula>
    </cfRule>
  </conditionalFormatting>
  <conditionalFormatting sqref="G3000">
    <cfRule type="containsText" dxfId="4426" priority="5055" operator="containsText" text="ECM">
      <formula>NOT(ISERROR(SEARCH("ECM",G3000)))</formula>
    </cfRule>
    <cfRule type="containsText" dxfId="4425" priority="5056" operator="containsText" text="Glenn Gould">
      <formula>NOT(ISERROR(SEARCH("Glenn Gould",G3000)))</formula>
    </cfRule>
  </conditionalFormatting>
  <conditionalFormatting sqref="G3000">
    <cfRule type="containsText" dxfId="4424" priority="5053" operator="containsText" text="ECM">
      <formula>NOT(ISERROR(SEARCH("ECM",G3000)))</formula>
    </cfRule>
    <cfRule type="containsText" dxfId="4423" priority="5054" operator="containsText" text="Glenn Gould">
      <formula>NOT(ISERROR(SEARCH("Glenn Gould",G3000)))</formula>
    </cfRule>
  </conditionalFormatting>
  <conditionalFormatting sqref="G3000">
    <cfRule type="containsText" dxfId="4422" priority="5051" operator="containsText" text="ECM">
      <formula>NOT(ISERROR(SEARCH("ECM",G3000)))</formula>
    </cfRule>
    <cfRule type="containsText" dxfId="4421" priority="5052" operator="containsText" text="Glenn Gould">
      <formula>NOT(ISERROR(SEARCH("Glenn Gould",G3000)))</formula>
    </cfRule>
  </conditionalFormatting>
  <conditionalFormatting sqref="G3000">
    <cfRule type="containsText" dxfId="4420" priority="5049" operator="containsText" text="ECM">
      <formula>NOT(ISERROR(SEARCH("ECM",G3000)))</formula>
    </cfRule>
    <cfRule type="containsText" dxfId="4419" priority="5050" operator="containsText" text="Glenn Gould">
      <formula>NOT(ISERROR(SEARCH("Glenn Gould",G3000)))</formula>
    </cfRule>
  </conditionalFormatting>
  <conditionalFormatting sqref="G3000">
    <cfRule type="containsText" dxfId="4418" priority="5047" operator="containsText" text="ECM">
      <formula>NOT(ISERROR(SEARCH("ECM",G3000)))</formula>
    </cfRule>
    <cfRule type="containsText" dxfId="4417" priority="5048" operator="containsText" text="Glenn Gould">
      <formula>NOT(ISERROR(SEARCH("Glenn Gould",G3000)))</formula>
    </cfRule>
  </conditionalFormatting>
  <conditionalFormatting sqref="G3000">
    <cfRule type="containsText" dxfId="4416" priority="5045" operator="containsText" text="ECM">
      <formula>NOT(ISERROR(SEARCH("ECM",G3000)))</formula>
    </cfRule>
    <cfRule type="containsText" dxfId="4415" priority="5046" operator="containsText" text="Glenn Gould">
      <formula>NOT(ISERROR(SEARCH("Glenn Gould",G3000)))</formula>
    </cfRule>
  </conditionalFormatting>
  <conditionalFormatting sqref="G3000">
    <cfRule type="containsText" dxfId="4414" priority="5043" operator="containsText" text="ECM">
      <formula>NOT(ISERROR(SEARCH("ECM",G3000)))</formula>
    </cfRule>
    <cfRule type="containsText" dxfId="4413" priority="5044" operator="containsText" text="Glenn Gould">
      <formula>NOT(ISERROR(SEARCH("Glenn Gould",G3000)))</formula>
    </cfRule>
  </conditionalFormatting>
  <conditionalFormatting sqref="G3000">
    <cfRule type="containsText" dxfId="4412" priority="5041" operator="containsText" text="ECM">
      <formula>NOT(ISERROR(SEARCH("ECM",G3000)))</formula>
    </cfRule>
    <cfRule type="containsText" dxfId="4411" priority="5042" operator="containsText" text="Glenn Gould">
      <formula>NOT(ISERROR(SEARCH("Glenn Gould",G3000)))</formula>
    </cfRule>
  </conditionalFormatting>
  <conditionalFormatting sqref="G3000">
    <cfRule type="containsText" dxfId="4410" priority="5039" operator="containsText" text="ECM">
      <formula>NOT(ISERROR(SEARCH("ECM",G3000)))</formula>
    </cfRule>
    <cfRule type="containsText" dxfId="4409" priority="5040" operator="containsText" text="Glenn Gould">
      <formula>NOT(ISERROR(SEARCH("Glenn Gould",G3000)))</formula>
    </cfRule>
  </conditionalFormatting>
  <conditionalFormatting sqref="G3000">
    <cfRule type="containsText" dxfId="4408" priority="5037" operator="containsText" text="ECM">
      <formula>NOT(ISERROR(SEARCH("ECM",G3000)))</formula>
    </cfRule>
    <cfRule type="containsText" dxfId="4407" priority="5038" operator="containsText" text="Glenn Gould">
      <formula>NOT(ISERROR(SEARCH("Glenn Gould",G3000)))</formula>
    </cfRule>
  </conditionalFormatting>
  <conditionalFormatting sqref="G3000">
    <cfRule type="containsText" dxfId="4406" priority="5035" operator="containsText" text="ECM">
      <formula>NOT(ISERROR(SEARCH("ECM",G3000)))</formula>
    </cfRule>
    <cfRule type="containsText" dxfId="4405" priority="5036" operator="containsText" text="Glenn Gould">
      <formula>NOT(ISERROR(SEARCH("Glenn Gould",G3000)))</formula>
    </cfRule>
  </conditionalFormatting>
  <conditionalFormatting sqref="G3000">
    <cfRule type="containsText" dxfId="4404" priority="5033" operator="containsText" text="ECM">
      <formula>NOT(ISERROR(SEARCH("ECM",G3000)))</formula>
    </cfRule>
    <cfRule type="containsText" dxfId="4403" priority="5034" operator="containsText" text="Glenn Gould">
      <formula>NOT(ISERROR(SEARCH("Glenn Gould",G3000)))</formula>
    </cfRule>
  </conditionalFormatting>
  <conditionalFormatting sqref="G3000">
    <cfRule type="containsText" dxfId="4402" priority="5031" operator="containsText" text="ECM">
      <formula>NOT(ISERROR(SEARCH("ECM",G3000)))</formula>
    </cfRule>
    <cfRule type="containsText" dxfId="4401" priority="5032" operator="containsText" text="Glenn Gould">
      <formula>NOT(ISERROR(SEARCH("Glenn Gould",G3000)))</formula>
    </cfRule>
  </conditionalFormatting>
  <conditionalFormatting sqref="G3000">
    <cfRule type="containsText" dxfId="4400" priority="5029" operator="containsText" text="ECM">
      <formula>NOT(ISERROR(SEARCH("ECM",G3000)))</formula>
    </cfRule>
    <cfRule type="containsText" dxfId="4399" priority="5030" operator="containsText" text="Glenn Gould">
      <formula>NOT(ISERROR(SEARCH("Glenn Gould",G3000)))</formula>
    </cfRule>
  </conditionalFormatting>
  <conditionalFormatting sqref="G3000">
    <cfRule type="containsText" dxfId="4398" priority="5027" operator="containsText" text="ECM">
      <formula>NOT(ISERROR(SEARCH("ECM",G3000)))</formula>
    </cfRule>
    <cfRule type="containsText" dxfId="4397" priority="5028" operator="containsText" text="Glenn Gould">
      <formula>NOT(ISERROR(SEARCH("Glenn Gould",G3000)))</formula>
    </cfRule>
  </conditionalFormatting>
  <conditionalFormatting sqref="G3000">
    <cfRule type="containsText" dxfId="4396" priority="5025" operator="containsText" text="ECM">
      <formula>NOT(ISERROR(SEARCH("ECM",G3000)))</formula>
    </cfRule>
    <cfRule type="containsText" dxfId="4395" priority="5026" operator="containsText" text="Glenn Gould">
      <formula>NOT(ISERROR(SEARCH("Glenn Gould",G3000)))</formula>
    </cfRule>
  </conditionalFormatting>
  <conditionalFormatting sqref="G3000">
    <cfRule type="containsText" dxfId="4394" priority="5023" operator="containsText" text="ECM">
      <formula>NOT(ISERROR(SEARCH("ECM",G3000)))</formula>
    </cfRule>
    <cfRule type="containsText" dxfId="4393" priority="5024" operator="containsText" text="Glenn Gould">
      <formula>NOT(ISERROR(SEARCH("Glenn Gould",G3000)))</formula>
    </cfRule>
  </conditionalFormatting>
  <conditionalFormatting sqref="G3000">
    <cfRule type="containsText" dxfId="4392" priority="5021" operator="containsText" text="ECM">
      <formula>NOT(ISERROR(SEARCH("ECM",G3000)))</formula>
    </cfRule>
    <cfRule type="containsText" dxfId="4391" priority="5022" operator="containsText" text="Glenn Gould">
      <formula>NOT(ISERROR(SEARCH("Glenn Gould",G3000)))</formula>
    </cfRule>
  </conditionalFormatting>
  <conditionalFormatting sqref="G3000">
    <cfRule type="containsText" dxfId="4390" priority="5019" operator="containsText" text="ECM">
      <formula>NOT(ISERROR(SEARCH("ECM",G3000)))</formula>
    </cfRule>
    <cfRule type="containsText" dxfId="4389" priority="5020" operator="containsText" text="Glenn Gould">
      <formula>NOT(ISERROR(SEARCH("Glenn Gould",G3000)))</formula>
    </cfRule>
  </conditionalFormatting>
  <conditionalFormatting sqref="G3000">
    <cfRule type="containsText" dxfId="4388" priority="5017" operator="containsText" text="ECM">
      <formula>NOT(ISERROR(SEARCH("ECM",G3000)))</formula>
    </cfRule>
    <cfRule type="containsText" dxfId="4387" priority="5018" operator="containsText" text="Glenn Gould">
      <formula>NOT(ISERROR(SEARCH("Glenn Gould",G3000)))</formula>
    </cfRule>
  </conditionalFormatting>
  <conditionalFormatting sqref="G3000">
    <cfRule type="containsText" dxfId="4386" priority="5015" operator="containsText" text="ECM">
      <formula>NOT(ISERROR(SEARCH("ECM",G3000)))</formula>
    </cfRule>
    <cfRule type="containsText" dxfId="4385" priority="5016" operator="containsText" text="Glenn Gould">
      <formula>NOT(ISERROR(SEARCH("Glenn Gould",G3000)))</formula>
    </cfRule>
  </conditionalFormatting>
  <conditionalFormatting sqref="G3000">
    <cfRule type="containsText" dxfId="4384" priority="5013" operator="containsText" text="ECM">
      <formula>NOT(ISERROR(SEARCH("ECM",G3000)))</formula>
    </cfRule>
    <cfRule type="containsText" dxfId="4383" priority="5014" operator="containsText" text="Glenn Gould">
      <formula>NOT(ISERROR(SEARCH("Glenn Gould",G3000)))</formula>
    </cfRule>
  </conditionalFormatting>
  <conditionalFormatting sqref="G3000">
    <cfRule type="containsText" dxfId="4382" priority="5011" operator="containsText" text="ECM">
      <formula>NOT(ISERROR(SEARCH("ECM",G3000)))</formula>
    </cfRule>
    <cfRule type="containsText" dxfId="4381" priority="5012" operator="containsText" text="Glenn Gould">
      <formula>NOT(ISERROR(SEARCH("Glenn Gould",G3000)))</formula>
    </cfRule>
  </conditionalFormatting>
  <conditionalFormatting sqref="G3000">
    <cfRule type="containsText" dxfId="4380" priority="5009" operator="containsText" text="ECM">
      <formula>NOT(ISERROR(SEARCH("ECM",G3000)))</formula>
    </cfRule>
    <cfRule type="containsText" dxfId="4379" priority="5010" operator="containsText" text="Glenn Gould">
      <formula>NOT(ISERROR(SEARCH("Glenn Gould",G3000)))</formula>
    </cfRule>
  </conditionalFormatting>
  <conditionalFormatting sqref="G3000">
    <cfRule type="containsText" dxfId="4378" priority="5007" operator="containsText" text="ECM">
      <formula>NOT(ISERROR(SEARCH("ECM",G3000)))</formula>
    </cfRule>
    <cfRule type="containsText" dxfId="4377" priority="5008" operator="containsText" text="Glenn Gould">
      <formula>NOT(ISERROR(SEARCH("Glenn Gould",G3000)))</formula>
    </cfRule>
  </conditionalFormatting>
  <conditionalFormatting sqref="G3000">
    <cfRule type="containsText" dxfId="4376" priority="5005" operator="containsText" text="ECM">
      <formula>NOT(ISERROR(SEARCH("ECM",G3000)))</formula>
    </cfRule>
    <cfRule type="containsText" dxfId="4375" priority="5006" operator="containsText" text="Glenn Gould">
      <formula>NOT(ISERROR(SEARCH("Glenn Gould",G3000)))</formula>
    </cfRule>
  </conditionalFormatting>
  <conditionalFormatting sqref="G3000">
    <cfRule type="containsText" dxfId="4374" priority="5003" operator="containsText" text="ECM">
      <formula>NOT(ISERROR(SEARCH("ECM",G3000)))</formula>
    </cfRule>
    <cfRule type="containsText" dxfId="4373" priority="5004" operator="containsText" text="Glenn Gould">
      <formula>NOT(ISERROR(SEARCH("Glenn Gould",G3000)))</formula>
    </cfRule>
  </conditionalFormatting>
  <conditionalFormatting sqref="E3000:F3000">
    <cfRule type="containsText" dxfId="4372" priority="5001" operator="containsText" text="ECM">
      <formula>NOT(ISERROR(SEARCH("ECM",E3000)))</formula>
    </cfRule>
    <cfRule type="containsText" dxfId="4371" priority="5002" operator="containsText" text="Glenn Gould">
      <formula>NOT(ISERROR(SEARCH("Glenn Gould",E3000)))</formula>
    </cfRule>
  </conditionalFormatting>
  <conditionalFormatting sqref="E3000:F3000">
    <cfRule type="containsText" dxfId="4370" priority="4999" operator="containsText" text="ECM">
      <formula>NOT(ISERROR(SEARCH("ECM",E3000)))</formula>
    </cfRule>
    <cfRule type="containsText" dxfId="4369" priority="5000" operator="containsText" text="Glenn Gould">
      <formula>NOT(ISERROR(SEARCH("Glenn Gould",E3000)))</formula>
    </cfRule>
  </conditionalFormatting>
  <conditionalFormatting sqref="E3000:F3000">
    <cfRule type="containsText" dxfId="4368" priority="4997" operator="containsText" text="ECM">
      <formula>NOT(ISERROR(SEARCH("ECM",E3000)))</formula>
    </cfRule>
    <cfRule type="containsText" dxfId="4367" priority="4998" operator="containsText" text="Glenn Gould">
      <formula>NOT(ISERROR(SEARCH("Glenn Gould",E3000)))</formula>
    </cfRule>
  </conditionalFormatting>
  <conditionalFormatting sqref="E3000:F3000">
    <cfRule type="containsText" dxfId="4366" priority="4995" operator="containsText" text="ECM">
      <formula>NOT(ISERROR(SEARCH("ECM",E3000)))</formula>
    </cfRule>
    <cfRule type="containsText" dxfId="4365" priority="4996" operator="containsText" text="Glenn Gould">
      <formula>NOT(ISERROR(SEARCH("Glenn Gould",E3000)))</formula>
    </cfRule>
  </conditionalFormatting>
  <conditionalFormatting sqref="E3000:F3000">
    <cfRule type="containsText" dxfId="4364" priority="4993" operator="containsText" text="ECM">
      <formula>NOT(ISERROR(SEARCH("ECM",E3000)))</formula>
    </cfRule>
    <cfRule type="containsText" dxfId="4363" priority="4994" operator="containsText" text="Glenn Gould">
      <formula>NOT(ISERROR(SEARCH("Glenn Gould",E3000)))</formula>
    </cfRule>
  </conditionalFormatting>
  <conditionalFormatting sqref="E3000:F3000">
    <cfRule type="containsText" dxfId="4362" priority="4991" operator="containsText" text="ECM">
      <formula>NOT(ISERROR(SEARCH("ECM",E3000)))</formula>
    </cfRule>
    <cfRule type="containsText" dxfId="4361" priority="4992" operator="containsText" text="Glenn Gould">
      <formula>NOT(ISERROR(SEARCH("Glenn Gould",E3000)))</formula>
    </cfRule>
  </conditionalFormatting>
  <conditionalFormatting sqref="E3000:F3000">
    <cfRule type="containsText" dxfId="4360" priority="4989" operator="containsText" text="ECM">
      <formula>NOT(ISERROR(SEARCH("ECM",E3000)))</formula>
    </cfRule>
    <cfRule type="containsText" dxfId="4359" priority="4990" operator="containsText" text="Glenn Gould">
      <formula>NOT(ISERROR(SEARCH("Glenn Gould",E3000)))</formula>
    </cfRule>
  </conditionalFormatting>
  <conditionalFormatting sqref="E3000:F3000">
    <cfRule type="containsText" dxfId="4358" priority="4987" operator="containsText" text="ECM">
      <formula>NOT(ISERROR(SEARCH("ECM",E3000)))</formula>
    </cfRule>
    <cfRule type="containsText" dxfId="4357" priority="4988" operator="containsText" text="Glenn Gould">
      <formula>NOT(ISERROR(SEARCH("Glenn Gould",E3000)))</formula>
    </cfRule>
  </conditionalFormatting>
  <conditionalFormatting sqref="E3000:F3000">
    <cfRule type="containsText" dxfId="4356" priority="4985" operator="containsText" text="ECM">
      <formula>NOT(ISERROR(SEARCH("ECM",E3000)))</formula>
    </cfRule>
    <cfRule type="containsText" dxfId="4355" priority="4986" operator="containsText" text="Glenn Gould">
      <formula>NOT(ISERROR(SEARCH("Glenn Gould",E3000)))</formula>
    </cfRule>
  </conditionalFormatting>
  <conditionalFormatting sqref="E3000:F3000">
    <cfRule type="containsText" dxfId="4354" priority="4983" operator="containsText" text="ECM">
      <formula>NOT(ISERROR(SEARCH("ECM",E3000)))</formula>
    </cfRule>
    <cfRule type="containsText" dxfId="4353" priority="4984" operator="containsText" text="Glenn Gould">
      <formula>NOT(ISERROR(SEARCH("Glenn Gould",E3000)))</formula>
    </cfRule>
  </conditionalFormatting>
  <conditionalFormatting sqref="E3000:F3000">
    <cfRule type="containsText" dxfId="4352" priority="4981" operator="containsText" text="ECM">
      <formula>NOT(ISERROR(SEARCH("ECM",E3000)))</formula>
    </cfRule>
    <cfRule type="containsText" dxfId="4351" priority="4982" operator="containsText" text="Glenn Gould">
      <formula>NOT(ISERROR(SEARCH("Glenn Gould",E3000)))</formula>
    </cfRule>
  </conditionalFormatting>
  <conditionalFormatting sqref="E3000:F3000">
    <cfRule type="containsText" dxfId="4350" priority="4979" operator="containsText" text="ECM">
      <formula>NOT(ISERROR(SEARCH("ECM",E3000)))</formula>
    </cfRule>
    <cfRule type="containsText" dxfId="4349" priority="4980" operator="containsText" text="Glenn Gould">
      <formula>NOT(ISERROR(SEARCH("Glenn Gould",E3000)))</formula>
    </cfRule>
  </conditionalFormatting>
  <conditionalFormatting sqref="E3000:F3000">
    <cfRule type="containsText" dxfId="4348" priority="4977" operator="containsText" text="ECM">
      <formula>NOT(ISERROR(SEARCH("ECM",E3000)))</formula>
    </cfRule>
    <cfRule type="containsText" dxfId="4347" priority="4978" operator="containsText" text="Glenn Gould">
      <formula>NOT(ISERROR(SEARCH("Glenn Gould",E3000)))</formula>
    </cfRule>
  </conditionalFormatting>
  <conditionalFormatting sqref="E3000:F3000">
    <cfRule type="containsText" dxfId="4346" priority="4975" operator="containsText" text="ECM">
      <formula>NOT(ISERROR(SEARCH("ECM",E3000)))</formula>
    </cfRule>
    <cfRule type="containsText" dxfId="4345" priority="4976" operator="containsText" text="Glenn Gould">
      <formula>NOT(ISERROR(SEARCH("Glenn Gould",E3000)))</formula>
    </cfRule>
  </conditionalFormatting>
  <conditionalFormatting sqref="E3000:F3000">
    <cfRule type="containsText" dxfId="4344" priority="4973" operator="containsText" text="ECM">
      <formula>NOT(ISERROR(SEARCH("ECM",E3000)))</formula>
    </cfRule>
    <cfRule type="containsText" dxfId="4343" priority="4974" operator="containsText" text="Glenn Gould">
      <formula>NOT(ISERROR(SEARCH("Glenn Gould",E3000)))</formula>
    </cfRule>
  </conditionalFormatting>
  <conditionalFormatting sqref="E3000:F3000">
    <cfRule type="containsText" dxfId="4342" priority="4971" operator="containsText" text="ECM">
      <formula>NOT(ISERROR(SEARCH("ECM",E3000)))</formula>
    </cfRule>
    <cfRule type="containsText" dxfId="4341" priority="4972" operator="containsText" text="Glenn Gould">
      <formula>NOT(ISERROR(SEARCH("Glenn Gould",E3000)))</formula>
    </cfRule>
  </conditionalFormatting>
  <conditionalFormatting sqref="E3000:F3000">
    <cfRule type="containsText" dxfId="4340" priority="4969" operator="containsText" text="ECM">
      <formula>NOT(ISERROR(SEARCH("ECM",E3000)))</formula>
    </cfRule>
    <cfRule type="containsText" dxfId="4339" priority="4970" operator="containsText" text="Glenn Gould">
      <formula>NOT(ISERROR(SEARCH("Glenn Gould",E3000)))</formula>
    </cfRule>
  </conditionalFormatting>
  <conditionalFormatting sqref="E3000:F3000">
    <cfRule type="containsText" dxfId="4338" priority="4967" operator="containsText" text="ECM">
      <formula>NOT(ISERROR(SEARCH("ECM",E3000)))</formula>
    </cfRule>
    <cfRule type="containsText" dxfId="4337" priority="4968" operator="containsText" text="Glenn Gould">
      <formula>NOT(ISERROR(SEARCH("Glenn Gould",E3000)))</formula>
    </cfRule>
  </conditionalFormatting>
  <conditionalFormatting sqref="E3000:F3000">
    <cfRule type="containsText" dxfId="4336" priority="4965" operator="containsText" text="ECM">
      <formula>NOT(ISERROR(SEARCH("ECM",E3000)))</formula>
    </cfRule>
    <cfRule type="containsText" dxfId="4335" priority="4966" operator="containsText" text="Glenn Gould">
      <formula>NOT(ISERROR(SEARCH("Glenn Gould",E3000)))</formula>
    </cfRule>
  </conditionalFormatting>
  <conditionalFormatting sqref="E3000:F3000">
    <cfRule type="containsText" dxfId="4334" priority="4963" operator="containsText" text="ECM">
      <formula>NOT(ISERROR(SEARCH("ECM",E3000)))</formula>
    </cfRule>
    <cfRule type="containsText" dxfId="4333" priority="4964" operator="containsText" text="Glenn Gould">
      <formula>NOT(ISERROR(SEARCH("Glenn Gould",E3000)))</formula>
    </cfRule>
  </conditionalFormatting>
  <conditionalFormatting sqref="E3000:F3000">
    <cfRule type="containsText" dxfId="4332" priority="4961" operator="containsText" text="ECM">
      <formula>NOT(ISERROR(SEARCH("ECM",E3000)))</formula>
    </cfRule>
    <cfRule type="containsText" dxfId="4331" priority="4962" operator="containsText" text="Glenn Gould">
      <formula>NOT(ISERROR(SEARCH("Glenn Gould",E3000)))</formula>
    </cfRule>
  </conditionalFormatting>
  <conditionalFormatting sqref="E3000:F3000">
    <cfRule type="containsText" dxfId="4330" priority="4959" operator="containsText" text="ECM">
      <formula>NOT(ISERROR(SEARCH("ECM",E3000)))</formula>
    </cfRule>
    <cfRule type="containsText" dxfId="4329" priority="4960" operator="containsText" text="Glenn Gould">
      <formula>NOT(ISERROR(SEARCH("Glenn Gould",E3000)))</formula>
    </cfRule>
  </conditionalFormatting>
  <conditionalFormatting sqref="E3000:F3000">
    <cfRule type="containsText" dxfId="4328" priority="4957" operator="containsText" text="ECM">
      <formula>NOT(ISERROR(SEARCH("ECM",E3000)))</formula>
    </cfRule>
    <cfRule type="containsText" dxfId="4327" priority="4958" operator="containsText" text="Glenn Gould">
      <formula>NOT(ISERROR(SEARCH("Glenn Gould",E3000)))</formula>
    </cfRule>
  </conditionalFormatting>
  <conditionalFormatting sqref="E3000:F3000">
    <cfRule type="containsText" dxfId="4326" priority="4955" operator="containsText" text="ECM">
      <formula>NOT(ISERROR(SEARCH("ECM",E3000)))</formula>
    </cfRule>
    <cfRule type="containsText" dxfId="4325" priority="4956" operator="containsText" text="Glenn Gould">
      <formula>NOT(ISERROR(SEARCH("Glenn Gould",E3000)))</formula>
    </cfRule>
  </conditionalFormatting>
  <conditionalFormatting sqref="E3000:F3000">
    <cfRule type="containsText" dxfId="4324" priority="4953" operator="containsText" text="ECM">
      <formula>NOT(ISERROR(SEARCH("ECM",E3000)))</formula>
    </cfRule>
    <cfRule type="containsText" dxfId="4323" priority="4954" operator="containsText" text="Glenn Gould">
      <formula>NOT(ISERROR(SEARCH("Glenn Gould",E3000)))</formula>
    </cfRule>
  </conditionalFormatting>
  <conditionalFormatting sqref="E3000:F3000">
    <cfRule type="containsText" dxfId="4322" priority="4951" operator="containsText" text="ECM">
      <formula>NOT(ISERROR(SEARCH("ECM",E3000)))</formula>
    </cfRule>
    <cfRule type="containsText" dxfId="4321" priority="4952" operator="containsText" text="Glenn Gould">
      <formula>NOT(ISERROR(SEARCH("Glenn Gould",E3000)))</formula>
    </cfRule>
  </conditionalFormatting>
  <conditionalFormatting sqref="E3000:F3000">
    <cfRule type="containsText" dxfId="4320" priority="4949" operator="containsText" text="ECM">
      <formula>NOT(ISERROR(SEARCH("ECM",E3000)))</formula>
    </cfRule>
    <cfRule type="containsText" dxfId="4319" priority="4950" operator="containsText" text="Glenn Gould">
      <formula>NOT(ISERROR(SEARCH("Glenn Gould",E3000)))</formula>
    </cfRule>
  </conditionalFormatting>
  <conditionalFormatting sqref="E3000:F3000">
    <cfRule type="containsText" dxfId="4318" priority="4947" operator="containsText" text="ECM">
      <formula>NOT(ISERROR(SEARCH("ECM",E3000)))</formula>
    </cfRule>
    <cfRule type="containsText" dxfId="4317" priority="4948" operator="containsText" text="Glenn Gould">
      <formula>NOT(ISERROR(SEARCH("Glenn Gould",E3000)))</formula>
    </cfRule>
  </conditionalFormatting>
  <conditionalFormatting sqref="E3000:F3000">
    <cfRule type="containsText" dxfId="4316" priority="4945" operator="containsText" text="ECM">
      <formula>NOT(ISERROR(SEARCH("ECM",E3000)))</formula>
    </cfRule>
    <cfRule type="containsText" dxfId="4315" priority="4946" operator="containsText" text="Glenn Gould">
      <formula>NOT(ISERROR(SEARCH("Glenn Gould",E3000)))</formula>
    </cfRule>
  </conditionalFormatting>
  <conditionalFormatting sqref="E3000:F3000">
    <cfRule type="containsText" dxfId="4314" priority="4943" operator="containsText" text="ECM">
      <formula>NOT(ISERROR(SEARCH("ECM",E3000)))</formula>
    </cfRule>
    <cfRule type="containsText" dxfId="4313" priority="4944" operator="containsText" text="Glenn Gould">
      <formula>NOT(ISERROR(SEARCH("Glenn Gould",E3000)))</formula>
    </cfRule>
  </conditionalFormatting>
  <conditionalFormatting sqref="E3000:F3000">
    <cfRule type="containsText" dxfId="4312" priority="4941" operator="containsText" text="ECM">
      <formula>NOT(ISERROR(SEARCH("ECM",E3000)))</formula>
    </cfRule>
    <cfRule type="containsText" dxfId="4311" priority="4942" operator="containsText" text="Glenn Gould">
      <formula>NOT(ISERROR(SEARCH("Glenn Gould",E3000)))</formula>
    </cfRule>
  </conditionalFormatting>
  <conditionalFormatting sqref="E3000:F3000">
    <cfRule type="containsText" dxfId="4310" priority="4939" operator="containsText" text="ECM">
      <formula>NOT(ISERROR(SEARCH("ECM",E3000)))</formula>
    </cfRule>
    <cfRule type="containsText" dxfId="4309" priority="4940" operator="containsText" text="Glenn Gould">
      <formula>NOT(ISERROR(SEARCH("Glenn Gould",E3000)))</formula>
    </cfRule>
  </conditionalFormatting>
  <conditionalFormatting sqref="E3000:F3000">
    <cfRule type="containsText" dxfId="4308" priority="4937" operator="containsText" text="ECM">
      <formula>NOT(ISERROR(SEARCH("ECM",E3000)))</formula>
    </cfRule>
    <cfRule type="containsText" dxfId="4307" priority="4938" operator="containsText" text="Glenn Gould">
      <formula>NOT(ISERROR(SEARCH("Glenn Gould",E3000)))</formula>
    </cfRule>
  </conditionalFormatting>
  <conditionalFormatting sqref="E3000:F3000">
    <cfRule type="containsText" dxfId="4306" priority="4935" operator="containsText" text="ECM">
      <formula>NOT(ISERROR(SEARCH("ECM",E3000)))</formula>
    </cfRule>
    <cfRule type="containsText" dxfId="4305" priority="4936" operator="containsText" text="Glenn Gould">
      <formula>NOT(ISERROR(SEARCH("Glenn Gould",E3000)))</formula>
    </cfRule>
  </conditionalFormatting>
  <conditionalFormatting sqref="E3000:F3000">
    <cfRule type="containsText" dxfId="4304" priority="4933" operator="containsText" text="ECM">
      <formula>NOT(ISERROR(SEARCH("ECM",E3000)))</formula>
    </cfRule>
    <cfRule type="containsText" dxfId="4303" priority="4934" operator="containsText" text="Glenn Gould">
      <formula>NOT(ISERROR(SEARCH("Glenn Gould",E3000)))</formula>
    </cfRule>
  </conditionalFormatting>
  <conditionalFormatting sqref="E3000:F3000">
    <cfRule type="containsText" dxfId="4302" priority="4931" operator="containsText" text="ECM">
      <formula>NOT(ISERROR(SEARCH("ECM",E3000)))</formula>
    </cfRule>
    <cfRule type="containsText" dxfId="4301" priority="4932" operator="containsText" text="Glenn Gould">
      <formula>NOT(ISERROR(SEARCH("Glenn Gould",E3000)))</formula>
    </cfRule>
  </conditionalFormatting>
  <conditionalFormatting sqref="E3000:F3000">
    <cfRule type="containsText" dxfId="4300" priority="4929" operator="containsText" text="ECM">
      <formula>NOT(ISERROR(SEARCH("ECM",E3000)))</formula>
    </cfRule>
    <cfRule type="containsText" dxfId="4299" priority="4930" operator="containsText" text="Glenn Gould">
      <formula>NOT(ISERROR(SEARCH("Glenn Gould",E3000)))</formula>
    </cfRule>
  </conditionalFormatting>
  <conditionalFormatting sqref="E3000:F3000">
    <cfRule type="containsText" dxfId="4298" priority="4927" operator="containsText" text="ECM">
      <formula>NOT(ISERROR(SEARCH("ECM",E3000)))</formula>
    </cfRule>
    <cfRule type="containsText" dxfId="4297" priority="4928" operator="containsText" text="Glenn Gould">
      <formula>NOT(ISERROR(SEARCH("Glenn Gould",E3000)))</formula>
    </cfRule>
  </conditionalFormatting>
  <conditionalFormatting sqref="E3000:F3000">
    <cfRule type="containsText" dxfId="4296" priority="4925" operator="containsText" text="ECM">
      <formula>NOT(ISERROR(SEARCH("ECM",E3000)))</formula>
    </cfRule>
    <cfRule type="containsText" dxfId="4295" priority="4926" operator="containsText" text="Glenn Gould">
      <formula>NOT(ISERROR(SEARCH("Glenn Gould",E3000)))</formula>
    </cfRule>
  </conditionalFormatting>
  <conditionalFormatting sqref="E3000:F3000">
    <cfRule type="containsText" dxfId="4294" priority="4923" operator="containsText" text="ECM">
      <formula>NOT(ISERROR(SEARCH("ECM",E3000)))</formula>
    </cfRule>
    <cfRule type="containsText" dxfId="4293" priority="4924" operator="containsText" text="Glenn Gould">
      <formula>NOT(ISERROR(SEARCH("Glenn Gould",E3000)))</formula>
    </cfRule>
  </conditionalFormatting>
  <conditionalFormatting sqref="E3000:F3000">
    <cfRule type="containsText" dxfId="4292" priority="4921" operator="containsText" text="ECM">
      <formula>NOT(ISERROR(SEARCH("ECM",E3000)))</formula>
    </cfRule>
    <cfRule type="containsText" dxfId="4291" priority="4922" operator="containsText" text="Glenn Gould">
      <formula>NOT(ISERROR(SEARCH("Glenn Gould",E3000)))</formula>
    </cfRule>
  </conditionalFormatting>
  <conditionalFormatting sqref="E3000:F3000">
    <cfRule type="containsText" dxfId="4290" priority="4919" operator="containsText" text="ECM">
      <formula>NOT(ISERROR(SEARCH("ECM",E3000)))</formula>
    </cfRule>
    <cfRule type="containsText" dxfId="4289" priority="4920" operator="containsText" text="Glenn Gould">
      <formula>NOT(ISERROR(SEARCH("Glenn Gould",E3000)))</formula>
    </cfRule>
  </conditionalFormatting>
  <conditionalFormatting sqref="E3000:F3000">
    <cfRule type="containsText" dxfId="4288" priority="4917" operator="containsText" text="ECM">
      <formula>NOT(ISERROR(SEARCH("ECM",E3000)))</formula>
    </cfRule>
    <cfRule type="containsText" dxfId="4287" priority="4918" operator="containsText" text="Glenn Gould">
      <formula>NOT(ISERROR(SEARCH("Glenn Gould",E3000)))</formula>
    </cfRule>
  </conditionalFormatting>
  <conditionalFormatting sqref="E3000:F3000">
    <cfRule type="containsText" dxfId="4286" priority="4915" operator="containsText" text="ECM">
      <formula>NOT(ISERROR(SEARCH("ECM",E3000)))</formula>
    </cfRule>
    <cfRule type="containsText" dxfId="4285" priority="4916" operator="containsText" text="Glenn Gould">
      <formula>NOT(ISERROR(SEARCH("Glenn Gould",E3000)))</formula>
    </cfRule>
  </conditionalFormatting>
  <conditionalFormatting sqref="E3000:F3000">
    <cfRule type="containsText" dxfId="4284" priority="4913" operator="containsText" text="ECM">
      <formula>NOT(ISERROR(SEARCH("ECM",E3000)))</formula>
    </cfRule>
    <cfRule type="containsText" dxfId="4283" priority="4914" operator="containsText" text="Glenn Gould">
      <formula>NOT(ISERROR(SEARCH("Glenn Gould",E3000)))</formula>
    </cfRule>
  </conditionalFormatting>
  <conditionalFormatting sqref="E3000:F3000">
    <cfRule type="containsText" dxfId="4282" priority="4911" operator="containsText" text="ECM">
      <formula>NOT(ISERROR(SEARCH("ECM",E3000)))</formula>
    </cfRule>
    <cfRule type="containsText" dxfId="4281" priority="4912" operator="containsText" text="Glenn Gould">
      <formula>NOT(ISERROR(SEARCH("Glenn Gould",E3000)))</formula>
    </cfRule>
  </conditionalFormatting>
  <conditionalFormatting sqref="E3000:F3000">
    <cfRule type="containsText" dxfId="4280" priority="4909" operator="containsText" text="ECM">
      <formula>NOT(ISERROR(SEARCH("ECM",E3000)))</formula>
    </cfRule>
    <cfRule type="containsText" dxfId="4279" priority="4910" operator="containsText" text="Glenn Gould">
      <formula>NOT(ISERROR(SEARCH("Glenn Gould",E3000)))</formula>
    </cfRule>
  </conditionalFormatting>
  <conditionalFormatting sqref="E3000:F3000">
    <cfRule type="containsText" dxfId="4278" priority="4907" operator="containsText" text="ECM">
      <formula>NOT(ISERROR(SEARCH("ECM",E3000)))</formula>
    </cfRule>
    <cfRule type="containsText" dxfId="4277" priority="4908" operator="containsText" text="Glenn Gould">
      <formula>NOT(ISERROR(SEARCH("Glenn Gould",E3000)))</formula>
    </cfRule>
  </conditionalFormatting>
  <conditionalFormatting sqref="E3000:F3000">
    <cfRule type="containsText" dxfId="4276" priority="4905" operator="containsText" text="ECM">
      <formula>NOT(ISERROR(SEARCH("ECM",E3000)))</formula>
    </cfRule>
    <cfRule type="containsText" dxfId="4275" priority="4906" operator="containsText" text="Glenn Gould">
      <formula>NOT(ISERROR(SEARCH("Glenn Gould",E3000)))</formula>
    </cfRule>
  </conditionalFormatting>
  <conditionalFormatting sqref="G3001">
    <cfRule type="containsText" dxfId="4274" priority="4901" operator="containsText" text="ECM">
      <formula>NOT(ISERROR(SEARCH("ECM",G3001)))</formula>
    </cfRule>
    <cfRule type="containsText" dxfId="4273" priority="4902" operator="containsText" text="Glenn Gould">
      <formula>NOT(ISERROR(SEARCH("Glenn Gould",G3001)))</formula>
    </cfRule>
  </conditionalFormatting>
  <conditionalFormatting sqref="G3001">
    <cfRule type="containsText" dxfId="4272" priority="4899" operator="containsText" text="ECM">
      <formula>NOT(ISERROR(SEARCH("ECM",G3001)))</formula>
    </cfRule>
    <cfRule type="containsText" dxfId="4271" priority="4900" operator="containsText" text="Glenn Gould">
      <formula>NOT(ISERROR(SEARCH("Glenn Gould",G3001)))</formula>
    </cfRule>
  </conditionalFormatting>
  <conditionalFormatting sqref="G3001">
    <cfRule type="containsText" dxfId="4270" priority="4897" operator="containsText" text="ECM">
      <formula>NOT(ISERROR(SEARCH("ECM",G3001)))</formula>
    </cfRule>
    <cfRule type="containsText" dxfId="4269" priority="4898" operator="containsText" text="Glenn Gould">
      <formula>NOT(ISERROR(SEARCH("Glenn Gould",G3001)))</formula>
    </cfRule>
  </conditionalFormatting>
  <conditionalFormatting sqref="G3001">
    <cfRule type="containsText" dxfId="4268" priority="4895" operator="containsText" text="ECM">
      <formula>NOT(ISERROR(SEARCH("ECM",G3001)))</formula>
    </cfRule>
    <cfRule type="containsText" dxfId="4267" priority="4896" operator="containsText" text="Glenn Gould">
      <formula>NOT(ISERROR(SEARCH("Glenn Gould",G3001)))</formula>
    </cfRule>
  </conditionalFormatting>
  <conditionalFormatting sqref="G3001">
    <cfRule type="containsText" dxfId="4266" priority="4893" operator="containsText" text="ECM">
      <formula>NOT(ISERROR(SEARCH("ECM",G3001)))</formula>
    </cfRule>
    <cfRule type="containsText" dxfId="4265" priority="4894" operator="containsText" text="Glenn Gould">
      <formula>NOT(ISERROR(SEARCH("Glenn Gould",G3001)))</formula>
    </cfRule>
  </conditionalFormatting>
  <conditionalFormatting sqref="G3001">
    <cfRule type="containsText" dxfId="4264" priority="4891" operator="containsText" text="ECM">
      <formula>NOT(ISERROR(SEARCH("ECM",G3001)))</formula>
    </cfRule>
    <cfRule type="containsText" dxfId="4263" priority="4892" operator="containsText" text="Glenn Gould">
      <formula>NOT(ISERROR(SEARCH("Glenn Gould",G3001)))</formula>
    </cfRule>
  </conditionalFormatting>
  <conditionalFormatting sqref="G3001">
    <cfRule type="containsText" dxfId="4262" priority="4889" operator="containsText" text="ECM">
      <formula>NOT(ISERROR(SEARCH("ECM",G3001)))</formula>
    </cfRule>
    <cfRule type="containsText" dxfId="4261" priority="4890" operator="containsText" text="Glenn Gould">
      <formula>NOT(ISERROR(SEARCH("Glenn Gould",G3001)))</formula>
    </cfRule>
  </conditionalFormatting>
  <conditionalFormatting sqref="G3001">
    <cfRule type="containsText" dxfId="4260" priority="4887" operator="containsText" text="ECM">
      <formula>NOT(ISERROR(SEARCH("ECM",G3001)))</formula>
    </cfRule>
    <cfRule type="containsText" dxfId="4259" priority="4888" operator="containsText" text="Glenn Gould">
      <formula>NOT(ISERROR(SEARCH("Glenn Gould",G3001)))</formula>
    </cfRule>
  </conditionalFormatting>
  <conditionalFormatting sqref="G3001">
    <cfRule type="containsText" dxfId="4258" priority="4885" operator="containsText" text="ECM">
      <formula>NOT(ISERROR(SEARCH("ECM",G3001)))</formula>
    </cfRule>
    <cfRule type="containsText" dxfId="4257" priority="4886" operator="containsText" text="Glenn Gould">
      <formula>NOT(ISERROR(SEARCH("Glenn Gould",G3001)))</formula>
    </cfRule>
  </conditionalFormatting>
  <conditionalFormatting sqref="G3001">
    <cfRule type="containsText" dxfId="4256" priority="4883" operator="containsText" text="ECM">
      <formula>NOT(ISERROR(SEARCH("ECM",G3001)))</formula>
    </cfRule>
    <cfRule type="containsText" dxfId="4255" priority="4884" operator="containsText" text="Glenn Gould">
      <formula>NOT(ISERROR(SEARCH("Glenn Gould",G3001)))</formula>
    </cfRule>
  </conditionalFormatting>
  <conditionalFormatting sqref="G3001">
    <cfRule type="containsText" dxfId="4254" priority="4881" operator="containsText" text="ECM">
      <formula>NOT(ISERROR(SEARCH("ECM",G3001)))</formula>
    </cfRule>
    <cfRule type="containsText" dxfId="4253" priority="4882" operator="containsText" text="Glenn Gould">
      <formula>NOT(ISERROR(SEARCH("Glenn Gould",G3001)))</formula>
    </cfRule>
  </conditionalFormatting>
  <conditionalFormatting sqref="G3001">
    <cfRule type="containsText" dxfId="4252" priority="4879" operator="containsText" text="ECM">
      <formula>NOT(ISERROR(SEARCH("ECM",G3001)))</formula>
    </cfRule>
    <cfRule type="containsText" dxfId="4251" priority="4880" operator="containsText" text="Glenn Gould">
      <formula>NOT(ISERROR(SEARCH("Glenn Gould",G3001)))</formula>
    </cfRule>
  </conditionalFormatting>
  <conditionalFormatting sqref="G3001">
    <cfRule type="containsText" dxfId="4250" priority="4877" operator="containsText" text="ECM">
      <formula>NOT(ISERROR(SEARCH("ECM",G3001)))</formula>
    </cfRule>
    <cfRule type="containsText" dxfId="4249" priority="4878" operator="containsText" text="Glenn Gould">
      <formula>NOT(ISERROR(SEARCH("Glenn Gould",G3001)))</formula>
    </cfRule>
  </conditionalFormatting>
  <conditionalFormatting sqref="G3001">
    <cfRule type="containsText" dxfId="4248" priority="4875" operator="containsText" text="ECM">
      <formula>NOT(ISERROR(SEARCH("ECM",G3001)))</formula>
    </cfRule>
    <cfRule type="containsText" dxfId="4247" priority="4876" operator="containsText" text="Glenn Gould">
      <formula>NOT(ISERROR(SEARCH("Glenn Gould",G3001)))</formula>
    </cfRule>
  </conditionalFormatting>
  <conditionalFormatting sqref="G3001">
    <cfRule type="containsText" dxfId="4246" priority="4873" operator="containsText" text="ECM">
      <formula>NOT(ISERROR(SEARCH("ECM",G3001)))</formula>
    </cfRule>
    <cfRule type="containsText" dxfId="4245" priority="4874" operator="containsText" text="Glenn Gould">
      <formula>NOT(ISERROR(SEARCH("Glenn Gould",G3001)))</formula>
    </cfRule>
  </conditionalFormatting>
  <conditionalFormatting sqref="G3001">
    <cfRule type="containsText" dxfId="4244" priority="4871" operator="containsText" text="ECM">
      <formula>NOT(ISERROR(SEARCH("ECM",G3001)))</formula>
    </cfRule>
    <cfRule type="containsText" dxfId="4243" priority="4872" operator="containsText" text="Glenn Gould">
      <formula>NOT(ISERROR(SEARCH("Glenn Gould",G3001)))</formula>
    </cfRule>
  </conditionalFormatting>
  <conditionalFormatting sqref="G3001">
    <cfRule type="containsText" dxfId="4242" priority="4869" operator="containsText" text="ECM">
      <formula>NOT(ISERROR(SEARCH("ECM",G3001)))</formula>
    </cfRule>
    <cfRule type="containsText" dxfId="4241" priority="4870" operator="containsText" text="Glenn Gould">
      <formula>NOT(ISERROR(SEARCH("Glenn Gould",G3001)))</formula>
    </cfRule>
  </conditionalFormatting>
  <conditionalFormatting sqref="G3001">
    <cfRule type="containsText" dxfId="4240" priority="4867" operator="containsText" text="ECM">
      <formula>NOT(ISERROR(SEARCH("ECM",G3001)))</formula>
    </cfRule>
    <cfRule type="containsText" dxfId="4239" priority="4868" operator="containsText" text="Glenn Gould">
      <formula>NOT(ISERROR(SEARCH("Glenn Gould",G3001)))</formula>
    </cfRule>
  </conditionalFormatting>
  <conditionalFormatting sqref="G3001">
    <cfRule type="containsText" dxfId="4238" priority="4865" operator="containsText" text="ECM">
      <formula>NOT(ISERROR(SEARCH("ECM",G3001)))</formula>
    </cfRule>
    <cfRule type="containsText" dxfId="4237" priority="4866" operator="containsText" text="Glenn Gould">
      <formula>NOT(ISERROR(SEARCH("Glenn Gould",G3001)))</formula>
    </cfRule>
  </conditionalFormatting>
  <conditionalFormatting sqref="G3001">
    <cfRule type="containsText" dxfId="4236" priority="4863" operator="containsText" text="ECM">
      <formula>NOT(ISERROR(SEARCH("ECM",G3001)))</formula>
    </cfRule>
    <cfRule type="containsText" dxfId="4235" priority="4864" operator="containsText" text="Glenn Gould">
      <formula>NOT(ISERROR(SEARCH("Glenn Gould",G3001)))</formula>
    </cfRule>
  </conditionalFormatting>
  <conditionalFormatting sqref="G3001">
    <cfRule type="containsText" dxfId="4234" priority="4861" operator="containsText" text="ECM">
      <formula>NOT(ISERROR(SEARCH("ECM",G3001)))</formula>
    </cfRule>
    <cfRule type="containsText" dxfId="4233" priority="4862" operator="containsText" text="Glenn Gould">
      <formula>NOT(ISERROR(SEARCH("Glenn Gould",G3001)))</formula>
    </cfRule>
  </conditionalFormatting>
  <conditionalFormatting sqref="G3001">
    <cfRule type="containsText" dxfId="4232" priority="4859" operator="containsText" text="ECM">
      <formula>NOT(ISERROR(SEARCH("ECM",G3001)))</formula>
    </cfRule>
    <cfRule type="containsText" dxfId="4231" priority="4860" operator="containsText" text="Glenn Gould">
      <formula>NOT(ISERROR(SEARCH("Glenn Gould",G3001)))</formula>
    </cfRule>
  </conditionalFormatting>
  <conditionalFormatting sqref="G3001">
    <cfRule type="containsText" dxfId="4230" priority="4857" operator="containsText" text="ECM">
      <formula>NOT(ISERROR(SEARCH("ECM",G3001)))</formula>
    </cfRule>
    <cfRule type="containsText" dxfId="4229" priority="4858" operator="containsText" text="Glenn Gould">
      <formula>NOT(ISERROR(SEARCH("Glenn Gould",G3001)))</formula>
    </cfRule>
  </conditionalFormatting>
  <conditionalFormatting sqref="G3001">
    <cfRule type="containsText" dxfId="4228" priority="4855" operator="containsText" text="ECM">
      <formula>NOT(ISERROR(SEARCH("ECM",G3001)))</formula>
    </cfRule>
    <cfRule type="containsText" dxfId="4227" priority="4856" operator="containsText" text="Glenn Gould">
      <formula>NOT(ISERROR(SEARCH("Glenn Gould",G3001)))</formula>
    </cfRule>
  </conditionalFormatting>
  <conditionalFormatting sqref="G3001">
    <cfRule type="containsText" dxfId="4226" priority="4853" operator="containsText" text="ECM">
      <formula>NOT(ISERROR(SEARCH("ECM",G3001)))</formula>
    </cfRule>
    <cfRule type="containsText" dxfId="4225" priority="4854" operator="containsText" text="Glenn Gould">
      <formula>NOT(ISERROR(SEARCH("Glenn Gould",G3001)))</formula>
    </cfRule>
  </conditionalFormatting>
  <conditionalFormatting sqref="G3001">
    <cfRule type="containsText" dxfId="4224" priority="4851" operator="containsText" text="ECM">
      <formula>NOT(ISERROR(SEARCH("ECM",G3001)))</formula>
    </cfRule>
    <cfRule type="containsText" dxfId="4223" priority="4852" operator="containsText" text="Glenn Gould">
      <formula>NOT(ISERROR(SEARCH("Glenn Gould",G3001)))</formula>
    </cfRule>
  </conditionalFormatting>
  <conditionalFormatting sqref="G3001">
    <cfRule type="containsText" dxfId="4222" priority="4849" operator="containsText" text="ECM">
      <formula>NOT(ISERROR(SEARCH("ECM",G3001)))</formula>
    </cfRule>
    <cfRule type="containsText" dxfId="4221" priority="4850" operator="containsText" text="Glenn Gould">
      <formula>NOT(ISERROR(SEARCH("Glenn Gould",G3001)))</formula>
    </cfRule>
  </conditionalFormatting>
  <conditionalFormatting sqref="G3001">
    <cfRule type="containsText" dxfId="4220" priority="4847" operator="containsText" text="ECM">
      <formula>NOT(ISERROR(SEARCH("ECM",G3001)))</formula>
    </cfRule>
    <cfRule type="containsText" dxfId="4219" priority="4848" operator="containsText" text="Glenn Gould">
      <formula>NOT(ISERROR(SEARCH("Glenn Gould",G3001)))</formula>
    </cfRule>
  </conditionalFormatting>
  <conditionalFormatting sqref="G3001">
    <cfRule type="containsText" dxfId="4218" priority="4845" operator="containsText" text="ECM">
      <formula>NOT(ISERROR(SEARCH("ECM",G3001)))</formula>
    </cfRule>
    <cfRule type="containsText" dxfId="4217" priority="4846" operator="containsText" text="Glenn Gould">
      <formula>NOT(ISERROR(SEARCH("Glenn Gould",G3001)))</formula>
    </cfRule>
  </conditionalFormatting>
  <conditionalFormatting sqref="G3001">
    <cfRule type="containsText" dxfId="4216" priority="4843" operator="containsText" text="ECM">
      <formula>NOT(ISERROR(SEARCH("ECM",G3001)))</formula>
    </cfRule>
    <cfRule type="containsText" dxfId="4215" priority="4844" operator="containsText" text="Glenn Gould">
      <formula>NOT(ISERROR(SEARCH("Glenn Gould",G3001)))</formula>
    </cfRule>
  </conditionalFormatting>
  <conditionalFormatting sqref="G3001">
    <cfRule type="containsText" dxfId="4214" priority="4841" operator="containsText" text="ECM">
      <formula>NOT(ISERROR(SEARCH("ECM",G3001)))</formula>
    </cfRule>
    <cfRule type="containsText" dxfId="4213" priority="4842" operator="containsText" text="Glenn Gould">
      <formula>NOT(ISERROR(SEARCH("Glenn Gould",G3001)))</formula>
    </cfRule>
  </conditionalFormatting>
  <conditionalFormatting sqref="G3001">
    <cfRule type="containsText" dxfId="4212" priority="4839" operator="containsText" text="ECM">
      <formula>NOT(ISERROR(SEARCH("ECM",G3001)))</formula>
    </cfRule>
    <cfRule type="containsText" dxfId="4211" priority="4840" operator="containsText" text="Glenn Gould">
      <formula>NOT(ISERROR(SEARCH("Glenn Gould",G3001)))</formula>
    </cfRule>
  </conditionalFormatting>
  <conditionalFormatting sqref="G3001">
    <cfRule type="containsText" dxfId="4210" priority="4837" operator="containsText" text="ECM">
      <formula>NOT(ISERROR(SEARCH("ECM",G3001)))</formula>
    </cfRule>
    <cfRule type="containsText" dxfId="4209" priority="4838" operator="containsText" text="Glenn Gould">
      <formula>NOT(ISERROR(SEARCH("Glenn Gould",G3001)))</formula>
    </cfRule>
  </conditionalFormatting>
  <conditionalFormatting sqref="G3001">
    <cfRule type="containsText" dxfId="4208" priority="4835" operator="containsText" text="ECM">
      <formula>NOT(ISERROR(SEARCH("ECM",G3001)))</formula>
    </cfRule>
    <cfRule type="containsText" dxfId="4207" priority="4836" operator="containsText" text="Glenn Gould">
      <formula>NOT(ISERROR(SEARCH("Glenn Gould",G3001)))</formula>
    </cfRule>
  </conditionalFormatting>
  <conditionalFormatting sqref="G3001">
    <cfRule type="containsText" dxfId="4206" priority="4833" operator="containsText" text="ECM">
      <formula>NOT(ISERROR(SEARCH("ECM",G3001)))</formula>
    </cfRule>
    <cfRule type="containsText" dxfId="4205" priority="4834" operator="containsText" text="Glenn Gould">
      <formula>NOT(ISERROR(SEARCH("Glenn Gould",G3001)))</formula>
    </cfRule>
  </conditionalFormatting>
  <conditionalFormatting sqref="G3001">
    <cfRule type="containsText" dxfId="4204" priority="4831" operator="containsText" text="ECM">
      <formula>NOT(ISERROR(SEARCH("ECM",G3001)))</formula>
    </cfRule>
    <cfRule type="containsText" dxfId="4203" priority="4832" operator="containsText" text="Glenn Gould">
      <formula>NOT(ISERROR(SEARCH("Glenn Gould",G3001)))</formula>
    </cfRule>
  </conditionalFormatting>
  <conditionalFormatting sqref="G3001">
    <cfRule type="containsText" dxfId="4202" priority="4829" operator="containsText" text="ECM">
      <formula>NOT(ISERROR(SEARCH("ECM",G3001)))</formula>
    </cfRule>
    <cfRule type="containsText" dxfId="4201" priority="4830" operator="containsText" text="Glenn Gould">
      <formula>NOT(ISERROR(SEARCH("Glenn Gould",G3001)))</formula>
    </cfRule>
  </conditionalFormatting>
  <conditionalFormatting sqref="G3001">
    <cfRule type="containsText" dxfId="4200" priority="4827" operator="containsText" text="ECM">
      <formula>NOT(ISERROR(SEARCH("ECM",G3001)))</formula>
    </cfRule>
    <cfRule type="containsText" dxfId="4199" priority="4828" operator="containsText" text="Glenn Gould">
      <formula>NOT(ISERROR(SEARCH("Glenn Gould",G3001)))</formula>
    </cfRule>
  </conditionalFormatting>
  <conditionalFormatting sqref="G3001">
    <cfRule type="containsText" dxfId="4198" priority="4825" operator="containsText" text="ECM">
      <formula>NOT(ISERROR(SEARCH("ECM",G3001)))</formula>
    </cfRule>
    <cfRule type="containsText" dxfId="4197" priority="4826" operator="containsText" text="Glenn Gould">
      <formula>NOT(ISERROR(SEARCH("Glenn Gould",G3001)))</formula>
    </cfRule>
  </conditionalFormatting>
  <conditionalFormatting sqref="G3001">
    <cfRule type="containsText" dxfId="4196" priority="4823" operator="containsText" text="ECM">
      <formula>NOT(ISERROR(SEARCH("ECM",G3001)))</formula>
    </cfRule>
    <cfRule type="containsText" dxfId="4195" priority="4824" operator="containsText" text="Glenn Gould">
      <formula>NOT(ISERROR(SEARCH("Glenn Gould",G3001)))</formula>
    </cfRule>
  </conditionalFormatting>
  <conditionalFormatting sqref="G3001">
    <cfRule type="containsText" dxfId="4194" priority="4821" operator="containsText" text="ECM">
      <formula>NOT(ISERROR(SEARCH("ECM",G3001)))</formula>
    </cfRule>
    <cfRule type="containsText" dxfId="4193" priority="4822" operator="containsText" text="Glenn Gould">
      <formula>NOT(ISERROR(SEARCH("Glenn Gould",G3001)))</formula>
    </cfRule>
  </conditionalFormatting>
  <conditionalFormatting sqref="G3001">
    <cfRule type="containsText" dxfId="4192" priority="4819" operator="containsText" text="ECM">
      <formula>NOT(ISERROR(SEARCH("ECM",G3001)))</formula>
    </cfRule>
    <cfRule type="containsText" dxfId="4191" priority="4820" operator="containsText" text="Glenn Gould">
      <formula>NOT(ISERROR(SEARCH("Glenn Gould",G3001)))</formula>
    </cfRule>
  </conditionalFormatting>
  <conditionalFormatting sqref="G3001">
    <cfRule type="containsText" dxfId="4190" priority="4817" operator="containsText" text="ECM">
      <formula>NOT(ISERROR(SEARCH("ECM",G3001)))</formula>
    </cfRule>
    <cfRule type="containsText" dxfId="4189" priority="4818" operator="containsText" text="Glenn Gould">
      <formula>NOT(ISERROR(SEARCH("Glenn Gould",G3001)))</formula>
    </cfRule>
  </conditionalFormatting>
  <conditionalFormatting sqref="G3001">
    <cfRule type="containsText" dxfId="4188" priority="4815" operator="containsText" text="ECM">
      <formula>NOT(ISERROR(SEARCH("ECM",G3001)))</formula>
    </cfRule>
    <cfRule type="containsText" dxfId="4187" priority="4816" operator="containsText" text="Glenn Gould">
      <formula>NOT(ISERROR(SEARCH("Glenn Gould",G3001)))</formula>
    </cfRule>
  </conditionalFormatting>
  <conditionalFormatting sqref="G3001">
    <cfRule type="containsText" dxfId="4186" priority="4813" operator="containsText" text="ECM">
      <formula>NOT(ISERROR(SEARCH("ECM",G3001)))</formula>
    </cfRule>
    <cfRule type="containsText" dxfId="4185" priority="4814" operator="containsText" text="Glenn Gould">
      <formula>NOT(ISERROR(SEARCH("Glenn Gould",G3001)))</formula>
    </cfRule>
  </conditionalFormatting>
  <conditionalFormatting sqref="G3001">
    <cfRule type="containsText" dxfId="4184" priority="4811" operator="containsText" text="ECM">
      <formula>NOT(ISERROR(SEARCH("ECM",G3001)))</formula>
    </cfRule>
    <cfRule type="containsText" dxfId="4183" priority="4812" operator="containsText" text="Glenn Gould">
      <formula>NOT(ISERROR(SEARCH("Glenn Gould",G3001)))</formula>
    </cfRule>
  </conditionalFormatting>
  <conditionalFormatting sqref="G3001">
    <cfRule type="containsText" dxfId="4182" priority="4809" operator="containsText" text="ECM">
      <formula>NOT(ISERROR(SEARCH("ECM",G3001)))</formula>
    </cfRule>
    <cfRule type="containsText" dxfId="4181" priority="4810" operator="containsText" text="Glenn Gould">
      <formula>NOT(ISERROR(SEARCH("Glenn Gould",G3001)))</formula>
    </cfRule>
  </conditionalFormatting>
  <conditionalFormatting sqref="G3001">
    <cfRule type="containsText" dxfId="4180" priority="4807" operator="containsText" text="ECM">
      <formula>NOT(ISERROR(SEARCH("ECM",G3001)))</formula>
    </cfRule>
    <cfRule type="containsText" dxfId="4179" priority="4808" operator="containsText" text="Glenn Gould">
      <formula>NOT(ISERROR(SEARCH("Glenn Gould",G3001)))</formula>
    </cfRule>
  </conditionalFormatting>
  <conditionalFormatting sqref="G3001">
    <cfRule type="containsText" dxfId="4178" priority="4805" operator="containsText" text="ECM">
      <formula>NOT(ISERROR(SEARCH("ECM",G3001)))</formula>
    </cfRule>
    <cfRule type="containsText" dxfId="4177" priority="4806" operator="containsText" text="Glenn Gould">
      <formula>NOT(ISERROR(SEARCH("Glenn Gould",G3001)))</formula>
    </cfRule>
  </conditionalFormatting>
  <conditionalFormatting sqref="E3001:F3001">
    <cfRule type="containsText" dxfId="4176" priority="4803" operator="containsText" text="ECM">
      <formula>NOT(ISERROR(SEARCH("ECM",E3001)))</formula>
    </cfRule>
    <cfRule type="containsText" dxfId="4175" priority="4804" operator="containsText" text="Glenn Gould">
      <formula>NOT(ISERROR(SEARCH("Glenn Gould",E3001)))</formula>
    </cfRule>
  </conditionalFormatting>
  <conditionalFormatting sqref="E3001:F3001">
    <cfRule type="containsText" dxfId="4174" priority="4801" operator="containsText" text="ECM">
      <formula>NOT(ISERROR(SEARCH("ECM",E3001)))</formula>
    </cfRule>
    <cfRule type="containsText" dxfId="4173" priority="4802" operator="containsText" text="Glenn Gould">
      <formula>NOT(ISERROR(SEARCH("Glenn Gould",E3001)))</formula>
    </cfRule>
  </conditionalFormatting>
  <conditionalFormatting sqref="E3001:F3001">
    <cfRule type="containsText" dxfId="4172" priority="4799" operator="containsText" text="ECM">
      <formula>NOT(ISERROR(SEARCH("ECM",E3001)))</formula>
    </cfRule>
    <cfRule type="containsText" dxfId="4171" priority="4800" operator="containsText" text="Glenn Gould">
      <formula>NOT(ISERROR(SEARCH("Glenn Gould",E3001)))</formula>
    </cfRule>
  </conditionalFormatting>
  <conditionalFormatting sqref="E3001:F3001">
    <cfRule type="containsText" dxfId="4170" priority="4797" operator="containsText" text="ECM">
      <formula>NOT(ISERROR(SEARCH("ECM",E3001)))</formula>
    </cfRule>
    <cfRule type="containsText" dxfId="4169" priority="4798" operator="containsText" text="Glenn Gould">
      <formula>NOT(ISERROR(SEARCH("Glenn Gould",E3001)))</formula>
    </cfRule>
  </conditionalFormatting>
  <conditionalFormatting sqref="E3001:F3001">
    <cfRule type="containsText" dxfId="4168" priority="4795" operator="containsText" text="ECM">
      <formula>NOT(ISERROR(SEARCH("ECM",E3001)))</formula>
    </cfRule>
    <cfRule type="containsText" dxfId="4167" priority="4796" operator="containsText" text="Glenn Gould">
      <formula>NOT(ISERROR(SEARCH("Glenn Gould",E3001)))</formula>
    </cfRule>
  </conditionalFormatting>
  <conditionalFormatting sqref="E3001:F3001">
    <cfRule type="containsText" dxfId="4166" priority="4793" operator="containsText" text="ECM">
      <formula>NOT(ISERROR(SEARCH("ECM",E3001)))</formula>
    </cfRule>
    <cfRule type="containsText" dxfId="4165" priority="4794" operator="containsText" text="Glenn Gould">
      <formula>NOT(ISERROR(SEARCH("Glenn Gould",E3001)))</formula>
    </cfRule>
  </conditionalFormatting>
  <conditionalFormatting sqref="E3001:F3001">
    <cfRule type="containsText" dxfId="4164" priority="4791" operator="containsText" text="ECM">
      <formula>NOT(ISERROR(SEARCH("ECM",E3001)))</formula>
    </cfRule>
    <cfRule type="containsText" dxfId="4163" priority="4792" operator="containsText" text="Glenn Gould">
      <formula>NOT(ISERROR(SEARCH("Glenn Gould",E3001)))</formula>
    </cfRule>
  </conditionalFormatting>
  <conditionalFormatting sqref="E3001:F3001">
    <cfRule type="containsText" dxfId="4162" priority="4789" operator="containsText" text="ECM">
      <formula>NOT(ISERROR(SEARCH("ECM",E3001)))</formula>
    </cfRule>
    <cfRule type="containsText" dxfId="4161" priority="4790" operator="containsText" text="Glenn Gould">
      <formula>NOT(ISERROR(SEARCH("Glenn Gould",E3001)))</formula>
    </cfRule>
  </conditionalFormatting>
  <conditionalFormatting sqref="E3001:F3001">
    <cfRule type="containsText" dxfId="4160" priority="4787" operator="containsText" text="ECM">
      <formula>NOT(ISERROR(SEARCH("ECM",E3001)))</formula>
    </cfRule>
    <cfRule type="containsText" dxfId="4159" priority="4788" operator="containsText" text="Glenn Gould">
      <formula>NOT(ISERROR(SEARCH("Glenn Gould",E3001)))</formula>
    </cfRule>
  </conditionalFormatting>
  <conditionalFormatting sqref="E3001:F3001">
    <cfRule type="containsText" dxfId="4158" priority="4785" operator="containsText" text="ECM">
      <formula>NOT(ISERROR(SEARCH("ECM",E3001)))</formula>
    </cfRule>
    <cfRule type="containsText" dxfId="4157" priority="4786" operator="containsText" text="Glenn Gould">
      <formula>NOT(ISERROR(SEARCH("Glenn Gould",E3001)))</formula>
    </cfRule>
  </conditionalFormatting>
  <conditionalFormatting sqref="E3001:F3001">
    <cfRule type="containsText" dxfId="4156" priority="4783" operator="containsText" text="ECM">
      <formula>NOT(ISERROR(SEARCH("ECM",E3001)))</formula>
    </cfRule>
    <cfRule type="containsText" dxfId="4155" priority="4784" operator="containsText" text="Glenn Gould">
      <formula>NOT(ISERROR(SEARCH("Glenn Gould",E3001)))</formula>
    </cfRule>
  </conditionalFormatting>
  <conditionalFormatting sqref="E3001:F3001">
    <cfRule type="containsText" dxfId="4154" priority="4781" operator="containsText" text="ECM">
      <formula>NOT(ISERROR(SEARCH("ECM",E3001)))</formula>
    </cfRule>
    <cfRule type="containsText" dxfId="4153" priority="4782" operator="containsText" text="Glenn Gould">
      <formula>NOT(ISERROR(SEARCH("Glenn Gould",E3001)))</formula>
    </cfRule>
  </conditionalFormatting>
  <conditionalFormatting sqref="E3001:F3001">
    <cfRule type="containsText" dxfId="4152" priority="4779" operator="containsText" text="ECM">
      <formula>NOT(ISERROR(SEARCH("ECM",E3001)))</formula>
    </cfRule>
    <cfRule type="containsText" dxfId="4151" priority="4780" operator="containsText" text="Glenn Gould">
      <formula>NOT(ISERROR(SEARCH("Glenn Gould",E3001)))</formula>
    </cfRule>
  </conditionalFormatting>
  <conditionalFormatting sqref="E3001:F3001">
    <cfRule type="containsText" dxfId="4150" priority="4777" operator="containsText" text="ECM">
      <formula>NOT(ISERROR(SEARCH("ECM",E3001)))</formula>
    </cfRule>
    <cfRule type="containsText" dxfId="4149" priority="4778" operator="containsText" text="Glenn Gould">
      <formula>NOT(ISERROR(SEARCH("Glenn Gould",E3001)))</formula>
    </cfRule>
  </conditionalFormatting>
  <conditionalFormatting sqref="E3001:F3001">
    <cfRule type="containsText" dxfId="4148" priority="4775" operator="containsText" text="ECM">
      <formula>NOT(ISERROR(SEARCH("ECM",E3001)))</formula>
    </cfRule>
    <cfRule type="containsText" dxfId="4147" priority="4776" operator="containsText" text="Glenn Gould">
      <formula>NOT(ISERROR(SEARCH("Glenn Gould",E3001)))</formula>
    </cfRule>
  </conditionalFormatting>
  <conditionalFormatting sqref="E3001:F3001">
    <cfRule type="containsText" dxfId="4146" priority="4773" operator="containsText" text="ECM">
      <formula>NOT(ISERROR(SEARCH("ECM",E3001)))</formula>
    </cfRule>
    <cfRule type="containsText" dxfId="4145" priority="4774" operator="containsText" text="Glenn Gould">
      <formula>NOT(ISERROR(SEARCH("Glenn Gould",E3001)))</formula>
    </cfRule>
  </conditionalFormatting>
  <conditionalFormatting sqref="E3001:F3001">
    <cfRule type="containsText" dxfId="4144" priority="4771" operator="containsText" text="ECM">
      <formula>NOT(ISERROR(SEARCH("ECM",E3001)))</formula>
    </cfRule>
    <cfRule type="containsText" dxfId="4143" priority="4772" operator="containsText" text="Glenn Gould">
      <formula>NOT(ISERROR(SEARCH("Glenn Gould",E3001)))</formula>
    </cfRule>
  </conditionalFormatting>
  <conditionalFormatting sqref="E3001:F3001">
    <cfRule type="containsText" dxfId="4142" priority="4769" operator="containsText" text="ECM">
      <formula>NOT(ISERROR(SEARCH("ECM",E3001)))</formula>
    </cfRule>
    <cfRule type="containsText" dxfId="4141" priority="4770" operator="containsText" text="Glenn Gould">
      <formula>NOT(ISERROR(SEARCH("Glenn Gould",E3001)))</formula>
    </cfRule>
  </conditionalFormatting>
  <conditionalFormatting sqref="E3001:F3001">
    <cfRule type="containsText" dxfId="4140" priority="4767" operator="containsText" text="ECM">
      <formula>NOT(ISERROR(SEARCH("ECM",E3001)))</formula>
    </cfRule>
    <cfRule type="containsText" dxfId="4139" priority="4768" operator="containsText" text="Glenn Gould">
      <formula>NOT(ISERROR(SEARCH("Glenn Gould",E3001)))</formula>
    </cfRule>
  </conditionalFormatting>
  <conditionalFormatting sqref="E3001:F3001">
    <cfRule type="containsText" dxfId="4138" priority="4765" operator="containsText" text="ECM">
      <formula>NOT(ISERROR(SEARCH("ECM",E3001)))</formula>
    </cfRule>
    <cfRule type="containsText" dxfId="4137" priority="4766" operator="containsText" text="Glenn Gould">
      <formula>NOT(ISERROR(SEARCH("Glenn Gould",E3001)))</formula>
    </cfRule>
  </conditionalFormatting>
  <conditionalFormatting sqref="E3001:F3001">
    <cfRule type="containsText" dxfId="4136" priority="4763" operator="containsText" text="ECM">
      <formula>NOT(ISERROR(SEARCH("ECM",E3001)))</formula>
    </cfRule>
    <cfRule type="containsText" dxfId="4135" priority="4764" operator="containsText" text="Glenn Gould">
      <formula>NOT(ISERROR(SEARCH("Glenn Gould",E3001)))</formula>
    </cfRule>
  </conditionalFormatting>
  <conditionalFormatting sqref="E3001:F3001">
    <cfRule type="containsText" dxfId="4134" priority="4761" operator="containsText" text="ECM">
      <formula>NOT(ISERROR(SEARCH("ECM",E3001)))</formula>
    </cfRule>
    <cfRule type="containsText" dxfId="4133" priority="4762" operator="containsText" text="Glenn Gould">
      <formula>NOT(ISERROR(SEARCH("Glenn Gould",E3001)))</formula>
    </cfRule>
  </conditionalFormatting>
  <conditionalFormatting sqref="E3001:F3001">
    <cfRule type="containsText" dxfId="4132" priority="4759" operator="containsText" text="ECM">
      <formula>NOT(ISERROR(SEARCH("ECM",E3001)))</formula>
    </cfRule>
    <cfRule type="containsText" dxfId="4131" priority="4760" operator="containsText" text="Glenn Gould">
      <formula>NOT(ISERROR(SEARCH("Glenn Gould",E3001)))</formula>
    </cfRule>
  </conditionalFormatting>
  <conditionalFormatting sqref="E3001:F3001">
    <cfRule type="containsText" dxfId="4130" priority="4757" operator="containsText" text="ECM">
      <formula>NOT(ISERROR(SEARCH("ECM",E3001)))</formula>
    </cfRule>
    <cfRule type="containsText" dxfId="4129" priority="4758" operator="containsText" text="Glenn Gould">
      <formula>NOT(ISERROR(SEARCH("Glenn Gould",E3001)))</formula>
    </cfRule>
  </conditionalFormatting>
  <conditionalFormatting sqref="E3001:F3001">
    <cfRule type="containsText" dxfId="4128" priority="4755" operator="containsText" text="ECM">
      <formula>NOT(ISERROR(SEARCH("ECM",E3001)))</formula>
    </cfRule>
    <cfRule type="containsText" dxfId="4127" priority="4756" operator="containsText" text="Glenn Gould">
      <formula>NOT(ISERROR(SEARCH("Glenn Gould",E3001)))</formula>
    </cfRule>
  </conditionalFormatting>
  <conditionalFormatting sqref="E3001:F3001">
    <cfRule type="containsText" dxfId="4126" priority="4753" operator="containsText" text="ECM">
      <formula>NOT(ISERROR(SEARCH("ECM",E3001)))</formula>
    </cfRule>
    <cfRule type="containsText" dxfId="4125" priority="4754" operator="containsText" text="Glenn Gould">
      <formula>NOT(ISERROR(SEARCH("Glenn Gould",E3001)))</formula>
    </cfRule>
  </conditionalFormatting>
  <conditionalFormatting sqref="E3001:F3001">
    <cfRule type="containsText" dxfId="4124" priority="4751" operator="containsText" text="ECM">
      <formula>NOT(ISERROR(SEARCH("ECM",E3001)))</formula>
    </cfRule>
    <cfRule type="containsText" dxfId="4123" priority="4752" operator="containsText" text="Glenn Gould">
      <formula>NOT(ISERROR(SEARCH("Glenn Gould",E3001)))</formula>
    </cfRule>
  </conditionalFormatting>
  <conditionalFormatting sqref="E3001:F3001">
    <cfRule type="containsText" dxfId="4122" priority="4749" operator="containsText" text="ECM">
      <formula>NOT(ISERROR(SEARCH("ECM",E3001)))</formula>
    </cfRule>
    <cfRule type="containsText" dxfId="4121" priority="4750" operator="containsText" text="Glenn Gould">
      <formula>NOT(ISERROR(SEARCH("Glenn Gould",E3001)))</formula>
    </cfRule>
  </conditionalFormatting>
  <conditionalFormatting sqref="E3001:F3001">
    <cfRule type="containsText" dxfId="4120" priority="4747" operator="containsText" text="ECM">
      <formula>NOT(ISERROR(SEARCH("ECM",E3001)))</formula>
    </cfRule>
    <cfRule type="containsText" dxfId="4119" priority="4748" operator="containsText" text="Glenn Gould">
      <formula>NOT(ISERROR(SEARCH("Glenn Gould",E3001)))</formula>
    </cfRule>
  </conditionalFormatting>
  <conditionalFormatting sqref="E3001:F3001">
    <cfRule type="containsText" dxfId="4118" priority="4745" operator="containsText" text="ECM">
      <formula>NOT(ISERROR(SEARCH("ECM",E3001)))</formula>
    </cfRule>
    <cfRule type="containsText" dxfId="4117" priority="4746" operator="containsText" text="Glenn Gould">
      <formula>NOT(ISERROR(SEARCH("Glenn Gould",E3001)))</formula>
    </cfRule>
  </conditionalFormatting>
  <conditionalFormatting sqref="E3001:F3001">
    <cfRule type="containsText" dxfId="4116" priority="4743" operator="containsText" text="ECM">
      <formula>NOT(ISERROR(SEARCH("ECM",E3001)))</formula>
    </cfRule>
    <cfRule type="containsText" dxfId="4115" priority="4744" operator="containsText" text="Glenn Gould">
      <formula>NOT(ISERROR(SEARCH("Glenn Gould",E3001)))</formula>
    </cfRule>
  </conditionalFormatting>
  <conditionalFormatting sqref="E3001:F3001">
    <cfRule type="containsText" dxfId="4114" priority="4741" operator="containsText" text="ECM">
      <formula>NOT(ISERROR(SEARCH("ECM",E3001)))</formula>
    </cfRule>
    <cfRule type="containsText" dxfId="4113" priority="4742" operator="containsText" text="Glenn Gould">
      <formula>NOT(ISERROR(SEARCH("Glenn Gould",E3001)))</formula>
    </cfRule>
  </conditionalFormatting>
  <conditionalFormatting sqref="E3001:F3001">
    <cfRule type="containsText" dxfId="4112" priority="4739" operator="containsText" text="ECM">
      <formula>NOT(ISERROR(SEARCH("ECM",E3001)))</formula>
    </cfRule>
    <cfRule type="containsText" dxfId="4111" priority="4740" operator="containsText" text="Glenn Gould">
      <formula>NOT(ISERROR(SEARCH("Glenn Gould",E3001)))</formula>
    </cfRule>
  </conditionalFormatting>
  <conditionalFormatting sqref="E3001:F3001">
    <cfRule type="containsText" dxfId="4110" priority="4737" operator="containsText" text="ECM">
      <formula>NOT(ISERROR(SEARCH("ECM",E3001)))</formula>
    </cfRule>
    <cfRule type="containsText" dxfId="4109" priority="4738" operator="containsText" text="Glenn Gould">
      <formula>NOT(ISERROR(SEARCH("Glenn Gould",E3001)))</formula>
    </cfRule>
  </conditionalFormatting>
  <conditionalFormatting sqref="E3001:F3001">
    <cfRule type="containsText" dxfId="4108" priority="4735" operator="containsText" text="ECM">
      <formula>NOT(ISERROR(SEARCH("ECM",E3001)))</formula>
    </cfRule>
    <cfRule type="containsText" dxfId="4107" priority="4736" operator="containsText" text="Glenn Gould">
      <formula>NOT(ISERROR(SEARCH("Glenn Gould",E3001)))</formula>
    </cfRule>
  </conditionalFormatting>
  <conditionalFormatting sqref="E3001:F3001">
    <cfRule type="containsText" dxfId="4106" priority="4733" operator="containsText" text="ECM">
      <formula>NOT(ISERROR(SEARCH("ECM",E3001)))</formula>
    </cfRule>
    <cfRule type="containsText" dxfId="4105" priority="4734" operator="containsText" text="Glenn Gould">
      <formula>NOT(ISERROR(SEARCH("Glenn Gould",E3001)))</formula>
    </cfRule>
  </conditionalFormatting>
  <conditionalFormatting sqref="E3001:F3001">
    <cfRule type="containsText" dxfId="4104" priority="4731" operator="containsText" text="ECM">
      <formula>NOT(ISERROR(SEARCH("ECM",E3001)))</formula>
    </cfRule>
    <cfRule type="containsText" dxfId="4103" priority="4732" operator="containsText" text="Glenn Gould">
      <formula>NOT(ISERROR(SEARCH("Glenn Gould",E3001)))</formula>
    </cfRule>
  </conditionalFormatting>
  <conditionalFormatting sqref="E3001:F3001">
    <cfRule type="containsText" dxfId="4102" priority="4729" operator="containsText" text="ECM">
      <formula>NOT(ISERROR(SEARCH("ECM",E3001)))</formula>
    </cfRule>
    <cfRule type="containsText" dxfId="4101" priority="4730" operator="containsText" text="Glenn Gould">
      <formula>NOT(ISERROR(SEARCH("Glenn Gould",E3001)))</formula>
    </cfRule>
  </conditionalFormatting>
  <conditionalFormatting sqref="E3001:F3001">
    <cfRule type="containsText" dxfId="4100" priority="4727" operator="containsText" text="ECM">
      <formula>NOT(ISERROR(SEARCH("ECM",E3001)))</formula>
    </cfRule>
    <cfRule type="containsText" dxfId="4099" priority="4728" operator="containsText" text="Glenn Gould">
      <formula>NOT(ISERROR(SEARCH("Glenn Gould",E3001)))</formula>
    </cfRule>
  </conditionalFormatting>
  <conditionalFormatting sqref="E3001:F3001">
    <cfRule type="containsText" dxfId="4098" priority="4725" operator="containsText" text="ECM">
      <formula>NOT(ISERROR(SEARCH("ECM",E3001)))</formula>
    </cfRule>
    <cfRule type="containsText" dxfId="4097" priority="4726" operator="containsText" text="Glenn Gould">
      <formula>NOT(ISERROR(SEARCH("Glenn Gould",E3001)))</formula>
    </cfRule>
  </conditionalFormatting>
  <conditionalFormatting sqref="E3001:F3001">
    <cfRule type="containsText" dxfId="4096" priority="4723" operator="containsText" text="ECM">
      <formula>NOT(ISERROR(SEARCH("ECM",E3001)))</formula>
    </cfRule>
    <cfRule type="containsText" dxfId="4095" priority="4724" operator="containsText" text="Glenn Gould">
      <formula>NOT(ISERROR(SEARCH("Glenn Gould",E3001)))</formula>
    </cfRule>
  </conditionalFormatting>
  <conditionalFormatting sqref="E3001:F3001">
    <cfRule type="containsText" dxfId="4094" priority="4721" operator="containsText" text="ECM">
      <formula>NOT(ISERROR(SEARCH("ECM",E3001)))</formula>
    </cfRule>
    <cfRule type="containsText" dxfId="4093" priority="4722" operator="containsText" text="Glenn Gould">
      <formula>NOT(ISERROR(SEARCH("Glenn Gould",E3001)))</formula>
    </cfRule>
  </conditionalFormatting>
  <conditionalFormatting sqref="E3001:F3001">
    <cfRule type="containsText" dxfId="4092" priority="4719" operator="containsText" text="ECM">
      <formula>NOT(ISERROR(SEARCH("ECM",E3001)))</formula>
    </cfRule>
    <cfRule type="containsText" dxfId="4091" priority="4720" operator="containsText" text="Glenn Gould">
      <formula>NOT(ISERROR(SEARCH("Glenn Gould",E3001)))</formula>
    </cfRule>
  </conditionalFormatting>
  <conditionalFormatting sqref="E3001:F3001">
    <cfRule type="containsText" dxfId="4090" priority="4717" operator="containsText" text="ECM">
      <formula>NOT(ISERROR(SEARCH("ECM",E3001)))</formula>
    </cfRule>
    <cfRule type="containsText" dxfId="4089" priority="4718" operator="containsText" text="Glenn Gould">
      <formula>NOT(ISERROR(SEARCH("Glenn Gould",E3001)))</formula>
    </cfRule>
  </conditionalFormatting>
  <conditionalFormatting sqref="E3001:F3001">
    <cfRule type="containsText" dxfId="4088" priority="4715" operator="containsText" text="ECM">
      <formula>NOT(ISERROR(SEARCH("ECM",E3001)))</formula>
    </cfRule>
    <cfRule type="containsText" dxfId="4087" priority="4716" operator="containsText" text="Glenn Gould">
      <formula>NOT(ISERROR(SEARCH("Glenn Gould",E3001)))</formula>
    </cfRule>
  </conditionalFormatting>
  <conditionalFormatting sqref="E3001:F3001">
    <cfRule type="containsText" dxfId="4086" priority="4713" operator="containsText" text="ECM">
      <formula>NOT(ISERROR(SEARCH("ECM",E3001)))</formula>
    </cfRule>
    <cfRule type="containsText" dxfId="4085" priority="4714" operator="containsText" text="Glenn Gould">
      <formula>NOT(ISERROR(SEARCH("Glenn Gould",E3001)))</formula>
    </cfRule>
  </conditionalFormatting>
  <conditionalFormatting sqref="E3001:F3001">
    <cfRule type="containsText" dxfId="4084" priority="4711" operator="containsText" text="ECM">
      <formula>NOT(ISERROR(SEARCH("ECM",E3001)))</formula>
    </cfRule>
    <cfRule type="containsText" dxfId="4083" priority="4712" operator="containsText" text="Glenn Gould">
      <formula>NOT(ISERROR(SEARCH("Glenn Gould",E3001)))</formula>
    </cfRule>
  </conditionalFormatting>
  <conditionalFormatting sqref="E3001:F3001">
    <cfRule type="containsText" dxfId="4082" priority="4709" operator="containsText" text="ECM">
      <formula>NOT(ISERROR(SEARCH("ECM",E3001)))</formula>
    </cfRule>
    <cfRule type="containsText" dxfId="4081" priority="4710" operator="containsText" text="Glenn Gould">
      <formula>NOT(ISERROR(SEARCH("Glenn Gould",E3001)))</formula>
    </cfRule>
  </conditionalFormatting>
  <conditionalFormatting sqref="E3001:F3001">
    <cfRule type="containsText" dxfId="4080" priority="4707" operator="containsText" text="ECM">
      <formula>NOT(ISERROR(SEARCH("ECM",E3001)))</formula>
    </cfRule>
    <cfRule type="containsText" dxfId="4079" priority="4708" operator="containsText" text="Glenn Gould">
      <formula>NOT(ISERROR(SEARCH("Glenn Gould",E3001)))</formula>
    </cfRule>
  </conditionalFormatting>
  <conditionalFormatting sqref="H3002">
    <cfRule type="containsText" dxfId="4078" priority="4703" operator="containsText" text="ECM">
      <formula>NOT(ISERROR(SEARCH("ECM",H3002)))</formula>
    </cfRule>
    <cfRule type="containsText" dxfId="4077" priority="4704" operator="containsText" text="Glenn Gould">
      <formula>NOT(ISERROR(SEARCH("Glenn Gould",H3002)))</formula>
    </cfRule>
  </conditionalFormatting>
  <conditionalFormatting sqref="H3002">
    <cfRule type="containsText" dxfId="4076" priority="4701" operator="containsText" text="ECM">
      <formula>NOT(ISERROR(SEARCH("ECM",H3002)))</formula>
    </cfRule>
    <cfRule type="containsText" dxfId="4075" priority="4702" operator="containsText" text="Glenn Gould">
      <formula>NOT(ISERROR(SEARCH("Glenn Gould",H3002)))</formula>
    </cfRule>
  </conditionalFormatting>
  <conditionalFormatting sqref="H3002">
    <cfRule type="containsText" dxfId="4074" priority="4699" operator="containsText" text="ECM">
      <formula>NOT(ISERROR(SEARCH("ECM",H3002)))</formula>
    </cfRule>
    <cfRule type="containsText" dxfId="4073" priority="4700" operator="containsText" text="Glenn Gould">
      <formula>NOT(ISERROR(SEARCH("Glenn Gould",H3002)))</formula>
    </cfRule>
  </conditionalFormatting>
  <conditionalFormatting sqref="H3002">
    <cfRule type="containsText" dxfId="4072" priority="4697" operator="containsText" text="ECM">
      <formula>NOT(ISERROR(SEARCH("ECM",H3002)))</formula>
    </cfRule>
    <cfRule type="containsText" dxfId="4071" priority="4698" operator="containsText" text="Glenn Gould">
      <formula>NOT(ISERROR(SEARCH("Glenn Gould",H3002)))</formula>
    </cfRule>
  </conditionalFormatting>
  <conditionalFormatting sqref="H3002">
    <cfRule type="containsText" dxfId="4070" priority="4695" operator="containsText" text="ECM">
      <formula>NOT(ISERROR(SEARCH("ECM",H3002)))</formula>
    </cfRule>
    <cfRule type="containsText" dxfId="4069" priority="4696" operator="containsText" text="Glenn Gould">
      <formula>NOT(ISERROR(SEARCH("Glenn Gould",H3002)))</formula>
    </cfRule>
  </conditionalFormatting>
  <conditionalFormatting sqref="H3002">
    <cfRule type="containsText" dxfId="4068" priority="4693" operator="containsText" text="ECM">
      <formula>NOT(ISERROR(SEARCH("ECM",H3002)))</formula>
    </cfRule>
    <cfRule type="containsText" dxfId="4067" priority="4694" operator="containsText" text="Glenn Gould">
      <formula>NOT(ISERROR(SEARCH("Glenn Gould",H3002)))</formula>
    </cfRule>
  </conditionalFormatting>
  <conditionalFormatting sqref="H3002">
    <cfRule type="containsText" dxfId="4066" priority="4691" operator="containsText" text="ECM">
      <formula>NOT(ISERROR(SEARCH("ECM",H3002)))</formula>
    </cfRule>
    <cfRule type="containsText" dxfId="4065" priority="4692" operator="containsText" text="Glenn Gould">
      <formula>NOT(ISERROR(SEARCH("Glenn Gould",H3002)))</formula>
    </cfRule>
  </conditionalFormatting>
  <conditionalFormatting sqref="G3002">
    <cfRule type="containsText" dxfId="4064" priority="4689" operator="containsText" text="ECM">
      <formula>NOT(ISERROR(SEARCH("ECM",G3002)))</formula>
    </cfRule>
    <cfRule type="containsText" dxfId="4063" priority="4690" operator="containsText" text="Glenn Gould">
      <formula>NOT(ISERROR(SEARCH("Glenn Gould",G3002)))</formula>
    </cfRule>
  </conditionalFormatting>
  <conditionalFormatting sqref="G3002">
    <cfRule type="containsText" dxfId="4062" priority="4687" operator="containsText" text="ECM">
      <formula>NOT(ISERROR(SEARCH("ECM",G3002)))</formula>
    </cfRule>
    <cfRule type="containsText" dxfId="4061" priority="4688" operator="containsText" text="Glenn Gould">
      <formula>NOT(ISERROR(SEARCH("Glenn Gould",G3002)))</formula>
    </cfRule>
  </conditionalFormatting>
  <conditionalFormatting sqref="G3002">
    <cfRule type="containsText" dxfId="4060" priority="4685" operator="containsText" text="ECM">
      <formula>NOT(ISERROR(SEARCH("ECM",G3002)))</formula>
    </cfRule>
    <cfRule type="containsText" dxfId="4059" priority="4686" operator="containsText" text="Glenn Gould">
      <formula>NOT(ISERROR(SEARCH("Glenn Gould",G3002)))</formula>
    </cfRule>
  </conditionalFormatting>
  <conditionalFormatting sqref="G3002">
    <cfRule type="containsText" dxfId="4058" priority="4683" operator="containsText" text="ECM">
      <formula>NOT(ISERROR(SEARCH("ECM",G3002)))</formula>
    </cfRule>
    <cfRule type="containsText" dxfId="4057" priority="4684" operator="containsText" text="Glenn Gould">
      <formula>NOT(ISERROR(SEARCH("Glenn Gould",G3002)))</formula>
    </cfRule>
  </conditionalFormatting>
  <conditionalFormatting sqref="G3002">
    <cfRule type="containsText" dxfId="4056" priority="4681" operator="containsText" text="ECM">
      <formula>NOT(ISERROR(SEARCH("ECM",G3002)))</formula>
    </cfRule>
    <cfRule type="containsText" dxfId="4055" priority="4682" operator="containsText" text="Glenn Gould">
      <formula>NOT(ISERROR(SEARCH("Glenn Gould",G3002)))</formula>
    </cfRule>
  </conditionalFormatting>
  <conditionalFormatting sqref="G3002">
    <cfRule type="containsText" dxfId="4054" priority="4679" operator="containsText" text="ECM">
      <formula>NOT(ISERROR(SEARCH("ECM",G3002)))</formula>
    </cfRule>
    <cfRule type="containsText" dxfId="4053" priority="4680" operator="containsText" text="Glenn Gould">
      <formula>NOT(ISERROR(SEARCH("Glenn Gould",G3002)))</formula>
    </cfRule>
  </conditionalFormatting>
  <conditionalFormatting sqref="G3002">
    <cfRule type="containsText" dxfId="4052" priority="4677" operator="containsText" text="ECM">
      <formula>NOT(ISERROR(SEARCH("ECM",G3002)))</formula>
    </cfRule>
    <cfRule type="containsText" dxfId="4051" priority="4678" operator="containsText" text="Glenn Gould">
      <formula>NOT(ISERROR(SEARCH("Glenn Gould",G3002)))</formula>
    </cfRule>
  </conditionalFormatting>
  <conditionalFormatting sqref="G3002">
    <cfRule type="containsText" dxfId="4050" priority="4675" operator="containsText" text="ECM">
      <formula>NOT(ISERROR(SEARCH("ECM",G3002)))</formula>
    </cfRule>
    <cfRule type="containsText" dxfId="4049" priority="4676" operator="containsText" text="Glenn Gould">
      <formula>NOT(ISERROR(SEARCH("Glenn Gould",G3002)))</formula>
    </cfRule>
  </conditionalFormatting>
  <conditionalFormatting sqref="G3002">
    <cfRule type="containsText" dxfId="4048" priority="4673" operator="containsText" text="ECM">
      <formula>NOT(ISERROR(SEARCH("ECM",G3002)))</formula>
    </cfRule>
    <cfRule type="containsText" dxfId="4047" priority="4674" operator="containsText" text="Glenn Gould">
      <formula>NOT(ISERROR(SEARCH("Glenn Gould",G3002)))</formula>
    </cfRule>
  </conditionalFormatting>
  <conditionalFormatting sqref="G3002">
    <cfRule type="containsText" dxfId="4046" priority="4671" operator="containsText" text="ECM">
      <formula>NOT(ISERROR(SEARCH("ECM",G3002)))</formula>
    </cfRule>
    <cfRule type="containsText" dxfId="4045" priority="4672" operator="containsText" text="Glenn Gould">
      <formula>NOT(ISERROR(SEARCH("Glenn Gould",G3002)))</formula>
    </cfRule>
  </conditionalFormatting>
  <conditionalFormatting sqref="G3002">
    <cfRule type="containsText" dxfId="4044" priority="4669" operator="containsText" text="ECM">
      <formula>NOT(ISERROR(SEARCH("ECM",G3002)))</formula>
    </cfRule>
    <cfRule type="containsText" dxfId="4043" priority="4670" operator="containsText" text="Glenn Gould">
      <formula>NOT(ISERROR(SEARCH("Glenn Gould",G3002)))</formula>
    </cfRule>
  </conditionalFormatting>
  <conditionalFormatting sqref="G3002">
    <cfRule type="containsText" dxfId="4042" priority="4667" operator="containsText" text="ECM">
      <formula>NOT(ISERROR(SEARCH("ECM",G3002)))</formula>
    </cfRule>
    <cfRule type="containsText" dxfId="4041" priority="4668" operator="containsText" text="Glenn Gould">
      <formula>NOT(ISERROR(SEARCH("Glenn Gould",G3002)))</formula>
    </cfRule>
  </conditionalFormatting>
  <conditionalFormatting sqref="G3002">
    <cfRule type="containsText" dxfId="4040" priority="4665" operator="containsText" text="ECM">
      <formula>NOT(ISERROR(SEARCH("ECM",G3002)))</formula>
    </cfRule>
    <cfRule type="containsText" dxfId="4039" priority="4666" operator="containsText" text="Glenn Gould">
      <formula>NOT(ISERROR(SEARCH("Glenn Gould",G3002)))</formula>
    </cfRule>
  </conditionalFormatting>
  <conditionalFormatting sqref="G3002">
    <cfRule type="containsText" dxfId="4038" priority="4663" operator="containsText" text="ECM">
      <formula>NOT(ISERROR(SEARCH("ECM",G3002)))</formula>
    </cfRule>
    <cfRule type="containsText" dxfId="4037" priority="4664" operator="containsText" text="Glenn Gould">
      <formula>NOT(ISERROR(SEARCH("Glenn Gould",G3002)))</formula>
    </cfRule>
  </conditionalFormatting>
  <conditionalFormatting sqref="G3002">
    <cfRule type="containsText" dxfId="4036" priority="4661" operator="containsText" text="ECM">
      <formula>NOT(ISERROR(SEARCH("ECM",G3002)))</formula>
    </cfRule>
    <cfRule type="containsText" dxfId="4035" priority="4662" operator="containsText" text="Glenn Gould">
      <formula>NOT(ISERROR(SEARCH("Glenn Gould",G3002)))</formula>
    </cfRule>
  </conditionalFormatting>
  <conditionalFormatting sqref="G3002">
    <cfRule type="containsText" dxfId="4034" priority="4659" operator="containsText" text="ECM">
      <formula>NOT(ISERROR(SEARCH("ECM",G3002)))</formula>
    </cfRule>
    <cfRule type="containsText" dxfId="4033" priority="4660" operator="containsText" text="Glenn Gould">
      <formula>NOT(ISERROR(SEARCH("Glenn Gould",G3002)))</formula>
    </cfRule>
  </conditionalFormatting>
  <conditionalFormatting sqref="G3002">
    <cfRule type="containsText" dxfId="4032" priority="4657" operator="containsText" text="ECM">
      <formula>NOT(ISERROR(SEARCH("ECM",G3002)))</formula>
    </cfRule>
    <cfRule type="containsText" dxfId="4031" priority="4658" operator="containsText" text="Glenn Gould">
      <formula>NOT(ISERROR(SEARCH("Glenn Gould",G3002)))</formula>
    </cfRule>
  </conditionalFormatting>
  <conditionalFormatting sqref="G3002">
    <cfRule type="containsText" dxfId="4030" priority="4655" operator="containsText" text="ECM">
      <formula>NOT(ISERROR(SEARCH("ECM",G3002)))</formula>
    </cfRule>
    <cfRule type="containsText" dxfId="4029" priority="4656" operator="containsText" text="Glenn Gould">
      <formula>NOT(ISERROR(SEARCH("Glenn Gould",G3002)))</formula>
    </cfRule>
  </conditionalFormatting>
  <conditionalFormatting sqref="G3002">
    <cfRule type="containsText" dxfId="4028" priority="4653" operator="containsText" text="ECM">
      <formula>NOT(ISERROR(SEARCH("ECM",G3002)))</formula>
    </cfRule>
    <cfRule type="containsText" dxfId="4027" priority="4654" operator="containsText" text="Glenn Gould">
      <formula>NOT(ISERROR(SEARCH("Glenn Gould",G3002)))</formula>
    </cfRule>
  </conditionalFormatting>
  <conditionalFormatting sqref="G3002">
    <cfRule type="containsText" dxfId="4026" priority="4651" operator="containsText" text="ECM">
      <formula>NOT(ISERROR(SEARCH("ECM",G3002)))</formula>
    </cfRule>
    <cfRule type="containsText" dxfId="4025" priority="4652" operator="containsText" text="Glenn Gould">
      <formula>NOT(ISERROR(SEARCH("Glenn Gould",G3002)))</formula>
    </cfRule>
  </conditionalFormatting>
  <conditionalFormatting sqref="G3002">
    <cfRule type="containsText" dxfId="4024" priority="4649" operator="containsText" text="ECM">
      <formula>NOT(ISERROR(SEARCH("ECM",G3002)))</formula>
    </cfRule>
    <cfRule type="containsText" dxfId="4023" priority="4650" operator="containsText" text="Glenn Gould">
      <formula>NOT(ISERROR(SEARCH("Glenn Gould",G3002)))</formula>
    </cfRule>
  </conditionalFormatting>
  <conditionalFormatting sqref="G3002">
    <cfRule type="containsText" dxfId="4022" priority="4647" operator="containsText" text="ECM">
      <formula>NOT(ISERROR(SEARCH("ECM",G3002)))</formula>
    </cfRule>
    <cfRule type="containsText" dxfId="4021" priority="4648" operator="containsText" text="Glenn Gould">
      <formula>NOT(ISERROR(SEARCH("Glenn Gould",G3002)))</formula>
    </cfRule>
  </conditionalFormatting>
  <conditionalFormatting sqref="G3002">
    <cfRule type="containsText" dxfId="4020" priority="4645" operator="containsText" text="ECM">
      <formula>NOT(ISERROR(SEARCH("ECM",G3002)))</formula>
    </cfRule>
    <cfRule type="containsText" dxfId="4019" priority="4646" operator="containsText" text="Glenn Gould">
      <formula>NOT(ISERROR(SEARCH("Glenn Gould",G3002)))</formula>
    </cfRule>
  </conditionalFormatting>
  <conditionalFormatting sqref="G3002">
    <cfRule type="containsText" dxfId="4018" priority="4643" operator="containsText" text="ECM">
      <formula>NOT(ISERROR(SEARCH("ECM",G3002)))</formula>
    </cfRule>
    <cfRule type="containsText" dxfId="4017" priority="4644" operator="containsText" text="Glenn Gould">
      <formula>NOT(ISERROR(SEARCH("Glenn Gould",G3002)))</formula>
    </cfRule>
  </conditionalFormatting>
  <conditionalFormatting sqref="G3002">
    <cfRule type="containsText" dxfId="4016" priority="4641" operator="containsText" text="ECM">
      <formula>NOT(ISERROR(SEARCH("ECM",G3002)))</formula>
    </cfRule>
    <cfRule type="containsText" dxfId="4015" priority="4642" operator="containsText" text="Glenn Gould">
      <formula>NOT(ISERROR(SEARCH("Glenn Gould",G3002)))</formula>
    </cfRule>
  </conditionalFormatting>
  <conditionalFormatting sqref="G3002">
    <cfRule type="containsText" dxfId="4014" priority="4639" operator="containsText" text="ECM">
      <formula>NOT(ISERROR(SEARCH("ECM",G3002)))</formula>
    </cfRule>
    <cfRule type="containsText" dxfId="4013" priority="4640" operator="containsText" text="Glenn Gould">
      <formula>NOT(ISERROR(SEARCH("Glenn Gould",G3002)))</formula>
    </cfRule>
  </conditionalFormatting>
  <conditionalFormatting sqref="G3002">
    <cfRule type="containsText" dxfId="4012" priority="4637" operator="containsText" text="ECM">
      <formula>NOT(ISERROR(SEARCH("ECM",G3002)))</formula>
    </cfRule>
    <cfRule type="containsText" dxfId="4011" priority="4638" operator="containsText" text="Glenn Gould">
      <formula>NOT(ISERROR(SEARCH("Glenn Gould",G3002)))</formula>
    </cfRule>
  </conditionalFormatting>
  <conditionalFormatting sqref="G3002">
    <cfRule type="containsText" dxfId="4010" priority="4635" operator="containsText" text="ECM">
      <formula>NOT(ISERROR(SEARCH("ECM",G3002)))</formula>
    </cfRule>
    <cfRule type="containsText" dxfId="4009" priority="4636" operator="containsText" text="Glenn Gould">
      <formula>NOT(ISERROR(SEARCH("Glenn Gould",G3002)))</formula>
    </cfRule>
  </conditionalFormatting>
  <conditionalFormatting sqref="G3002">
    <cfRule type="containsText" dxfId="4008" priority="4633" operator="containsText" text="ECM">
      <formula>NOT(ISERROR(SEARCH("ECM",G3002)))</formula>
    </cfRule>
    <cfRule type="containsText" dxfId="4007" priority="4634" operator="containsText" text="Glenn Gould">
      <formula>NOT(ISERROR(SEARCH("Glenn Gould",G3002)))</formula>
    </cfRule>
  </conditionalFormatting>
  <conditionalFormatting sqref="G3002">
    <cfRule type="containsText" dxfId="4006" priority="4631" operator="containsText" text="ECM">
      <formula>NOT(ISERROR(SEARCH("ECM",G3002)))</formula>
    </cfRule>
    <cfRule type="containsText" dxfId="4005" priority="4632" operator="containsText" text="Glenn Gould">
      <formula>NOT(ISERROR(SEARCH("Glenn Gould",G3002)))</formula>
    </cfRule>
  </conditionalFormatting>
  <conditionalFormatting sqref="G3002">
    <cfRule type="containsText" dxfId="4004" priority="4629" operator="containsText" text="ECM">
      <formula>NOT(ISERROR(SEARCH("ECM",G3002)))</formula>
    </cfRule>
    <cfRule type="containsText" dxfId="4003" priority="4630" operator="containsText" text="Glenn Gould">
      <formula>NOT(ISERROR(SEARCH("Glenn Gould",G3002)))</formula>
    </cfRule>
  </conditionalFormatting>
  <conditionalFormatting sqref="G3002">
    <cfRule type="containsText" dxfId="4002" priority="4627" operator="containsText" text="ECM">
      <formula>NOT(ISERROR(SEARCH("ECM",G3002)))</formula>
    </cfRule>
    <cfRule type="containsText" dxfId="4001" priority="4628" operator="containsText" text="Glenn Gould">
      <formula>NOT(ISERROR(SEARCH("Glenn Gould",G3002)))</formula>
    </cfRule>
  </conditionalFormatting>
  <conditionalFormatting sqref="G3002">
    <cfRule type="containsText" dxfId="4000" priority="4625" operator="containsText" text="ECM">
      <formula>NOT(ISERROR(SEARCH("ECM",G3002)))</formula>
    </cfRule>
    <cfRule type="containsText" dxfId="3999" priority="4626" operator="containsText" text="Glenn Gould">
      <formula>NOT(ISERROR(SEARCH("Glenn Gould",G3002)))</formula>
    </cfRule>
  </conditionalFormatting>
  <conditionalFormatting sqref="G3002">
    <cfRule type="containsText" dxfId="3998" priority="4623" operator="containsText" text="ECM">
      <formula>NOT(ISERROR(SEARCH("ECM",G3002)))</formula>
    </cfRule>
    <cfRule type="containsText" dxfId="3997" priority="4624" operator="containsText" text="Glenn Gould">
      <formula>NOT(ISERROR(SEARCH("Glenn Gould",G3002)))</formula>
    </cfRule>
  </conditionalFormatting>
  <conditionalFormatting sqref="G3002">
    <cfRule type="containsText" dxfId="3996" priority="4621" operator="containsText" text="ECM">
      <formula>NOT(ISERROR(SEARCH("ECM",G3002)))</formula>
    </cfRule>
    <cfRule type="containsText" dxfId="3995" priority="4622" operator="containsText" text="Glenn Gould">
      <formula>NOT(ISERROR(SEARCH("Glenn Gould",G3002)))</formula>
    </cfRule>
  </conditionalFormatting>
  <conditionalFormatting sqref="G3002">
    <cfRule type="containsText" dxfId="3994" priority="4619" operator="containsText" text="ECM">
      <formula>NOT(ISERROR(SEARCH("ECM",G3002)))</formula>
    </cfRule>
    <cfRule type="containsText" dxfId="3993" priority="4620" operator="containsText" text="Glenn Gould">
      <formula>NOT(ISERROR(SEARCH("Glenn Gould",G3002)))</formula>
    </cfRule>
  </conditionalFormatting>
  <conditionalFormatting sqref="G3002">
    <cfRule type="containsText" dxfId="3992" priority="4617" operator="containsText" text="ECM">
      <formula>NOT(ISERROR(SEARCH("ECM",G3002)))</formula>
    </cfRule>
    <cfRule type="containsText" dxfId="3991" priority="4618" operator="containsText" text="Glenn Gould">
      <formula>NOT(ISERROR(SEARCH("Glenn Gould",G3002)))</formula>
    </cfRule>
  </conditionalFormatting>
  <conditionalFormatting sqref="G3002">
    <cfRule type="containsText" dxfId="3990" priority="4615" operator="containsText" text="ECM">
      <formula>NOT(ISERROR(SEARCH("ECM",G3002)))</formula>
    </cfRule>
    <cfRule type="containsText" dxfId="3989" priority="4616" operator="containsText" text="Glenn Gould">
      <formula>NOT(ISERROR(SEARCH("Glenn Gould",G3002)))</formula>
    </cfRule>
  </conditionalFormatting>
  <conditionalFormatting sqref="G3002">
    <cfRule type="containsText" dxfId="3988" priority="4613" operator="containsText" text="ECM">
      <formula>NOT(ISERROR(SEARCH("ECM",G3002)))</formula>
    </cfRule>
    <cfRule type="containsText" dxfId="3987" priority="4614" operator="containsText" text="Glenn Gould">
      <formula>NOT(ISERROR(SEARCH("Glenn Gould",G3002)))</formula>
    </cfRule>
  </conditionalFormatting>
  <conditionalFormatting sqref="G3002">
    <cfRule type="containsText" dxfId="3986" priority="4611" operator="containsText" text="ECM">
      <formula>NOT(ISERROR(SEARCH("ECM",G3002)))</formula>
    </cfRule>
    <cfRule type="containsText" dxfId="3985" priority="4612" operator="containsText" text="Glenn Gould">
      <formula>NOT(ISERROR(SEARCH("Glenn Gould",G3002)))</formula>
    </cfRule>
  </conditionalFormatting>
  <conditionalFormatting sqref="G3002">
    <cfRule type="containsText" dxfId="3984" priority="4609" operator="containsText" text="ECM">
      <formula>NOT(ISERROR(SEARCH("ECM",G3002)))</formula>
    </cfRule>
    <cfRule type="containsText" dxfId="3983" priority="4610" operator="containsText" text="Glenn Gould">
      <formula>NOT(ISERROR(SEARCH("Glenn Gould",G3002)))</formula>
    </cfRule>
  </conditionalFormatting>
  <conditionalFormatting sqref="G3002">
    <cfRule type="containsText" dxfId="3982" priority="4607" operator="containsText" text="ECM">
      <formula>NOT(ISERROR(SEARCH("ECM",G3002)))</formula>
    </cfRule>
    <cfRule type="containsText" dxfId="3981" priority="4608" operator="containsText" text="Glenn Gould">
      <formula>NOT(ISERROR(SEARCH("Glenn Gould",G3002)))</formula>
    </cfRule>
  </conditionalFormatting>
  <conditionalFormatting sqref="G3002">
    <cfRule type="containsText" dxfId="3980" priority="4605" operator="containsText" text="ECM">
      <formula>NOT(ISERROR(SEARCH("ECM",G3002)))</formula>
    </cfRule>
    <cfRule type="containsText" dxfId="3979" priority="4606" operator="containsText" text="Glenn Gould">
      <formula>NOT(ISERROR(SEARCH("Glenn Gould",G3002)))</formula>
    </cfRule>
  </conditionalFormatting>
  <conditionalFormatting sqref="G3002">
    <cfRule type="containsText" dxfId="3978" priority="4603" operator="containsText" text="ECM">
      <formula>NOT(ISERROR(SEARCH("ECM",G3002)))</formula>
    </cfRule>
    <cfRule type="containsText" dxfId="3977" priority="4604" operator="containsText" text="Glenn Gould">
      <formula>NOT(ISERROR(SEARCH("Glenn Gould",G3002)))</formula>
    </cfRule>
  </conditionalFormatting>
  <conditionalFormatting sqref="G3002">
    <cfRule type="containsText" dxfId="3976" priority="4601" operator="containsText" text="ECM">
      <formula>NOT(ISERROR(SEARCH("ECM",G3002)))</formula>
    </cfRule>
    <cfRule type="containsText" dxfId="3975" priority="4602" operator="containsText" text="Glenn Gould">
      <formula>NOT(ISERROR(SEARCH("Glenn Gould",G3002)))</formula>
    </cfRule>
  </conditionalFormatting>
  <conditionalFormatting sqref="G3002">
    <cfRule type="containsText" dxfId="3974" priority="4599" operator="containsText" text="ECM">
      <formula>NOT(ISERROR(SEARCH("ECM",G3002)))</formula>
    </cfRule>
    <cfRule type="containsText" dxfId="3973" priority="4600" operator="containsText" text="Glenn Gould">
      <formula>NOT(ISERROR(SEARCH("Glenn Gould",G3002)))</formula>
    </cfRule>
  </conditionalFormatting>
  <conditionalFormatting sqref="G3002">
    <cfRule type="containsText" dxfId="3972" priority="4597" operator="containsText" text="ECM">
      <formula>NOT(ISERROR(SEARCH("ECM",G3002)))</formula>
    </cfRule>
    <cfRule type="containsText" dxfId="3971" priority="4598" operator="containsText" text="Glenn Gould">
      <formula>NOT(ISERROR(SEARCH("Glenn Gould",G3002)))</formula>
    </cfRule>
  </conditionalFormatting>
  <conditionalFormatting sqref="G3002">
    <cfRule type="containsText" dxfId="3970" priority="4595" operator="containsText" text="ECM">
      <formula>NOT(ISERROR(SEARCH("ECM",G3002)))</formula>
    </cfRule>
    <cfRule type="containsText" dxfId="3969" priority="4596" operator="containsText" text="Glenn Gould">
      <formula>NOT(ISERROR(SEARCH("Glenn Gould",G3002)))</formula>
    </cfRule>
  </conditionalFormatting>
  <conditionalFormatting sqref="G3002">
    <cfRule type="containsText" dxfId="3968" priority="4593" operator="containsText" text="ECM">
      <formula>NOT(ISERROR(SEARCH("ECM",G3002)))</formula>
    </cfRule>
    <cfRule type="containsText" dxfId="3967" priority="4594" operator="containsText" text="Glenn Gould">
      <formula>NOT(ISERROR(SEARCH("Glenn Gould",G3002)))</formula>
    </cfRule>
  </conditionalFormatting>
  <conditionalFormatting sqref="E3002:F3002">
    <cfRule type="containsText" dxfId="3966" priority="4591" operator="containsText" text="ECM">
      <formula>NOT(ISERROR(SEARCH("ECM",E3002)))</formula>
    </cfRule>
    <cfRule type="containsText" dxfId="3965" priority="4592" operator="containsText" text="Glenn Gould">
      <formula>NOT(ISERROR(SEARCH("Glenn Gould",E3002)))</formula>
    </cfRule>
  </conditionalFormatting>
  <conditionalFormatting sqref="E3002:F3002">
    <cfRule type="containsText" dxfId="3964" priority="4589" operator="containsText" text="ECM">
      <formula>NOT(ISERROR(SEARCH("ECM",E3002)))</formula>
    </cfRule>
    <cfRule type="containsText" dxfId="3963" priority="4590" operator="containsText" text="Glenn Gould">
      <formula>NOT(ISERROR(SEARCH("Glenn Gould",E3002)))</formula>
    </cfRule>
  </conditionalFormatting>
  <conditionalFormatting sqref="E3002:F3002">
    <cfRule type="containsText" dxfId="3962" priority="4587" operator="containsText" text="ECM">
      <formula>NOT(ISERROR(SEARCH("ECM",E3002)))</formula>
    </cfRule>
    <cfRule type="containsText" dxfId="3961" priority="4588" operator="containsText" text="Glenn Gould">
      <formula>NOT(ISERROR(SEARCH("Glenn Gould",E3002)))</formula>
    </cfRule>
  </conditionalFormatting>
  <conditionalFormatting sqref="E3002:F3002">
    <cfRule type="containsText" dxfId="3960" priority="4585" operator="containsText" text="ECM">
      <formula>NOT(ISERROR(SEARCH("ECM",E3002)))</formula>
    </cfRule>
    <cfRule type="containsText" dxfId="3959" priority="4586" operator="containsText" text="Glenn Gould">
      <formula>NOT(ISERROR(SEARCH("Glenn Gould",E3002)))</formula>
    </cfRule>
  </conditionalFormatting>
  <conditionalFormatting sqref="E3002:F3002">
    <cfRule type="containsText" dxfId="3958" priority="4583" operator="containsText" text="ECM">
      <formula>NOT(ISERROR(SEARCH("ECM",E3002)))</formula>
    </cfRule>
    <cfRule type="containsText" dxfId="3957" priority="4584" operator="containsText" text="Glenn Gould">
      <formula>NOT(ISERROR(SEARCH("Glenn Gould",E3002)))</formula>
    </cfRule>
  </conditionalFormatting>
  <conditionalFormatting sqref="E3002:F3002">
    <cfRule type="containsText" dxfId="3956" priority="4581" operator="containsText" text="ECM">
      <formula>NOT(ISERROR(SEARCH("ECM",E3002)))</formula>
    </cfRule>
    <cfRule type="containsText" dxfId="3955" priority="4582" operator="containsText" text="Glenn Gould">
      <formula>NOT(ISERROR(SEARCH("Glenn Gould",E3002)))</formula>
    </cfRule>
  </conditionalFormatting>
  <conditionalFormatting sqref="E3002:F3002">
    <cfRule type="containsText" dxfId="3954" priority="4579" operator="containsText" text="ECM">
      <formula>NOT(ISERROR(SEARCH("ECM",E3002)))</formula>
    </cfRule>
    <cfRule type="containsText" dxfId="3953" priority="4580" operator="containsText" text="Glenn Gould">
      <formula>NOT(ISERROR(SEARCH("Glenn Gould",E3002)))</formula>
    </cfRule>
  </conditionalFormatting>
  <conditionalFormatting sqref="E3002:F3002">
    <cfRule type="containsText" dxfId="3952" priority="4577" operator="containsText" text="ECM">
      <formula>NOT(ISERROR(SEARCH("ECM",E3002)))</formula>
    </cfRule>
    <cfRule type="containsText" dxfId="3951" priority="4578" operator="containsText" text="Glenn Gould">
      <formula>NOT(ISERROR(SEARCH("Glenn Gould",E3002)))</formula>
    </cfRule>
  </conditionalFormatting>
  <conditionalFormatting sqref="E3002:F3002">
    <cfRule type="containsText" dxfId="3950" priority="4575" operator="containsText" text="ECM">
      <formula>NOT(ISERROR(SEARCH("ECM",E3002)))</formula>
    </cfRule>
    <cfRule type="containsText" dxfId="3949" priority="4576" operator="containsText" text="Glenn Gould">
      <formula>NOT(ISERROR(SEARCH("Glenn Gould",E3002)))</formula>
    </cfRule>
  </conditionalFormatting>
  <conditionalFormatting sqref="E3002:F3002">
    <cfRule type="containsText" dxfId="3948" priority="4573" operator="containsText" text="ECM">
      <formula>NOT(ISERROR(SEARCH("ECM",E3002)))</formula>
    </cfRule>
    <cfRule type="containsText" dxfId="3947" priority="4574" operator="containsText" text="Glenn Gould">
      <formula>NOT(ISERROR(SEARCH("Glenn Gould",E3002)))</formula>
    </cfRule>
  </conditionalFormatting>
  <conditionalFormatting sqref="E3002:F3002">
    <cfRule type="containsText" dxfId="3946" priority="4571" operator="containsText" text="ECM">
      <formula>NOT(ISERROR(SEARCH("ECM",E3002)))</formula>
    </cfRule>
    <cfRule type="containsText" dxfId="3945" priority="4572" operator="containsText" text="Glenn Gould">
      <formula>NOT(ISERROR(SEARCH("Glenn Gould",E3002)))</formula>
    </cfRule>
  </conditionalFormatting>
  <conditionalFormatting sqref="E3002:F3002">
    <cfRule type="containsText" dxfId="3944" priority="4569" operator="containsText" text="ECM">
      <formula>NOT(ISERROR(SEARCH("ECM",E3002)))</formula>
    </cfRule>
    <cfRule type="containsText" dxfId="3943" priority="4570" operator="containsText" text="Glenn Gould">
      <formula>NOT(ISERROR(SEARCH("Glenn Gould",E3002)))</formula>
    </cfRule>
  </conditionalFormatting>
  <conditionalFormatting sqref="E3002:F3002">
    <cfRule type="containsText" dxfId="3942" priority="4567" operator="containsText" text="ECM">
      <formula>NOT(ISERROR(SEARCH("ECM",E3002)))</formula>
    </cfRule>
    <cfRule type="containsText" dxfId="3941" priority="4568" operator="containsText" text="Glenn Gould">
      <formula>NOT(ISERROR(SEARCH("Glenn Gould",E3002)))</formula>
    </cfRule>
  </conditionalFormatting>
  <conditionalFormatting sqref="E3002:F3002">
    <cfRule type="containsText" dxfId="3940" priority="4565" operator="containsText" text="ECM">
      <formula>NOT(ISERROR(SEARCH("ECM",E3002)))</formula>
    </cfRule>
    <cfRule type="containsText" dxfId="3939" priority="4566" operator="containsText" text="Glenn Gould">
      <formula>NOT(ISERROR(SEARCH("Glenn Gould",E3002)))</formula>
    </cfRule>
  </conditionalFormatting>
  <conditionalFormatting sqref="E3002:F3002">
    <cfRule type="containsText" dxfId="3938" priority="4563" operator="containsText" text="ECM">
      <formula>NOT(ISERROR(SEARCH("ECM",E3002)))</formula>
    </cfRule>
    <cfRule type="containsText" dxfId="3937" priority="4564" operator="containsText" text="Glenn Gould">
      <formula>NOT(ISERROR(SEARCH("Glenn Gould",E3002)))</formula>
    </cfRule>
  </conditionalFormatting>
  <conditionalFormatting sqref="E3002:F3002">
    <cfRule type="containsText" dxfId="3936" priority="4561" operator="containsText" text="ECM">
      <formula>NOT(ISERROR(SEARCH("ECM",E3002)))</formula>
    </cfRule>
    <cfRule type="containsText" dxfId="3935" priority="4562" operator="containsText" text="Glenn Gould">
      <formula>NOT(ISERROR(SEARCH("Glenn Gould",E3002)))</formula>
    </cfRule>
  </conditionalFormatting>
  <conditionalFormatting sqref="E3002:F3002">
    <cfRule type="containsText" dxfId="3934" priority="4559" operator="containsText" text="ECM">
      <formula>NOT(ISERROR(SEARCH("ECM",E3002)))</formula>
    </cfRule>
    <cfRule type="containsText" dxfId="3933" priority="4560" operator="containsText" text="Glenn Gould">
      <formula>NOT(ISERROR(SEARCH("Glenn Gould",E3002)))</formula>
    </cfRule>
  </conditionalFormatting>
  <conditionalFormatting sqref="E3002:F3002">
    <cfRule type="containsText" dxfId="3932" priority="4557" operator="containsText" text="ECM">
      <formula>NOT(ISERROR(SEARCH("ECM",E3002)))</formula>
    </cfRule>
    <cfRule type="containsText" dxfId="3931" priority="4558" operator="containsText" text="Glenn Gould">
      <formula>NOT(ISERROR(SEARCH("Glenn Gould",E3002)))</formula>
    </cfRule>
  </conditionalFormatting>
  <conditionalFormatting sqref="E3002:F3002">
    <cfRule type="containsText" dxfId="3930" priority="4555" operator="containsText" text="ECM">
      <formula>NOT(ISERROR(SEARCH("ECM",E3002)))</formula>
    </cfRule>
    <cfRule type="containsText" dxfId="3929" priority="4556" operator="containsText" text="Glenn Gould">
      <formula>NOT(ISERROR(SEARCH("Glenn Gould",E3002)))</formula>
    </cfRule>
  </conditionalFormatting>
  <conditionalFormatting sqref="E3002:F3002">
    <cfRule type="containsText" dxfId="3928" priority="4553" operator="containsText" text="ECM">
      <formula>NOT(ISERROR(SEARCH("ECM",E3002)))</formula>
    </cfRule>
    <cfRule type="containsText" dxfId="3927" priority="4554" operator="containsText" text="Glenn Gould">
      <formula>NOT(ISERROR(SEARCH("Glenn Gould",E3002)))</formula>
    </cfRule>
  </conditionalFormatting>
  <conditionalFormatting sqref="E3002:F3002">
    <cfRule type="containsText" dxfId="3926" priority="4551" operator="containsText" text="ECM">
      <formula>NOT(ISERROR(SEARCH("ECM",E3002)))</formula>
    </cfRule>
    <cfRule type="containsText" dxfId="3925" priority="4552" operator="containsText" text="Glenn Gould">
      <formula>NOT(ISERROR(SEARCH("Glenn Gould",E3002)))</formula>
    </cfRule>
  </conditionalFormatting>
  <conditionalFormatting sqref="E3002:F3002">
    <cfRule type="containsText" dxfId="3924" priority="4549" operator="containsText" text="ECM">
      <formula>NOT(ISERROR(SEARCH("ECM",E3002)))</formula>
    </cfRule>
    <cfRule type="containsText" dxfId="3923" priority="4550" operator="containsText" text="Glenn Gould">
      <formula>NOT(ISERROR(SEARCH("Glenn Gould",E3002)))</formula>
    </cfRule>
  </conditionalFormatting>
  <conditionalFormatting sqref="E3002:F3002">
    <cfRule type="containsText" dxfId="3922" priority="4547" operator="containsText" text="ECM">
      <formula>NOT(ISERROR(SEARCH("ECM",E3002)))</formula>
    </cfRule>
    <cfRule type="containsText" dxfId="3921" priority="4548" operator="containsText" text="Glenn Gould">
      <formula>NOT(ISERROR(SEARCH("Glenn Gould",E3002)))</formula>
    </cfRule>
  </conditionalFormatting>
  <conditionalFormatting sqref="E3002:F3002">
    <cfRule type="containsText" dxfId="3920" priority="4545" operator="containsText" text="ECM">
      <formula>NOT(ISERROR(SEARCH("ECM",E3002)))</formula>
    </cfRule>
    <cfRule type="containsText" dxfId="3919" priority="4546" operator="containsText" text="Glenn Gould">
      <formula>NOT(ISERROR(SEARCH("Glenn Gould",E3002)))</formula>
    </cfRule>
  </conditionalFormatting>
  <conditionalFormatting sqref="E3002:F3002">
    <cfRule type="containsText" dxfId="3918" priority="4543" operator="containsText" text="ECM">
      <formula>NOT(ISERROR(SEARCH("ECM",E3002)))</formula>
    </cfRule>
    <cfRule type="containsText" dxfId="3917" priority="4544" operator="containsText" text="Glenn Gould">
      <formula>NOT(ISERROR(SEARCH("Glenn Gould",E3002)))</formula>
    </cfRule>
  </conditionalFormatting>
  <conditionalFormatting sqref="E3002:F3002">
    <cfRule type="containsText" dxfId="3916" priority="4541" operator="containsText" text="ECM">
      <formula>NOT(ISERROR(SEARCH("ECM",E3002)))</formula>
    </cfRule>
    <cfRule type="containsText" dxfId="3915" priority="4542" operator="containsText" text="Glenn Gould">
      <formula>NOT(ISERROR(SEARCH("Glenn Gould",E3002)))</formula>
    </cfRule>
  </conditionalFormatting>
  <conditionalFormatting sqref="E3002:F3002">
    <cfRule type="containsText" dxfId="3914" priority="4539" operator="containsText" text="ECM">
      <formula>NOT(ISERROR(SEARCH("ECM",E3002)))</formula>
    </cfRule>
    <cfRule type="containsText" dxfId="3913" priority="4540" operator="containsText" text="Glenn Gould">
      <formula>NOT(ISERROR(SEARCH("Glenn Gould",E3002)))</formula>
    </cfRule>
  </conditionalFormatting>
  <conditionalFormatting sqref="E3002:F3002">
    <cfRule type="containsText" dxfId="3912" priority="4537" operator="containsText" text="ECM">
      <formula>NOT(ISERROR(SEARCH("ECM",E3002)))</formula>
    </cfRule>
    <cfRule type="containsText" dxfId="3911" priority="4538" operator="containsText" text="Glenn Gould">
      <formula>NOT(ISERROR(SEARCH("Glenn Gould",E3002)))</formula>
    </cfRule>
  </conditionalFormatting>
  <conditionalFormatting sqref="E3002:F3002">
    <cfRule type="containsText" dxfId="3910" priority="4535" operator="containsText" text="ECM">
      <formula>NOT(ISERROR(SEARCH("ECM",E3002)))</formula>
    </cfRule>
    <cfRule type="containsText" dxfId="3909" priority="4536" operator="containsText" text="Glenn Gould">
      <formula>NOT(ISERROR(SEARCH("Glenn Gould",E3002)))</formula>
    </cfRule>
  </conditionalFormatting>
  <conditionalFormatting sqref="E3002:F3002">
    <cfRule type="containsText" dxfId="3908" priority="4533" operator="containsText" text="ECM">
      <formula>NOT(ISERROR(SEARCH("ECM",E3002)))</formula>
    </cfRule>
    <cfRule type="containsText" dxfId="3907" priority="4534" operator="containsText" text="Glenn Gould">
      <formula>NOT(ISERROR(SEARCH("Glenn Gould",E3002)))</formula>
    </cfRule>
  </conditionalFormatting>
  <conditionalFormatting sqref="E3002:F3002">
    <cfRule type="containsText" dxfId="3906" priority="4531" operator="containsText" text="ECM">
      <formula>NOT(ISERROR(SEARCH("ECM",E3002)))</formula>
    </cfRule>
    <cfRule type="containsText" dxfId="3905" priority="4532" operator="containsText" text="Glenn Gould">
      <formula>NOT(ISERROR(SEARCH("Glenn Gould",E3002)))</formula>
    </cfRule>
  </conditionalFormatting>
  <conditionalFormatting sqref="E3002:F3002">
    <cfRule type="containsText" dxfId="3904" priority="4529" operator="containsText" text="ECM">
      <formula>NOT(ISERROR(SEARCH("ECM",E3002)))</formula>
    </cfRule>
    <cfRule type="containsText" dxfId="3903" priority="4530" operator="containsText" text="Glenn Gould">
      <formula>NOT(ISERROR(SEARCH("Glenn Gould",E3002)))</formula>
    </cfRule>
  </conditionalFormatting>
  <conditionalFormatting sqref="E3002:F3002">
    <cfRule type="containsText" dxfId="3902" priority="4527" operator="containsText" text="ECM">
      <formula>NOT(ISERROR(SEARCH("ECM",E3002)))</formula>
    </cfRule>
    <cfRule type="containsText" dxfId="3901" priority="4528" operator="containsText" text="Glenn Gould">
      <formula>NOT(ISERROR(SEARCH("Glenn Gould",E3002)))</formula>
    </cfRule>
  </conditionalFormatting>
  <conditionalFormatting sqref="E3002:F3002">
    <cfRule type="containsText" dxfId="3900" priority="4525" operator="containsText" text="ECM">
      <formula>NOT(ISERROR(SEARCH("ECM",E3002)))</formula>
    </cfRule>
    <cfRule type="containsText" dxfId="3899" priority="4526" operator="containsText" text="Glenn Gould">
      <formula>NOT(ISERROR(SEARCH("Glenn Gould",E3002)))</formula>
    </cfRule>
  </conditionalFormatting>
  <conditionalFormatting sqref="E3002:F3002">
    <cfRule type="containsText" dxfId="3898" priority="4523" operator="containsText" text="ECM">
      <formula>NOT(ISERROR(SEARCH("ECM",E3002)))</formula>
    </cfRule>
    <cfRule type="containsText" dxfId="3897" priority="4524" operator="containsText" text="Glenn Gould">
      <formula>NOT(ISERROR(SEARCH("Glenn Gould",E3002)))</formula>
    </cfRule>
  </conditionalFormatting>
  <conditionalFormatting sqref="E3002:F3002">
    <cfRule type="containsText" dxfId="3896" priority="4521" operator="containsText" text="ECM">
      <formula>NOT(ISERROR(SEARCH("ECM",E3002)))</formula>
    </cfRule>
    <cfRule type="containsText" dxfId="3895" priority="4522" operator="containsText" text="Glenn Gould">
      <formula>NOT(ISERROR(SEARCH("Glenn Gould",E3002)))</formula>
    </cfRule>
  </conditionalFormatting>
  <conditionalFormatting sqref="E3002:F3002">
    <cfRule type="containsText" dxfId="3894" priority="4519" operator="containsText" text="ECM">
      <formula>NOT(ISERROR(SEARCH("ECM",E3002)))</formula>
    </cfRule>
    <cfRule type="containsText" dxfId="3893" priority="4520" operator="containsText" text="Glenn Gould">
      <formula>NOT(ISERROR(SEARCH("Glenn Gould",E3002)))</formula>
    </cfRule>
  </conditionalFormatting>
  <conditionalFormatting sqref="E3002:F3002">
    <cfRule type="containsText" dxfId="3892" priority="4517" operator="containsText" text="ECM">
      <formula>NOT(ISERROR(SEARCH("ECM",E3002)))</formula>
    </cfRule>
    <cfRule type="containsText" dxfId="3891" priority="4518" operator="containsText" text="Glenn Gould">
      <formula>NOT(ISERROR(SEARCH("Glenn Gould",E3002)))</formula>
    </cfRule>
  </conditionalFormatting>
  <conditionalFormatting sqref="E3002:F3002">
    <cfRule type="containsText" dxfId="3890" priority="4515" operator="containsText" text="ECM">
      <formula>NOT(ISERROR(SEARCH("ECM",E3002)))</formula>
    </cfRule>
    <cfRule type="containsText" dxfId="3889" priority="4516" operator="containsText" text="Glenn Gould">
      <formula>NOT(ISERROR(SEARCH("Glenn Gould",E3002)))</formula>
    </cfRule>
  </conditionalFormatting>
  <conditionalFormatting sqref="E3002:F3002">
    <cfRule type="containsText" dxfId="3888" priority="4513" operator="containsText" text="ECM">
      <formula>NOT(ISERROR(SEARCH("ECM",E3002)))</formula>
    </cfRule>
    <cfRule type="containsText" dxfId="3887" priority="4514" operator="containsText" text="Glenn Gould">
      <formula>NOT(ISERROR(SEARCH("Glenn Gould",E3002)))</formula>
    </cfRule>
  </conditionalFormatting>
  <conditionalFormatting sqref="E3002:F3002">
    <cfRule type="containsText" dxfId="3886" priority="4511" operator="containsText" text="ECM">
      <formula>NOT(ISERROR(SEARCH("ECM",E3002)))</formula>
    </cfRule>
    <cfRule type="containsText" dxfId="3885" priority="4512" operator="containsText" text="Glenn Gould">
      <formula>NOT(ISERROR(SEARCH("Glenn Gould",E3002)))</formula>
    </cfRule>
  </conditionalFormatting>
  <conditionalFormatting sqref="E3002:F3002">
    <cfRule type="containsText" dxfId="3884" priority="4509" operator="containsText" text="ECM">
      <formula>NOT(ISERROR(SEARCH("ECM",E3002)))</formula>
    </cfRule>
    <cfRule type="containsText" dxfId="3883" priority="4510" operator="containsText" text="Glenn Gould">
      <formula>NOT(ISERROR(SEARCH("Glenn Gould",E3002)))</formula>
    </cfRule>
  </conditionalFormatting>
  <conditionalFormatting sqref="E3002:F3002">
    <cfRule type="containsText" dxfId="3882" priority="4507" operator="containsText" text="ECM">
      <formula>NOT(ISERROR(SEARCH("ECM",E3002)))</formula>
    </cfRule>
    <cfRule type="containsText" dxfId="3881" priority="4508" operator="containsText" text="Glenn Gould">
      <formula>NOT(ISERROR(SEARCH("Glenn Gould",E3002)))</formula>
    </cfRule>
  </conditionalFormatting>
  <conditionalFormatting sqref="E3002:F3002">
    <cfRule type="containsText" dxfId="3880" priority="4505" operator="containsText" text="ECM">
      <formula>NOT(ISERROR(SEARCH("ECM",E3002)))</formula>
    </cfRule>
    <cfRule type="containsText" dxfId="3879" priority="4506" operator="containsText" text="Glenn Gould">
      <formula>NOT(ISERROR(SEARCH("Glenn Gould",E3002)))</formula>
    </cfRule>
  </conditionalFormatting>
  <conditionalFormatting sqref="E3002:F3002">
    <cfRule type="containsText" dxfId="3878" priority="4503" operator="containsText" text="ECM">
      <formula>NOT(ISERROR(SEARCH("ECM",E3002)))</formula>
    </cfRule>
    <cfRule type="containsText" dxfId="3877" priority="4504" operator="containsText" text="Glenn Gould">
      <formula>NOT(ISERROR(SEARCH("Glenn Gould",E3002)))</formula>
    </cfRule>
  </conditionalFormatting>
  <conditionalFormatting sqref="E3002:F3002">
    <cfRule type="containsText" dxfId="3876" priority="4501" operator="containsText" text="ECM">
      <formula>NOT(ISERROR(SEARCH("ECM",E3002)))</formula>
    </cfRule>
    <cfRule type="containsText" dxfId="3875" priority="4502" operator="containsText" text="Glenn Gould">
      <formula>NOT(ISERROR(SEARCH("Glenn Gould",E3002)))</formula>
    </cfRule>
  </conditionalFormatting>
  <conditionalFormatting sqref="E3002:F3002">
    <cfRule type="containsText" dxfId="3874" priority="4499" operator="containsText" text="ECM">
      <formula>NOT(ISERROR(SEARCH("ECM",E3002)))</formula>
    </cfRule>
    <cfRule type="containsText" dxfId="3873" priority="4500" operator="containsText" text="Glenn Gould">
      <formula>NOT(ISERROR(SEARCH("Glenn Gould",E3002)))</formula>
    </cfRule>
  </conditionalFormatting>
  <conditionalFormatting sqref="E3002:F3002">
    <cfRule type="containsText" dxfId="3872" priority="4497" operator="containsText" text="ECM">
      <formula>NOT(ISERROR(SEARCH("ECM",E3002)))</formula>
    </cfRule>
    <cfRule type="containsText" dxfId="3871" priority="4498" operator="containsText" text="Glenn Gould">
      <formula>NOT(ISERROR(SEARCH("Glenn Gould",E3002)))</formula>
    </cfRule>
  </conditionalFormatting>
  <conditionalFormatting sqref="E3002:F3002">
    <cfRule type="containsText" dxfId="3870" priority="4495" operator="containsText" text="ECM">
      <formula>NOT(ISERROR(SEARCH("ECM",E3002)))</formula>
    </cfRule>
    <cfRule type="containsText" dxfId="3869" priority="4496" operator="containsText" text="Glenn Gould">
      <formula>NOT(ISERROR(SEARCH("Glenn Gould",E3002)))</formula>
    </cfRule>
  </conditionalFormatting>
  <conditionalFormatting sqref="I3003">
    <cfRule type="containsText" dxfId="3868" priority="4493" operator="containsText" text="ECM">
      <formula>NOT(ISERROR(SEARCH("ECM",I3003)))</formula>
    </cfRule>
    <cfRule type="containsText" dxfId="3867" priority="4494" operator="containsText" text="Glenn Gould">
      <formula>NOT(ISERROR(SEARCH("Glenn Gould",I3003)))</formula>
    </cfRule>
  </conditionalFormatting>
  <conditionalFormatting sqref="H3003">
    <cfRule type="containsText" dxfId="3866" priority="4489" operator="containsText" text="ECM">
      <formula>NOT(ISERROR(SEARCH("ECM",H3003)))</formula>
    </cfRule>
    <cfRule type="containsText" dxfId="3865" priority="4490" operator="containsText" text="Glenn Gould">
      <formula>NOT(ISERROR(SEARCH("Glenn Gould",H3003)))</formula>
    </cfRule>
  </conditionalFormatting>
  <conditionalFormatting sqref="H3003">
    <cfRule type="containsText" dxfId="3864" priority="4487" operator="containsText" text="ECM">
      <formula>NOT(ISERROR(SEARCH("ECM",H3003)))</formula>
    </cfRule>
    <cfRule type="containsText" dxfId="3863" priority="4488" operator="containsText" text="Glenn Gould">
      <formula>NOT(ISERROR(SEARCH("Glenn Gould",H3003)))</formula>
    </cfRule>
  </conditionalFormatting>
  <conditionalFormatting sqref="H3003">
    <cfRule type="containsText" dxfId="3862" priority="4485" operator="containsText" text="ECM">
      <formula>NOT(ISERROR(SEARCH("ECM",H3003)))</formula>
    </cfRule>
    <cfRule type="containsText" dxfId="3861" priority="4486" operator="containsText" text="Glenn Gould">
      <formula>NOT(ISERROR(SEARCH("Glenn Gould",H3003)))</formula>
    </cfRule>
  </conditionalFormatting>
  <conditionalFormatting sqref="H3003">
    <cfRule type="containsText" dxfId="3860" priority="4483" operator="containsText" text="ECM">
      <formula>NOT(ISERROR(SEARCH("ECM",H3003)))</formula>
    </cfRule>
    <cfRule type="containsText" dxfId="3859" priority="4484" operator="containsText" text="Glenn Gould">
      <formula>NOT(ISERROR(SEARCH("Glenn Gould",H3003)))</formula>
    </cfRule>
  </conditionalFormatting>
  <conditionalFormatting sqref="H3003">
    <cfRule type="containsText" dxfId="3858" priority="4481" operator="containsText" text="ECM">
      <formula>NOT(ISERROR(SEARCH("ECM",H3003)))</formula>
    </cfRule>
    <cfRule type="containsText" dxfId="3857" priority="4482" operator="containsText" text="Glenn Gould">
      <formula>NOT(ISERROR(SEARCH("Glenn Gould",H3003)))</formula>
    </cfRule>
  </conditionalFormatting>
  <conditionalFormatting sqref="H3003">
    <cfRule type="containsText" dxfId="3856" priority="4479" operator="containsText" text="ECM">
      <formula>NOT(ISERROR(SEARCH("ECM",H3003)))</formula>
    </cfRule>
    <cfRule type="containsText" dxfId="3855" priority="4480" operator="containsText" text="Glenn Gould">
      <formula>NOT(ISERROR(SEARCH("Glenn Gould",H3003)))</formula>
    </cfRule>
  </conditionalFormatting>
  <conditionalFormatting sqref="H3003">
    <cfRule type="containsText" dxfId="3854" priority="4477" operator="containsText" text="ECM">
      <formula>NOT(ISERROR(SEARCH("ECM",H3003)))</formula>
    </cfRule>
    <cfRule type="containsText" dxfId="3853" priority="4478" operator="containsText" text="Glenn Gould">
      <formula>NOT(ISERROR(SEARCH("Glenn Gould",H3003)))</formula>
    </cfRule>
  </conditionalFormatting>
  <conditionalFormatting sqref="G3003">
    <cfRule type="containsText" dxfId="3852" priority="4475" operator="containsText" text="ECM">
      <formula>NOT(ISERROR(SEARCH("ECM",G3003)))</formula>
    </cfRule>
    <cfRule type="containsText" dxfId="3851" priority="4476" operator="containsText" text="Glenn Gould">
      <formula>NOT(ISERROR(SEARCH("Glenn Gould",G3003)))</formula>
    </cfRule>
  </conditionalFormatting>
  <conditionalFormatting sqref="G3003">
    <cfRule type="containsText" dxfId="3850" priority="4473" operator="containsText" text="ECM">
      <formula>NOT(ISERROR(SEARCH("ECM",G3003)))</formula>
    </cfRule>
    <cfRule type="containsText" dxfId="3849" priority="4474" operator="containsText" text="Glenn Gould">
      <formula>NOT(ISERROR(SEARCH("Glenn Gould",G3003)))</formula>
    </cfRule>
  </conditionalFormatting>
  <conditionalFormatting sqref="G3003">
    <cfRule type="containsText" dxfId="3848" priority="4471" operator="containsText" text="ECM">
      <formula>NOT(ISERROR(SEARCH("ECM",G3003)))</formula>
    </cfRule>
    <cfRule type="containsText" dxfId="3847" priority="4472" operator="containsText" text="Glenn Gould">
      <formula>NOT(ISERROR(SEARCH("Glenn Gould",G3003)))</formula>
    </cfRule>
  </conditionalFormatting>
  <conditionalFormatting sqref="G3003">
    <cfRule type="containsText" dxfId="3846" priority="4469" operator="containsText" text="ECM">
      <formula>NOT(ISERROR(SEARCH("ECM",G3003)))</formula>
    </cfRule>
    <cfRule type="containsText" dxfId="3845" priority="4470" operator="containsText" text="Glenn Gould">
      <formula>NOT(ISERROR(SEARCH("Glenn Gould",G3003)))</formula>
    </cfRule>
  </conditionalFormatting>
  <conditionalFormatting sqref="G3003">
    <cfRule type="containsText" dxfId="3844" priority="4467" operator="containsText" text="ECM">
      <formula>NOT(ISERROR(SEARCH("ECM",G3003)))</formula>
    </cfRule>
    <cfRule type="containsText" dxfId="3843" priority="4468" operator="containsText" text="Glenn Gould">
      <formula>NOT(ISERROR(SEARCH("Glenn Gould",G3003)))</formula>
    </cfRule>
  </conditionalFormatting>
  <conditionalFormatting sqref="G3003">
    <cfRule type="containsText" dxfId="3842" priority="4465" operator="containsText" text="ECM">
      <formula>NOT(ISERROR(SEARCH("ECM",G3003)))</formula>
    </cfRule>
    <cfRule type="containsText" dxfId="3841" priority="4466" operator="containsText" text="Glenn Gould">
      <formula>NOT(ISERROR(SEARCH("Glenn Gould",G3003)))</formula>
    </cfRule>
  </conditionalFormatting>
  <conditionalFormatting sqref="G3003">
    <cfRule type="containsText" dxfId="3840" priority="4463" operator="containsText" text="ECM">
      <formula>NOT(ISERROR(SEARCH("ECM",G3003)))</formula>
    </cfRule>
    <cfRule type="containsText" dxfId="3839" priority="4464" operator="containsText" text="Glenn Gould">
      <formula>NOT(ISERROR(SEARCH("Glenn Gould",G3003)))</formula>
    </cfRule>
  </conditionalFormatting>
  <conditionalFormatting sqref="G3003">
    <cfRule type="containsText" dxfId="3838" priority="4461" operator="containsText" text="ECM">
      <formula>NOT(ISERROR(SEARCH("ECM",G3003)))</formula>
    </cfRule>
    <cfRule type="containsText" dxfId="3837" priority="4462" operator="containsText" text="Glenn Gould">
      <formula>NOT(ISERROR(SEARCH("Glenn Gould",G3003)))</formula>
    </cfRule>
  </conditionalFormatting>
  <conditionalFormatting sqref="G3003">
    <cfRule type="containsText" dxfId="3836" priority="4459" operator="containsText" text="ECM">
      <formula>NOT(ISERROR(SEARCH("ECM",G3003)))</formula>
    </cfRule>
    <cfRule type="containsText" dxfId="3835" priority="4460" operator="containsText" text="Glenn Gould">
      <formula>NOT(ISERROR(SEARCH("Glenn Gould",G3003)))</formula>
    </cfRule>
  </conditionalFormatting>
  <conditionalFormatting sqref="G3003">
    <cfRule type="containsText" dxfId="3834" priority="4457" operator="containsText" text="ECM">
      <formula>NOT(ISERROR(SEARCH("ECM",G3003)))</formula>
    </cfRule>
    <cfRule type="containsText" dxfId="3833" priority="4458" operator="containsText" text="Glenn Gould">
      <formula>NOT(ISERROR(SEARCH("Glenn Gould",G3003)))</formula>
    </cfRule>
  </conditionalFormatting>
  <conditionalFormatting sqref="G3003">
    <cfRule type="containsText" dxfId="3832" priority="4455" operator="containsText" text="ECM">
      <formula>NOT(ISERROR(SEARCH("ECM",G3003)))</formula>
    </cfRule>
    <cfRule type="containsText" dxfId="3831" priority="4456" operator="containsText" text="Glenn Gould">
      <formula>NOT(ISERROR(SEARCH("Glenn Gould",G3003)))</formula>
    </cfRule>
  </conditionalFormatting>
  <conditionalFormatting sqref="G3003">
    <cfRule type="containsText" dxfId="3830" priority="4453" operator="containsText" text="ECM">
      <formula>NOT(ISERROR(SEARCH("ECM",G3003)))</formula>
    </cfRule>
    <cfRule type="containsText" dxfId="3829" priority="4454" operator="containsText" text="Glenn Gould">
      <formula>NOT(ISERROR(SEARCH("Glenn Gould",G3003)))</formula>
    </cfRule>
  </conditionalFormatting>
  <conditionalFormatting sqref="G3003">
    <cfRule type="containsText" dxfId="3828" priority="4451" operator="containsText" text="ECM">
      <formula>NOT(ISERROR(SEARCH("ECM",G3003)))</formula>
    </cfRule>
    <cfRule type="containsText" dxfId="3827" priority="4452" operator="containsText" text="Glenn Gould">
      <formula>NOT(ISERROR(SEARCH("Glenn Gould",G3003)))</formula>
    </cfRule>
  </conditionalFormatting>
  <conditionalFormatting sqref="G3003">
    <cfRule type="containsText" dxfId="3826" priority="4449" operator="containsText" text="ECM">
      <formula>NOT(ISERROR(SEARCH("ECM",G3003)))</formula>
    </cfRule>
    <cfRule type="containsText" dxfId="3825" priority="4450" operator="containsText" text="Glenn Gould">
      <formula>NOT(ISERROR(SEARCH("Glenn Gould",G3003)))</formula>
    </cfRule>
  </conditionalFormatting>
  <conditionalFormatting sqref="G3003">
    <cfRule type="containsText" dxfId="3824" priority="4447" operator="containsText" text="ECM">
      <formula>NOT(ISERROR(SEARCH("ECM",G3003)))</formula>
    </cfRule>
    <cfRule type="containsText" dxfId="3823" priority="4448" operator="containsText" text="Glenn Gould">
      <formula>NOT(ISERROR(SEARCH("Glenn Gould",G3003)))</formula>
    </cfRule>
  </conditionalFormatting>
  <conditionalFormatting sqref="G3003">
    <cfRule type="containsText" dxfId="3822" priority="4445" operator="containsText" text="ECM">
      <formula>NOT(ISERROR(SEARCH("ECM",G3003)))</formula>
    </cfRule>
    <cfRule type="containsText" dxfId="3821" priority="4446" operator="containsText" text="Glenn Gould">
      <formula>NOT(ISERROR(SEARCH("Glenn Gould",G3003)))</formula>
    </cfRule>
  </conditionalFormatting>
  <conditionalFormatting sqref="G3003">
    <cfRule type="containsText" dxfId="3820" priority="4443" operator="containsText" text="ECM">
      <formula>NOT(ISERROR(SEARCH("ECM",G3003)))</formula>
    </cfRule>
    <cfRule type="containsText" dxfId="3819" priority="4444" operator="containsText" text="Glenn Gould">
      <formula>NOT(ISERROR(SEARCH("Glenn Gould",G3003)))</formula>
    </cfRule>
  </conditionalFormatting>
  <conditionalFormatting sqref="G3003">
    <cfRule type="containsText" dxfId="3818" priority="4441" operator="containsText" text="ECM">
      <formula>NOT(ISERROR(SEARCH("ECM",G3003)))</formula>
    </cfRule>
    <cfRule type="containsText" dxfId="3817" priority="4442" operator="containsText" text="Glenn Gould">
      <formula>NOT(ISERROR(SEARCH("Glenn Gould",G3003)))</formula>
    </cfRule>
  </conditionalFormatting>
  <conditionalFormatting sqref="G3003">
    <cfRule type="containsText" dxfId="3816" priority="4439" operator="containsText" text="ECM">
      <formula>NOT(ISERROR(SEARCH("ECM",G3003)))</formula>
    </cfRule>
    <cfRule type="containsText" dxfId="3815" priority="4440" operator="containsText" text="Glenn Gould">
      <formula>NOT(ISERROR(SEARCH("Glenn Gould",G3003)))</formula>
    </cfRule>
  </conditionalFormatting>
  <conditionalFormatting sqref="G3003">
    <cfRule type="containsText" dxfId="3814" priority="4437" operator="containsText" text="ECM">
      <formula>NOT(ISERROR(SEARCH("ECM",G3003)))</formula>
    </cfRule>
    <cfRule type="containsText" dxfId="3813" priority="4438" operator="containsText" text="Glenn Gould">
      <formula>NOT(ISERROR(SEARCH("Glenn Gould",G3003)))</formula>
    </cfRule>
  </conditionalFormatting>
  <conditionalFormatting sqref="G3003">
    <cfRule type="containsText" dxfId="3812" priority="4435" operator="containsText" text="ECM">
      <formula>NOT(ISERROR(SEARCH("ECM",G3003)))</formula>
    </cfRule>
    <cfRule type="containsText" dxfId="3811" priority="4436" operator="containsText" text="Glenn Gould">
      <formula>NOT(ISERROR(SEARCH("Glenn Gould",G3003)))</formula>
    </cfRule>
  </conditionalFormatting>
  <conditionalFormatting sqref="G3003">
    <cfRule type="containsText" dxfId="3810" priority="4433" operator="containsText" text="ECM">
      <formula>NOT(ISERROR(SEARCH("ECM",G3003)))</formula>
    </cfRule>
    <cfRule type="containsText" dxfId="3809" priority="4434" operator="containsText" text="Glenn Gould">
      <formula>NOT(ISERROR(SEARCH("Glenn Gould",G3003)))</formula>
    </cfRule>
  </conditionalFormatting>
  <conditionalFormatting sqref="G3003">
    <cfRule type="containsText" dxfId="3808" priority="4431" operator="containsText" text="ECM">
      <formula>NOT(ISERROR(SEARCH("ECM",G3003)))</formula>
    </cfRule>
    <cfRule type="containsText" dxfId="3807" priority="4432" operator="containsText" text="Glenn Gould">
      <formula>NOT(ISERROR(SEARCH("Glenn Gould",G3003)))</formula>
    </cfRule>
  </conditionalFormatting>
  <conditionalFormatting sqref="G3003">
    <cfRule type="containsText" dxfId="3806" priority="4429" operator="containsText" text="ECM">
      <formula>NOT(ISERROR(SEARCH("ECM",G3003)))</formula>
    </cfRule>
    <cfRule type="containsText" dxfId="3805" priority="4430" operator="containsText" text="Glenn Gould">
      <formula>NOT(ISERROR(SEARCH("Glenn Gould",G3003)))</formula>
    </cfRule>
  </conditionalFormatting>
  <conditionalFormatting sqref="G3003">
    <cfRule type="containsText" dxfId="3804" priority="4427" operator="containsText" text="ECM">
      <formula>NOT(ISERROR(SEARCH("ECM",G3003)))</formula>
    </cfRule>
    <cfRule type="containsText" dxfId="3803" priority="4428" operator="containsText" text="Glenn Gould">
      <formula>NOT(ISERROR(SEARCH("Glenn Gould",G3003)))</formula>
    </cfRule>
  </conditionalFormatting>
  <conditionalFormatting sqref="G3003">
    <cfRule type="containsText" dxfId="3802" priority="4425" operator="containsText" text="ECM">
      <formula>NOT(ISERROR(SEARCH("ECM",G3003)))</formula>
    </cfRule>
    <cfRule type="containsText" dxfId="3801" priority="4426" operator="containsText" text="Glenn Gould">
      <formula>NOT(ISERROR(SEARCH("Glenn Gould",G3003)))</formula>
    </cfRule>
  </conditionalFormatting>
  <conditionalFormatting sqref="G3003">
    <cfRule type="containsText" dxfId="3800" priority="4423" operator="containsText" text="ECM">
      <formula>NOT(ISERROR(SEARCH("ECM",G3003)))</formula>
    </cfRule>
    <cfRule type="containsText" dxfId="3799" priority="4424" operator="containsText" text="Glenn Gould">
      <formula>NOT(ISERROR(SEARCH("Glenn Gould",G3003)))</formula>
    </cfRule>
  </conditionalFormatting>
  <conditionalFormatting sqref="G3003">
    <cfRule type="containsText" dxfId="3798" priority="4421" operator="containsText" text="ECM">
      <formula>NOT(ISERROR(SEARCH("ECM",G3003)))</formula>
    </cfRule>
    <cfRule type="containsText" dxfId="3797" priority="4422" operator="containsText" text="Glenn Gould">
      <formula>NOT(ISERROR(SEARCH("Glenn Gould",G3003)))</formula>
    </cfRule>
  </conditionalFormatting>
  <conditionalFormatting sqref="G3003">
    <cfRule type="containsText" dxfId="3796" priority="4419" operator="containsText" text="ECM">
      <formula>NOT(ISERROR(SEARCH("ECM",G3003)))</formula>
    </cfRule>
    <cfRule type="containsText" dxfId="3795" priority="4420" operator="containsText" text="Glenn Gould">
      <formula>NOT(ISERROR(SEARCH("Glenn Gould",G3003)))</formula>
    </cfRule>
  </conditionalFormatting>
  <conditionalFormatting sqref="G3003">
    <cfRule type="containsText" dxfId="3794" priority="4417" operator="containsText" text="ECM">
      <formula>NOT(ISERROR(SEARCH("ECM",G3003)))</formula>
    </cfRule>
    <cfRule type="containsText" dxfId="3793" priority="4418" operator="containsText" text="Glenn Gould">
      <formula>NOT(ISERROR(SEARCH("Glenn Gould",G3003)))</formula>
    </cfRule>
  </conditionalFormatting>
  <conditionalFormatting sqref="G3003">
    <cfRule type="containsText" dxfId="3792" priority="4415" operator="containsText" text="ECM">
      <formula>NOT(ISERROR(SEARCH("ECM",G3003)))</formula>
    </cfRule>
    <cfRule type="containsText" dxfId="3791" priority="4416" operator="containsText" text="Glenn Gould">
      <formula>NOT(ISERROR(SEARCH("Glenn Gould",G3003)))</formula>
    </cfRule>
  </conditionalFormatting>
  <conditionalFormatting sqref="G3003">
    <cfRule type="containsText" dxfId="3790" priority="4413" operator="containsText" text="ECM">
      <formula>NOT(ISERROR(SEARCH("ECM",G3003)))</formula>
    </cfRule>
    <cfRule type="containsText" dxfId="3789" priority="4414" operator="containsText" text="Glenn Gould">
      <formula>NOT(ISERROR(SEARCH("Glenn Gould",G3003)))</formula>
    </cfRule>
  </conditionalFormatting>
  <conditionalFormatting sqref="G3003">
    <cfRule type="containsText" dxfId="3788" priority="4411" operator="containsText" text="ECM">
      <formula>NOT(ISERROR(SEARCH("ECM",G3003)))</formula>
    </cfRule>
    <cfRule type="containsText" dxfId="3787" priority="4412" operator="containsText" text="Glenn Gould">
      <formula>NOT(ISERROR(SEARCH("Glenn Gould",G3003)))</formula>
    </cfRule>
  </conditionalFormatting>
  <conditionalFormatting sqref="G3003">
    <cfRule type="containsText" dxfId="3786" priority="4409" operator="containsText" text="ECM">
      <formula>NOT(ISERROR(SEARCH("ECM",G3003)))</formula>
    </cfRule>
    <cfRule type="containsText" dxfId="3785" priority="4410" operator="containsText" text="Glenn Gould">
      <formula>NOT(ISERROR(SEARCH("Glenn Gould",G3003)))</formula>
    </cfRule>
  </conditionalFormatting>
  <conditionalFormatting sqref="G3003">
    <cfRule type="containsText" dxfId="3784" priority="4407" operator="containsText" text="ECM">
      <formula>NOT(ISERROR(SEARCH("ECM",G3003)))</formula>
    </cfRule>
    <cfRule type="containsText" dxfId="3783" priority="4408" operator="containsText" text="Glenn Gould">
      <formula>NOT(ISERROR(SEARCH("Glenn Gould",G3003)))</formula>
    </cfRule>
  </conditionalFormatting>
  <conditionalFormatting sqref="G3003">
    <cfRule type="containsText" dxfId="3782" priority="4405" operator="containsText" text="ECM">
      <formula>NOT(ISERROR(SEARCH("ECM",G3003)))</formula>
    </cfRule>
    <cfRule type="containsText" dxfId="3781" priority="4406" operator="containsText" text="Glenn Gould">
      <formula>NOT(ISERROR(SEARCH("Glenn Gould",G3003)))</formula>
    </cfRule>
  </conditionalFormatting>
  <conditionalFormatting sqref="G3003">
    <cfRule type="containsText" dxfId="3780" priority="4403" operator="containsText" text="ECM">
      <formula>NOT(ISERROR(SEARCH("ECM",G3003)))</formula>
    </cfRule>
    <cfRule type="containsText" dxfId="3779" priority="4404" operator="containsText" text="Glenn Gould">
      <formula>NOT(ISERROR(SEARCH("Glenn Gould",G3003)))</formula>
    </cfRule>
  </conditionalFormatting>
  <conditionalFormatting sqref="G3003">
    <cfRule type="containsText" dxfId="3778" priority="4401" operator="containsText" text="ECM">
      <formula>NOT(ISERROR(SEARCH("ECM",G3003)))</formula>
    </cfRule>
    <cfRule type="containsText" dxfId="3777" priority="4402" operator="containsText" text="Glenn Gould">
      <formula>NOT(ISERROR(SEARCH("Glenn Gould",G3003)))</formula>
    </cfRule>
  </conditionalFormatting>
  <conditionalFormatting sqref="G3003">
    <cfRule type="containsText" dxfId="3776" priority="4399" operator="containsText" text="ECM">
      <formula>NOT(ISERROR(SEARCH("ECM",G3003)))</formula>
    </cfRule>
    <cfRule type="containsText" dxfId="3775" priority="4400" operator="containsText" text="Glenn Gould">
      <formula>NOT(ISERROR(SEARCH("Glenn Gould",G3003)))</formula>
    </cfRule>
  </conditionalFormatting>
  <conditionalFormatting sqref="G3003">
    <cfRule type="containsText" dxfId="3774" priority="4397" operator="containsText" text="ECM">
      <formula>NOT(ISERROR(SEARCH("ECM",G3003)))</formula>
    </cfRule>
    <cfRule type="containsText" dxfId="3773" priority="4398" operator="containsText" text="Glenn Gould">
      <formula>NOT(ISERROR(SEARCH("Glenn Gould",G3003)))</formula>
    </cfRule>
  </conditionalFormatting>
  <conditionalFormatting sqref="G3003">
    <cfRule type="containsText" dxfId="3772" priority="4395" operator="containsText" text="ECM">
      <formula>NOT(ISERROR(SEARCH("ECM",G3003)))</formula>
    </cfRule>
    <cfRule type="containsText" dxfId="3771" priority="4396" operator="containsText" text="Glenn Gould">
      <formula>NOT(ISERROR(SEARCH("Glenn Gould",G3003)))</formula>
    </cfRule>
  </conditionalFormatting>
  <conditionalFormatting sqref="G3003">
    <cfRule type="containsText" dxfId="3770" priority="4393" operator="containsText" text="ECM">
      <formula>NOT(ISERROR(SEARCH("ECM",G3003)))</formula>
    </cfRule>
    <cfRule type="containsText" dxfId="3769" priority="4394" operator="containsText" text="Glenn Gould">
      <formula>NOT(ISERROR(SEARCH("Glenn Gould",G3003)))</formula>
    </cfRule>
  </conditionalFormatting>
  <conditionalFormatting sqref="G3003">
    <cfRule type="containsText" dxfId="3768" priority="4391" operator="containsText" text="ECM">
      <formula>NOT(ISERROR(SEARCH("ECM",G3003)))</formula>
    </cfRule>
    <cfRule type="containsText" dxfId="3767" priority="4392" operator="containsText" text="Glenn Gould">
      <formula>NOT(ISERROR(SEARCH("Glenn Gould",G3003)))</formula>
    </cfRule>
  </conditionalFormatting>
  <conditionalFormatting sqref="G3003">
    <cfRule type="containsText" dxfId="3766" priority="4389" operator="containsText" text="ECM">
      <formula>NOT(ISERROR(SEARCH("ECM",G3003)))</formula>
    </cfRule>
    <cfRule type="containsText" dxfId="3765" priority="4390" operator="containsText" text="Glenn Gould">
      <formula>NOT(ISERROR(SEARCH("Glenn Gould",G3003)))</formula>
    </cfRule>
  </conditionalFormatting>
  <conditionalFormatting sqref="G3003">
    <cfRule type="containsText" dxfId="3764" priority="4387" operator="containsText" text="ECM">
      <formula>NOT(ISERROR(SEARCH("ECM",G3003)))</formula>
    </cfRule>
    <cfRule type="containsText" dxfId="3763" priority="4388" operator="containsText" text="Glenn Gould">
      <formula>NOT(ISERROR(SEARCH("Glenn Gould",G3003)))</formula>
    </cfRule>
  </conditionalFormatting>
  <conditionalFormatting sqref="G3003">
    <cfRule type="containsText" dxfId="3762" priority="4385" operator="containsText" text="ECM">
      <formula>NOT(ISERROR(SEARCH("ECM",G3003)))</formula>
    </cfRule>
    <cfRule type="containsText" dxfId="3761" priority="4386" operator="containsText" text="Glenn Gould">
      <formula>NOT(ISERROR(SEARCH("Glenn Gould",G3003)))</formula>
    </cfRule>
  </conditionalFormatting>
  <conditionalFormatting sqref="G3003">
    <cfRule type="containsText" dxfId="3760" priority="4383" operator="containsText" text="ECM">
      <formula>NOT(ISERROR(SEARCH("ECM",G3003)))</formula>
    </cfRule>
    <cfRule type="containsText" dxfId="3759" priority="4384" operator="containsText" text="Glenn Gould">
      <formula>NOT(ISERROR(SEARCH("Glenn Gould",G3003)))</formula>
    </cfRule>
  </conditionalFormatting>
  <conditionalFormatting sqref="G3003">
    <cfRule type="containsText" dxfId="3758" priority="4381" operator="containsText" text="ECM">
      <formula>NOT(ISERROR(SEARCH("ECM",G3003)))</formula>
    </cfRule>
    <cfRule type="containsText" dxfId="3757" priority="4382" operator="containsText" text="Glenn Gould">
      <formula>NOT(ISERROR(SEARCH("Glenn Gould",G3003)))</formula>
    </cfRule>
  </conditionalFormatting>
  <conditionalFormatting sqref="G3003">
    <cfRule type="containsText" dxfId="3756" priority="4379" operator="containsText" text="ECM">
      <formula>NOT(ISERROR(SEARCH("ECM",G3003)))</formula>
    </cfRule>
    <cfRule type="containsText" dxfId="3755" priority="4380" operator="containsText" text="Glenn Gould">
      <formula>NOT(ISERROR(SEARCH("Glenn Gould",G3003)))</formula>
    </cfRule>
  </conditionalFormatting>
  <conditionalFormatting sqref="E3003:F3003">
    <cfRule type="containsText" dxfId="3754" priority="4377" operator="containsText" text="ECM">
      <formula>NOT(ISERROR(SEARCH("ECM",E3003)))</formula>
    </cfRule>
    <cfRule type="containsText" dxfId="3753" priority="4378" operator="containsText" text="Glenn Gould">
      <formula>NOT(ISERROR(SEARCH("Glenn Gould",E3003)))</formula>
    </cfRule>
  </conditionalFormatting>
  <conditionalFormatting sqref="E3003:F3003">
    <cfRule type="containsText" dxfId="3752" priority="4375" operator="containsText" text="ECM">
      <formula>NOT(ISERROR(SEARCH("ECM",E3003)))</formula>
    </cfRule>
    <cfRule type="containsText" dxfId="3751" priority="4376" operator="containsText" text="Glenn Gould">
      <formula>NOT(ISERROR(SEARCH("Glenn Gould",E3003)))</formula>
    </cfRule>
  </conditionalFormatting>
  <conditionalFormatting sqref="E3003:F3003">
    <cfRule type="containsText" dxfId="3750" priority="4373" operator="containsText" text="ECM">
      <formula>NOT(ISERROR(SEARCH("ECM",E3003)))</formula>
    </cfRule>
    <cfRule type="containsText" dxfId="3749" priority="4374" operator="containsText" text="Glenn Gould">
      <formula>NOT(ISERROR(SEARCH("Glenn Gould",E3003)))</formula>
    </cfRule>
  </conditionalFormatting>
  <conditionalFormatting sqref="E3003:F3003">
    <cfRule type="containsText" dxfId="3748" priority="4371" operator="containsText" text="ECM">
      <formula>NOT(ISERROR(SEARCH("ECM",E3003)))</formula>
    </cfRule>
    <cfRule type="containsText" dxfId="3747" priority="4372" operator="containsText" text="Glenn Gould">
      <formula>NOT(ISERROR(SEARCH("Glenn Gould",E3003)))</formula>
    </cfRule>
  </conditionalFormatting>
  <conditionalFormatting sqref="E3003:F3003">
    <cfRule type="containsText" dxfId="3746" priority="4369" operator="containsText" text="ECM">
      <formula>NOT(ISERROR(SEARCH("ECM",E3003)))</formula>
    </cfRule>
    <cfRule type="containsText" dxfId="3745" priority="4370" operator="containsText" text="Glenn Gould">
      <formula>NOT(ISERROR(SEARCH("Glenn Gould",E3003)))</formula>
    </cfRule>
  </conditionalFormatting>
  <conditionalFormatting sqref="E3003:F3003">
    <cfRule type="containsText" dxfId="3744" priority="4367" operator="containsText" text="ECM">
      <formula>NOT(ISERROR(SEARCH("ECM",E3003)))</formula>
    </cfRule>
    <cfRule type="containsText" dxfId="3743" priority="4368" operator="containsText" text="Glenn Gould">
      <formula>NOT(ISERROR(SEARCH("Glenn Gould",E3003)))</formula>
    </cfRule>
  </conditionalFormatting>
  <conditionalFormatting sqref="E3003:F3003">
    <cfRule type="containsText" dxfId="3742" priority="4365" operator="containsText" text="ECM">
      <formula>NOT(ISERROR(SEARCH("ECM",E3003)))</formula>
    </cfRule>
    <cfRule type="containsText" dxfId="3741" priority="4366" operator="containsText" text="Glenn Gould">
      <formula>NOT(ISERROR(SEARCH("Glenn Gould",E3003)))</formula>
    </cfRule>
  </conditionalFormatting>
  <conditionalFormatting sqref="E3003:F3003">
    <cfRule type="containsText" dxfId="3740" priority="4363" operator="containsText" text="ECM">
      <formula>NOT(ISERROR(SEARCH("ECM",E3003)))</formula>
    </cfRule>
    <cfRule type="containsText" dxfId="3739" priority="4364" operator="containsText" text="Glenn Gould">
      <formula>NOT(ISERROR(SEARCH("Glenn Gould",E3003)))</formula>
    </cfRule>
  </conditionalFormatting>
  <conditionalFormatting sqref="E3003:F3003">
    <cfRule type="containsText" dxfId="3738" priority="4361" operator="containsText" text="ECM">
      <formula>NOT(ISERROR(SEARCH("ECM",E3003)))</formula>
    </cfRule>
    <cfRule type="containsText" dxfId="3737" priority="4362" operator="containsText" text="Glenn Gould">
      <formula>NOT(ISERROR(SEARCH("Glenn Gould",E3003)))</formula>
    </cfRule>
  </conditionalFormatting>
  <conditionalFormatting sqref="E3003:F3003">
    <cfRule type="containsText" dxfId="3736" priority="4359" operator="containsText" text="ECM">
      <formula>NOT(ISERROR(SEARCH("ECM",E3003)))</formula>
    </cfRule>
    <cfRule type="containsText" dxfId="3735" priority="4360" operator="containsText" text="Glenn Gould">
      <formula>NOT(ISERROR(SEARCH("Glenn Gould",E3003)))</formula>
    </cfRule>
  </conditionalFormatting>
  <conditionalFormatting sqref="E3003:F3003">
    <cfRule type="containsText" dxfId="3734" priority="4357" operator="containsText" text="ECM">
      <formula>NOT(ISERROR(SEARCH("ECM",E3003)))</formula>
    </cfRule>
    <cfRule type="containsText" dxfId="3733" priority="4358" operator="containsText" text="Glenn Gould">
      <formula>NOT(ISERROR(SEARCH("Glenn Gould",E3003)))</formula>
    </cfRule>
  </conditionalFormatting>
  <conditionalFormatting sqref="E3003:F3003">
    <cfRule type="containsText" dxfId="3732" priority="4355" operator="containsText" text="ECM">
      <formula>NOT(ISERROR(SEARCH("ECM",E3003)))</formula>
    </cfRule>
    <cfRule type="containsText" dxfId="3731" priority="4356" operator="containsText" text="Glenn Gould">
      <formula>NOT(ISERROR(SEARCH("Glenn Gould",E3003)))</formula>
    </cfRule>
  </conditionalFormatting>
  <conditionalFormatting sqref="E3003:F3003">
    <cfRule type="containsText" dxfId="3730" priority="4353" operator="containsText" text="ECM">
      <formula>NOT(ISERROR(SEARCH("ECM",E3003)))</formula>
    </cfRule>
    <cfRule type="containsText" dxfId="3729" priority="4354" operator="containsText" text="Glenn Gould">
      <formula>NOT(ISERROR(SEARCH("Glenn Gould",E3003)))</formula>
    </cfRule>
  </conditionalFormatting>
  <conditionalFormatting sqref="E3003:F3003">
    <cfRule type="containsText" dxfId="3728" priority="4351" operator="containsText" text="ECM">
      <formula>NOT(ISERROR(SEARCH("ECM",E3003)))</formula>
    </cfRule>
    <cfRule type="containsText" dxfId="3727" priority="4352" operator="containsText" text="Glenn Gould">
      <formula>NOT(ISERROR(SEARCH("Glenn Gould",E3003)))</formula>
    </cfRule>
  </conditionalFormatting>
  <conditionalFormatting sqref="E3003:F3003">
    <cfRule type="containsText" dxfId="3726" priority="4349" operator="containsText" text="ECM">
      <formula>NOT(ISERROR(SEARCH("ECM",E3003)))</formula>
    </cfRule>
    <cfRule type="containsText" dxfId="3725" priority="4350" operator="containsText" text="Glenn Gould">
      <formula>NOT(ISERROR(SEARCH("Glenn Gould",E3003)))</formula>
    </cfRule>
  </conditionalFormatting>
  <conditionalFormatting sqref="E3003:F3003">
    <cfRule type="containsText" dxfId="3724" priority="4347" operator="containsText" text="ECM">
      <formula>NOT(ISERROR(SEARCH("ECM",E3003)))</formula>
    </cfRule>
    <cfRule type="containsText" dxfId="3723" priority="4348" operator="containsText" text="Glenn Gould">
      <formula>NOT(ISERROR(SEARCH("Glenn Gould",E3003)))</formula>
    </cfRule>
  </conditionalFormatting>
  <conditionalFormatting sqref="E3003:F3003">
    <cfRule type="containsText" dxfId="3722" priority="4345" operator="containsText" text="ECM">
      <formula>NOT(ISERROR(SEARCH("ECM",E3003)))</formula>
    </cfRule>
    <cfRule type="containsText" dxfId="3721" priority="4346" operator="containsText" text="Glenn Gould">
      <formula>NOT(ISERROR(SEARCH("Glenn Gould",E3003)))</formula>
    </cfRule>
  </conditionalFormatting>
  <conditionalFormatting sqref="E3003:F3003">
    <cfRule type="containsText" dxfId="3720" priority="4343" operator="containsText" text="ECM">
      <formula>NOT(ISERROR(SEARCH("ECM",E3003)))</formula>
    </cfRule>
    <cfRule type="containsText" dxfId="3719" priority="4344" operator="containsText" text="Glenn Gould">
      <formula>NOT(ISERROR(SEARCH("Glenn Gould",E3003)))</formula>
    </cfRule>
  </conditionalFormatting>
  <conditionalFormatting sqref="E3003:F3003">
    <cfRule type="containsText" dxfId="3718" priority="4341" operator="containsText" text="ECM">
      <formula>NOT(ISERROR(SEARCH("ECM",E3003)))</formula>
    </cfRule>
    <cfRule type="containsText" dxfId="3717" priority="4342" operator="containsText" text="Glenn Gould">
      <formula>NOT(ISERROR(SEARCH("Glenn Gould",E3003)))</formula>
    </cfRule>
  </conditionalFormatting>
  <conditionalFormatting sqref="E3003:F3003">
    <cfRule type="containsText" dxfId="3716" priority="4339" operator="containsText" text="ECM">
      <formula>NOT(ISERROR(SEARCH("ECM",E3003)))</formula>
    </cfRule>
    <cfRule type="containsText" dxfId="3715" priority="4340" operator="containsText" text="Glenn Gould">
      <formula>NOT(ISERROR(SEARCH("Glenn Gould",E3003)))</formula>
    </cfRule>
  </conditionalFormatting>
  <conditionalFormatting sqref="E3003:F3003">
    <cfRule type="containsText" dxfId="3714" priority="4337" operator="containsText" text="ECM">
      <formula>NOT(ISERROR(SEARCH("ECM",E3003)))</formula>
    </cfRule>
    <cfRule type="containsText" dxfId="3713" priority="4338" operator="containsText" text="Glenn Gould">
      <formula>NOT(ISERROR(SEARCH("Glenn Gould",E3003)))</formula>
    </cfRule>
  </conditionalFormatting>
  <conditionalFormatting sqref="E3003:F3003">
    <cfRule type="containsText" dxfId="3712" priority="4335" operator="containsText" text="ECM">
      <formula>NOT(ISERROR(SEARCH("ECM",E3003)))</formula>
    </cfRule>
    <cfRule type="containsText" dxfId="3711" priority="4336" operator="containsText" text="Glenn Gould">
      <formula>NOT(ISERROR(SEARCH("Glenn Gould",E3003)))</formula>
    </cfRule>
  </conditionalFormatting>
  <conditionalFormatting sqref="E3003:F3003">
    <cfRule type="containsText" dxfId="3710" priority="4333" operator="containsText" text="ECM">
      <formula>NOT(ISERROR(SEARCH("ECM",E3003)))</formula>
    </cfRule>
    <cfRule type="containsText" dxfId="3709" priority="4334" operator="containsText" text="Glenn Gould">
      <formula>NOT(ISERROR(SEARCH("Glenn Gould",E3003)))</formula>
    </cfRule>
  </conditionalFormatting>
  <conditionalFormatting sqref="E3003:F3003">
    <cfRule type="containsText" dxfId="3708" priority="4331" operator="containsText" text="ECM">
      <formula>NOT(ISERROR(SEARCH("ECM",E3003)))</formula>
    </cfRule>
    <cfRule type="containsText" dxfId="3707" priority="4332" operator="containsText" text="Glenn Gould">
      <formula>NOT(ISERROR(SEARCH("Glenn Gould",E3003)))</formula>
    </cfRule>
  </conditionalFormatting>
  <conditionalFormatting sqref="E3003:F3003">
    <cfRule type="containsText" dxfId="3706" priority="4329" operator="containsText" text="ECM">
      <formula>NOT(ISERROR(SEARCH("ECM",E3003)))</formula>
    </cfRule>
    <cfRule type="containsText" dxfId="3705" priority="4330" operator="containsText" text="Glenn Gould">
      <formula>NOT(ISERROR(SEARCH("Glenn Gould",E3003)))</formula>
    </cfRule>
  </conditionalFormatting>
  <conditionalFormatting sqref="E3003:F3003">
    <cfRule type="containsText" dxfId="3704" priority="4327" operator="containsText" text="ECM">
      <formula>NOT(ISERROR(SEARCH("ECM",E3003)))</formula>
    </cfRule>
    <cfRule type="containsText" dxfId="3703" priority="4328" operator="containsText" text="Glenn Gould">
      <formula>NOT(ISERROR(SEARCH("Glenn Gould",E3003)))</formula>
    </cfRule>
  </conditionalFormatting>
  <conditionalFormatting sqref="E3003:F3003">
    <cfRule type="containsText" dxfId="3702" priority="4325" operator="containsText" text="ECM">
      <formula>NOT(ISERROR(SEARCH("ECM",E3003)))</formula>
    </cfRule>
    <cfRule type="containsText" dxfId="3701" priority="4326" operator="containsText" text="Glenn Gould">
      <formula>NOT(ISERROR(SEARCH("Glenn Gould",E3003)))</formula>
    </cfRule>
  </conditionalFormatting>
  <conditionalFormatting sqref="E3003:F3003">
    <cfRule type="containsText" dxfId="3700" priority="4323" operator="containsText" text="ECM">
      <formula>NOT(ISERROR(SEARCH("ECM",E3003)))</formula>
    </cfRule>
    <cfRule type="containsText" dxfId="3699" priority="4324" operator="containsText" text="Glenn Gould">
      <formula>NOT(ISERROR(SEARCH("Glenn Gould",E3003)))</formula>
    </cfRule>
  </conditionalFormatting>
  <conditionalFormatting sqref="E3003:F3003">
    <cfRule type="containsText" dxfId="3698" priority="4321" operator="containsText" text="ECM">
      <formula>NOT(ISERROR(SEARCH("ECM",E3003)))</formula>
    </cfRule>
    <cfRule type="containsText" dxfId="3697" priority="4322" operator="containsText" text="Glenn Gould">
      <formula>NOT(ISERROR(SEARCH("Glenn Gould",E3003)))</formula>
    </cfRule>
  </conditionalFormatting>
  <conditionalFormatting sqref="E3003:F3003">
    <cfRule type="containsText" dxfId="3696" priority="4319" operator="containsText" text="ECM">
      <formula>NOT(ISERROR(SEARCH("ECM",E3003)))</formula>
    </cfRule>
    <cfRule type="containsText" dxfId="3695" priority="4320" operator="containsText" text="Glenn Gould">
      <formula>NOT(ISERROR(SEARCH("Glenn Gould",E3003)))</formula>
    </cfRule>
  </conditionalFormatting>
  <conditionalFormatting sqref="E3003:F3003">
    <cfRule type="containsText" dxfId="3694" priority="4317" operator="containsText" text="ECM">
      <formula>NOT(ISERROR(SEARCH("ECM",E3003)))</formula>
    </cfRule>
    <cfRule type="containsText" dxfId="3693" priority="4318" operator="containsText" text="Glenn Gould">
      <formula>NOT(ISERROR(SEARCH("Glenn Gould",E3003)))</formula>
    </cfRule>
  </conditionalFormatting>
  <conditionalFormatting sqref="E3003:F3003">
    <cfRule type="containsText" dxfId="3692" priority="4315" operator="containsText" text="ECM">
      <formula>NOT(ISERROR(SEARCH("ECM",E3003)))</formula>
    </cfRule>
    <cfRule type="containsText" dxfId="3691" priority="4316" operator="containsText" text="Glenn Gould">
      <formula>NOT(ISERROR(SEARCH("Glenn Gould",E3003)))</formula>
    </cfRule>
  </conditionalFormatting>
  <conditionalFormatting sqref="E3003:F3003">
    <cfRule type="containsText" dxfId="3690" priority="4313" operator="containsText" text="ECM">
      <formula>NOT(ISERROR(SEARCH("ECM",E3003)))</formula>
    </cfRule>
    <cfRule type="containsText" dxfId="3689" priority="4314" operator="containsText" text="Glenn Gould">
      <formula>NOT(ISERROR(SEARCH("Glenn Gould",E3003)))</formula>
    </cfRule>
  </conditionalFormatting>
  <conditionalFormatting sqref="E3003:F3003">
    <cfRule type="containsText" dxfId="3688" priority="4311" operator="containsText" text="ECM">
      <formula>NOT(ISERROR(SEARCH("ECM",E3003)))</formula>
    </cfRule>
    <cfRule type="containsText" dxfId="3687" priority="4312" operator="containsText" text="Glenn Gould">
      <formula>NOT(ISERROR(SEARCH("Glenn Gould",E3003)))</formula>
    </cfRule>
  </conditionalFormatting>
  <conditionalFormatting sqref="E3003:F3003">
    <cfRule type="containsText" dxfId="3686" priority="4309" operator="containsText" text="ECM">
      <formula>NOT(ISERROR(SEARCH("ECM",E3003)))</formula>
    </cfRule>
    <cfRule type="containsText" dxfId="3685" priority="4310" operator="containsText" text="Glenn Gould">
      <formula>NOT(ISERROR(SEARCH("Glenn Gould",E3003)))</formula>
    </cfRule>
  </conditionalFormatting>
  <conditionalFormatting sqref="E3003:F3003">
    <cfRule type="containsText" dxfId="3684" priority="4307" operator="containsText" text="ECM">
      <formula>NOT(ISERROR(SEARCH("ECM",E3003)))</formula>
    </cfRule>
    <cfRule type="containsText" dxfId="3683" priority="4308" operator="containsText" text="Glenn Gould">
      <formula>NOT(ISERROR(SEARCH("Glenn Gould",E3003)))</formula>
    </cfRule>
  </conditionalFormatting>
  <conditionalFormatting sqref="E3003:F3003">
    <cfRule type="containsText" dxfId="3682" priority="4305" operator="containsText" text="ECM">
      <formula>NOT(ISERROR(SEARCH("ECM",E3003)))</formula>
    </cfRule>
    <cfRule type="containsText" dxfId="3681" priority="4306" operator="containsText" text="Glenn Gould">
      <formula>NOT(ISERROR(SEARCH("Glenn Gould",E3003)))</formula>
    </cfRule>
  </conditionalFormatting>
  <conditionalFormatting sqref="E3003:F3003">
    <cfRule type="containsText" dxfId="3680" priority="4303" operator="containsText" text="ECM">
      <formula>NOT(ISERROR(SEARCH("ECM",E3003)))</formula>
    </cfRule>
    <cfRule type="containsText" dxfId="3679" priority="4304" operator="containsText" text="Glenn Gould">
      <formula>NOT(ISERROR(SEARCH("Glenn Gould",E3003)))</formula>
    </cfRule>
  </conditionalFormatting>
  <conditionalFormatting sqref="E3003:F3003">
    <cfRule type="containsText" dxfId="3678" priority="4301" operator="containsText" text="ECM">
      <formula>NOT(ISERROR(SEARCH("ECM",E3003)))</formula>
    </cfRule>
    <cfRule type="containsText" dxfId="3677" priority="4302" operator="containsText" text="Glenn Gould">
      <formula>NOT(ISERROR(SEARCH("Glenn Gould",E3003)))</formula>
    </cfRule>
  </conditionalFormatting>
  <conditionalFormatting sqref="E3003:F3003">
    <cfRule type="containsText" dxfId="3676" priority="4299" operator="containsText" text="ECM">
      <formula>NOT(ISERROR(SEARCH("ECM",E3003)))</formula>
    </cfRule>
    <cfRule type="containsText" dxfId="3675" priority="4300" operator="containsText" text="Glenn Gould">
      <formula>NOT(ISERROR(SEARCH("Glenn Gould",E3003)))</formula>
    </cfRule>
  </conditionalFormatting>
  <conditionalFormatting sqref="E3003:F3003">
    <cfRule type="containsText" dxfId="3674" priority="4297" operator="containsText" text="ECM">
      <formula>NOT(ISERROR(SEARCH("ECM",E3003)))</formula>
    </cfRule>
    <cfRule type="containsText" dxfId="3673" priority="4298" operator="containsText" text="Glenn Gould">
      <formula>NOT(ISERROR(SEARCH("Glenn Gould",E3003)))</formula>
    </cfRule>
  </conditionalFormatting>
  <conditionalFormatting sqref="E3003:F3003">
    <cfRule type="containsText" dxfId="3672" priority="4295" operator="containsText" text="ECM">
      <formula>NOT(ISERROR(SEARCH("ECM",E3003)))</formula>
    </cfRule>
    <cfRule type="containsText" dxfId="3671" priority="4296" operator="containsText" text="Glenn Gould">
      <formula>NOT(ISERROR(SEARCH("Glenn Gould",E3003)))</formula>
    </cfRule>
  </conditionalFormatting>
  <conditionalFormatting sqref="E3003:F3003">
    <cfRule type="containsText" dxfId="3670" priority="4293" operator="containsText" text="ECM">
      <formula>NOT(ISERROR(SEARCH("ECM",E3003)))</formula>
    </cfRule>
    <cfRule type="containsText" dxfId="3669" priority="4294" operator="containsText" text="Glenn Gould">
      <formula>NOT(ISERROR(SEARCH("Glenn Gould",E3003)))</formula>
    </cfRule>
  </conditionalFormatting>
  <conditionalFormatting sqref="E3003:F3003">
    <cfRule type="containsText" dxfId="3668" priority="4291" operator="containsText" text="ECM">
      <formula>NOT(ISERROR(SEARCH("ECM",E3003)))</formula>
    </cfRule>
    <cfRule type="containsText" dxfId="3667" priority="4292" operator="containsText" text="Glenn Gould">
      <formula>NOT(ISERROR(SEARCH("Glenn Gould",E3003)))</formula>
    </cfRule>
  </conditionalFormatting>
  <conditionalFormatting sqref="E3003:F3003">
    <cfRule type="containsText" dxfId="3666" priority="4289" operator="containsText" text="ECM">
      <formula>NOT(ISERROR(SEARCH("ECM",E3003)))</formula>
    </cfRule>
    <cfRule type="containsText" dxfId="3665" priority="4290" operator="containsText" text="Glenn Gould">
      <formula>NOT(ISERROR(SEARCH("Glenn Gould",E3003)))</formula>
    </cfRule>
  </conditionalFormatting>
  <conditionalFormatting sqref="E3003:F3003">
    <cfRule type="containsText" dxfId="3664" priority="4287" operator="containsText" text="ECM">
      <formula>NOT(ISERROR(SEARCH("ECM",E3003)))</formula>
    </cfRule>
    <cfRule type="containsText" dxfId="3663" priority="4288" operator="containsText" text="Glenn Gould">
      <formula>NOT(ISERROR(SEARCH("Glenn Gould",E3003)))</formula>
    </cfRule>
  </conditionalFormatting>
  <conditionalFormatting sqref="E3003:F3003">
    <cfRule type="containsText" dxfId="3662" priority="4285" operator="containsText" text="ECM">
      <formula>NOT(ISERROR(SEARCH("ECM",E3003)))</formula>
    </cfRule>
    <cfRule type="containsText" dxfId="3661" priority="4286" operator="containsText" text="Glenn Gould">
      <formula>NOT(ISERROR(SEARCH("Glenn Gould",E3003)))</formula>
    </cfRule>
  </conditionalFormatting>
  <conditionalFormatting sqref="E3003:F3003">
    <cfRule type="containsText" dxfId="3660" priority="4283" operator="containsText" text="ECM">
      <formula>NOT(ISERROR(SEARCH("ECM",E3003)))</formula>
    </cfRule>
    <cfRule type="containsText" dxfId="3659" priority="4284" operator="containsText" text="Glenn Gould">
      <formula>NOT(ISERROR(SEARCH("Glenn Gould",E3003)))</formula>
    </cfRule>
  </conditionalFormatting>
  <conditionalFormatting sqref="E3003:F3003">
    <cfRule type="containsText" dxfId="3658" priority="4281" operator="containsText" text="ECM">
      <formula>NOT(ISERROR(SEARCH("ECM",E3003)))</formula>
    </cfRule>
    <cfRule type="containsText" dxfId="3657" priority="4282" operator="containsText" text="Glenn Gould">
      <formula>NOT(ISERROR(SEARCH("Glenn Gould",E3003)))</formula>
    </cfRule>
  </conditionalFormatting>
  <conditionalFormatting sqref="K3004">
    <cfRule type="containsText" dxfId="3656" priority="4279" operator="containsText" text="ECM">
      <formula>NOT(ISERROR(SEARCH("ECM",K3004)))</formula>
    </cfRule>
    <cfRule type="containsText" dxfId="3655" priority="4280" operator="containsText" text="Glenn Gould">
      <formula>NOT(ISERROR(SEARCH("Glenn Gould",K3004)))</formula>
    </cfRule>
  </conditionalFormatting>
  <conditionalFormatting sqref="K3004">
    <cfRule type="containsText" dxfId="3654" priority="4277" operator="containsText" text="ECM">
      <formula>NOT(ISERROR(SEARCH("ECM",K3004)))</formula>
    </cfRule>
    <cfRule type="containsText" dxfId="3653" priority="4278" operator="containsText" text="Glenn Gould">
      <formula>NOT(ISERROR(SEARCH("Glenn Gould",K3004)))</formula>
    </cfRule>
  </conditionalFormatting>
  <conditionalFormatting sqref="J3004:K3004">
    <cfRule type="containsText" dxfId="3652" priority="4275" operator="containsText" text="ECM">
      <formula>NOT(ISERROR(SEARCH("ECM",J3004)))</formula>
    </cfRule>
    <cfRule type="containsText" dxfId="3651" priority="4276" operator="containsText" text="Glenn Gould">
      <formula>NOT(ISERROR(SEARCH("Glenn Gould",J3004)))</formula>
    </cfRule>
  </conditionalFormatting>
  <conditionalFormatting sqref="I3004">
    <cfRule type="containsText" dxfId="3650" priority="4273" operator="containsText" text="ECM">
      <formula>NOT(ISERROR(SEARCH("ECM",I3004)))</formula>
    </cfRule>
    <cfRule type="containsText" dxfId="3649" priority="4274" operator="containsText" text="Glenn Gould">
      <formula>NOT(ISERROR(SEARCH("Glenn Gould",I3004)))</formula>
    </cfRule>
  </conditionalFormatting>
  <conditionalFormatting sqref="H3004">
    <cfRule type="containsText" dxfId="3648" priority="4269" operator="containsText" text="ECM">
      <formula>NOT(ISERROR(SEARCH("ECM",H3004)))</formula>
    </cfRule>
    <cfRule type="containsText" dxfId="3647" priority="4270" operator="containsText" text="Glenn Gould">
      <formula>NOT(ISERROR(SEARCH("Glenn Gould",H3004)))</formula>
    </cfRule>
  </conditionalFormatting>
  <conditionalFormatting sqref="H3004">
    <cfRule type="containsText" dxfId="3646" priority="4267" operator="containsText" text="ECM">
      <formula>NOT(ISERROR(SEARCH("ECM",H3004)))</formula>
    </cfRule>
    <cfRule type="containsText" dxfId="3645" priority="4268" operator="containsText" text="Glenn Gould">
      <formula>NOT(ISERROR(SEARCH("Glenn Gould",H3004)))</formula>
    </cfRule>
  </conditionalFormatting>
  <conditionalFormatting sqref="H3004">
    <cfRule type="containsText" dxfId="3644" priority="4265" operator="containsText" text="ECM">
      <formula>NOT(ISERROR(SEARCH("ECM",H3004)))</formula>
    </cfRule>
    <cfRule type="containsText" dxfId="3643" priority="4266" operator="containsText" text="Glenn Gould">
      <formula>NOT(ISERROR(SEARCH("Glenn Gould",H3004)))</formula>
    </cfRule>
  </conditionalFormatting>
  <conditionalFormatting sqref="H3004">
    <cfRule type="containsText" dxfId="3642" priority="4263" operator="containsText" text="ECM">
      <formula>NOT(ISERROR(SEARCH("ECM",H3004)))</formula>
    </cfRule>
    <cfRule type="containsText" dxfId="3641" priority="4264" operator="containsText" text="Glenn Gould">
      <formula>NOT(ISERROR(SEARCH("Glenn Gould",H3004)))</formula>
    </cfRule>
  </conditionalFormatting>
  <conditionalFormatting sqref="H3004">
    <cfRule type="containsText" dxfId="3640" priority="4261" operator="containsText" text="ECM">
      <formula>NOT(ISERROR(SEARCH("ECM",H3004)))</formula>
    </cfRule>
    <cfRule type="containsText" dxfId="3639" priority="4262" operator="containsText" text="Glenn Gould">
      <formula>NOT(ISERROR(SEARCH("Glenn Gould",H3004)))</formula>
    </cfRule>
  </conditionalFormatting>
  <conditionalFormatting sqref="H3004">
    <cfRule type="containsText" dxfId="3638" priority="4259" operator="containsText" text="ECM">
      <formula>NOT(ISERROR(SEARCH("ECM",H3004)))</formula>
    </cfRule>
    <cfRule type="containsText" dxfId="3637" priority="4260" operator="containsText" text="Glenn Gould">
      <formula>NOT(ISERROR(SEARCH("Glenn Gould",H3004)))</formula>
    </cfRule>
  </conditionalFormatting>
  <conditionalFormatting sqref="H3004">
    <cfRule type="containsText" dxfId="3636" priority="4257" operator="containsText" text="ECM">
      <formula>NOT(ISERROR(SEARCH("ECM",H3004)))</formula>
    </cfRule>
    <cfRule type="containsText" dxfId="3635" priority="4258" operator="containsText" text="Glenn Gould">
      <formula>NOT(ISERROR(SEARCH("Glenn Gould",H3004)))</formula>
    </cfRule>
  </conditionalFormatting>
  <conditionalFormatting sqref="G3004">
    <cfRule type="containsText" dxfId="3634" priority="4255" operator="containsText" text="ECM">
      <formula>NOT(ISERROR(SEARCH("ECM",G3004)))</formula>
    </cfRule>
    <cfRule type="containsText" dxfId="3633" priority="4256" operator="containsText" text="Glenn Gould">
      <formula>NOT(ISERROR(SEARCH("Glenn Gould",G3004)))</formula>
    </cfRule>
  </conditionalFormatting>
  <conditionalFormatting sqref="G3004">
    <cfRule type="containsText" dxfId="3632" priority="4253" operator="containsText" text="ECM">
      <formula>NOT(ISERROR(SEARCH("ECM",G3004)))</formula>
    </cfRule>
    <cfRule type="containsText" dxfId="3631" priority="4254" operator="containsText" text="Glenn Gould">
      <formula>NOT(ISERROR(SEARCH("Glenn Gould",G3004)))</formula>
    </cfRule>
  </conditionalFormatting>
  <conditionalFormatting sqref="G3004">
    <cfRule type="containsText" dxfId="3630" priority="4251" operator="containsText" text="ECM">
      <formula>NOT(ISERROR(SEARCH("ECM",G3004)))</formula>
    </cfRule>
    <cfRule type="containsText" dxfId="3629" priority="4252" operator="containsText" text="Glenn Gould">
      <formula>NOT(ISERROR(SEARCH("Glenn Gould",G3004)))</formula>
    </cfRule>
  </conditionalFormatting>
  <conditionalFormatting sqref="G3004">
    <cfRule type="containsText" dxfId="3628" priority="4249" operator="containsText" text="ECM">
      <formula>NOT(ISERROR(SEARCH("ECM",G3004)))</formula>
    </cfRule>
    <cfRule type="containsText" dxfId="3627" priority="4250" operator="containsText" text="Glenn Gould">
      <formula>NOT(ISERROR(SEARCH("Glenn Gould",G3004)))</formula>
    </cfRule>
  </conditionalFormatting>
  <conditionalFormatting sqref="G3004">
    <cfRule type="containsText" dxfId="3626" priority="4247" operator="containsText" text="ECM">
      <formula>NOT(ISERROR(SEARCH("ECM",G3004)))</formula>
    </cfRule>
    <cfRule type="containsText" dxfId="3625" priority="4248" operator="containsText" text="Glenn Gould">
      <formula>NOT(ISERROR(SEARCH("Glenn Gould",G3004)))</formula>
    </cfRule>
  </conditionalFormatting>
  <conditionalFormatting sqref="G3004">
    <cfRule type="containsText" dxfId="3624" priority="4245" operator="containsText" text="ECM">
      <formula>NOT(ISERROR(SEARCH("ECM",G3004)))</formula>
    </cfRule>
    <cfRule type="containsText" dxfId="3623" priority="4246" operator="containsText" text="Glenn Gould">
      <formula>NOT(ISERROR(SEARCH("Glenn Gould",G3004)))</formula>
    </cfRule>
  </conditionalFormatting>
  <conditionalFormatting sqref="G3004">
    <cfRule type="containsText" dxfId="3622" priority="4243" operator="containsText" text="ECM">
      <formula>NOT(ISERROR(SEARCH("ECM",G3004)))</formula>
    </cfRule>
    <cfRule type="containsText" dxfId="3621" priority="4244" operator="containsText" text="Glenn Gould">
      <formula>NOT(ISERROR(SEARCH("Glenn Gould",G3004)))</formula>
    </cfRule>
  </conditionalFormatting>
  <conditionalFormatting sqref="G3004">
    <cfRule type="containsText" dxfId="3620" priority="4241" operator="containsText" text="ECM">
      <formula>NOT(ISERROR(SEARCH("ECM",G3004)))</formula>
    </cfRule>
    <cfRule type="containsText" dxfId="3619" priority="4242" operator="containsText" text="Glenn Gould">
      <formula>NOT(ISERROR(SEARCH("Glenn Gould",G3004)))</formula>
    </cfRule>
  </conditionalFormatting>
  <conditionalFormatting sqref="G3004">
    <cfRule type="containsText" dxfId="3618" priority="4239" operator="containsText" text="ECM">
      <formula>NOT(ISERROR(SEARCH("ECM",G3004)))</formula>
    </cfRule>
    <cfRule type="containsText" dxfId="3617" priority="4240" operator="containsText" text="Glenn Gould">
      <formula>NOT(ISERROR(SEARCH("Glenn Gould",G3004)))</formula>
    </cfRule>
  </conditionalFormatting>
  <conditionalFormatting sqref="G3004">
    <cfRule type="containsText" dxfId="3616" priority="4237" operator="containsText" text="ECM">
      <formula>NOT(ISERROR(SEARCH("ECM",G3004)))</formula>
    </cfRule>
    <cfRule type="containsText" dxfId="3615" priority="4238" operator="containsText" text="Glenn Gould">
      <formula>NOT(ISERROR(SEARCH("Glenn Gould",G3004)))</formula>
    </cfRule>
  </conditionalFormatting>
  <conditionalFormatting sqref="G3004">
    <cfRule type="containsText" dxfId="3614" priority="4235" operator="containsText" text="ECM">
      <formula>NOT(ISERROR(SEARCH("ECM",G3004)))</formula>
    </cfRule>
    <cfRule type="containsText" dxfId="3613" priority="4236" operator="containsText" text="Glenn Gould">
      <formula>NOT(ISERROR(SEARCH("Glenn Gould",G3004)))</formula>
    </cfRule>
  </conditionalFormatting>
  <conditionalFormatting sqref="G3004">
    <cfRule type="containsText" dxfId="3612" priority="4233" operator="containsText" text="ECM">
      <formula>NOT(ISERROR(SEARCH("ECM",G3004)))</formula>
    </cfRule>
    <cfRule type="containsText" dxfId="3611" priority="4234" operator="containsText" text="Glenn Gould">
      <formula>NOT(ISERROR(SEARCH("Glenn Gould",G3004)))</formula>
    </cfRule>
  </conditionalFormatting>
  <conditionalFormatting sqref="G3004">
    <cfRule type="containsText" dxfId="3610" priority="4231" operator="containsText" text="ECM">
      <formula>NOT(ISERROR(SEARCH("ECM",G3004)))</formula>
    </cfRule>
    <cfRule type="containsText" dxfId="3609" priority="4232" operator="containsText" text="Glenn Gould">
      <formula>NOT(ISERROR(SEARCH("Glenn Gould",G3004)))</formula>
    </cfRule>
  </conditionalFormatting>
  <conditionalFormatting sqref="G3004">
    <cfRule type="containsText" dxfId="3608" priority="4229" operator="containsText" text="ECM">
      <formula>NOT(ISERROR(SEARCH("ECM",G3004)))</formula>
    </cfRule>
    <cfRule type="containsText" dxfId="3607" priority="4230" operator="containsText" text="Glenn Gould">
      <formula>NOT(ISERROR(SEARCH("Glenn Gould",G3004)))</formula>
    </cfRule>
  </conditionalFormatting>
  <conditionalFormatting sqref="G3004">
    <cfRule type="containsText" dxfId="3606" priority="4227" operator="containsText" text="ECM">
      <formula>NOT(ISERROR(SEARCH("ECM",G3004)))</formula>
    </cfRule>
    <cfRule type="containsText" dxfId="3605" priority="4228" operator="containsText" text="Glenn Gould">
      <formula>NOT(ISERROR(SEARCH("Glenn Gould",G3004)))</formula>
    </cfRule>
  </conditionalFormatting>
  <conditionalFormatting sqref="G3004">
    <cfRule type="containsText" dxfId="3604" priority="4225" operator="containsText" text="ECM">
      <formula>NOT(ISERROR(SEARCH("ECM",G3004)))</formula>
    </cfRule>
    <cfRule type="containsText" dxfId="3603" priority="4226" operator="containsText" text="Glenn Gould">
      <formula>NOT(ISERROR(SEARCH("Glenn Gould",G3004)))</formula>
    </cfRule>
  </conditionalFormatting>
  <conditionalFormatting sqref="G3004">
    <cfRule type="containsText" dxfId="3602" priority="4223" operator="containsText" text="ECM">
      <formula>NOT(ISERROR(SEARCH("ECM",G3004)))</formula>
    </cfRule>
    <cfRule type="containsText" dxfId="3601" priority="4224" operator="containsText" text="Glenn Gould">
      <formula>NOT(ISERROR(SEARCH("Glenn Gould",G3004)))</formula>
    </cfRule>
  </conditionalFormatting>
  <conditionalFormatting sqref="G3004">
    <cfRule type="containsText" dxfId="3600" priority="4221" operator="containsText" text="ECM">
      <formula>NOT(ISERROR(SEARCH("ECM",G3004)))</formula>
    </cfRule>
    <cfRule type="containsText" dxfId="3599" priority="4222" operator="containsText" text="Glenn Gould">
      <formula>NOT(ISERROR(SEARCH("Glenn Gould",G3004)))</formula>
    </cfRule>
  </conditionalFormatting>
  <conditionalFormatting sqref="G3004">
    <cfRule type="containsText" dxfId="3598" priority="4219" operator="containsText" text="ECM">
      <formula>NOT(ISERROR(SEARCH("ECM",G3004)))</formula>
    </cfRule>
    <cfRule type="containsText" dxfId="3597" priority="4220" operator="containsText" text="Glenn Gould">
      <formula>NOT(ISERROR(SEARCH("Glenn Gould",G3004)))</formula>
    </cfRule>
  </conditionalFormatting>
  <conditionalFormatting sqref="G3004">
    <cfRule type="containsText" dxfId="3596" priority="4217" operator="containsText" text="ECM">
      <formula>NOT(ISERROR(SEARCH("ECM",G3004)))</formula>
    </cfRule>
    <cfRule type="containsText" dxfId="3595" priority="4218" operator="containsText" text="Glenn Gould">
      <formula>NOT(ISERROR(SEARCH("Glenn Gould",G3004)))</formula>
    </cfRule>
  </conditionalFormatting>
  <conditionalFormatting sqref="G3004">
    <cfRule type="containsText" dxfId="3594" priority="4215" operator="containsText" text="ECM">
      <formula>NOT(ISERROR(SEARCH("ECM",G3004)))</formula>
    </cfRule>
    <cfRule type="containsText" dxfId="3593" priority="4216" operator="containsText" text="Glenn Gould">
      <formula>NOT(ISERROR(SEARCH("Glenn Gould",G3004)))</formula>
    </cfRule>
  </conditionalFormatting>
  <conditionalFormatting sqref="G3004">
    <cfRule type="containsText" dxfId="3592" priority="4213" operator="containsText" text="ECM">
      <formula>NOT(ISERROR(SEARCH("ECM",G3004)))</formula>
    </cfRule>
    <cfRule type="containsText" dxfId="3591" priority="4214" operator="containsText" text="Glenn Gould">
      <formula>NOT(ISERROR(SEARCH("Glenn Gould",G3004)))</formula>
    </cfRule>
  </conditionalFormatting>
  <conditionalFormatting sqref="G3004">
    <cfRule type="containsText" dxfId="3590" priority="4211" operator="containsText" text="ECM">
      <formula>NOT(ISERROR(SEARCH("ECM",G3004)))</formula>
    </cfRule>
    <cfRule type="containsText" dxfId="3589" priority="4212" operator="containsText" text="Glenn Gould">
      <formula>NOT(ISERROR(SEARCH("Glenn Gould",G3004)))</formula>
    </cfRule>
  </conditionalFormatting>
  <conditionalFormatting sqref="G3004">
    <cfRule type="containsText" dxfId="3588" priority="4209" operator="containsText" text="ECM">
      <formula>NOT(ISERROR(SEARCH("ECM",G3004)))</formula>
    </cfRule>
    <cfRule type="containsText" dxfId="3587" priority="4210" operator="containsText" text="Glenn Gould">
      <formula>NOT(ISERROR(SEARCH("Glenn Gould",G3004)))</formula>
    </cfRule>
  </conditionalFormatting>
  <conditionalFormatting sqref="G3004">
    <cfRule type="containsText" dxfId="3586" priority="4207" operator="containsText" text="ECM">
      <formula>NOT(ISERROR(SEARCH("ECM",G3004)))</formula>
    </cfRule>
    <cfRule type="containsText" dxfId="3585" priority="4208" operator="containsText" text="Glenn Gould">
      <formula>NOT(ISERROR(SEARCH("Glenn Gould",G3004)))</formula>
    </cfRule>
  </conditionalFormatting>
  <conditionalFormatting sqref="G3004">
    <cfRule type="containsText" dxfId="3584" priority="4205" operator="containsText" text="ECM">
      <formula>NOT(ISERROR(SEARCH("ECM",G3004)))</formula>
    </cfRule>
    <cfRule type="containsText" dxfId="3583" priority="4206" operator="containsText" text="Glenn Gould">
      <formula>NOT(ISERROR(SEARCH("Glenn Gould",G3004)))</formula>
    </cfRule>
  </conditionalFormatting>
  <conditionalFormatting sqref="G3004">
    <cfRule type="containsText" dxfId="3582" priority="4203" operator="containsText" text="ECM">
      <formula>NOT(ISERROR(SEARCH("ECM",G3004)))</formula>
    </cfRule>
    <cfRule type="containsText" dxfId="3581" priority="4204" operator="containsText" text="Glenn Gould">
      <formula>NOT(ISERROR(SEARCH("Glenn Gould",G3004)))</formula>
    </cfRule>
  </conditionalFormatting>
  <conditionalFormatting sqref="G3004">
    <cfRule type="containsText" dxfId="3580" priority="4201" operator="containsText" text="ECM">
      <formula>NOT(ISERROR(SEARCH("ECM",G3004)))</formula>
    </cfRule>
    <cfRule type="containsText" dxfId="3579" priority="4202" operator="containsText" text="Glenn Gould">
      <formula>NOT(ISERROR(SEARCH("Glenn Gould",G3004)))</formula>
    </cfRule>
  </conditionalFormatting>
  <conditionalFormatting sqref="G3004">
    <cfRule type="containsText" dxfId="3578" priority="4199" operator="containsText" text="ECM">
      <formula>NOT(ISERROR(SEARCH("ECM",G3004)))</formula>
    </cfRule>
    <cfRule type="containsText" dxfId="3577" priority="4200" operator="containsText" text="Glenn Gould">
      <formula>NOT(ISERROR(SEARCH("Glenn Gould",G3004)))</formula>
    </cfRule>
  </conditionalFormatting>
  <conditionalFormatting sqref="G3004">
    <cfRule type="containsText" dxfId="3576" priority="4197" operator="containsText" text="ECM">
      <formula>NOT(ISERROR(SEARCH("ECM",G3004)))</formula>
    </cfRule>
    <cfRule type="containsText" dxfId="3575" priority="4198" operator="containsText" text="Glenn Gould">
      <formula>NOT(ISERROR(SEARCH("Glenn Gould",G3004)))</formula>
    </cfRule>
  </conditionalFormatting>
  <conditionalFormatting sqref="G3004">
    <cfRule type="containsText" dxfId="3574" priority="4195" operator="containsText" text="ECM">
      <formula>NOT(ISERROR(SEARCH("ECM",G3004)))</formula>
    </cfRule>
    <cfRule type="containsText" dxfId="3573" priority="4196" operator="containsText" text="Glenn Gould">
      <formula>NOT(ISERROR(SEARCH("Glenn Gould",G3004)))</formula>
    </cfRule>
  </conditionalFormatting>
  <conditionalFormatting sqref="G3004">
    <cfRule type="containsText" dxfId="3572" priority="4193" operator="containsText" text="ECM">
      <formula>NOT(ISERROR(SEARCH("ECM",G3004)))</formula>
    </cfRule>
    <cfRule type="containsText" dxfId="3571" priority="4194" operator="containsText" text="Glenn Gould">
      <formula>NOT(ISERROR(SEARCH("Glenn Gould",G3004)))</formula>
    </cfRule>
  </conditionalFormatting>
  <conditionalFormatting sqref="G3004">
    <cfRule type="containsText" dxfId="3570" priority="4191" operator="containsText" text="ECM">
      <formula>NOT(ISERROR(SEARCH("ECM",G3004)))</formula>
    </cfRule>
    <cfRule type="containsText" dxfId="3569" priority="4192" operator="containsText" text="Glenn Gould">
      <formula>NOT(ISERROR(SEARCH("Glenn Gould",G3004)))</formula>
    </cfRule>
  </conditionalFormatting>
  <conditionalFormatting sqref="G3004">
    <cfRule type="containsText" dxfId="3568" priority="4189" operator="containsText" text="ECM">
      <formula>NOT(ISERROR(SEARCH("ECM",G3004)))</formula>
    </cfRule>
    <cfRule type="containsText" dxfId="3567" priority="4190" operator="containsText" text="Glenn Gould">
      <formula>NOT(ISERROR(SEARCH("Glenn Gould",G3004)))</formula>
    </cfRule>
  </conditionalFormatting>
  <conditionalFormatting sqref="G3004">
    <cfRule type="containsText" dxfId="3566" priority="4187" operator="containsText" text="ECM">
      <formula>NOT(ISERROR(SEARCH("ECM",G3004)))</formula>
    </cfRule>
    <cfRule type="containsText" dxfId="3565" priority="4188" operator="containsText" text="Glenn Gould">
      <formula>NOT(ISERROR(SEARCH("Glenn Gould",G3004)))</formula>
    </cfRule>
  </conditionalFormatting>
  <conditionalFormatting sqref="G3004">
    <cfRule type="containsText" dxfId="3564" priority="4185" operator="containsText" text="ECM">
      <formula>NOT(ISERROR(SEARCH("ECM",G3004)))</formula>
    </cfRule>
    <cfRule type="containsText" dxfId="3563" priority="4186" operator="containsText" text="Glenn Gould">
      <formula>NOT(ISERROR(SEARCH("Glenn Gould",G3004)))</formula>
    </cfRule>
  </conditionalFormatting>
  <conditionalFormatting sqref="G3004">
    <cfRule type="containsText" dxfId="3562" priority="4183" operator="containsText" text="ECM">
      <formula>NOT(ISERROR(SEARCH("ECM",G3004)))</formula>
    </cfRule>
    <cfRule type="containsText" dxfId="3561" priority="4184" operator="containsText" text="Glenn Gould">
      <formula>NOT(ISERROR(SEARCH("Glenn Gould",G3004)))</formula>
    </cfRule>
  </conditionalFormatting>
  <conditionalFormatting sqref="G3004">
    <cfRule type="containsText" dxfId="3560" priority="4181" operator="containsText" text="ECM">
      <formula>NOT(ISERROR(SEARCH("ECM",G3004)))</formula>
    </cfRule>
    <cfRule type="containsText" dxfId="3559" priority="4182" operator="containsText" text="Glenn Gould">
      <formula>NOT(ISERROR(SEARCH("Glenn Gould",G3004)))</formula>
    </cfRule>
  </conditionalFormatting>
  <conditionalFormatting sqref="G3004">
    <cfRule type="containsText" dxfId="3558" priority="4179" operator="containsText" text="ECM">
      <formula>NOT(ISERROR(SEARCH("ECM",G3004)))</formula>
    </cfRule>
    <cfRule type="containsText" dxfId="3557" priority="4180" operator="containsText" text="Glenn Gould">
      <formula>NOT(ISERROR(SEARCH("Glenn Gould",G3004)))</formula>
    </cfRule>
  </conditionalFormatting>
  <conditionalFormatting sqref="G3004">
    <cfRule type="containsText" dxfId="3556" priority="4177" operator="containsText" text="ECM">
      <formula>NOT(ISERROR(SEARCH("ECM",G3004)))</formula>
    </cfRule>
    <cfRule type="containsText" dxfId="3555" priority="4178" operator="containsText" text="Glenn Gould">
      <formula>NOT(ISERROR(SEARCH("Glenn Gould",G3004)))</formula>
    </cfRule>
  </conditionalFormatting>
  <conditionalFormatting sqref="G3004">
    <cfRule type="containsText" dxfId="3554" priority="4175" operator="containsText" text="ECM">
      <formula>NOT(ISERROR(SEARCH("ECM",G3004)))</formula>
    </cfRule>
    <cfRule type="containsText" dxfId="3553" priority="4176" operator="containsText" text="Glenn Gould">
      <formula>NOT(ISERROR(SEARCH("Glenn Gould",G3004)))</formula>
    </cfRule>
  </conditionalFormatting>
  <conditionalFormatting sqref="G3004">
    <cfRule type="containsText" dxfId="3552" priority="4173" operator="containsText" text="ECM">
      <formula>NOT(ISERROR(SEARCH("ECM",G3004)))</formula>
    </cfRule>
    <cfRule type="containsText" dxfId="3551" priority="4174" operator="containsText" text="Glenn Gould">
      <formula>NOT(ISERROR(SEARCH("Glenn Gould",G3004)))</formula>
    </cfRule>
  </conditionalFormatting>
  <conditionalFormatting sqref="G3004">
    <cfRule type="containsText" dxfId="3550" priority="4171" operator="containsText" text="ECM">
      <formula>NOT(ISERROR(SEARCH("ECM",G3004)))</formula>
    </cfRule>
    <cfRule type="containsText" dxfId="3549" priority="4172" operator="containsText" text="Glenn Gould">
      <formula>NOT(ISERROR(SEARCH("Glenn Gould",G3004)))</formula>
    </cfRule>
  </conditionalFormatting>
  <conditionalFormatting sqref="G3004">
    <cfRule type="containsText" dxfId="3548" priority="4169" operator="containsText" text="ECM">
      <formula>NOT(ISERROR(SEARCH("ECM",G3004)))</formula>
    </cfRule>
    <cfRule type="containsText" dxfId="3547" priority="4170" operator="containsText" text="Glenn Gould">
      <formula>NOT(ISERROR(SEARCH("Glenn Gould",G3004)))</formula>
    </cfRule>
  </conditionalFormatting>
  <conditionalFormatting sqref="G3004">
    <cfRule type="containsText" dxfId="3546" priority="4167" operator="containsText" text="ECM">
      <formula>NOT(ISERROR(SEARCH("ECM",G3004)))</formula>
    </cfRule>
    <cfRule type="containsText" dxfId="3545" priority="4168" operator="containsText" text="Glenn Gould">
      <formula>NOT(ISERROR(SEARCH("Glenn Gould",G3004)))</formula>
    </cfRule>
  </conditionalFormatting>
  <conditionalFormatting sqref="G3004">
    <cfRule type="containsText" dxfId="3544" priority="4165" operator="containsText" text="ECM">
      <formula>NOT(ISERROR(SEARCH("ECM",G3004)))</formula>
    </cfRule>
    <cfRule type="containsText" dxfId="3543" priority="4166" operator="containsText" text="Glenn Gould">
      <formula>NOT(ISERROR(SEARCH("Glenn Gould",G3004)))</formula>
    </cfRule>
  </conditionalFormatting>
  <conditionalFormatting sqref="G3004">
    <cfRule type="containsText" dxfId="3542" priority="4163" operator="containsText" text="ECM">
      <formula>NOT(ISERROR(SEARCH("ECM",G3004)))</formula>
    </cfRule>
    <cfRule type="containsText" dxfId="3541" priority="4164" operator="containsText" text="Glenn Gould">
      <formula>NOT(ISERROR(SEARCH("Glenn Gould",G3004)))</formula>
    </cfRule>
  </conditionalFormatting>
  <conditionalFormatting sqref="G3004">
    <cfRule type="containsText" dxfId="3540" priority="4161" operator="containsText" text="ECM">
      <formula>NOT(ISERROR(SEARCH("ECM",G3004)))</formula>
    </cfRule>
    <cfRule type="containsText" dxfId="3539" priority="4162" operator="containsText" text="Glenn Gould">
      <formula>NOT(ISERROR(SEARCH("Glenn Gould",G3004)))</formula>
    </cfRule>
  </conditionalFormatting>
  <conditionalFormatting sqref="G3004">
    <cfRule type="containsText" dxfId="3538" priority="4159" operator="containsText" text="ECM">
      <formula>NOT(ISERROR(SEARCH("ECM",G3004)))</formula>
    </cfRule>
    <cfRule type="containsText" dxfId="3537" priority="4160" operator="containsText" text="Glenn Gould">
      <formula>NOT(ISERROR(SEARCH("Glenn Gould",G3004)))</formula>
    </cfRule>
  </conditionalFormatting>
  <conditionalFormatting sqref="E3004:F3004">
    <cfRule type="containsText" dxfId="3536" priority="4157" operator="containsText" text="ECM">
      <formula>NOT(ISERROR(SEARCH("ECM",E3004)))</formula>
    </cfRule>
    <cfRule type="containsText" dxfId="3535" priority="4158" operator="containsText" text="Glenn Gould">
      <formula>NOT(ISERROR(SEARCH("Glenn Gould",E3004)))</formula>
    </cfRule>
  </conditionalFormatting>
  <conditionalFormatting sqref="E3004:F3004">
    <cfRule type="containsText" dxfId="3534" priority="4155" operator="containsText" text="ECM">
      <formula>NOT(ISERROR(SEARCH("ECM",E3004)))</formula>
    </cfRule>
    <cfRule type="containsText" dxfId="3533" priority="4156" operator="containsText" text="Glenn Gould">
      <formula>NOT(ISERROR(SEARCH("Glenn Gould",E3004)))</formula>
    </cfRule>
  </conditionalFormatting>
  <conditionalFormatting sqref="E3004:F3004">
    <cfRule type="containsText" dxfId="3532" priority="4153" operator="containsText" text="ECM">
      <formula>NOT(ISERROR(SEARCH("ECM",E3004)))</formula>
    </cfRule>
    <cfRule type="containsText" dxfId="3531" priority="4154" operator="containsText" text="Glenn Gould">
      <formula>NOT(ISERROR(SEARCH("Glenn Gould",E3004)))</formula>
    </cfRule>
  </conditionalFormatting>
  <conditionalFormatting sqref="E3004:F3004">
    <cfRule type="containsText" dxfId="3530" priority="4151" operator="containsText" text="ECM">
      <formula>NOT(ISERROR(SEARCH("ECM",E3004)))</formula>
    </cfRule>
    <cfRule type="containsText" dxfId="3529" priority="4152" operator="containsText" text="Glenn Gould">
      <formula>NOT(ISERROR(SEARCH("Glenn Gould",E3004)))</formula>
    </cfRule>
  </conditionalFormatting>
  <conditionalFormatting sqref="E3004:F3004">
    <cfRule type="containsText" dxfId="3528" priority="4149" operator="containsText" text="ECM">
      <formula>NOT(ISERROR(SEARCH("ECM",E3004)))</formula>
    </cfRule>
    <cfRule type="containsText" dxfId="3527" priority="4150" operator="containsText" text="Glenn Gould">
      <formula>NOT(ISERROR(SEARCH("Glenn Gould",E3004)))</formula>
    </cfRule>
  </conditionalFormatting>
  <conditionalFormatting sqref="E3004:F3004">
    <cfRule type="containsText" dxfId="3526" priority="4147" operator="containsText" text="ECM">
      <formula>NOT(ISERROR(SEARCH("ECM",E3004)))</formula>
    </cfRule>
    <cfRule type="containsText" dxfId="3525" priority="4148" operator="containsText" text="Glenn Gould">
      <formula>NOT(ISERROR(SEARCH("Glenn Gould",E3004)))</formula>
    </cfRule>
  </conditionalFormatting>
  <conditionalFormatting sqref="E3004:F3004">
    <cfRule type="containsText" dxfId="3524" priority="4145" operator="containsText" text="ECM">
      <formula>NOT(ISERROR(SEARCH("ECM",E3004)))</formula>
    </cfRule>
    <cfRule type="containsText" dxfId="3523" priority="4146" operator="containsText" text="Glenn Gould">
      <formula>NOT(ISERROR(SEARCH("Glenn Gould",E3004)))</formula>
    </cfRule>
  </conditionalFormatting>
  <conditionalFormatting sqref="E3004:F3004">
    <cfRule type="containsText" dxfId="3522" priority="4143" operator="containsText" text="ECM">
      <formula>NOT(ISERROR(SEARCH("ECM",E3004)))</formula>
    </cfRule>
    <cfRule type="containsText" dxfId="3521" priority="4144" operator="containsText" text="Glenn Gould">
      <formula>NOT(ISERROR(SEARCH("Glenn Gould",E3004)))</formula>
    </cfRule>
  </conditionalFormatting>
  <conditionalFormatting sqref="E3004:F3004">
    <cfRule type="containsText" dxfId="3520" priority="4141" operator="containsText" text="ECM">
      <formula>NOT(ISERROR(SEARCH("ECM",E3004)))</formula>
    </cfRule>
    <cfRule type="containsText" dxfId="3519" priority="4142" operator="containsText" text="Glenn Gould">
      <formula>NOT(ISERROR(SEARCH("Glenn Gould",E3004)))</formula>
    </cfRule>
  </conditionalFormatting>
  <conditionalFormatting sqref="E3004:F3004">
    <cfRule type="containsText" dxfId="3518" priority="4139" operator="containsText" text="ECM">
      <formula>NOT(ISERROR(SEARCH("ECM",E3004)))</formula>
    </cfRule>
    <cfRule type="containsText" dxfId="3517" priority="4140" operator="containsText" text="Glenn Gould">
      <formula>NOT(ISERROR(SEARCH("Glenn Gould",E3004)))</formula>
    </cfRule>
  </conditionalFormatting>
  <conditionalFormatting sqref="E3004:F3004">
    <cfRule type="containsText" dxfId="3516" priority="4137" operator="containsText" text="ECM">
      <formula>NOT(ISERROR(SEARCH("ECM",E3004)))</formula>
    </cfRule>
    <cfRule type="containsText" dxfId="3515" priority="4138" operator="containsText" text="Glenn Gould">
      <formula>NOT(ISERROR(SEARCH("Glenn Gould",E3004)))</formula>
    </cfRule>
  </conditionalFormatting>
  <conditionalFormatting sqref="E3004:F3004">
    <cfRule type="containsText" dxfId="3514" priority="4135" operator="containsText" text="ECM">
      <formula>NOT(ISERROR(SEARCH("ECM",E3004)))</formula>
    </cfRule>
    <cfRule type="containsText" dxfId="3513" priority="4136" operator="containsText" text="Glenn Gould">
      <formula>NOT(ISERROR(SEARCH("Glenn Gould",E3004)))</formula>
    </cfRule>
  </conditionalFormatting>
  <conditionalFormatting sqref="E3004:F3004">
    <cfRule type="containsText" dxfId="3512" priority="4133" operator="containsText" text="ECM">
      <formula>NOT(ISERROR(SEARCH("ECM",E3004)))</formula>
    </cfRule>
    <cfRule type="containsText" dxfId="3511" priority="4134" operator="containsText" text="Glenn Gould">
      <formula>NOT(ISERROR(SEARCH("Glenn Gould",E3004)))</formula>
    </cfRule>
  </conditionalFormatting>
  <conditionalFormatting sqref="E3004:F3004">
    <cfRule type="containsText" dxfId="3510" priority="4131" operator="containsText" text="ECM">
      <formula>NOT(ISERROR(SEARCH("ECM",E3004)))</formula>
    </cfRule>
    <cfRule type="containsText" dxfId="3509" priority="4132" operator="containsText" text="Glenn Gould">
      <formula>NOT(ISERROR(SEARCH("Glenn Gould",E3004)))</formula>
    </cfRule>
  </conditionalFormatting>
  <conditionalFormatting sqref="E3004:F3004">
    <cfRule type="containsText" dxfId="3508" priority="4129" operator="containsText" text="ECM">
      <formula>NOT(ISERROR(SEARCH("ECM",E3004)))</formula>
    </cfRule>
    <cfRule type="containsText" dxfId="3507" priority="4130" operator="containsText" text="Glenn Gould">
      <formula>NOT(ISERROR(SEARCH("Glenn Gould",E3004)))</formula>
    </cfRule>
  </conditionalFormatting>
  <conditionalFormatting sqref="E3004:F3004">
    <cfRule type="containsText" dxfId="3506" priority="4127" operator="containsText" text="ECM">
      <formula>NOT(ISERROR(SEARCH("ECM",E3004)))</formula>
    </cfRule>
    <cfRule type="containsText" dxfId="3505" priority="4128" operator="containsText" text="Glenn Gould">
      <formula>NOT(ISERROR(SEARCH("Glenn Gould",E3004)))</formula>
    </cfRule>
  </conditionalFormatting>
  <conditionalFormatting sqref="E3004:F3004">
    <cfRule type="containsText" dxfId="3504" priority="4125" operator="containsText" text="ECM">
      <formula>NOT(ISERROR(SEARCH("ECM",E3004)))</formula>
    </cfRule>
    <cfRule type="containsText" dxfId="3503" priority="4126" operator="containsText" text="Glenn Gould">
      <formula>NOT(ISERROR(SEARCH("Glenn Gould",E3004)))</formula>
    </cfRule>
  </conditionalFormatting>
  <conditionalFormatting sqref="E3004:F3004">
    <cfRule type="containsText" dxfId="3502" priority="4123" operator="containsText" text="ECM">
      <formula>NOT(ISERROR(SEARCH("ECM",E3004)))</formula>
    </cfRule>
    <cfRule type="containsText" dxfId="3501" priority="4124" operator="containsText" text="Glenn Gould">
      <formula>NOT(ISERROR(SEARCH("Glenn Gould",E3004)))</formula>
    </cfRule>
  </conditionalFormatting>
  <conditionalFormatting sqref="E3004:F3004">
    <cfRule type="containsText" dxfId="3500" priority="4121" operator="containsText" text="ECM">
      <formula>NOT(ISERROR(SEARCH("ECM",E3004)))</formula>
    </cfRule>
    <cfRule type="containsText" dxfId="3499" priority="4122" operator="containsText" text="Glenn Gould">
      <formula>NOT(ISERROR(SEARCH("Glenn Gould",E3004)))</formula>
    </cfRule>
  </conditionalFormatting>
  <conditionalFormatting sqref="E3004:F3004">
    <cfRule type="containsText" dxfId="3498" priority="4119" operator="containsText" text="ECM">
      <formula>NOT(ISERROR(SEARCH("ECM",E3004)))</formula>
    </cfRule>
    <cfRule type="containsText" dxfId="3497" priority="4120" operator="containsText" text="Glenn Gould">
      <formula>NOT(ISERROR(SEARCH("Glenn Gould",E3004)))</formula>
    </cfRule>
  </conditionalFormatting>
  <conditionalFormatting sqref="E3004:F3004">
    <cfRule type="containsText" dxfId="3496" priority="4117" operator="containsText" text="ECM">
      <formula>NOT(ISERROR(SEARCH("ECM",E3004)))</formula>
    </cfRule>
    <cfRule type="containsText" dxfId="3495" priority="4118" operator="containsText" text="Glenn Gould">
      <formula>NOT(ISERROR(SEARCH("Glenn Gould",E3004)))</formula>
    </cfRule>
  </conditionalFormatting>
  <conditionalFormatting sqref="E3004:F3004">
    <cfRule type="containsText" dxfId="3494" priority="4115" operator="containsText" text="ECM">
      <formula>NOT(ISERROR(SEARCH("ECM",E3004)))</formula>
    </cfRule>
    <cfRule type="containsText" dxfId="3493" priority="4116" operator="containsText" text="Glenn Gould">
      <formula>NOT(ISERROR(SEARCH("Glenn Gould",E3004)))</formula>
    </cfRule>
  </conditionalFormatting>
  <conditionalFormatting sqref="E3004:F3004">
    <cfRule type="containsText" dxfId="3492" priority="4113" operator="containsText" text="ECM">
      <formula>NOT(ISERROR(SEARCH("ECM",E3004)))</formula>
    </cfRule>
    <cfRule type="containsText" dxfId="3491" priority="4114" operator="containsText" text="Glenn Gould">
      <formula>NOT(ISERROR(SEARCH("Glenn Gould",E3004)))</formula>
    </cfRule>
  </conditionalFormatting>
  <conditionalFormatting sqref="E3004:F3004">
    <cfRule type="containsText" dxfId="3490" priority="4111" operator="containsText" text="ECM">
      <formula>NOT(ISERROR(SEARCH("ECM",E3004)))</formula>
    </cfRule>
    <cfRule type="containsText" dxfId="3489" priority="4112" operator="containsText" text="Glenn Gould">
      <formula>NOT(ISERROR(SEARCH("Glenn Gould",E3004)))</formula>
    </cfRule>
  </conditionalFormatting>
  <conditionalFormatting sqref="E3004:F3004">
    <cfRule type="containsText" dxfId="3488" priority="4109" operator="containsText" text="ECM">
      <formula>NOT(ISERROR(SEARCH("ECM",E3004)))</formula>
    </cfRule>
    <cfRule type="containsText" dxfId="3487" priority="4110" operator="containsText" text="Glenn Gould">
      <formula>NOT(ISERROR(SEARCH("Glenn Gould",E3004)))</formula>
    </cfRule>
  </conditionalFormatting>
  <conditionalFormatting sqref="E3004:F3004">
    <cfRule type="containsText" dxfId="3486" priority="4107" operator="containsText" text="ECM">
      <formula>NOT(ISERROR(SEARCH("ECM",E3004)))</formula>
    </cfRule>
    <cfRule type="containsText" dxfId="3485" priority="4108" operator="containsText" text="Glenn Gould">
      <formula>NOT(ISERROR(SEARCH("Glenn Gould",E3004)))</formula>
    </cfRule>
  </conditionalFormatting>
  <conditionalFormatting sqref="E3004:F3004">
    <cfRule type="containsText" dxfId="3484" priority="4105" operator="containsText" text="ECM">
      <formula>NOT(ISERROR(SEARCH("ECM",E3004)))</formula>
    </cfRule>
    <cfRule type="containsText" dxfId="3483" priority="4106" operator="containsText" text="Glenn Gould">
      <formula>NOT(ISERROR(SEARCH("Glenn Gould",E3004)))</formula>
    </cfRule>
  </conditionalFormatting>
  <conditionalFormatting sqref="E3004:F3004">
    <cfRule type="containsText" dxfId="3482" priority="4103" operator="containsText" text="ECM">
      <formula>NOT(ISERROR(SEARCH("ECM",E3004)))</formula>
    </cfRule>
    <cfRule type="containsText" dxfId="3481" priority="4104" operator="containsText" text="Glenn Gould">
      <formula>NOT(ISERROR(SEARCH("Glenn Gould",E3004)))</formula>
    </cfRule>
  </conditionalFormatting>
  <conditionalFormatting sqref="E3004:F3004">
    <cfRule type="containsText" dxfId="3480" priority="4101" operator="containsText" text="ECM">
      <formula>NOT(ISERROR(SEARCH("ECM",E3004)))</formula>
    </cfRule>
    <cfRule type="containsText" dxfId="3479" priority="4102" operator="containsText" text="Glenn Gould">
      <formula>NOT(ISERROR(SEARCH("Glenn Gould",E3004)))</formula>
    </cfRule>
  </conditionalFormatting>
  <conditionalFormatting sqref="E3004:F3004">
    <cfRule type="containsText" dxfId="3478" priority="4099" operator="containsText" text="ECM">
      <formula>NOT(ISERROR(SEARCH("ECM",E3004)))</formula>
    </cfRule>
    <cfRule type="containsText" dxfId="3477" priority="4100" operator="containsText" text="Glenn Gould">
      <formula>NOT(ISERROR(SEARCH("Glenn Gould",E3004)))</formula>
    </cfRule>
  </conditionalFormatting>
  <conditionalFormatting sqref="E3004:F3004">
    <cfRule type="containsText" dxfId="3476" priority="4097" operator="containsText" text="ECM">
      <formula>NOT(ISERROR(SEARCH("ECM",E3004)))</formula>
    </cfRule>
    <cfRule type="containsText" dxfId="3475" priority="4098" operator="containsText" text="Glenn Gould">
      <formula>NOT(ISERROR(SEARCH("Glenn Gould",E3004)))</formula>
    </cfRule>
  </conditionalFormatting>
  <conditionalFormatting sqref="E3004:F3004">
    <cfRule type="containsText" dxfId="3474" priority="4095" operator="containsText" text="ECM">
      <formula>NOT(ISERROR(SEARCH("ECM",E3004)))</formula>
    </cfRule>
    <cfRule type="containsText" dxfId="3473" priority="4096" operator="containsText" text="Glenn Gould">
      <formula>NOT(ISERROR(SEARCH("Glenn Gould",E3004)))</formula>
    </cfRule>
  </conditionalFormatting>
  <conditionalFormatting sqref="E3004:F3004">
    <cfRule type="containsText" dxfId="3472" priority="4093" operator="containsText" text="ECM">
      <formula>NOT(ISERROR(SEARCH("ECM",E3004)))</formula>
    </cfRule>
    <cfRule type="containsText" dxfId="3471" priority="4094" operator="containsText" text="Glenn Gould">
      <formula>NOT(ISERROR(SEARCH("Glenn Gould",E3004)))</formula>
    </cfRule>
  </conditionalFormatting>
  <conditionalFormatting sqref="E3004:F3004">
    <cfRule type="containsText" dxfId="3470" priority="4091" operator="containsText" text="ECM">
      <formula>NOT(ISERROR(SEARCH("ECM",E3004)))</formula>
    </cfRule>
    <cfRule type="containsText" dxfId="3469" priority="4092" operator="containsText" text="Glenn Gould">
      <formula>NOT(ISERROR(SEARCH("Glenn Gould",E3004)))</formula>
    </cfRule>
  </conditionalFormatting>
  <conditionalFormatting sqref="E3004:F3004">
    <cfRule type="containsText" dxfId="3468" priority="4089" operator="containsText" text="ECM">
      <formula>NOT(ISERROR(SEARCH("ECM",E3004)))</formula>
    </cfRule>
    <cfRule type="containsText" dxfId="3467" priority="4090" operator="containsText" text="Glenn Gould">
      <formula>NOT(ISERROR(SEARCH("Glenn Gould",E3004)))</formula>
    </cfRule>
  </conditionalFormatting>
  <conditionalFormatting sqref="E3004:F3004">
    <cfRule type="containsText" dxfId="3466" priority="4087" operator="containsText" text="ECM">
      <formula>NOT(ISERROR(SEARCH("ECM",E3004)))</formula>
    </cfRule>
    <cfRule type="containsText" dxfId="3465" priority="4088" operator="containsText" text="Glenn Gould">
      <formula>NOT(ISERROR(SEARCH("Glenn Gould",E3004)))</formula>
    </cfRule>
  </conditionalFormatting>
  <conditionalFormatting sqref="E3004:F3004">
    <cfRule type="containsText" dxfId="3464" priority="4085" operator="containsText" text="ECM">
      <formula>NOT(ISERROR(SEARCH("ECM",E3004)))</formula>
    </cfRule>
    <cfRule type="containsText" dxfId="3463" priority="4086" operator="containsText" text="Glenn Gould">
      <formula>NOT(ISERROR(SEARCH("Glenn Gould",E3004)))</formula>
    </cfRule>
  </conditionalFormatting>
  <conditionalFormatting sqref="E3004:F3004">
    <cfRule type="containsText" dxfId="3462" priority="4083" operator="containsText" text="ECM">
      <formula>NOT(ISERROR(SEARCH("ECM",E3004)))</formula>
    </cfRule>
    <cfRule type="containsText" dxfId="3461" priority="4084" operator="containsText" text="Glenn Gould">
      <formula>NOT(ISERROR(SEARCH("Glenn Gould",E3004)))</formula>
    </cfRule>
  </conditionalFormatting>
  <conditionalFormatting sqref="E3004:F3004">
    <cfRule type="containsText" dxfId="3460" priority="4081" operator="containsText" text="ECM">
      <formula>NOT(ISERROR(SEARCH("ECM",E3004)))</formula>
    </cfRule>
    <cfRule type="containsText" dxfId="3459" priority="4082" operator="containsText" text="Glenn Gould">
      <formula>NOT(ISERROR(SEARCH("Glenn Gould",E3004)))</formula>
    </cfRule>
  </conditionalFormatting>
  <conditionalFormatting sqref="E3004:F3004">
    <cfRule type="containsText" dxfId="3458" priority="4079" operator="containsText" text="ECM">
      <formula>NOT(ISERROR(SEARCH("ECM",E3004)))</formula>
    </cfRule>
    <cfRule type="containsText" dxfId="3457" priority="4080" operator="containsText" text="Glenn Gould">
      <formula>NOT(ISERROR(SEARCH("Glenn Gould",E3004)))</formula>
    </cfRule>
  </conditionalFormatting>
  <conditionalFormatting sqref="E3004:F3004">
    <cfRule type="containsText" dxfId="3456" priority="4077" operator="containsText" text="ECM">
      <formula>NOT(ISERROR(SEARCH("ECM",E3004)))</formula>
    </cfRule>
    <cfRule type="containsText" dxfId="3455" priority="4078" operator="containsText" text="Glenn Gould">
      <formula>NOT(ISERROR(SEARCH("Glenn Gould",E3004)))</formula>
    </cfRule>
  </conditionalFormatting>
  <conditionalFormatting sqref="E3004:F3004">
    <cfRule type="containsText" dxfId="3454" priority="4075" operator="containsText" text="ECM">
      <formula>NOT(ISERROR(SEARCH("ECM",E3004)))</formula>
    </cfRule>
    <cfRule type="containsText" dxfId="3453" priority="4076" operator="containsText" text="Glenn Gould">
      <formula>NOT(ISERROR(SEARCH("Glenn Gould",E3004)))</formula>
    </cfRule>
  </conditionalFormatting>
  <conditionalFormatting sqref="E3004:F3004">
    <cfRule type="containsText" dxfId="3452" priority="4073" operator="containsText" text="ECM">
      <formula>NOT(ISERROR(SEARCH("ECM",E3004)))</formula>
    </cfRule>
    <cfRule type="containsText" dxfId="3451" priority="4074" operator="containsText" text="Glenn Gould">
      <formula>NOT(ISERROR(SEARCH("Glenn Gould",E3004)))</formula>
    </cfRule>
  </conditionalFormatting>
  <conditionalFormatting sqref="E3004:F3004">
    <cfRule type="containsText" dxfId="3450" priority="4071" operator="containsText" text="ECM">
      <formula>NOT(ISERROR(SEARCH("ECM",E3004)))</formula>
    </cfRule>
    <cfRule type="containsText" dxfId="3449" priority="4072" operator="containsText" text="Glenn Gould">
      <formula>NOT(ISERROR(SEARCH("Glenn Gould",E3004)))</formula>
    </cfRule>
  </conditionalFormatting>
  <conditionalFormatting sqref="E3004:F3004">
    <cfRule type="containsText" dxfId="3448" priority="4069" operator="containsText" text="ECM">
      <formula>NOT(ISERROR(SEARCH("ECM",E3004)))</formula>
    </cfRule>
    <cfRule type="containsText" dxfId="3447" priority="4070" operator="containsText" text="Glenn Gould">
      <formula>NOT(ISERROR(SEARCH("Glenn Gould",E3004)))</formula>
    </cfRule>
  </conditionalFormatting>
  <conditionalFormatting sqref="E3004:F3004">
    <cfRule type="containsText" dxfId="3446" priority="4067" operator="containsText" text="ECM">
      <formula>NOT(ISERROR(SEARCH("ECM",E3004)))</formula>
    </cfRule>
    <cfRule type="containsText" dxfId="3445" priority="4068" operator="containsText" text="Glenn Gould">
      <formula>NOT(ISERROR(SEARCH("Glenn Gould",E3004)))</formula>
    </cfRule>
  </conditionalFormatting>
  <conditionalFormatting sqref="E3004:F3004">
    <cfRule type="containsText" dxfId="3444" priority="4065" operator="containsText" text="ECM">
      <formula>NOT(ISERROR(SEARCH("ECM",E3004)))</formula>
    </cfRule>
    <cfRule type="containsText" dxfId="3443" priority="4066" operator="containsText" text="Glenn Gould">
      <formula>NOT(ISERROR(SEARCH("Glenn Gould",E3004)))</formula>
    </cfRule>
  </conditionalFormatting>
  <conditionalFormatting sqref="E3004:F3004">
    <cfRule type="containsText" dxfId="3442" priority="4063" operator="containsText" text="ECM">
      <formula>NOT(ISERROR(SEARCH("ECM",E3004)))</formula>
    </cfRule>
    <cfRule type="containsText" dxfId="3441" priority="4064" operator="containsText" text="Glenn Gould">
      <formula>NOT(ISERROR(SEARCH("Glenn Gould",E3004)))</formula>
    </cfRule>
  </conditionalFormatting>
  <conditionalFormatting sqref="E3004:F3004">
    <cfRule type="containsText" dxfId="3440" priority="4061" operator="containsText" text="ECM">
      <formula>NOT(ISERROR(SEARCH("ECM",E3004)))</formula>
    </cfRule>
    <cfRule type="containsText" dxfId="3439" priority="4062" operator="containsText" text="Glenn Gould">
      <formula>NOT(ISERROR(SEARCH("Glenn Gould",E3004)))</formula>
    </cfRule>
  </conditionalFormatting>
  <conditionalFormatting sqref="K3005:K3008">
    <cfRule type="containsText" dxfId="3438" priority="4057" operator="containsText" text="ECM">
      <formula>NOT(ISERROR(SEARCH("ECM",K3005)))</formula>
    </cfRule>
    <cfRule type="containsText" dxfId="3437" priority="4058" operator="containsText" text="Glenn Gould">
      <formula>NOT(ISERROR(SEARCH("Glenn Gould",K3005)))</formula>
    </cfRule>
  </conditionalFormatting>
  <conditionalFormatting sqref="K3005:K3008">
    <cfRule type="containsText" dxfId="3436" priority="4055" operator="containsText" text="ECM">
      <formula>NOT(ISERROR(SEARCH("ECM",K3005)))</formula>
    </cfRule>
    <cfRule type="containsText" dxfId="3435" priority="4056" operator="containsText" text="Glenn Gould">
      <formula>NOT(ISERROR(SEARCH("Glenn Gould",K3005)))</formula>
    </cfRule>
  </conditionalFormatting>
  <conditionalFormatting sqref="J3005:K3008">
    <cfRule type="containsText" dxfId="3434" priority="4053" operator="containsText" text="ECM">
      <formula>NOT(ISERROR(SEARCH("ECM",J3005)))</formula>
    </cfRule>
    <cfRule type="containsText" dxfId="3433" priority="4054" operator="containsText" text="Glenn Gould">
      <formula>NOT(ISERROR(SEARCH("Glenn Gould",J3005)))</formula>
    </cfRule>
  </conditionalFormatting>
  <conditionalFormatting sqref="I3005">
    <cfRule type="containsText" dxfId="3432" priority="4051" operator="containsText" text="ECM">
      <formula>NOT(ISERROR(SEARCH("ECM",I3005)))</formula>
    </cfRule>
    <cfRule type="containsText" dxfId="3431" priority="4052" operator="containsText" text="Glenn Gould">
      <formula>NOT(ISERROR(SEARCH("Glenn Gould",I3005)))</formula>
    </cfRule>
  </conditionalFormatting>
  <conditionalFormatting sqref="H3005">
    <cfRule type="containsText" dxfId="3430" priority="4049" operator="containsText" text="ECM">
      <formula>NOT(ISERROR(SEARCH("ECM",H3005)))</formula>
    </cfRule>
    <cfRule type="containsText" dxfId="3429" priority="4050" operator="containsText" text="Glenn Gould">
      <formula>NOT(ISERROR(SEARCH("Glenn Gould",H3005)))</formula>
    </cfRule>
  </conditionalFormatting>
  <conditionalFormatting sqref="H3005">
    <cfRule type="containsText" dxfId="3428" priority="4047" operator="containsText" text="ECM">
      <formula>NOT(ISERROR(SEARCH("ECM",H3005)))</formula>
    </cfRule>
    <cfRule type="containsText" dxfId="3427" priority="4048" operator="containsText" text="Glenn Gould">
      <formula>NOT(ISERROR(SEARCH("Glenn Gould",H3005)))</formula>
    </cfRule>
  </conditionalFormatting>
  <conditionalFormatting sqref="H3005">
    <cfRule type="containsText" dxfId="3426" priority="4045" operator="containsText" text="ECM">
      <formula>NOT(ISERROR(SEARCH("ECM",H3005)))</formula>
    </cfRule>
    <cfRule type="containsText" dxfId="3425" priority="4046" operator="containsText" text="Glenn Gould">
      <formula>NOT(ISERROR(SEARCH("Glenn Gould",H3005)))</formula>
    </cfRule>
  </conditionalFormatting>
  <conditionalFormatting sqref="H3005">
    <cfRule type="containsText" dxfId="3424" priority="4043" operator="containsText" text="ECM">
      <formula>NOT(ISERROR(SEARCH("ECM",H3005)))</formula>
    </cfRule>
    <cfRule type="containsText" dxfId="3423" priority="4044" operator="containsText" text="Glenn Gould">
      <formula>NOT(ISERROR(SEARCH("Glenn Gould",H3005)))</formula>
    </cfRule>
  </conditionalFormatting>
  <conditionalFormatting sqref="H3005">
    <cfRule type="containsText" dxfId="3422" priority="4041" operator="containsText" text="ECM">
      <formula>NOT(ISERROR(SEARCH("ECM",H3005)))</formula>
    </cfRule>
    <cfRule type="containsText" dxfId="3421" priority="4042" operator="containsText" text="Glenn Gould">
      <formula>NOT(ISERROR(SEARCH("Glenn Gould",H3005)))</formula>
    </cfRule>
  </conditionalFormatting>
  <conditionalFormatting sqref="H3005">
    <cfRule type="containsText" dxfId="3420" priority="4039" operator="containsText" text="ECM">
      <formula>NOT(ISERROR(SEARCH("ECM",H3005)))</formula>
    </cfRule>
    <cfRule type="containsText" dxfId="3419" priority="4040" operator="containsText" text="Glenn Gould">
      <formula>NOT(ISERROR(SEARCH("Glenn Gould",H3005)))</formula>
    </cfRule>
  </conditionalFormatting>
  <conditionalFormatting sqref="H3005">
    <cfRule type="containsText" dxfId="3418" priority="4037" operator="containsText" text="ECM">
      <formula>NOT(ISERROR(SEARCH("ECM",H3005)))</formula>
    </cfRule>
    <cfRule type="containsText" dxfId="3417" priority="4038" operator="containsText" text="Glenn Gould">
      <formula>NOT(ISERROR(SEARCH("Glenn Gould",H3005)))</formula>
    </cfRule>
  </conditionalFormatting>
  <conditionalFormatting sqref="G3005">
    <cfRule type="containsText" dxfId="3416" priority="4035" operator="containsText" text="ECM">
      <formula>NOT(ISERROR(SEARCH("ECM",G3005)))</formula>
    </cfRule>
    <cfRule type="containsText" dxfId="3415" priority="4036" operator="containsText" text="Glenn Gould">
      <formula>NOT(ISERROR(SEARCH("Glenn Gould",G3005)))</formula>
    </cfRule>
  </conditionalFormatting>
  <conditionalFormatting sqref="G3005">
    <cfRule type="containsText" dxfId="3414" priority="4033" operator="containsText" text="ECM">
      <formula>NOT(ISERROR(SEARCH("ECM",G3005)))</formula>
    </cfRule>
    <cfRule type="containsText" dxfId="3413" priority="4034" operator="containsText" text="Glenn Gould">
      <formula>NOT(ISERROR(SEARCH("Glenn Gould",G3005)))</formula>
    </cfRule>
  </conditionalFormatting>
  <conditionalFormatting sqref="G3005">
    <cfRule type="containsText" dxfId="3412" priority="4031" operator="containsText" text="ECM">
      <formula>NOT(ISERROR(SEARCH("ECM",G3005)))</formula>
    </cfRule>
    <cfRule type="containsText" dxfId="3411" priority="4032" operator="containsText" text="Glenn Gould">
      <formula>NOT(ISERROR(SEARCH("Glenn Gould",G3005)))</formula>
    </cfRule>
  </conditionalFormatting>
  <conditionalFormatting sqref="G3005">
    <cfRule type="containsText" dxfId="3410" priority="4029" operator="containsText" text="ECM">
      <formula>NOT(ISERROR(SEARCH("ECM",G3005)))</formula>
    </cfRule>
    <cfRule type="containsText" dxfId="3409" priority="4030" operator="containsText" text="Glenn Gould">
      <formula>NOT(ISERROR(SEARCH("Glenn Gould",G3005)))</formula>
    </cfRule>
  </conditionalFormatting>
  <conditionalFormatting sqref="G3005">
    <cfRule type="containsText" dxfId="3408" priority="4027" operator="containsText" text="ECM">
      <formula>NOT(ISERROR(SEARCH("ECM",G3005)))</formula>
    </cfRule>
    <cfRule type="containsText" dxfId="3407" priority="4028" operator="containsText" text="Glenn Gould">
      <formula>NOT(ISERROR(SEARCH("Glenn Gould",G3005)))</formula>
    </cfRule>
  </conditionalFormatting>
  <conditionalFormatting sqref="G3005">
    <cfRule type="containsText" dxfId="3406" priority="4025" operator="containsText" text="ECM">
      <formula>NOT(ISERROR(SEARCH("ECM",G3005)))</formula>
    </cfRule>
    <cfRule type="containsText" dxfId="3405" priority="4026" operator="containsText" text="Glenn Gould">
      <formula>NOT(ISERROR(SEARCH("Glenn Gould",G3005)))</formula>
    </cfRule>
  </conditionalFormatting>
  <conditionalFormatting sqref="G3005">
    <cfRule type="containsText" dxfId="3404" priority="4023" operator="containsText" text="ECM">
      <formula>NOT(ISERROR(SEARCH("ECM",G3005)))</formula>
    </cfRule>
    <cfRule type="containsText" dxfId="3403" priority="4024" operator="containsText" text="Glenn Gould">
      <formula>NOT(ISERROR(SEARCH("Glenn Gould",G3005)))</formula>
    </cfRule>
  </conditionalFormatting>
  <conditionalFormatting sqref="G3005">
    <cfRule type="containsText" dxfId="3402" priority="4021" operator="containsText" text="ECM">
      <formula>NOT(ISERROR(SEARCH("ECM",G3005)))</formula>
    </cfRule>
    <cfRule type="containsText" dxfId="3401" priority="4022" operator="containsText" text="Glenn Gould">
      <formula>NOT(ISERROR(SEARCH("Glenn Gould",G3005)))</formula>
    </cfRule>
  </conditionalFormatting>
  <conditionalFormatting sqref="G3005">
    <cfRule type="containsText" dxfId="3400" priority="4019" operator="containsText" text="ECM">
      <formula>NOT(ISERROR(SEARCH("ECM",G3005)))</formula>
    </cfRule>
    <cfRule type="containsText" dxfId="3399" priority="4020" operator="containsText" text="Glenn Gould">
      <formula>NOT(ISERROR(SEARCH("Glenn Gould",G3005)))</formula>
    </cfRule>
  </conditionalFormatting>
  <conditionalFormatting sqref="G3005">
    <cfRule type="containsText" dxfId="3398" priority="4017" operator="containsText" text="ECM">
      <formula>NOT(ISERROR(SEARCH("ECM",G3005)))</formula>
    </cfRule>
    <cfRule type="containsText" dxfId="3397" priority="4018" operator="containsText" text="Glenn Gould">
      <formula>NOT(ISERROR(SEARCH("Glenn Gould",G3005)))</formula>
    </cfRule>
  </conditionalFormatting>
  <conditionalFormatting sqref="G3005">
    <cfRule type="containsText" dxfId="3396" priority="4015" operator="containsText" text="ECM">
      <formula>NOT(ISERROR(SEARCH("ECM",G3005)))</formula>
    </cfRule>
    <cfRule type="containsText" dxfId="3395" priority="4016" operator="containsText" text="Glenn Gould">
      <formula>NOT(ISERROR(SEARCH("Glenn Gould",G3005)))</formula>
    </cfRule>
  </conditionalFormatting>
  <conditionalFormatting sqref="G3005">
    <cfRule type="containsText" dxfId="3394" priority="4013" operator="containsText" text="ECM">
      <formula>NOT(ISERROR(SEARCH("ECM",G3005)))</formula>
    </cfRule>
    <cfRule type="containsText" dxfId="3393" priority="4014" operator="containsText" text="Glenn Gould">
      <formula>NOT(ISERROR(SEARCH("Glenn Gould",G3005)))</formula>
    </cfRule>
  </conditionalFormatting>
  <conditionalFormatting sqref="G3005">
    <cfRule type="containsText" dxfId="3392" priority="4011" operator="containsText" text="ECM">
      <formula>NOT(ISERROR(SEARCH("ECM",G3005)))</formula>
    </cfRule>
    <cfRule type="containsText" dxfId="3391" priority="4012" operator="containsText" text="Glenn Gould">
      <formula>NOT(ISERROR(SEARCH("Glenn Gould",G3005)))</formula>
    </cfRule>
  </conditionalFormatting>
  <conditionalFormatting sqref="G3005">
    <cfRule type="containsText" dxfId="3390" priority="4009" operator="containsText" text="ECM">
      <formula>NOT(ISERROR(SEARCH("ECM",G3005)))</formula>
    </cfRule>
    <cfRule type="containsText" dxfId="3389" priority="4010" operator="containsText" text="Glenn Gould">
      <formula>NOT(ISERROR(SEARCH("Glenn Gould",G3005)))</formula>
    </cfRule>
  </conditionalFormatting>
  <conditionalFormatting sqref="G3005">
    <cfRule type="containsText" dxfId="3388" priority="4007" operator="containsText" text="ECM">
      <formula>NOT(ISERROR(SEARCH("ECM",G3005)))</formula>
    </cfRule>
    <cfRule type="containsText" dxfId="3387" priority="4008" operator="containsText" text="Glenn Gould">
      <formula>NOT(ISERROR(SEARCH("Glenn Gould",G3005)))</formula>
    </cfRule>
  </conditionalFormatting>
  <conditionalFormatting sqref="G3005">
    <cfRule type="containsText" dxfId="3386" priority="4005" operator="containsText" text="ECM">
      <formula>NOT(ISERROR(SEARCH("ECM",G3005)))</formula>
    </cfRule>
    <cfRule type="containsText" dxfId="3385" priority="4006" operator="containsText" text="Glenn Gould">
      <formula>NOT(ISERROR(SEARCH("Glenn Gould",G3005)))</formula>
    </cfRule>
  </conditionalFormatting>
  <conditionalFormatting sqref="G3005">
    <cfRule type="containsText" dxfId="3384" priority="4003" operator="containsText" text="ECM">
      <formula>NOT(ISERROR(SEARCH("ECM",G3005)))</formula>
    </cfRule>
    <cfRule type="containsText" dxfId="3383" priority="4004" operator="containsText" text="Glenn Gould">
      <formula>NOT(ISERROR(SEARCH("Glenn Gould",G3005)))</formula>
    </cfRule>
  </conditionalFormatting>
  <conditionalFormatting sqref="G3005">
    <cfRule type="containsText" dxfId="3382" priority="4001" operator="containsText" text="ECM">
      <formula>NOT(ISERROR(SEARCH("ECM",G3005)))</formula>
    </cfRule>
    <cfRule type="containsText" dxfId="3381" priority="4002" operator="containsText" text="Glenn Gould">
      <formula>NOT(ISERROR(SEARCH("Glenn Gould",G3005)))</formula>
    </cfRule>
  </conditionalFormatting>
  <conditionalFormatting sqref="G3005">
    <cfRule type="containsText" dxfId="3380" priority="3999" operator="containsText" text="ECM">
      <formula>NOT(ISERROR(SEARCH("ECM",G3005)))</formula>
    </cfRule>
    <cfRule type="containsText" dxfId="3379" priority="4000" operator="containsText" text="Glenn Gould">
      <formula>NOT(ISERROR(SEARCH("Glenn Gould",G3005)))</formula>
    </cfRule>
  </conditionalFormatting>
  <conditionalFormatting sqref="G3005">
    <cfRule type="containsText" dxfId="3378" priority="3997" operator="containsText" text="ECM">
      <formula>NOT(ISERROR(SEARCH("ECM",G3005)))</formula>
    </cfRule>
    <cfRule type="containsText" dxfId="3377" priority="3998" operator="containsText" text="Glenn Gould">
      <formula>NOT(ISERROR(SEARCH("Glenn Gould",G3005)))</formula>
    </cfRule>
  </conditionalFormatting>
  <conditionalFormatting sqref="G3005">
    <cfRule type="containsText" dxfId="3376" priority="3995" operator="containsText" text="ECM">
      <formula>NOT(ISERROR(SEARCH("ECM",G3005)))</formula>
    </cfRule>
    <cfRule type="containsText" dxfId="3375" priority="3996" operator="containsText" text="Glenn Gould">
      <formula>NOT(ISERROR(SEARCH("Glenn Gould",G3005)))</formula>
    </cfRule>
  </conditionalFormatting>
  <conditionalFormatting sqref="G3005">
    <cfRule type="containsText" dxfId="3374" priority="3993" operator="containsText" text="ECM">
      <formula>NOT(ISERROR(SEARCH("ECM",G3005)))</formula>
    </cfRule>
    <cfRule type="containsText" dxfId="3373" priority="3994" operator="containsText" text="Glenn Gould">
      <formula>NOT(ISERROR(SEARCH("Glenn Gould",G3005)))</formula>
    </cfRule>
  </conditionalFormatting>
  <conditionalFormatting sqref="G3005">
    <cfRule type="containsText" dxfId="3372" priority="3991" operator="containsText" text="ECM">
      <formula>NOT(ISERROR(SEARCH("ECM",G3005)))</formula>
    </cfRule>
    <cfRule type="containsText" dxfId="3371" priority="3992" operator="containsText" text="Glenn Gould">
      <formula>NOT(ISERROR(SEARCH("Glenn Gould",G3005)))</formula>
    </cfRule>
  </conditionalFormatting>
  <conditionalFormatting sqref="G3005">
    <cfRule type="containsText" dxfId="3370" priority="3989" operator="containsText" text="ECM">
      <formula>NOT(ISERROR(SEARCH("ECM",G3005)))</formula>
    </cfRule>
    <cfRule type="containsText" dxfId="3369" priority="3990" operator="containsText" text="Glenn Gould">
      <formula>NOT(ISERROR(SEARCH("Glenn Gould",G3005)))</formula>
    </cfRule>
  </conditionalFormatting>
  <conditionalFormatting sqref="G3005">
    <cfRule type="containsText" dxfId="3368" priority="3987" operator="containsText" text="ECM">
      <formula>NOT(ISERROR(SEARCH("ECM",G3005)))</formula>
    </cfRule>
    <cfRule type="containsText" dxfId="3367" priority="3988" operator="containsText" text="Glenn Gould">
      <formula>NOT(ISERROR(SEARCH("Glenn Gould",G3005)))</formula>
    </cfRule>
  </conditionalFormatting>
  <conditionalFormatting sqref="G3005">
    <cfRule type="containsText" dxfId="3366" priority="3985" operator="containsText" text="ECM">
      <formula>NOT(ISERROR(SEARCH("ECM",G3005)))</formula>
    </cfRule>
    <cfRule type="containsText" dxfId="3365" priority="3986" operator="containsText" text="Glenn Gould">
      <formula>NOT(ISERROR(SEARCH("Glenn Gould",G3005)))</formula>
    </cfRule>
  </conditionalFormatting>
  <conditionalFormatting sqref="G3005">
    <cfRule type="containsText" dxfId="3364" priority="3983" operator="containsText" text="ECM">
      <formula>NOT(ISERROR(SEARCH("ECM",G3005)))</formula>
    </cfRule>
    <cfRule type="containsText" dxfId="3363" priority="3984" operator="containsText" text="Glenn Gould">
      <formula>NOT(ISERROR(SEARCH("Glenn Gould",G3005)))</formula>
    </cfRule>
  </conditionalFormatting>
  <conditionalFormatting sqref="G3005">
    <cfRule type="containsText" dxfId="3362" priority="3981" operator="containsText" text="ECM">
      <formula>NOT(ISERROR(SEARCH("ECM",G3005)))</formula>
    </cfRule>
    <cfRule type="containsText" dxfId="3361" priority="3982" operator="containsText" text="Glenn Gould">
      <formula>NOT(ISERROR(SEARCH("Glenn Gould",G3005)))</formula>
    </cfRule>
  </conditionalFormatting>
  <conditionalFormatting sqref="G3005">
    <cfRule type="containsText" dxfId="3360" priority="3979" operator="containsText" text="ECM">
      <formula>NOT(ISERROR(SEARCH("ECM",G3005)))</formula>
    </cfRule>
    <cfRule type="containsText" dxfId="3359" priority="3980" operator="containsText" text="Glenn Gould">
      <formula>NOT(ISERROR(SEARCH("Glenn Gould",G3005)))</formula>
    </cfRule>
  </conditionalFormatting>
  <conditionalFormatting sqref="G3005">
    <cfRule type="containsText" dxfId="3358" priority="3977" operator="containsText" text="ECM">
      <formula>NOT(ISERROR(SEARCH("ECM",G3005)))</formula>
    </cfRule>
    <cfRule type="containsText" dxfId="3357" priority="3978" operator="containsText" text="Glenn Gould">
      <formula>NOT(ISERROR(SEARCH("Glenn Gould",G3005)))</formula>
    </cfRule>
  </conditionalFormatting>
  <conditionalFormatting sqref="G3005">
    <cfRule type="containsText" dxfId="3356" priority="3975" operator="containsText" text="ECM">
      <formula>NOT(ISERROR(SEARCH("ECM",G3005)))</formula>
    </cfRule>
    <cfRule type="containsText" dxfId="3355" priority="3976" operator="containsText" text="Glenn Gould">
      <formula>NOT(ISERROR(SEARCH("Glenn Gould",G3005)))</formula>
    </cfRule>
  </conditionalFormatting>
  <conditionalFormatting sqref="G3005">
    <cfRule type="containsText" dxfId="3354" priority="3973" operator="containsText" text="ECM">
      <formula>NOT(ISERROR(SEARCH("ECM",G3005)))</formula>
    </cfRule>
    <cfRule type="containsText" dxfId="3353" priority="3974" operator="containsText" text="Glenn Gould">
      <formula>NOT(ISERROR(SEARCH("Glenn Gould",G3005)))</formula>
    </cfRule>
  </conditionalFormatting>
  <conditionalFormatting sqref="G3005">
    <cfRule type="containsText" dxfId="3352" priority="3971" operator="containsText" text="ECM">
      <formula>NOT(ISERROR(SEARCH("ECM",G3005)))</formula>
    </cfRule>
    <cfRule type="containsText" dxfId="3351" priority="3972" operator="containsText" text="Glenn Gould">
      <formula>NOT(ISERROR(SEARCH("Glenn Gould",G3005)))</formula>
    </cfRule>
  </conditionalFormatting>
  <conditionalFormatting sqref="G3005">
    <cfRule type="containsText" dxfId="3350" priority="3969" operator="containsText" text="ECM">
      <formula>NOT(ISERROR(SEARCH("ECM",G3005)))</formula>
    </cfRule>
    <cfRule type="containsText" dxfId="3349" priority="3970" operator="containsText" text="Glenn Gould">
      <formula>NOT(ISERROR(SEARCH("Glenn Gould",G3005)))</formula>
    </cfRule>
  </conditionalFormatting>
  <conditionalFormatting sqref="G3005">
    <cfRule type="containsText" dxfId="3348" priority="3967" operator="containsText" text="ECM">
      <formula>NOT(ISERROR(SEARCH("ECM",G3005)))</formula>
    </cfRule>
    <cfRule type="containsText" dxfId="3347" priority="3968" operator="containsText" text="Glenn Gould">
      <formula>NOT(ISERROR(SEARCH("Glenn Gould",G3005)))</formula>
    </cfRule>
  </conditionalFormatting>
  <conditionalFormatting sqref="G3005">
    <cfRule type="containsText" dxfId="3346" priority="3965" operator="containsText" text="ECM">
      <formula>NOT(ISERROR(SEARCH("ECM",G3005)))</formula>
    </cfRule>
    <cfRule type="containsText" dxfId="3345" priority="3966" operator="containsText" text="Glenn Gould">
      <formula>NOT(ISERROR(SEARCH("Glenn Gould",G3005)))</formula>
    </cfRule>
  </conditionalFormatting>
  <conditionalFormatting sqref="G3005">
    <cfRule type="containsText" dxfId="3344" priority="3963" operator="containsText" text="ECM">
      <formula>NOT(ISERROR(SEARCH("ECM",G3005)))</formula>
    </cfRule>
    <cfRule type="containsText" dxfId="3343" priority="3964" operator="containsText" text="Glenn Gould">
      <formula>NOT(ISERROR(SEARCH("Glenn Gould",G3005)))</formula>
    </cfRule>
  </conditionalFormatting>
  <conditionalFormatting sqref="G3005">
    <cfRule type="containsText" dxfId="3342" priority="3961" operator="containsText" text="ECM">
      <formula>NOT(ISERROR(SEARCH("ECM",G3005)))</formula>
    </cfRule>
    <cfRule type="containsText" dxfId="3341" priority="3962" operator="containsText" text="Glenn Gould">
      <formula>NOT(ISERROR(SEARCH("Glenn Gould",G3005)))</formula>
    </cfRule>
  </conditionalFormatting>
  <conditionalFormatting sqref="G3005">
    <cfRule type="containsText" dxfId="3340" priority="3959" operator="containsText" text="ECM">
      <formula>NOT(ISERROR(SEARCH("ECM",G3005)))</formula>
    </cfRule>
    <cfRule type="containsText" dxfId="3339" priority="3960" operator="containsText" text="Glenn Gould">
      <formula>NOT(ISERROR(SEARCH("Glenn Gould",G3005)))</formula>
    </cfRule>
  </conditionalFormatting>
  <conditionalFormatting sqref="G3005">
    <cfRule type="containsText" dxfId="3338" priority="3957" operator="containsText" text="ECM">
      <formula>NOT(ISERROR(SEARCH("ECM",G3005)))</formula>
    </cfRule>
    <cfRule type="containsText" dxfId="3337" priority="3958" operator="containsText" text="Glenn Gould">
      <formula>NOT(ISERROR(SEARCH("Glenn Gould",G3005)))</formula>
    </cfRule>
  </conditionalFormatting>
  <conditionalFormatting sqref="G3005">
    <cfRule type="containsText" dxfId="3336" priority="3955" operator="containsText" text="ECM">
      <formula>NOT(ISERROR(SEARCH("ECM",G3005)))</formula>
    </cfRule>
    <cfRule type="containsText" dxfId="3335" priority="3956" operator="containsText" text="Glenn Gould">
      <formula>NOT(ISERROR(SEARCH("Glenn Gould",G3005)))</formula>
    </cfRule>
  </conditionalFormatting>
  <conditionalFormatting sqref="G3005">
    <cfRule type="containsText" dxfId="3334" priority="3953" operator="containsText" text="ECM">
      <formula>NOT(ISERROR(SEARCH("ECM",G3005)))</formula>
    </cfRule>
    <cfRule type="containsText" dxfId="3333" priority="3954" operator="containsText" text="Glenn Gould">
      <formula>NOT(ISERROR(SEARCH("Glenn Gould",G3005)))</formula>
    </cfRule>
  </conditionalFormatting>
  <conditionalFormatting sqref="G3005">
    <cfRule type="containsText" dxfId="3332" priority="3951" operator="containsText" text="ECM">
      <formula>NOT(ISERROR(SEARCH("ECM",G3005)))</formula>
    </cfRule>
    <cfRule type="containsText" dxfId="3331" priority="3952" operator="containsText" text="Glenn Gould">
      <formula>NOT(ISERROR(SEARCH("Glenn Gould",G3005)))</formula>
    </cfRule>
  </conditionalFormatting>
  <conditionalFormatting sqref="G3005">
    <cfRule type="containsText" dxfId="3330" priority="3949" operator="containsText" text="ECM">
      <formula>NOT(ISERROR(SEARCH("ECM",G3005)))</formula>
    </cfRule>
    <cfRule type="containsText" dxfId="3329" priority="3950" operator="containsText" text="Glenn Gould">
      <formula>NOT(ISERROR(SEARCH("Glenn Gould",G3005)))</formula>
    </cfRule>
  </conditionalFormatting>
  <conditionalFormatting sqref="G3005">
    <cfRule type="containsText" dxfId="3328" priority="3947" operator="containsText" text="ECM">
      <formula>NOT(ISERROR(SEARCH("ECM",G3005)))</formula>
    </cfRule>
    <cfRule type="containsText" dxfId="3327" priority="3948" operator="containsText" text="Glenn Gould">
      <formula>NOT(ISERROR(SEARCH("Glenn Gould",G3005)))</formula>
    </cfRule>
  </conditionalFormatting>
  <conditionalFormatting sqref="G3005">
    <cfRule type="containsText" dxfId="3326" priority="3945" operator="containsText" text="ECM">
      <formula>NOT(ISERROR(SEARCH("ECM",G3005)))</formula>
    </cfRule>
    <cfRule type="containsText" dxfId="3325" priority="3946" operator="containsText" text="Glenn Gould">
      <formula>NOT(ISERROR(SEARCH("Glenn Gould",G3005)))</formula>
    </cfRule>
  </conditionalFormatting>
  <conditionalFormatting sqref="G3005">
    <cfRule type="containsText" dxfId="3324" priority="3943" operator="containsText" text="ECM">
      <formula>NOT(ISERROR(SEARCH("ECM",G3005)))</formula>
    </cfRule>
    <cfRule type="containsText" dxfId="3323" priority="3944" operator="containsText" text="Glenn Gould">
      <formula>NOT(ISERROR(SEARCH("Glenn Gould",G3005)))</formula>
    </cfRule>
  </conditionalFormatting>
  <conditionalFormatting sqref="G3005">
    <cfRule type="containsText" dxfId="3322" priority="3941" operator="containsText" text="ECM">
      <formula>NOT(ISERROR(SEARCH("ECM",G3005)))</formula>
    </cfRule>
    <cfRule type="containsText" dxfId="3321" priority="3942" operator="containsText" text="Glenn Gould">
      <formula>NOT(ISERROR(SEARCH("Glenn Gould",G3005)))</formula>
    </cfRule>
  </conditionalFormatting>
  <conditionalFormatting sqref="G3005">
    <cfRule type="containsText" dxfId="3320" priority="3939" operator="containsText" text="ECM">
      <formula>NOT(ISERROR(SEARCH("ECM",G3005)))</formula>
    </cfRule>
    <cfRule type="containsText" dxfId="3319" priority="3940" operator="containsText" text="Glenn Gould">
      <formula>NOT(ISERROR(SEARCH("Glenn Gould",G3005)))</formula>
    </cfRule>
  </conditionalFormatting>
  <conditionalFormatting sqref="E3005:F3005">
    <cfRule type="containsText" dxfId="3318" priority="3937" operator="containsText" text="ECM">
      <formula>NOT(ISERROR(SEARCH("ECM",E3005)))</formula>
    </cfRule>
    <cfRule type="containsText" dxfId="3317" priority="3938" operator="containsText" text="Glenn Gould">
      <formula>NOT(ISERROR(SEARCH("Glenn Gould",E3005)))</formula>
    </cfRule>
  </conditionalFormatting>
  <conditionalFormatting sqref="E3005:F3005">
    <cfRule type="containsText" dxfId="3316" priority="3935" operator="containsText" text="ECM">
      <formula>NOT(ISERROR(SEARCH("ECM",E3005)))</formula>
    </cfRule>
    <cfRule type="containsText" dxfId="3315" priority="3936" operator="containsText" text="Glenn Gould">
      <formula>NOT(ISERROR(SEARCH("Glenn Gould",E3005)))</formula>
    </cfRule>
  </conditionalFormatting>
  <conditionalFormatting sqref="E3005:F3005">
    <cfRule type="containsText" dxfId="3314" priority="3933" operator="containsText" text="ECM">
      <formula>NOT(ISERROR(SEARCH("ECM",E3005)))</formula>
    </cfRule>
    <cfRule type="containsText" dxfId="3313" priority="3934" operator="containsText" text="Glenn Gould">
      <formula>NOT(ISERROR(SEARCH("Glenn Gould",E3005)))</formula>
    </cfRule>
  </conditionalFormatting>
  <conditionalFormatting sqref="E3005:F3005">
    <cfRule type="containsText" dxfId="3312" priority="3931" operator="containsText" text="ECM">
      <formula>NOT(ISERROR(SEARCH("ECM",E3005)))</formula>
    </cfRule>
    <cfRule type="containsText" dxfId="3311" priority="3932" operator="containsText" text="Glenn Gould">
      <formula>NOT(ISERROR(SEARCH("Glenn Gould",E3005)))</formula>
    </cfRule>
  </conditionalFormatting>
  <conditionalFormatting sqref="E3005:F3005">
    <cfRule type="containsText" dxfId="3310" priority="3929" operator="containsText" text="ECM">
      <formula>NOT(ISERROR(SEARCH("ECM",E3005)))</formula>
    </cfRule>
    <cfRule type="containsText" dxfId="3309" priority="3930" operator="containsText" text="Glenn Gould">
      <formula>NOT(ISERROR(SEARCH("Glenn Gould",E3005)))</formula>
    </cfRule>
  </conditionalFormatting>
  <conditionalFormatting sqref="E3005:F3005">
    <cfRule type="containsText" dxfId="3308" priority="3927" operator="containsText" text="ECM">
      <formula>NOT(ISERROR(SEARCH("ECM",E3005)))</formula>
    </cfRule>
    <cfRule type="containsText" dxfId="3307" priority="3928" operator="containsText" text="Glenn Gould">
      <formula>NOT(ISERROR(SEARCH("Glenn Gould",E3005)))</formula>
    </cfRule>
  </conditionalFormatting>
  <conditionalFormatting sqref="E3005:F3005">
    <cfRule type="containsText" dxfId="3306" priority="3925" operator="containsText" text="ECM">
      <formula>NOT(ISERROR(SEARCH("ECM",E3005)))</formula>
    </cfRule>
    <cfRule type="containsText" dxfId="3305" priority="3926" operator="containsText" text="Glenn Gould">
      <formula>NOT(ISERROR(SEARCH("Glenn Gould",E3005)))</formula>
    </cfRule>
  </conditionalFormatting>
  <conditionalFormatting sqref="E3005:F3005">
    <cfRule type="containsText" dxfId="3304" priority="3923" operator="containsText" text="ECM">
      <formula>NOT(ISERROR(SEARCH("ECM",E3005)))</formula>
    </cfRule>
    <cfRule type="containsText" dxfId="3303" priority="3924" operator="containsText" text="Glenn Gould">
      <formula>NOT(ISERROR(SEARCH("Glenn Gould",E3005)))</formula>
    </cfRule>
  </conditionalFormatting>
  <conditionalFormatting sqref="E3005:F3005">
    <cfRule type="containsText" dxfId="3302" priority="3921" operator="containsText" text="ECM">
      <formula>NOT(ISERROR(SEARCH("ECM",E3005)))</formula>
    </cfRule>
    <cfRule type="containsText" dxfId="3301" priority="3922" operator="containsText" text="Glenn Gould">
      <formula>NOT(ISERROR(SEARCH("Glenn Gould",E3005)))</formula>
    </cfRule>
  </conditionalFormatting>
  <conditionalFormatting sqref="E3005:F3005">
    <cfRule type="containsText" dxfId="3300" priority="3919" operator="containsText" text="ECM">
      <formula>NOT(ISERROR(SEARCH("ECM",E3005)))</formula>
    </cfRule>
    <cfRule type="containsText" dxfId="3299" priority="3920" operator="containsText" text="Glenn Gould">
      <formula>NOT(ISERROR(SEARCH("Glenn Gould",E3005)))</formula>
    </cfRule>
  </conditionalFormatting>
  <conditionalFormatting sqref="E3005:F3005">
    <cfRule type="containsText" dxfId="3298" priority="3917" operator="containsText" text="ECM">
      <formula>NOT(ISERROR(SEARCH("ECM",E3005)))</formula>
    </cfRule>
    <cfRule type="containsText" dxfId="3297" priority="3918" operator="containsText" text="Glenn Gould">
      <formula>NOT(ISERROR(SEARCH("Glenn Gould",E3005)))</formula>
    </cfRule>
  </conditionalFormatting>
  <conditionalFormatting sqref="E3005:F3005">
    <cfRule type="containsText" dxfId="3296" priority="3915" operator="containsText" text="ECM">
      <formula>NOT(ISERROR(SEARCH("ECM",E3005)))</formula>
    </cfRule>
    <cfRule type="containsText" dxfId="3295" priority="3916" operator="containsText" text="Glenn Gould">
      <formula>NOT(ISERROR(SEARCH("Glenn Gould",E3005)))</formula>
    </cfRule>
  </conditionalFormatting>
  <conditionalFormatting sqref="E3005:F3005">
    <cfRule type="containsText" dxfId="3294" priority="3913" operator="containsText" text="ECM">
      <formula>NOT(ISERROR(SEARCH("ECM",E3005)))</formula>
    </cfRule>
    <cfRule type="containsText" dxfId="3293" priority="3914" operator="containsText" text="Glenn Gould">
      <formula>NOT(ISERROR(SEARCH("Glenn Gould",E3005)))</formula>
    </cfRule>
  </conditionalFormatting>
  <conditionalFormatting sqref="E3005:F3005">
    <cfRule type="containsText" dxfId="3292" priority="3911" operator="containsText" text="ECM">
      <formula>NOT(ISERROR(SEARCH("ECM",E3005)))</formula>
    </cfRule>
    <cfRule type="containsText" dxfId="3291" priority="3912" operator="containsText" text="Glenn Gould">
      <formula>NOT(ISERROR(SEARCH("Glenn Gould",E3005)))</formula>
    </cfRule>
  </conditionalFormatting>
  <conditionalFormatting sqref="E3005:F3005">
    <cfRule type="containsText" dxfId="3290" priority="3909" operator="containsText" text="ECM">
      <formula>NOT(ISERROR(SEARCH("ECM",E3005)))</formula>
    </cfRule>
    <cfRule type="containsText" dxfId="3289" priority="3910" operator="containsText" text="Glenn Gould">
      <formula>NOT(ISERROR(SEARCH("Glenn Gould",E3005)))</formula>
    </cfRule>
  </conditionalFormatting>
  <conditionalFormatting sqref="E3005:F3005">
    <cfRule type="containsText" dxfId="3288" priority="3907" operator="containsText" text="ECM">
      <formula>NOT(ISERROR(SEARCH("ECM",E3005)))</formula>
    </cfRule>
    <cfRule type="containsText" dxfId="3287" priority="3908" operator="containsText" text="Glenn Gould">
      <formula>NOT(ISERROR(SEARCH("Glenn Gould",E3005)))</formula>
    </cfRule>
  </conditionalFormatting>
  <conditionalFormatting sqref="E3005:F3005">
    <cfRule type="containsText" dxfId="3286" priority="3905" operator="containsText" text="ECM">
      <formula>NOT(ISERROR(SEARCH("ECM",E3005)))</formula>
    </cfRule>
    <cfRule type="containsText" dxfId="3285" priority="3906" operator="containsText" text="Glenn Gould">
      <formula>NOT(ISERROR(SEARCH("Glenn Gould",E3005)))</formula>
    </cfRule>
  </conditionalFormatting>
  <conditionalFormatting sqref="E3005:F3005">
    <cfRule type="containsText" dxfId="3284" priority="3903" operator="containsText" text="ECM">
      <formula>NOT(ISERROR(SEARCH("ECM",E3005)))</formula>
    </cfRule>
    <cfRule type="containsText" dxfId="3283" priority="3904" operator="containsText" text="Glenn Gould">
      <formula>NOT(ISERROR(SEARCH("Glenn Gould",E3005)))</formula>
    </cfRule>
  </conditionalFormatting>
  <conditionalFormatting sqref="E3005:F3005">
    <cfRule type="containsText" dxfId="3282" priority="3901" operator="containsText" text="ECM">
      <formula>NOT(ISERROR(SEARCH("ECM",E3005)))</formula>
    </cfRule>
    <cfRule type="containsText" dxfId="3281" priority="3902" operator="containsText" text="Glenn Gould">
      <formula>NOT(ISERROR(SEARCH("Glenn Gould",E3005)))</formula>
    </cfRule>
  </conditionalFormatting>
  <conditionalFormatting sqref="E3005:F3005">
    <cfRule type="containsText" dxfId="3280" priority="3899" operator="containsText" text="ECM">
      <formula>NOT(ISERROR(SEARCH("ECM",E3005)))</formula>
    </cfRule>
    <cfRule type="containsText" dxfId="3279" priority="3900" operator="containsText" text="Glenn Gould">
      <formula>NOT(ISERROR(SEARCH("Glenn Gould",E3005)))</formula>
    </cfRule>
  </conditionalFormatting>
  <conditionalFormatting sqref="E3005:F3005">
    <cfRule type="containsText" dxfId="3278" priority="3897" operator="containsText" text="ECM">
      <formula>NOT(ISERROR(SEARCH("ECM",E3005)))</formula>
    </cfRule>
    <cfRule type="containsText" dxfId="3277" priority="3898" operator="containsText" text="Glenn Gould">
      <formula>NOT(ISERROR(SEARCH("Glenn Gould",E3005)))</formula>
    </cfRule>
  </conditionalFormatting>
  <conditionalFormatting sqref="E3005:F3005">
    <cfRule type="containsText" dxfId="3276" priority="3895" operator="containsText" text="ECM">
      <formula>NOT(ISERROR(SEARCH("ECM",E3005)))</formula>
    </cfRule>
    <cfRule type="containsText" dxfId="3275" priority="3896" operator="containsText" text="Glenn Gould">
      <formula>NOT(ISERROR(SEARCH("Glenn Gould",E3005)))</formula>
    </cfRule>
  </conditionalFormatting>
  <conditionalFormatting sqref="E3005:F3005">
    <cfRule type="containsText" dxfId="3274" priority="3893" operator="containsText" text="ECM">
      <formula>NOT(ISERROR(SEARCH("ECM",E3005)))</formula>
    </cfRule>
    <cfRule type="containsText" dxfId="3273" priority="3894" operator="containsText" text="Glenn Gould">
      <formula>NOT(ISERROR(SEARCH("Glenn Gould",E3005)))</formula>
    </cfRule>
  </conditionalFormatting>
  <conditionalFormatting sqref="E3005:F3005">
    <cfRule type="containsText" dxfId="3272" priority="3891" operator="containsText" text="ECM">
      <formula>NOT(ISERROR(SEARCH("ECM",E3005)))</formula>
    </cfRule>
    <cfRule type="containsText" dxfId="3271" priority="3892" operator="containsText" text="Glenn Gould">
      <formula>NOT(ISERROR(SEARCH("Glenn Gould",E3005)))</formula>
    </cfRule>
  </conditionalFormatting>
  <conditionalFormatting sqref="E3005:F3005">
    <cfRule type="containsText" dxfId="3270" priority="3889" operator="containsText" text="ECM">
      <formula>NOT(ISERROR(SEARCH("ECM",E3005)))</formula>
    </cfRule>
    <cfRule type="containsText" dxfId="3269" priority="3890" operator="containsText" text="Glenn Gould">
      <formula>NOT(ISERROR(SEARCH("Glenn Gould",E3005)))</formula>
    </cfRule>
  </conditionalFormatting>
  <conditionalFormatting sqref="E3005:F3005">
    <cfRule type="containsText" dxfId="3268" priority="3887" operator="containsText" text="ECM">
      <formula>NOT(ISERROR(SEARCH("ECM",E3005)))</formula>
    </cfRule>
    <cfRule type="containsText" dxfId="3267" priority="3888" operator="containsText" text="Glenn Gould">
      <formula>NOT(ISERROR(SEARCH("Glenn Gould",E3005)))</formula>
    </cfRule>
  </conditionalFormatting>
  <conditionalFormatting sqref="E3005:F3005">
    <cfRule type="containsText" dxfId="3266" priority="3885" operator="containsText" text="ECM">
      <formula>NOT(ISERROR(SEARCH("ECM",E3005)))</formula>
    </cfRule>
    <cfRule type="containsText" dxfId="3265" priority="3886" operator="containsText" text="Glenn Gould">
      <formula>NOT(ISERROR(SEARCH("Glenn Gould",E3005)))</formula>
    </cfRule>
  </conditionalFormatting>
  <conditionalFormatting sqref="E3005:F3005">
    <cfRule type="containsText" dxfId="3264" priority="3883" operator="containsText" text="ECM">
      <formula>NOT(ISERROR(SEARCH("ECM",E3005)))</formula>
    </cfRule>
    <cfRule type="containsText" dxfId="3263" priority="3884" operator="containsText" text="Glenn Gould">
      <formula>NOT(ISERROR(SEARCH("Glenn Gould",E3005)))</formula>
    </cfRule>
  </conditionalFormatting>
  <conditionalFormatting sqref="E3005:F3005">
    <cfRule type="containsText" dxfId="3262" priority="3881" operator="containsText" text="ECM">
      <formula>NOT(ISERROR(SEARCH("ECM",E3005)))</formula>
    </cfRule>
    <cfRule type="containsText" dxfId="3261" priority="3882" operator="containsText" text="Glenn Gould">
      <formula>NOT(ISERROR(SEARCH("Glenn Gould",E3005)))</formula>
    </cfRule>
  </conditionalFormatting>
  <conditionalFormatting sqref="E3005:F3005">
    <cfRule type="containsText" dxfId="3260" priority="3879" operator="containsText" text="ECM">
      <formula>NOT(ISERROR(SEARCH("ECM",E3005)))</formula>
    </cfRule>
    <cfRule type="containsText" dxfId="3259" priority="3880" operator="containsText" text="Glenn Gould">
      <formula>NOT(ISERROR(SEARCH("Glenn Gould",E3005)))</formula>
    </cfRule>
  </conditionalFormatting>
  <conditionalFormatting sqref="E3005:F3005">
    <cfRule type="containsText" dxfId="3258" priority="3877" operator="containsText" text="ECM">
      <formula>NOT(ISERROR(SEARCH("ECM",E3005)))</formula>
    </cfRule>
    <cfRule type="containsText" dxfId="3257" priority="3878" operator="containsText" text="Glenn Gould">
      <formula>NOT(ISERROR(SEARCH("Glenn Gould",E3005)))</formula>
    </cfRule>
  </conditionalFormatting>
  <conditionalFormatting sqref="E3005:F3005">
    <cfRule type="containsText" dxfId="3256" priority="3875" operator="containsText" text="ECM">
      <formula>NOT(ISERROR(SEARCH("ECM",E3005)))</formula>
    </cfRule>
    <cfRule type="containsText" dxfId="3255" priority="3876" operator="containsText" text="Glenn Gould">
      <formula>NOT(ISERROR(SEARCH("Glenn Gould",E3005)))</formula>
    </cfRule>
  </conditionalFormatting>
  <conditionalFormatting sqref="E3005:F3005">
    <cfRule type="containsText" dxfId="3254" priority="3873" operator="containsText" text="ECM">
      <formula>NOT(ISERROR(SEARCH("ECM",E3005)))</formula>
    </cfRule>
    <cfRule type="containsText" dxfId="3253" priority="3874" operator="containsText" text="Glenn Gould">
      <formula>NOT(ISERROR(SEARCH("Glenn Gould",E3005)))</formula>
    </cfRule>
  </conditionalFormatting>
  <conditionalFormatting sqref="E3005:F3005">
    <cfRule type="containsText" dxfId="3252" priority="3871" operator="containsText" text="ECM">
      <formula>NOT(ISERROR(SEARCH("ECM",E3005)))</formula>
    </cfRule>
    <cfRule type="containsText" dxfId="3251" priority="3872" operator="containsText" text="Glenn Gould">
      <formula>NOT(ISERROR(SEARCH("Glenn Gould",E3005)))</formula>
    </cfRule>
  </conditionalFormatting>
  <conditionalFormatting sqref="E3005:F3005">
    <cfRule type="containsText" dxfId="3250" priority="3869" operator="containsText" text="ECM">
      <formula>NOT(ISERROR(SEARCH("ECM",E3005)))</formula>
    </cfRule>
    <cfRule type="containsText" dxfId="3249" priority="3870" operator="containsText" text="Glenn Gould">
      <formula>NOT(ISERROR(SEARCH("Glenn Gould",E3005)))</formula>
    </cfRule>
  </conditionalFormatting>
  <conditionalFormatting sqref="E3005:F3005">
    <cfRule type="containsText" dxfId="3248" priority="3867" operator="containsText" text="ECM">
      <formula>NOT(ISERROR(SEARCH("ECM",E3005)))</formula>
    </cfRule>
    <cfRule type="containsText" dxfId="3247" priority="3868" operator="containsText" text="Glenn Gould">
      <formula>NOT(ISERROR(SEARCH("Glenn Gould",E3005)))</formula>
    </cfRule>
  </conditionalFormatting>
  <conditionalFormatting sqref="E3005:F3005">
    <cfRule type="containsText" dxfId="3246" priority="3865" operator="containsText" text="ECM">
      <formula>NOT(ISERROR(SEARCH("ECM",E3005)))</formula>
    </cfRule>
    <cfRule type="containsText" dxfId="3245" priority="3866" operator="containsText" text="Glenn Gould">
      <formula>NOT(ISERROR(SEARCH("Glenn Gould",E3005)))</formula>
    </cfRule>
  </conditionalFormatting>
  <conditionalFormatting sqref="E3005:F3005">
    <cfRule type="containsText" dxfId="3244" priority="3863" operator="containsText" text="ECM">
      <formula>NOT(ISERROR(SEARCH("ECM",E3005)))</formula>
    </cfRule>
    <cfRule type="containsText" dxfId="3243" priority="3864" operator="containsText" text="Glenn Gould">
      <formula>NOT(ISERROR(SEARCH("Glenn Gould",E3005)))</formula>
    </cfRule>
  </conditionalFormatting>
  <conditionalFormatting sqref="E3005:F3005">
    <cfRule type="containsText" dxfId="3242" priority="3861" operator="containsText" text="ECM">
      <formula>NOT(ISERROR(SEARCH("ECM",E3005)))</formula>
    </cfRule>
    <cfRule type="containsText" dxfId="3241" priority="3862" operator="containsText" text="Glenn Gould">
      <formula>NOT(ISERROR(SEARCH("Glenn Gould",E3005)))</formula>
    </cfRule>
  </conditionalFormatting>
  <conditionalFormatting sqref="E3005:F3005">
    <cfRule type="containsText" dxfId="3240" priority="3859" operator="containsText" text="ECM">
      <formula>NOT(ISERROR(SEARCH("ECM",E3005)))</formula>
    </cfRule>
    <cfRule type="containsText" dxfId="3239" priority="3860" operator="containsText" text="Glenn Gould">
      <formula>NOT(ISERROR(SEARCH("Glenn Gould",E3005)))</formula>
    </cfRule>
  </conditionalFormatting>
  <conditionalFormatting sqref="E3005:F3005">
    <cfRule type="containsText" dxfId="3238" priority="3857" operator="containsText" text="ECM">
      <formula>NOT(ISERROR(SEARCH("ECM",E3005)))</formula>
    </cfRule>
    <cfRule type="containsText" dxfId="3237" priority="3858" operator="containsText" text="Glenn Gould">
      <formula>NOT(ISERROR(SEARCH("Glenn Gould",E3005)))</formula>
    </cfRule>
  </conditionalFormatting>
  <conditionalFormatting sqref="E3005:F3005">
    <cfRule type="containsText" dxfId="3236" priority="3855" operator="containsText" text="ECM">
      <formula>NOT(ISERROR(SEARCH("ECM",E3005)))</formula>
    </cfRule>
    <cfRule type="containsText" dxfId="3235" priority="3856" operator="containsText" text="Glenn Gould">
      <formula>NOT(ISERROR(SEARCH("Glenn Gould",E3005)))</formula>
    </cfRule>
  </conditionalFormatting>
  <conditionalFormatting sqref="E3005:F3005">
    <cfRule type="containsText" dxfId="3234" priority="3853" operator="containsText" text="ECM">
      <formula>NOT(ISERROR(SEARCH("ECM",E3005)))</formula>
    </cfRule>
    <cfRule type="containsText" dxfId="3233" priority="3854" operator="containsText" text="Glenn Gould">
      <formula>NOT(ISERROR(SEARCH("Glenn Gould",E3005)))</formula>
    </cfRule>
  </conditionalFormatting>
  <conditionalFormatting sqref="E3005:F3005">
    <cfRule type="containsText" dxfId="3232" priority="3851" operator="containsText" text="ECM">
      <formula>NOT(ISERROR(SEARCH("ECM",E3005)))</formula>
    </cfRule>
    <cfRule type="containsText" dxfId="3231" priority="3852" operator="containsText" text="Glenn Gould">
      <formula>NOT(ISERROR(SEARCH("Glenn Gould",E3005)))</formula>
    </cfRule>
  </conditionalFormatting>
  <conditionalFormatting sqref="E3005:F3005">
    <cfRule type="containsText" dxfId="3230" priority="3849" operator="containsText" text="ECM">
      <formula>NOT(ISERROR(SEARCH("ECM",E3005)))</formula>
    </cfRule>
    <cfRule type="containsText" dxfId="3229" priority="3850" operator="containsText" text="Glenn Gould">
      <formula>NOT(ISERROR(SEARCH("Glenn Gould",E3005)))</formula>
    </cfRule>
  </conditionalFormatting>
  <conditionalFormatting sqref="E3005:F3005">
    <cfRule type="containsText" dxfId="3228" priority="3847" operator="containsText" text="ECM">
      <formula>NOT(ISERROR(SEARCH("ECM",E3005)))</formula>
    </cfRule>
    <cfRule type="containsText" dxfId="3227" priority="3848" operator="containsText" text="Glenn Gould">
      <formula>NOT(ISERROR(SEARCH("Glenn Gould",E3005)))</formula>
    </cfRule>
  </conditionalFormatting>
  <conditionalFormatting sqref="E3005:F3005">
    <cfRule type="containsText" dxfId="3226" priority="3845" operator="containsText" text="ECM">
      <formula>NOT(ISERROR(SEARCH("ECM",E3005)))</formula>
    </cfRule>
    <cfRule type="containsText" dxfId="3225" priority="3846" operator="containsText" text="Glenn Gould">
      <formula>NOT(ISERROR(SEARCH("Glenn Gould",E3005)))</formula>
    </cfRule>
  </conditionalFormatting>
  <conditionalFormatting sqref="E3005:F3005">
    <cfRule type="containsText" dxfId="3224" priority="3843" operator="containsText" text="ECM">
      <formula>NOT(ISERROR(SEARCH("ECM",E3005)))</formula>
    </cfRule>
    <cfRule type="containsText" dxfId="3223" priority="3844" operator="containsText" text="Glenn Gould">
      <formula>NOT(ISERROR(SEARCH("Glenn Gould",E3005)))</formula>
    </cfRule>
  </conditionalFormatting>
  <conditionalFormatting sqref="E3005:F3005">
    <cfRule type="containsText" dxfId="3222" priority="3841" operator="containsText" text="ECM">
      <formula>NOT(ISERROR(SEARCH("ECM",E3005)))</formula>
    </cfRule>
    <cfRule type="containsText" dxfId="3221" priority="3842" operator="containsText" text="Glenn Gould">
      <formula>NOT(ISERROR(SEARCH("Glenn Gould",E3005)))</formula>
    </cfRule>
  </conditionalFormatting>
  <conditionalFormatting sqref="I3006:I3008">
    <cfRule type="containsText" dxfId="3220" priority="3837" operator="containsText" text="ECM">
      <formula>NOT(ISERROR(SEARCH("ECM",I3006)))</formula>
    </cfRule>
    <cfRule type="containsText" dxfId="3219" priority="3838" operator="containsText" text="Glenn Gould">
      <formula>NOT(ISERROR(SEARCH("Glenn Gould",I3006)))</formula>
    </cfRule>
  </conditionalFormatting>
  <conditionalFormatting sqref="H3006:H3008">
    <cfRule type="containsText" dxfId="3218" priority="3835" operator="containsText" text="ECM">
      <formula>NOT(ISERROR(SEARCH("ECM",H3006)))</formula>
    </cfRule>
    <cfRule type="containsText" dxfId="3217" priority="3836" operator="containsText" text="Glenn Gould">
      <formula>NOT(ISERROR(SEARCH("Glenn Gould",H3006)))</formula>
    </cfRule>
  </conditionalFormatting>
  <conditionalFormatting sqref="H3006:H3008">
    <cfRule type="containsText" dxfId="3216" priority="3833" operator="containsText" text="ECM">
      <formula>NOT(ISERROR(SEARCH("ECM",H3006)))</formula>
    </cfRule>
    <cfRule type="containsText" dxfId="3215" priority="3834" operator="containsText" text="Glenn Gould">
      <formula>NOT(ISERROR(SEARCH("Glenn Gould",H3006)))</formula>
    </cfRule>
  </conditionalFormatting>
  <conditionalFormatting sqref="H3006:H3008">
    <cfRule type="containsText" dxfId="3214" priority="3831" operator="containsText" text="ECM">
      <formula>NOT(ISERROR(SEARCH("ECM",H3006)))</formula>
    </cfRule>
    <cfRule type="containsText" dxfId="3213" priority="3832" operator="containsText" text="Glenn Gould">
      <formula>NOT(ISERROR(SEARCH("Glenn Gould",H3006)))</formula>
    </cfRule>
  </conditionalFormatting>
  <conditionalFormatting sqref="H3006:H3008">
    <cfRule type="containsText" dxfId="3212" priority="3829" operator="containsText" text="ECM">
      <formula>NOT(ISERROR(SEARCH("ECM",H3006)))</formula>
    </cfRule>
    <cfRule type="containsText" dxfId="3211" priority="3830" operator="containsText" text="Glenn Gould">
      <formula>NOT(ISERROR(SEARCH("Glenn Gould",H3006)))</formula>
    </cfRule>
  </conditionalFormatting>
  <conditionalFormatting sqref="H3006:H3008">
    <cfRule type="containsText" dxfId="3210" priority="3827" operator="containsText" text="ECM">
      <formula>NOT(ISERROR(SEARCH("ECM",H3006)))</formula>
    </cfRule>
    <cfRule type="containsText" dxfId="3209" priority="3828" operator="containsText" text="Glenn Gould">
      <formula>NOT(ISERROR(SEARCH("Glenn Gould",H3006)))</formula>
    </cfRule>
  </conditionalFormatting>
  <conditionalFormatting sqref="H3006:H3008">
    <cfRule type="containsText" dxfId="3208" priority="3825" operator="containsText" text="ECM">
      <formula>NOT(ISERROR(SEARCH("ECM",H3006)))</formula>
    </cfRule>
    <cfRule type="containsText" dxfId="3207" priority="3826" operator="containsText" text="Glenn Gould">
      <formula>NOT(ISERROR(SEARCH("Glenn Gould",H3006)))</formula>
    </cfRule>
  </conditionalFormatting>
  <conditionalFormatting sqref="H3006:H3008">
    <cfRule type="containsText" dxfId="3206" priority="3823" operator="containsText" text="ECM">
      <formula>NOT(ISERROR(SEARCH("ECM",H3006)))</formula>
    </cfRule>
    <cfRule type="containsText" dxfId="3205" priority="3824" operator="containsText" text="Glenn Gould">
      <formula>NOT(ISERROR(SEARCH("Glenn Gould",H3006)))</formula>
    </cfRule>
  </conditionalFormatting>
  <conditionalFormatting sqref="G3006">
    <cfRule type="containsText" dxfId="3204" priority="3821" operator="containsText" text="ECM">
      <formula>NOT(ISERROR(SEARCH("ECM",G3006)))</formula>
    </cfRule>
    <cfRule type="containsText" dxfId="3203" priority="3822" operator="containsText" text="Glenn Gould">
      <formula>NOT(ISERROR(SEARCH("Glenn Gould",G3006)))</formula>
    </cfRule>
  </conditionalFormatting>
  <conditionalFormatting sqref="G3006">
    <cfRule type="containsText" dxfId="3202" priority="3819" operator="containsText" text="ECM">
      <formula>NOT(ISERROR(SEARCH("ECM",G3006)))</formula>
    </cfRule>
    <cfRule type="containsText" dxfId="3201" priority="3820" operator="containsText" text="Glenn Gould">
      <formula>NOT(ISERROR(SEARCH("Glenn Gould",G3006)))</formula>
    </cfRule>
  </conditionalFormatting>
  <conditionalFormatting sqref="G3006">
    <cfRule type="containsText" dxfId="3200" priority="3817" operator="containsText" text="ECM">
      <formula>NOT(ISERROR(SEARCH("ECM",G3006)))</formula>
    </cfRule>
    <cfRule type="containsText" dxfId="3199" priority="3818" operator="containsText" text="Glenn Gould">
      <formula>NOT(ISERROR(SEARCH("Glenn Gould",G3006)))</formula>
    </cfRule>
  </conditionalFormatting>
  <conditionalFormatting sqref="G3006">
    <cfRule type="containsText" dxfId="3198" priority="3815" operator="containsText" text="ECM">
      <formula>NOT(ISERROR(SEARCH("ECM",G3006)))</formula>
    </cfRule>
    <cfRule type="containsText" dxfId="3197" priority="3816" operator="containsText" text="Glenn Gould">
      <formula>NOT(ISERROR(SEARCH("Glenn Gould",G3006)))</formula>
    </cfRule>
  </conditionalFormatting>
  <conditionalFormatting sqref="G3006">
    <cfRule type="containsText" dxfId="3196" priority="3813" operator="containsText" text="ECM">
      <formula>NOT(ISERROR(SEARCH("ECM",G3006)))</formula>
    </cfRule>
    <cfRule type="containsText" dxfId="3195" priority="3814" operator="containsText" text="Glenn Gould">
      <formula>NOT(ISERROR(SEARCH("Glenn Gould",G3006)))</formula>
    </cfRule>
  </conditionalFormatting>
  <conditionalFormatting sqref="G3006">
    <cfRule type="containsText" dxfId="3194" priority="3811" operator="containsText" text="ECM">
      <formula>NOT(ISERROR(SEARCH("ECM",G3006)))</formula>
    </cfRule>
    <cfRule type="containsText" dxfId="3193" priority="3812" operator="containsText" text="Glenn Gould">
      <formula>NOT(ISERROR(SEARCH("Glenn Gould",G3006)))</formula>
    </cfRule>
  </conditionalFormatting>
  <conditionalFormatting sqref="G3006">
    <cfRule type="containsText" dxfId="3192" priority="3809" operator="containsText" text="ECM">
      <formula>NOT(ISERROR(SEARCH("ECM",G3006)))</formula>
    </cfRule>
    <cfRule type="containsText" dxfId="3191" priority="3810" operator="containsText" text="Glenn Gould">
      <formula>NOT(ISERROR(SEARCH("Glenn Gould",G3006)))</formula>
    </cfRule>
  </conditionalFormatting>
  <conditionalFormatting sqref="G3006">
    <cfRule type="containsText" dxfId="3190" priority="3807" operator="containsText" text="ECM">
      <formula>NOT(ISERROR(SEARCH("ECM",G3006)))</formula>
    </cfRule>
    <cfRule type="containsText" dxfId="3189" priority="3808" operator="containsText" text="Glenn Gould">
      <formula>NOT(ISERROR(SEARCH("Glenn Gould",G3006)))</formula>
    </cfRule>
  </conditionalFormatting>
  <conditionalFormatting sqref="G3006">
    <cfRule type="containsText" dxfId="3188" priority="3805" operator="containsText" text="ECM">
      <formula>NOT(ISERROR(SEARCH("ECM",G3006)))</formula>
    </cfRule>
    <cfRule type="containsText" dxfId="3187" priority="3806" operator="containsText" text="Glenn Gould">
      <formula>NOT(ISERROR(SEARCH("Glenn Gould",G3006)))</formula>
    </cfRule>
  </conditionalFormatting>
  <conditionalFormatting sqref="G3006">
    <cfRule type="containsText" dxfId="3186" priority="3803" operator="containsText" text="ECM">
      <formula>NOT(ISERROR(SEARCH("ECM",G3006)))</formula>
    </cfRule>
    <cfRule type="containsText" dxfId="3185" priority="3804" operator="containsText" text="Glenn Gould">
      <formula>NOT(ISERROR(SEARCH("Glenn Gould",G3006)))</formula>
    </cfRule>
  </conditionalFormatting>
  <conditionalFormatting sqref="G3006">
    <cfRule type="containsText" dxfId="3184" priority="3801" operator="containsText" text="ECM">
      <formula>NOT(ISERROR(SEARCH("ECM",G3006)))</formula>
    </cfRule>
    <cfRule type="containsText" dxfId="3183" priority="3802" operator="containsText" text="Glenn Gould">
      <formula>NOT(ISERROR(SEARCH("Glenn Gould",G3006)))</formula>
    </cfRule>
  </conditionalFormatting>
  <conditionalFormatting sqref="G3006">
    <cfRule type="containsText" dxfId="3182" priority="3799" operator="containsText" text="ECM">
      <formula>NOT(ISERROR(SEARCH("ECM",G3006)))</formula>
    </cfRule>
    <cfRule type="containsText" dxfId="3181" priority="3800" operator="containsText" text="Glenn Gould">
      <formula>NOT(ISERROR(SEARCH("Glenn Gould",G3006)))</formula>
    </cfRule>
  </conditionalFormatting>
  <conditionalFormatting sqref="G3006">
    <cfRule type="containsText" dxfId="3180" priority="3797" operator="containsText" text="ECM">
      <formula>NOT(ISERROR(SEARCH("ECM",G3006)))</formula>
    </cfRule>
    <cfRule type="containsText" dxfId="3179" priority="3798" operator="containsText" text="Glenn Gould">
      <formula>NOT(ISERROR(SEARCH("Glenn Gould",G3006)))</formula>
    </cfRule>
  </conditionalFormatting>
  <conditionalFormatting sqref="G3006">
    <cfRule type="containsText" dxfId="3178" priority="3795" operator="containsText" text="ECM">
      <formula>NOT(ISERROR(SEARCH("ECM",G3006)))</formula>
    </cfRule>
    <cfRule type="containsText" dxfId="3177" priority="3796" operator="containsText" text="Glenn Gould">
      <formula>NOT(ISERROR(SEARCH("Glenn Gould",G3006)))</formula>
    </cfRule>
  </conditionalFormatting>
  <conditionalFormatting sqref="G3006">
    <cfRule type="containsText" dxfId="3176" priority="3793" operator="containsText" text="ECM">
      <formula>NOT(ISERROR(SEARCH("ECM",G3006)))</formula>
    </cfRule>
    <cfRule type="containsText" dxfId="3175" priority="3794" operator="containsText" text="Glenn Gould">
      <formula>NOT(ISERROR(SEARCH("Glenn Gould",G3006)))</formula>
    </cfRule>
  </conditionalFormatting>
  <conditionalFormatting sqref="G3006">
    <cfRule type="containsText" dxfId="3174" priority="3791" operator="containsText" text="ECM">
      <formula>NOT(ISERROR(SEARCH("ECM",G3006)))</formula>
    </cfRule>
    <cfRule type="containsText" dxfId="3173" priority="3792" operator="containsText" text="Glenn Gould">
      <formula>NOT(ISERROR(SEARCH("Glenn Gould",G3006)))</formula>
    </cfRule>
  </conditionalFormatting>
  <conditionalFormatting sqref="G3006">
    <cfRule type="containsText" dxfId="3172" priority="3789" operator="containsText" text="ECM">
      <formula>NOT(ISERROR(SEARCH("ECM",G3006)))</formula>
    </cfRule>
    <cfRule type="containsText" dxfId="3171" priority="3790" operator="containsText" text="Glenn Gould">
      <formula>NOT(ISERROR(SEARCH("Glenn Gould",G3006)))</formula>
    </cfRule>
  </conditionalFormatting>
  <conditionalFormatting sqref="G3006">
    <cfRule type="containsText" dxfId="3170" priority="3787" operator="containsText" text="ECM">
      <formula>NOT(ISERROR(SEARCH("ECM",G3006)))</formula>
    </cfRule>
    <cfRule type="containsText" dxfId="3169" priority="3788" operator="containsText" text="Glenn Gould">
      <formula>NOT(ISERROR(SEARCH("Glenn Gould",G3006)))</formula>
    </cfRule>
  </conditionalFormatting>
  <conditionalFormatting sqref="G3006">
    <cfRule type="containsText" dxfId="3168" priority="3785" operator="containsText" text="ECM">
      <formula>NOT(ISERROR(SEARCH("ECM",G3006)))</formula>
    </cfRule>
    <cfRule type="containsText" dxfId="3167" priority="3786" operator="containsText" text="Glenn Gould">
      <formula>NOT(ISERROR(SEARCH("Glenn Gould",G3006)))</formula>
    </cfRule>
  </conditionalFormatting>
  <conditionalFormatting sqref="G3006">
    <cfRule type="containsText" dxfId="3166" priority="3783" operator="containsText" text="ECM">
      <formula>NOT(ISERROR(SEARCH("ECM",G3006)))</formula>
    </cfRule>
    <cfRule type="containsText" dxfId="3165" priority="3784" operator="containsText" text="Glenn Gould">
      <formula>NOT(ISERROR(SEARCH("Glenn Gould",G3006)))</formula>
    </cfRule>
  </conditionalFormatting>
  <conditionalFormatting sqref="G3006">
    <cfRule type="containsText" dxfId="3164" priority="3781" operator="containsText" text="ECM">
      <formula>NOT(ISERROR(SEARCH("ECM",G3006)))</formula>
    </cfRule>
    <cfRule type="containsText" dxfId="3163" priority="3782" operator="containsText" text="Glenn Gould">
      <formula>NOT(ISERROR(SEARCH("Glenn Gould",G3006)))</formula>
    </cfRule>
  </conditionalFormatting>
  <conditionalFormatting sqref="G3006">
    <cfRule type="containsText" dxfId="3162" priority="3779" operator="containsText" text="ECM">
      <formula>NOT(ISERROR(SEARCH("ECM",G3006)))</formula>
    </cfRule>
    <cfRule type="containsText" dxfId="3161" priority="3780" operator="containsText" text="Glenn Gould">
      <formula>NOT(ISERROR(SEARCH("Glenn Gould",G3006)))</formula>
    </cfRule>
  </conditionalFormatting>
  <conditionalFormatting sqref="G3006">
    <cfRule type="containsText" dxfId="3160" priority="3777" operator="containsText" text="ECM">
      <formula>NOT(ISERROR(SEARCH("ECM",G3006)))</formula>
    </cfRule>
    <cfRule type="containsText" dxfId="3159" priority="3778" operator="containsText" text="Glenn Gould">
      <formula>NOT(ISERROR(SEARCH("Glenn Gould",G3006)))</formula>
    </cfRule>
  </conditionalFormatting>
  <conditionalFormatting sqref="G3006">
    <cfRule type="containsText" dxfId="3158" priority="3775" operator="containsText" text="ECM">
      <formula>NOT(ISERROR(SEARCH("ECM",G3006)))</formula>
    </cfRule>
    <cfRule type="containsText" dxfId="3157" priority="3776" operator="containsText" text="Glenn Gould">
      <formula>NOT(ISERROR(SEARCH("Glenn Gould",G3006)))</formula>
    </cfRule>
  </conditionalFormatting>
  <conditionalFormatting sqref="G3006">
    <cfRule type="containsText" dxfId="3156" priority="3773" operator="containsText" text="ECM">
      <formula>NOT(ISERROR(SEARCH("ECM",G3006)))</formula>
    </cfRule>
    <cfRule type="containsText" dxfId="3155" priority="3774" operator="containsText" text="Glenn Gould">
      <formula>NOT(ISERROR(SEARCH("Glenn Gould",G3006)))</formula>
    </cfRule>
  </conditionalFormatting>
  <conditionalFormatting sqref="G3006">
    <cfRule type="containsText" dxfId="3154" priority="3771" operator="containsText" text="ECM">
      <formula>NOT(ISERROR(SEARCH("ECM",G3006)))</formula>
    </cfRule>
    <cfRule type="containsText" dxfId="3153" priority="3772" operator="containsText" text="Glenn Gould">
      <formula>NOT(ISERROR(SEARCH("Glenn Gould",G3006)))</formula>
    </cfRule>
  </conditionalFormatting>
  <conditionalFormatting sqref="G3006">
    <cfRule type="containsText" dxfId="3152" priority="3769" operator="containsText" text="ECM">
      <formula>NOT(ISERROR(SEARCH("ECM",G3006)))</formula>
    </cfRule>
    <cfRule type="containsText" dxfId="3151" priority="3770" operator="containsText" text="Glenn Gould">
      <formula>NOT(ISERROR(SEARCH("Glenn Gould",G3006)))</formula>
    </cfRule>
  </conditionalFormatting>
  <conditionalFormatting sqref="G3006">
    <cfRule type="containsText" dxfId="3150" priority="3767" operator="containsText" text="ECM">
      <formula>NOT(ISERROR(SEARCH("ECM",G3006)))</formula>
    </cfRule>
    <cfRule type="containsText" dxfId="3149" priority="3768" operator="containsText" text="Glenn Gould">
      <formula>NOT(ISERROR(SEARCH("Glenn Gould",G3006)))</formula>
    </cfRule>
  </conditionalFormatting>
  <conditionalFormatting sqref="G3006">
    <cfRule type="containsText" dxfId="3148" priority="3765" operator="containsText" text="ECM">
      <formula>NOT(ISERROR(SEARCH("ECM",G3006)))</formula>
    </cfRule>
    <cfRule type="containsText" dxfId="3147" priority="3766" operator="containsText" text="Glenn Gould">
      <formula>NOT(ISERROR(SEARCH("Glenn Gould",G3006)))</formula>
    </cfRule>
  </conditionalFormatting>
  <conditionalFormatting sqref="G3006">
    <cfRule type="containsText" dxfId="3146" priority="3763" operator="containsText" text="ECM">
      <formula>NOT(ISERROR(SEARCH("ECM",G3006)))</formula>
    </cfRule>
    <cfRule type="containsText" dxfId="3145" priority="3764" operator="containsText" text="Glenn Gould">
      <formula>NOT(ISERROR(SEARCH("Glenn Gould",G3006)))</formula>
    </cfRule>
  </conditionalFormatting>
  <conditionalFormatting sqref="G3006">
    <cfRule type="containsText" dxfId="3144" priority="3761" operator="containsText" text="ECM">
      <formula>NOT(ISERROR(SEARCH("ECM",G3006)))</formula>
    </cfRule>
    <cfRule type="containsText" dxfId="3143" priority="3762" operator="containsText" text="Glenn Gould">
      <formula>NOT(ISERROR(SEARCH("Glenn Gould",G3006)))</formula>
    </cfRule>
  </conditionalFormatting>
  <conditionalFormatting sqref="G3006">
    <cfRule type="containsText" dxfId="3142" priority="3759" operator="containsText" text="ECM">
      <formula>NOT(ISERROR(SEARCH("ECM",G3006)))</formula>
    </cfRule>
    <cfRule type="containsText" dxfId="3141" priority="3760" operator="containsText" text="Glenn Gould">
      <formula>NOT(ISERROR(SEARCH("Glenn Gould",G3006)))</formula>
    </cfRule>
  </conditionalFormatting>
  <conditionalFormatting sqref="G3006">
    <cfRule type="containsText" dxfId="3140" priority="3757" operator="containsText" text="ECM">
      <formula>NOT(ISERROR(SEARCH("ECM",G3006)))</formula>
    </cfRule>
    <cfRule type="containsText" dxfId="3139" priority="3758" operator="containsText" text="Glenn Gould">
      <formula>NOT(ISERROR(SEARCH("Glenn Gould",G3006)))</formula>
    </cfRule>
  </conditionalFormatting>
  <conditionalFormatting sqref="G3006">
    <cfRule type="containsText" dxfId="3138" priority="3755" operator="containsText" text="ECM">
      <formula>NOT(ISERROR(SEARCH("ECM",G3006)))</formula>
    </cfRule>
    <cfRule type="containsText" dxfId="3137" priority="3756" operator="containsText" text="Glenn Gould">
      <formula>NOT(ISERROR(SEARCH("Glenn Gould",G3006)))</formula>
    </cfRule>
  </conditionalFormatting>
  <conditionalFormatting sqref="G3006">
    <cfRule type="containsText" dxfId="3136" priority="3753" operator="containsText" text="ECM">
      <formula>NOT(ISERROR(SEARCH("ECM",G3006)))</formula>
    </cfRule>
    <cfRule type="containsText" dxfId="3135" priority="3754" operator="containsText" text="Glenn Gould">
      <formula>NOT(ISERROR(SEARCH("Glenn Gould",G3006)))</formula>
    </cfRule>
  </conditionalFormatting>
  <conditionalFormatting sqref="G3006">
    <cfRule type="containsText" dxfId="3134" priority="3751" operator="containsText" text="ECM">
      <formula>NOT(ISERROR(SEARCH("ECM",G3006)))</formula>
    </cfRule>
    <cfRule type="containsText" dxfId="3133" priority="3752" operator="containsText" text="Glenn Gould">
      <formula>NOT(ISERROR(SEARCH("Glenn Gould",G3006)))</formula>
    </cfRule>
  </conditionalFormatting>
  <conditionalFormatting sqref="G3006">
    <cfRule type="containsText" dxfId="3132" priority="3749" operator="containsText" text="ECM">
      <formula>NOT(ISERROR(SEARCH("ECM",G3006)))</formula>
    </cfRule>
    <cfRule type="containsText" dxfId="3131" priority="3750" operator="containsText" text="Glenn Gould">
      <formula>NOT(ISERROR(SEARCH("Glenn Gould",G3006)))</formula>
    </cfRule>
  </conditionalFormatting>
  <conditionalFormatting sqref="G3006">
    <cfRule type="containsText" dxfId="3130" priority="3747" operator="containsText" text="ECM">
      <formula>NOT(ISERROR(SEARCH("ECM",G3006)))</formula>
    </cfRule>
    <cfRule type="containsText" dxfId="3129" priority="3748" operator="containsText" text="Glenn Gould">
      <formula>NOT(ISERROR(SEARCH("Glenn Gould",G3006)))</formula>
    </cfRule>
  </conditionalFormatting>
  <conditionalFormatting sqref="G3006">
    <cfRule type="containsText" dxfId="3128" priority="3745" operator="containsText" text="ECM">
      <formula>NOT(ISERROR(SEARCH("ECM",G3006)))</formula>
    </cfRule>
    <cfRule type="containsText" dxfId="3127" priority="3746" operator="containsText" text="Glenn Gould">
      <formula>NOT(ISERROR(SEARCH("Glenn Gould",G3006)))</formula>
    </cfRule>
  </conditionalFormatting>
  <conditionalFormatting sqref="G3006">
    <cfRule type="containsText" dxfId="3126" priority="3743" operator="containsText" text="ECM">
      <formula>NOT(ISERROR(SEARCH("ECM",G3006)))</formula>
    </cfRule>
    <cfRule type="containsText" dxfId="3125" priority="3744" operator="containsText" text="Glenn Gould">
      <formula>NOT(ISERROR(SEARCH("Glenn Gould",G3006)))</formula>
    </cfRule>
  </conditionalFormatting>
  <conditionalFormatting sqref="G3006">
    <cfRule type="containsText" dxfId="3124" priority="3741" operator="containsText" text="ECM">
      <formula>NOT(ISERROR(SEARCH("ECM",G3006)))</formula>
    </cfRule>
    <cfRule type="containsText" dxfId="3123" priority="3742" operator="containsText" text="Glenn Gould">
      <formula>NOT(ISERROR(SEARCH("Glenn Gould",G3006)))</formula>
    </cfRule>
  </conditionalFormatting>
  <conditionalFormatting sqref="G3006">
    <cfRule type="containsText" dxfId="3122" priority="3739" operator="containsText" text="ECM">
      <formula>NOT(ISERROR(SEARCH("ECM",G3006)))</formula>
    </cfRule>
    <cfRule type="containsText" dxfId="3121" priority="3740" operator="containsText" text="Glenn Gould">
      <formula>NOT(ISERROR(SEARCH("Glenn Gould",G3006)))</formula>
    </cfRule>
  </conditionalFormatting>
  <conditionalFormatting sqref="G3006">
    <cfRule type="containsText" dxfId="3120" priority="3737" operator="containsText" text="ECM">
      <formula>NOT(ISERROR(SEARCH("ECM",G3006)))</formula>
    </cfRule>
    <cfRule type="containsText" dxfId="3119" priority="3738" operator="containsText" text="Glenn Gould">
      <formula>NOT(ISERROR(SEARCH("Glenn Gould",G3006)))</formula>
    </cfRule>
  </conditionalFormatting>
  <conditionalFormatting sqref="G3006">
    <cfRule type="containsText" dxfId="3118" priority="3735" operator="containsText" text="ECM">
      <formula>NOT(ISERROR(SEARCH("ECM",G3006)))</formula>
    </cfRule>
    <cfRule type="containsText" dxfId="3117" priority="3736" operator="containsText" text="Glenn Gould">
      <formula>NOT(ISERROR(SEARCH("Glenn Gould",G3006)))</formula>
    </cfRule>
  </conditionalFormatting>
  <conditionalFormatting sqref="G3006">
    <cfRule type="containsText" dxfId="3116" priority="3733" operator="containsText" text="ECM">
      <formula>NOT(ISERROR(SEARCH("ECM",G3006)))</formula>
    </cfRule>
    <cfRule type="containsText" dxfId="3115" priority="3734" operator="containsText" text="Glenn Gould">
      <formula>NOT(ISERROR(SEARCH("Glenn Gould",G3006)))</formula>
    </cfRule>
  </conditionalFormatting>
  <conditionalFormatting sqref="G3006">
    <cfRule type="containsText" dxfId="3114" priority="3731" operator="containsText" text="ECM">
      <formula>NOT(ISERROR(SEARCH("ECM",G3006)))</formula>
    </cfRule>
    <cfRule type="containsText" dxfId="3113" priority="3732" operator="containsText" text="Glenn Gould">
      <formula>NOT(ISERROR(SEARCH("Glenn Gould",G3006)))</formula>
    </cfRule>
  </conditionalFormatting>
  <conditionalFormatting sqref="G3006">
    <cfRule type="containsText" dxfId="3112" priority="3729" operator="containsText" text="ECM">
      <formula>NOT(ISERROR(SEARCH("ECM",G3006)))</formula>
    </cfRule>
    <cfRule type="containsText" dxfId="3111" priority="3730" operator="containsText" text="Glenn Gould">
      <formula>NOT(ISERROR(SEARCH("Glenn Gould",G3006)))</formula>
    </cfRule>
  </conditionalFormatting>
  <conditionalFormatting sqref="G3006">
    <cfRule type="containsText" dxfId="3110" priority="3727" operator="containsText" text="ECM">
      <formula>NOT(ISERROR(SEARCH("ECM",G3006)))</formula>
    </cfRule>
    <cfRule type="containsText" dxfId="3109" priority="3728" operator="containsText" text="Glenn Gould">
      <formula>NOT(ISERROR(SEARCH("Glenn Gould",G3006)))</formula>
    </cfRule>
  </conditionalFormatting>
  <conditionalFormatting sqref="G3006">
    <cfRule type="containsText" dxfId="3108" priority="3725" operator="containsText" text="ECM">
      <formula>NOT(ISERROR(SEARCH("ECM",G3006)))</formula>
    </cfRule>
    <cfRule type="containsText" dxfId="3107" priority="3726" operator="containsText" text="Glenn Gould">
      <formula>NOT(ISERROR(SEARCH("Glenn Gould",G3006)))</formula>
    </cfRule>
  </conditionalFormatting>
  <conditionalFormatting sqref="E3006:F3006">
    <cfRule type="containsText" dxfId="3106" priority="3723" operator="containsText" text="ECM">
      <formula>NOT(ISERROR(SEARCH("ECM",E3006)))</formula>
    </cfRule>
    <cfRule type="containsText" dxfId="3105" priority="3724" operator="containsText" text="Glenn Gould">
      <formula>NOT(ISERROR(SEARCH("Glenn Gould",E3006)))</formula>
    </cfRule>
  </conditionalFormatting>
  <conditionalFormatting sqref="E3006:F3006">
    <cfRule type="containsText" dxfId="3104" priority="3721" operator="containsText" text="ECM">
      <formula>NOT(ISERROR(SEARCH("ECM",E3006)))</formula>
    </cfRule>
    <cfRule type="containsText" dxfId="3103" priority="3722" operator="containsText" text="Glenn Gould">
      <formula>NOT(ISERROR(SEARCH("Glenn Gould",E3006)))</formula>
    </cfRule>
  </conditionalFormatting>
  <conditionalFormatting sqref="E3006:F3006">
    <cfRule type="containsText" dxfId="3102" priority="3719" operator="containsText" text="ECM">
      <formula>NOT(ISERROR(SEARCH("ECM",E3006)))</formula>
    </cfRule>
    <cfRule type="containsText" dxfId="3101" priority="3720" operator="containsText" text="Glenn Gould">
      <formula>NOT(ISERROR(SEARCH("Glenn Gould",E3006)))</formula>
    </cfRule>
  </conditionalFormatting>
  <conditionalFormatting sqref="E3006:F3006">
    <cfRule type="containsText" dxfId="3100" priority="3717" operator="containsText" text="ECM">
      <formula>NOT(ISERROR(SEARCH("ECM",E3006)))</formula>
    </cfRule>
    <cfRule type="containsText" dxfId="3099" priority="3718" operator="containsText" text="Glenn Gould">
      <formula>NOT(ISERROR(SEARCH("Glenn Gould",E3006)))</formula>
    </cfRule>
  </conditionalFormatting>
  <conditionalFormatting sqref="E3006:F3006">
    <cfRule type="containsText" dxfId="3098" priority="3715" operator="containsText" text="ECM">
      <formula>NOT(ISERROR(SEARCH("ECM",E3006)))</formula>
    </cfRule>
    <cfRule type="containsText" dxfId="3097" priority="3716" operator="containsText" text="Glenn Gould">
      <formula>NOT(ISERROR(SEARCH("Glenn Gould",E3006)))</formula>
    </cfRule>
  </conditionalFormatting>
  <conditionalFormatting sqref="E3006:F3006">
    <cfRule type="containsText" dxfId="3096" priority="3713" operator="containsText" text="ECM">
      <formula>NOT(ISERROR(SEARCH("ECM",E3006)))</formula>
    </cfRule>
    <cfRule type="containsText" dxfId="3095" priority="3714" operator="containsText" text="Glenn Gould">
      <formula>NOT(ISERROR(SEARCH("Glenn Gould",E3006)))</formula>
    </cfRule>
  </conditionalFormatting>
  <conditionalFormatting sqref="E3006:F3006">
    <cfRule type="containsText" dxfId="3094" priority="3711" operator="containsText" text="ECM">
      <formula>NOT(ISERROR(SEARCH("ECM",E3006)))</formula>
    </cfRule>
    <cfRule type="containsText" dxfId="3093" priority="3712" operator="containsText" text="Glenn Gould">
      <formula>NOT(ISERROR(SEARCH("Glenn Gould",E3006)))</formula>
    </cfRule>
  </conditionalFormatting>
  <conditionalFormatting sqref="E3006:F3006">
    <cfRule type="containsText" dxfId="3092" priority="3709" operator="containsText" text="ECM">
      <formula>NOT(ISERROR(SEARCH("ECM",E3006)))</formula>
    </cfRule>
    <cfRule type="containsText" dxfId="3091" priority="3710" operator="containsText" text="Glenn Gould">
      <formula>NOT(ISERROR(SEARCH("Glenn Gould",E3006)))</formula>
    </cfRule>
  </conditionalFormatting>
  <conditionalFormatting sqref="E3006:F3006">
    <cfRule type="containsText" dxfId="3090" priority="3707" operator="containsText" text="ECM">
      <formula>NOT(ISERROR(SEARCH("ECM",E3006)))</formula>
    </cfRule>
    <cfRule type="containsText" dxfId="3089" priority="3708" operator="containsText" text="Glenn Gould">
      <formula>NOT(ISERROR(SEARCH("Glenn Gould",E3006)))</formula>
    </cfRule>
  </conditionalFormatting>
  <conditionalFormatting sqref="E3006:F3006">
    <cfRule type="containsText" dxfId="3088" priority="3705" operator="containsText" text="ECM">
      <formula>NOT(ISERROR(SEARCH("ECM",E3006)))</formula>
    </cfRule>
    <cfRule type="containsText" dxfId="3087" priority="3706" operator="containsText" text="Glenn Gould">
      <formula>NOT(ISERROR(SEARCH("Glenn Gould",E3006)))</formula>
    </cfRule>
  </conditionalFormatting>
  <conditionalFormatting sqref="E3006:F3006">
    <cfRule type="containsText" dxfId="3086" priority="3703" operator="containsText" text="ECM">
      <formula>NOT(ISERROR(SEARCH("ECM",E3006)))</formula>
    </cfRule>
    <cfRule type="containsText" dxfId="3085" priority="3704" operator="containsText" text="Glenn Gould">
      <formula>NOT(ISERROR(SEARCH("Glenn Gould",E3006)))</formula>
    </cfRule>
  </conditionalFormatting>
  <conditionalFormatting sqref="E3006:F3006">
    <cfRule type="containsText" dxfId="3084" priority="3701" operator="containsText" text="ECM">
      <formula>NOT(ISERROR(SEARCH("ECM",E3006)))</formula>
    </cfRule>
    <cfRule type="containsText" dxfId="3083" priority="3702" operator="containsText" text="Glenn Gould">
      <formula>NOT(ISERROR(SEARCH("Glenn Gould",E3006)))</formula>
    </cfRule>
  </conditionalFormatting>
  <conditionalFormatting sqref="E3006:F3006">
    <cfRule type="containsText" dxfId="3082" priority="3699" operator="containsText" text="ECM">
      <formula>NOT(ISERROR(SEARCH("ECM",E3006)))</formula>
    </cfRule>
    <cfRule type="containsText" dxfId="3081" priority="3700" operator="containsText" text="Glenn Gould">
      <formula>NOT(ISERROR(SEARCH("Glenn Gould",E3006)))</formula>
    </cfRule>
  </conditionalFormatting>
  <conditionalFormatting sqref="E3006:F3006">
    <cfRule type="containsText" dxfId="3080" priority="3697" operator="containsText" text="ECM">
      <formula>NOT(ISERROR(SEARCH("ECM",E3006)))</formula>
    </cfRule>
    <cfRule type="containsText" dxfId="3079" priority="3698" operator="containsText" text="Glenn Gould">
      <formula>NOT(ISERROR(SEARCH("Glenn Gould",E3006)))</formula>
    </cfRule>
  </conditionalFormatting>
  <conditionalFormatting sqref="E3006:F3006">
    <cfRule type="containsText" dxfId="3078" priority="3695" operator="containsText" text="ECM">
      <formula>NOT(ISERROR(SEARCH("ECM",E3006)))</formula>
    </cfRule>
    <cfRule type="containsText" dxfId="3077" priority="3696" operator="containsText" text="Glenn Gould">
      <formula>NOT(ISERROR(SEARCH("Glenn Gould",E3006)))</formula>
    </cfRule>
  </conditionalFormatting>
  <conditionalFormatting sqref="E3006:F3006">
    <cfRule type="containsText" dxfId="3076" priority="3693" operator="containsText" text="ECM">
      <formula>NOT(ISERROR(SEARCH("ECM",E3006)))</formula>
    </cfRule>
    <cfRule type="containsText" dxfId="3075" priority="3694" operator="containsText" text="Glenn Gould">
      <formula>NOT(ISERROR(SEARCH("Glenn Gould",E3006)))</formula>
    </cfRule>
  </conditionalFormatting>
  <conditionalFormatting sqref="E3006:F3006">
    <cfRule type="containsText" dxfId="3074" priority="3691" operator="containsText" text="ECM">
      <formula>NOT(ISERROR(SEARCH("ECM",E3006)))</formula>
    </cfRule>
    <cfRule type="containsText" dxfId="3073" priority="3692" operator="containsText" text="Glenn Gould">
      <formula>NOT(ISERROR(SEARCH("Glenn Gould",E3006)))</formula>
    </cfRule>
  </conditionalFormatting>
  <conditionalFormatting sqref="E3006:F3006">
    <cfRule type="containsText" dxfId="3072" priority="3689" operator="containsText" text="ECM">
      <formula>NOT(ISERROR(SEARCH("ECM",E3006)))</formula>
    </cfRule>
    <cfRule type="containsText" dxfId="3071" priority="3690" operator="containsText" text="Glenn Gould">
      <formula>NOT(ISERROR(SEARCH("Glenn Gould",E3006)))</formula>
    </cfRule>
  </conditionalFormatting>
  <conditionalFormatting sqref="E3006:F3006">
    <cfRule type="containsText" dxfId="3070" priority="3687" operator="containsText" text="ECM">
      <formula>NOT(ISERROR(SEARCH("ECM",E3006)))</formula>
    </cfRule>
    <cfRule type="containsText" dxfId="3069" priority="3688" operator="containsText" text="Glenn Gould">
      <formula>NOT(ISERROR(SEARCH("Glenn Gould",E3006)))</formula>
    </cfRule>
  </conditionalFormatting>
  <conditionalFormatting sqref="E3006:F3006">
    <cfRule type="containsText" dxfId="3068" priority="3685" operator="containsText" text="ECM">
      <formula>NOT(ISERROR(SEARCH("ECM",E3006)))</formula>
    </cfRule>
    <cfRule type="containsText" dxfId="3067" priority="3686" operator="containsText" text="Glenn Gould">
      <formula>NOT(ISERROR(SEARCH("Glenn Gould",E3006)))</formula>
    </cfRule>
  </conditionalFormatting>
  <conditionalFormatting sqref="E3006:F3006">
    <cfRule type="containsText" dxfId="3066" priority="3683" operator="containsText" text="ECM">
      <formula>NOT(ISERROR(SEARCH("ECM",E3006)))</formula>
    </cfRule>
    <cfRule type="containsText" dxfId="3065" priority="3684" operator="containsText" text="Glenn Gould">
      <formula>NOT(ISERROR(SEARCH("Glenn Gould",E3006)))</formula>
    </cfRule>
  </conditionalFormatting>
  <conditionalFormatting sqref="E3006:F3006">
    <cfRule type="containsText" dxfId="3064" priority="3681" operator="containsText" text="ECM">
      <formula>NOT(ISERROR(SEARCH("ECM",E3006)))</formula>
    </cfRule>
    <cfRule type="containsText" dxfId="3063" priority="3682" operator="containsText" text="Glenn Gould">
      <formula>NOT(ISERROR(SEARCH("Glenn Gould",E3006)))</formula>
    </cfRule>
  </conditionalFormatting>
  <conditionalFormatting sqref="E3006:F3006">
    <cfRule type="containsText" dxfId="3062" priority="3679" operator="containsText" text="ECM">
      <formula>NOT(ISERROR(SEARCH("ECM",E3006)))</formula>
    </cfRule>
    <cfRule type="containsText" dxfId="3061" priority="3680" operator="containsText" text="Glenn Gould">
      <formula>NOT(ISERROR(SEARCH("Glenn Gould",E3006)))</formula>
    </cfRule>
  </conditionalFormatting>
  <conditionalFormatting sqref="E3006:F3006">
    <cfRule type="containsText" dxfId="3060" priority="3677" operator="containsText" text="ECM">
      <formula>NOT(ISERROR(SEARCH("ECM",E3006)))</formula>
    </cfRule>
    <cfRule type="containsText" dxfId="3059" priority="3678" operator="containsText" text="Glenn Gould">
      <formula>NOT(ISERROR(SEARCH("Glenn Gould",E3006)))</formula>
    </cfRule>
  </conditionalFormatting>
  <conditionalFormatting sqref="E3006:F3006">
    <cfRule type="containsText" dxfId="3058" priority="3675" operator="containsText" text="ECM">
      <formula>NOT(ISERROR(SEARCH("ECM",E3006)))</formula>
    </cfRule>
    <cfRule type="containsText" dxfId="3057" priority="3676" operator="containsText" text="Glenn Gould">
      <formula>NOT(ISERROR(SEARCH("Glenn Gould",E3006)))</formula>
    </cfRule>
  </conditionalFormatting>
  <conditionalFormatting sqref="E3006:F3006">
    <cfRule type="containsText" dxfId="3056" priority="3673" operator="containsText" text="ECM">
      <formula>NOT(ISERROR(SEARCH("ECM",E3006)))</formula>
    </cfRule>
    <cfRule type="containsText" dxfId="3055" priority="3674" operator="containsText" text="Glenn Gould">
      <formula>NOT(ISERROR(SEARCH("Glenn Gould",E3006)))</formula>
    </cfRule>
  </conditionalFormatting>
  <conditionalFormatting sqref="E3006:F3006">
    <cfRule type="containsText" dxfId="3054" priority="3671" operator="containsText" text="ECM">
      <formula>NOT(ISERROR(SEARCH("ECM",E3006)))</formula>
    </cfRule>
    <cfRule type="containsText" dxfId="3053" priority="3672" operator="containsText" text="Glenn Gould">
      <formula>NOT(ISERROR(SEARCH("Glenn Gould",E3006)))</formula>
    </cfRule>
  </conditionalFormatting>
  <conditionalFormatting sqref="E3006:F3006">
    <cfRule type="containsText" dxfId="3052" priority="3669" operator="containsText" text="ECM">
      <formula>NOT(ISERROR(SEARCH("ECM",E3006)))</formula>
    </cfRule>
    <cfRule type="containsText" dxfId="3051" priority="3670" operator="containsText" text="Glenn Gould">
      <formula>NOT(ISERROR(SEARCH("Glenn Gould",E3006)))</formula>
    </cfRule>
  </conditionalFormatting>
  <conditionalFormatting sqref="E3006:F3006">
    <cfRule type="containsText" dxfId="3050" priority="3667" operator="containsText" text="ECM">
      <formula>NOT(ISERROR(SEARCH("ECM",E3006)))</formula>
    </cfRule>
    <cfRule type="containsText" dxfId="3049" priority="3668" operator="containsText" text="Glenn Gould">
      <formula>NOT(ISERROR(SEARCH("Glenn Gould",E3006)))</formula>
    </cfRule>
  </conditionalFormatting>
  <conditionalFormatting sqref="E3006:F3006">
    <cfRule type="containsText" dxfId="3048" priority="3665" operator="containsText" text="ECM">
      <formula>NOT(ISERROR(SEARCH("ECM",E3006)))</formula>
    </cfRule>
    <cfRule type="containsText" dxfId="3047" priority="3666" operator="containsText" text="Glenn Gould">
      <formula>NOT(ISERROR(SEARCH("Glenn Gould",E3006)))</formula>
    </cfRule>
  </conditionalFormatting>
  <conditionalFormatting sqref="E3006:F3006">
    <cfRule type="containsText" dxfId="3046" priority="3663" operator="containsText" text="ECM">
      <formula>NOT(ISERROR(SEARCH("ECM",E3006)))</formula>
    </cfRule>
    <cfRule type="containsText" dxfId="3045" priority="3664" operator="containsText" text="Glenn Gould">
      <formula>NOT(ISERROR(SEARCH("Glenn Gould",E3006)))</formula>
    </cfRule>
  </conditionalFormatting>
  <conditionalFormatting sqref="E3006:F3006">
    <cfRule type="containsText" dxfId="3044" priority="3661" operator="containsText" text="ECM">
      <formula>NOT(ISERROR(SEARCH("ECM",E3006)))</formula>
    </cfRule>
    <cfRule type="containsText" dxfId="3043" priority="3662" operator="containsText" text="Glenn Gould">
      <formula>NOT(ISERROR(SEARCH("Glenn Gould",E3006)))</formula>
    </cfRule>
  </conditionalFormatting>
  <conditionalFormatting sqref="E3006:F3006">
    <cfRule type="containsText" dxfId="3042" priority="3659" operator="containsText" text="ECM">
      <formula>NOT(ISERROR(SEARCH("ECM",E3006)))</formula>
    </cfRule>
    <cfRule type="containsText" dxfId="3041" priority="3660" operator="containsText" text="Glenn Gould">
      <formula>NOT(ISERROR(SEARCH("Glenn Gould",E3006)))</formula>
    </cfRule>
  </conditionalFormatting>
  <conditionalFormatting sqref="E3006:F3006">
    <cfRule type="containsText" dxfId="3040" priority="3657" operator="containsText" text="ECM">
      <formula>NOT(ISERROR(SEARCH("ECM",E3006)))</formula>
    </cfRule>
    <cfRule type="containsText" dxfId="3039" priority="3658" operator="containsText" text="Glenn Gould">
      <formula>NOT(ISERROR(SEARCH("Glenn Gould",E3006)))</formula>
    </cfRule>
  </conditionalFormatting>
  <conditionalFormatting sqref="E3006:F3006">
    <cfRule type="containsText" dxfId="3038" priority="3655" operator="containsText" text="ECM">
      <formula>NOT(ISERROR(SEARCH("ECM",E3006)))</formula>
    </cfRule>
    <cfRule type="containsText" dxfId="3037" priority="3656" operator="containsText" text="Glenn Gould">
      <formula>NOT(ISERROR(SEARCH("Glenn Gould",E3006)))</formula>
    </cfRule>
  </conditionalFormatting>
  <conditionalFormatting sqref="E3006:F3006">
    <cfRule type="containsText" dxfId="3036" priority="3653" operator="containsText" text="ECM">
      <formula>NOT(ISERROR(SEARCH("ECM",E3006)))</formula>
    </cfRule>
    <cfRule type="containsText" dxfId="3035" priority="3654" operator="containsText" text="Glenn Gould">
      <formula>NOT(ISERROR(SEARCH("Glenn Gould",E3006)))</formula>
    </cfRule>
  </conditionalFormatting>
  <conditionalFormatting sqref="E3006:F3006">
    <cfRule type="containsText" dxfId="3034" priority="3651" operator="containsText" text="ECM">
      <formula>NOT(ISERROR(SEARCH("ECM",E3006)))</formula>
    </cfRule>
    <cfRule type="containsText" dxfId="3033" priority="3652" operator="containsText" text="Glenn Gould">
      <formula>NOT(ISERROR(SEARCH("Glenn Gould",E3006)))</formula>
    </cfRule>
  </conditionalFormatting>
  <conditionalFormatting sqref="E3006:F3006">
    <cfRule type="containsText" dxfId="3032" priority="3649" operator="containsText" text="ECM">
      <formula>NOT(ISERROR(SEARCH("ECM",E3006)))</formula>
    </cfRule>
    <cfRule type="containsText" dxfId="3031" priority="3650" operator="containsText" text="Glenn Gould">
      <formula>NOT(ISERROR(SEARCH("Glenn Gould",E3006)))</formula>
    </cfRule>
  </conditionalFormatting>
  <conditionalFormatting sqref="E3006:F3006">
    <cfRule type="containsText" dxfId="3030" priority="3647" operator="containsText" text="ECM">
      <formula>NOT(ISERROR(SEARCH("ECM",E3006)))</formula>
    </cfRule>
    <cfRule type="containsText" dxfId="3029" priority="3648" operator="containsText" text="Glenn Gould">
      <formula>NOT(ISERROR(SEARCH("Glenn Gould",E3006)))</formula>
    </cfRule>
  </conditionalFormatting>
  <conditionalFormatting sqref="E3006:F3006">
    <cfRule type="containsText" dxfId="3028" priority="3645" operator="containsText" text="ECM">
      <formula>NOT(ISERROR(SEARCH("ECM",E3006)))</formula>
    </cfRule>
    <cfRule type="containsText" dxfId="3027" priority="3646" operator="containsText" text="Glenn Gould">
      <formula>NOT(ISERROR(SEARCH("Glenn Gould",E3006)))</formula>
    </cfRule>
  </conditionalFormatting>
  <conditionalFormatting sqref="E3006:F3006">
    <cfRule type="containsText" dxfId="3026" priority="3643" operator="containsText" text="ECM">
      <formula>NOT(ISERROR(SEARCH("ECM",E3006)))</formula>
    </cfRule>
    <cfRule type="containsText" dxfId="3025" priority="3644" operator="containsText" text="Glenn Gould">
      <formula>NOT(ISERROR(SEARCH("Glenn Gould",E3006)))</formula>
    </cfRule>
  </conditionalFormatting>
  <conditionalFormatting sqref="E3006:F3006">
    <cfRule type="containsText" dxfId="3024" priority="3641" operator="containsText" text="ECM">
      <formula>NOT(ISERROR(SEARCH("ECM",E3006)))</formula>
    </cfRule>
    <cfRule type="containsText" dxfId="3023" priority="3642" operator="containsText" text="Glenn Gould">
      <formula>NOT(ISERROR(SEARCH("Glenn Gould",E3006)))</formula>
    </cfRule>
  </conditionalFormatting>
  <conditionalFormatting sqref="E3006:F3006">
    <cfRule type="containsText" dxfId="3022" priority="3639" operator="containsText" text="ECM">
      <formula>NOT(ISERROR(SEARCH("ECM",E3006)))</formula>
    </cfRule>
    <cfRule type="containsText" dxfId="3021" priority="3640" operator="containsText" text="Glenn Gould">
      <formula>NOT(ISERROR(SEARCH("Glenn Gould",E3006)))</formula>
    </cfRule>
  </conditionalFormatting>
  <conditionalFormatting sqref="E3006:F3006">
    <cfRule type="containsText" dxfId="3020" priority="3637" operator="containsText" text="ECM">
      <formula>NOT(ISERROR(SEARCH("ECM",E3006)))</formula>
    </cfRule>
    <cfRule type="containsText" dxfId="3019" priority="3638" operator="containsText" text="Glenn Gould">
      <formula>NOT(ISERROR(SEARCH("Glenn Gould",E3006)))</formula>
    </cfRule>
  </conditionalFormatting>
  <conditionalFormatting sqref="E3006:F3006">
    <cfRule type="containsText" dxfId="3018" priority="3635" operator="containsText" text="ECM">
      <formula>NOT(ISERROR(SEARCH("ECM",E3006)))</formula>
    </cfRule>
    <cfRule type="containsText" dxfId="3017" priority="3636" operator="containsText" text="Glenn Gould">
      <formula>NOT(ISERROR(SEARCH("Glenn Gould",E3006)))</formula>
    </cfRule>
  </conditionalFormatting>
  <conditionalFormatting sqref="E3006:F3006">
    <cfRule type="containsText" dxfId="3016" priority="3633" operator="containsText" text="ECM">
      <formula>NOT(ISERROR(SEARCH("ECM",E3006)))</formula>
    </cfRule>
    <cfRule type="containsText" dxfId="3015" priority="3634" operator="containsText" text="Glenn Gould">
      <formula>NOT(ISERROR(SEARCH("Glenn Gould",E3006)))</formula>
    </cfRule>
  </conditionalFormatting>
  <conditionalFormatting sqref="E3006:F3006">
    <cfRule type="containsText" dxfId="3014" priority="3631" operator="containsText" text="ECM">
      <formula>NOT(ISERROR(SEARCH("ECM",E3006)))</formula>
    </cfRule>
    <cfRule type="containsText" dxfId="3013" priority="3632" operator="containsText" text="Glenn Gould">
      <formula>NOT(ISERROR(SEARCH("Glenn Gould",E3006)))</formula>
    </cfRule>
  </conditionalFormatting>
  <conditionalFormatting sqref="E3006:F3006">
    <cfRule type="containsText" dxfId="3012" priority="3629" operator="containsText" text="ECM">
      <formula>NOT(ISERROR(SEARCH("ECM",E3006)))</formula>
    </cfRule>
    <cfRule type="containsText" dxfId="3011" priority="3630" operator="containsText" text="Glenn Gould">
      <formula>NOT(ISERROR(SEARCH("Glenn Gould",E3006)))</formula>
    </cfRule>
  </conditionalFormatting>
  <conditionalFormatting sqref="E3006:F3006">
    <cfRule type="containsText" dxfId="3010" priority="3627" operator="containsText" text="ECM">
      <formula>NOT(ISERROR(SEARCH("ECM",E3006)))</formula>
    </cfRule>
    <cfRule type="containsText" dxfId="3009" priority="3628" operator="containsText" text="Glenn Gould">
      <formula>NOT(ISERROR(SEARCH("Glenn Gould",E3006)))</formula>
    </cfRule>
  </conditionalFormatting>
  <conditionalFormatting sqref="G3007:G3008">
    <cfRule type="containsText" dxfId="3008" priority="3623" operator="containsText" text="ECM">
      <formula>NOT(ISERROR(SEARCH("ECM",G3007)))</formula>
    </cfRule>
    <cfRule type="containsText" dxfId="3007" priority="3624" operator="containsText" text="Glenn Gould">
      <formula>NOT(ISERROR(SEARCH("Glenn Gould",G3007)))</formula>
    </cfRule>
  </conditionalFormatting>
  <conditionalFormatting sqref="G3007:G3008">
    <cfRule type="containsText" dxfId="3006" priority="3621" operator="containsText" text="ECM">
      <formula>NOT(ISERROR(SEARCH("ECM",G3007)))</formula>
    </cfRule>
    <cfRule type="containsText" dxfId="3005" priority="3622" operator="containsText" text="Glenn Gould">
      <formula>NOT(ISERROR(SEARCH("Glenn Gould",G3007)))</formula>
    </cfRule>
  </conditionalFormatting>
  <conditionalFormatting sqref="G3007:G3008">
    <cfRule type="containsText" dxfId="3004" priority="3619" operator="containsText" text="ECM">
      <formula>NOT(ISERROR(SEARCH("ECM",G3007)))</formula>
    </cfRule>
    <cfRule type="containsText" dxfId="3003" priority="3620" operator="containsText" text="Glenn Gould">
      <formula>NOT(ISERROR(SEARCH("Glenn Gould",G3007)))</formula>
    </cfRule>
  </conditionalFormatting>
  <conditionalFormatting sqref="G3007:G3008">
    <cfRule type="containsText" dxfId="3002" priority="3617" operator="containsText" text="ECM">
      <formula>NOT(ISERROR(SEARCH("ECM",G3007)))</formula>
    </cfRule>
    <cfRule type="containsText" dxfId="3001" priority="3618" operator="containsText" text="Glenn Gould">
      <formula>NOT(ISERROR(SEARCH("Glenn Gould",G3007)))</formula>
    </cfRule>
  </conditionalFormatting>
  <conditionalFormatting sqref="G3007:G3008">
    <cfRule type="containsText" dxfId="3000" priority="3615" operator="containsText" text="ECM">
      <formula>NOT(ISERROR(SEARCH("ECM",G3007)))</formula>
    </cfRule>
    <cfRule type="containsText" dxfId="2999" priority="3616" operator="containsText" text="Glenn Gould">
      <formula>NOT(ISERROR(SEARCH("Glenn Gould",G3007)))</formula>
    </cfRule>
  </conditionalFormatting>
  <conditionalFormatting sqref="G3007:G3008">
    <cfRule type="containsText" dxfId="2998" priority="3613" operator="containsText" text="ECM">
      <formula>NOT(ISERROR(SEARCH("ECM",G3007)))</formula>
    </cfRule>
    <cfRule type="containsText" dxfId="2997" priority="3614" operator="containsText" text="Glenn Gould">
      <formula>NOT(ISERROR(SEARCH("Glenn Gould",G3007)))</formula>
    </cfRule>
  </conditionalFormatting>
  <conditionalFormatting sqref="G3007:G3008">
    <cfRule type="containsText" dxfId="2996" priority="3611" operator="containsText" text="ECM">
      <formula>NOT(ISERROR(SEARCH("ECM",G3007)))</formula>
    </cfRule>
    <cfRule type="containsText" dxfId="2995" priority="3612" operator="containsText" text="Glenn Gould">
      <formula>NOT(ISERROR(SEARCH("Glenn Gould",G3007)))</formula>
    </cfRule>
  </conditionalFormatting>
  <conditionalFormatting sqref="G3007:G3008">
    <cfRule type="containsText" dxfId="2994" priority="3609" operator="containsText" text="ECM">
      <formula>NOT(ISERROR(SEARCH("ECM",G3007)))</formula>
    </cfRule>
    <cfRule type="containsText" dxfId="2993" priority="3610" operator="containsText" text="Glenn Gould">
      <formula>NOT(ISERROR(SEARCH("Glenn Gould",G3007)))</formula>
    </cfRule>
  </conditionalFormatting>
  <conditionalFormatting sqref="G3007:G3008">
    <cfRule type="containsText" dxfId="2992" priority="3607" operator="containsText" text="ECM">
      <formula>NOT(ISERROR(SEARCH("ECM",G3007)))</formula>
    </cfRule>
    <cfRule type="containsText" dxfId="2991" priority="3608" operator="containsText" text="Glenn Gould">
      <formula>NOT(ISERROR(SEARCH("Glenn Gould",G3007)))</formula>
    </cfRule>
  </conditionalFormatting>
  <conditionalFormatting sqref="G3007:G3008">
    <cfRule type="containsText" dxfId="2990" priority="3605" operator="containsText" text="ECM">
      <formula>NOT(ISERROR(SEARCH("ECM",G3007)))</formula>
    </cfRule>
    <cfRule type="containsText" dxfId="2989" priority="3606" operator="containsText" text="Glenn Gould">
      <formula>NOT(ISERROR(SEARCH("Glenn Gould",G3007)))</formula>
    </cfRule>
  </conditionalFormatting>
  <conditionalFormatting sqref="G3007:G3008">
    <cfRule type="containsText" dxfId="2988" priority="3603" operator="containsText" text="ECM">
      <formula>NOT(ISERROR(SEARCH("ECM",G3007)))</formula>
    </cfRule>
    <cfRule type="containsText" dxfId="2987" priority="3604" operator="containsText" text="Glenn Gould">
      <formula>NOT(ISERROR(SEARCH("Glenn Gould",G3007)))</formula>
    </cfRule>
  </conditionalFormatting>
  <conditionalFormatting sqref="G3007:G3008">
    <cfRule type="containsText" dxfId="2986" priority="3601" operator="containsText" text="ECM">
      <formula>NOT(ISERROR(SEARCH("ECM",G3007)))</formula>
    </cfRule>
    <cfRule type="containsText" dxfId="2985" priority="3602" operator="containsText" text="Glenn Gould">
      <formula>NOT(ISERROR(SEARCH("Glenn Gould",G3007)))</formula>
    </cfRule>
  </conditionalFormatting>
  <conditionalFormatting sqref="G3007:G3008">
    <cfRule type="containsText" dxfId="2984" priority="3599" operator="containsText" text="ECM">
      <formula>NOT(ISERROR(SEARCH("ECM",G3007)))</formula>
    </cfRule>
    <cfRule type="containsText" dxfId="2983" priority="3600" operator="containsText" text="Glenn Gould">
      <formula>NOT(ISERROR(SEARCH("Glenn Gould",G3007)))</formula>
    </cfRule>
  </conditionalFormatting>
  <conditionalFormatting sqref="G3007:G3008">
    <cfRule type="containsText" dxfId="2982" priority="3597" operator="containsText" text="ECM">
      <formula>NOT(ISERROR(SEARCH("ECM",G3007)))</formula>
    </cfRule>
    <cfRule type="containsText" dxfId="2981" priority="3598" operator="containsText" text="Glenn Gould">
      <formula>NOT(ISERROR(SEARCH("Glenn Gould",G3007)))</formula>
    </cfRule>
  </conditionalFormatting>
  <conditionalFormatting sqref="G3007:G3008">
    <cfRule type="containsText" dxfId="2980" priority="3595" operator="containsText" text="ECM">
      <formula>NOT(ISERROR(SEARCH("ECM",G3007)))</formula>
    </cfRule>
    <cfRule type="containsText" dxfId="2979" priority="3596" operator="containsText" text="Glenn Gould">
      <formula>NOT(ISERROR(SEARCH("Glenn Gould",G3007)))</formula>
    </cfRule>
  </conditionalFormatting>
  <conditionalFormatting sqref="G3007:G3008">
    <cfRule type="containsText" dxfId="2978" priority="3593" operator="containsText" text="ECM">
      <formula>NOT(ISERROR(SEARCH("ECM",G3007)))</formula>
    </cfRule>
    <cfRule type="containsText" dxfId="2977" priority="3594" operator="containsText" text="Glenn Gould">
      <formula>NOT(ISERROR(SEARCH("Glenn Gould",G3007)))</formula>
    </cfRule>
  </conditionalFormatting>
  <conditionalFormatting sqref="G3007:G3008">
    <cfRule type="containsText" dxfId="2976" priority="3591" operator="containsText" text="ECM">
      <formula>NOT(ISERROR(SEARCH("ECM",G3007)))</formula>
    </cfRule>
    <cfRule type="containsText" dxfId="2975" priority="3592" operator="containsText" text="Glenn Gould">
      <formula>NOT(ISERROR(SEARCH("Glenn Gould",G3007)))</formula>
    </cfRule>
  </conditionalFormatting>
  <conditionalFormatting sqref="G3007:G3008">
    <cfRule type="containsText" dxfId="2974" priority="3589" operator="containsText" text="ECM">
      <formula>NOT(ISERROR(SEARCH("ECM",G3007)))</formula>
    </cfRule>
    <cfRule type="containsText" dxfId="2973" priority="3590" operator="containsText" text="Glenn Gould">
      <formula>NOT(ISERROR(SEARCH("Glenn Gould",G3007)))</formula>
    </cfRule>
  </conditionalFormatting>
  <conditionalFormatting sqref="G3007:G3008">
    <cfRule type="containsText" dxfId="2972" priority="3587" operator="containsText" text="ECM">
      <formula>NOT(ISERROR(SEARCH("ECM",G3007)))</formula>
    </cfRule>
    <cfRule type="containsText" dxfId="2971" priority="3588" operator="containsText" text="Glenn Gould">
      <formula>NOT(ISERROR(SEARCH("Glenn Gould",G3007)))</formula>
    </cfRule>
  </conditionalFormatting>
  <conditionalFormatting sqref="G3007:G3008">
    <cfRule type="containsText" dxfId="2970" priority="3585" operator="containsText" text="ECM">
      <formula>NOT(ISERROR(SEARCH("ECM",G3007)))</formula>
    </cfRule>
    <cfRule type="containsText" dxfId="2969" priority="3586" operator="containsText" text="Glenn Gould">
      <formula>NOT(ISERROR(SEARCH("Glenn Gould",G3007)))</formula>
    </cfRule>
  </conditionalFormatting>
  <conditionalFormatting sqref="G3007:G3008">
    <cfRule type="containsText" dxfId="2968" priority="3583" operator="containsText" text="ECM">
      <formula>NOT(ISERROR(SEARCH("ECM",G3007)))</formula>
    </cfRule>
    <cfRule type="containsText" dxfId="2967" priority="3584" operator="containsText" text="Glenn Gould">
      <formula>NOT(ISERROR(SEARCH("Glenn Gould",G3007)))</formula>
    </cfRule>
  </conditionalFormatting>
  <conditionalFormatting sqref="G3007:G3008">
    <cfRule type="containsText" dxfId="2966" priority="3581" operator="containsText" text="ECM">
      <formula>NOT(ISERROR(SEARCH("ECM",G3007)))</formula>
    </cfRule>
    <cfRule type="containsText" dxfId="2965" priority="3582" operator="containsText" text="Glenn Gould">
      <formula>NOT(ISERROR(SEARCH("Glenn Gould",G3007)))</formula>
    </cfRule>
  </conditionalFormatting>
  <conditionalFormatting sqref="G3007:G3008">
    <cfRule type="containsText" dxfId="2964" priority="3579" operator="containsText" text="ECM">
      <formula>NOT(ISERROR(SEARCH("ECM",G3007)))</formula>
    </cfRule>
    <cfRule type="containsText" dxfId="2963" priority="3580" operator="containsText" text="Glenn Gould">
      <formula>NOT(ISERROR(SEARCH("Glenn Gould",G3007)))</formula>
    </cfRule>
  </conditionalFormatting>
  <conditionalFormatting sqref="G3007:G3008">
    <cfRule type="containsText" dxfId="2962" priority="3577" operator="containsText" text="ECM">
      <formula>NOT(ISERROR(SEARCH("ECM",G3007)))</formula>
    </cfRule>
    <cfRule type="containsText" dxfId="2961" priority="3578" operator="containsText" text="Glenn Gould">
      <formula>NOT(ISERROR(SEARCH("Glenn Gould",G3007)))</formula>
    </cfRule>
  </conditionalFormatting>
  <conditionalFormatting sqref="G3007:G3008">
    <cfRule type="containsText" dxfId="2960" priority="3575" operator="containsText" text="ECM">
      <formula>NOT(ISERROR(SEARCH("ECM",G3007)))</formula>
    </cfRule>
    <cfRule type="containsText" dxfId="2959" priority="3576" operator="containsText" text="Glenn Gould">
      <formula>NOT(ISERROR(SEARCH("Glenn Gould",G3007)))</formula>
    </cfRule>
  </conditionalFormatting>
  <conditionalFormatting sqref="G3007:G3008">
    <cfRule type="containsText" dxfId="2958" priority="3573" operator="containsText" text="ECM">
      <formula>NOT(ISERROR(SEARCH("ECM",G3007)))</formula>
    </cfRule>
    <cfRule type="containsText" dxfId="2957" priority="3574" operator="containsText" text="Glenn Gould">
      <formula>NOT(ISERROR(SEARCH("Glenn Gould",G3007)))</formula>
    </cfRule>
  </conditionalFormatting>
  <conditionalFormatting sqref="G3007:G3008">
    <cfRule type="containsText" dxfId="2956" priority="3571" operator="containsText" text="ECM">
      <formula>NOT(ISERROR(SEARCH("ECM",G3007)))</formula>
    </cfRule>
    <cfRule type="containsText" dxfId="2955" priority="3572" operator="containsText" text="Glenn Gould">
      <formula>NOT(ISERROR(SEARCH("Glenn Gould",G3007)))</formula>
    </cfRule>
  </conditionalFormatting>
  <conditionalFormatting sqref="G3007:G3008">
    <cfRule type="containsText" dxfId="2954" priority="3569" operator="containsText" text="ECM">
      <formula>NOT(ISERROR(SEARCH("ECM",G3007)))</formula>
    </cfRule>
    <cfRule type="containsText" dxfId="2953" priority="3570" operator="containsText" text="Glenn Gould">
      <formula>NOT(ISERROR(SEARCH("Glenn Gould",G3007)))</formula>
    </cfRule>
  </conditionalFormatting>
  <conditionalFormatting sqref="G3007:G3008">
    <cfRule type="containsText" dxfId="2952" priority="3567" operator="containsText" text="ECM">
      <formula>NOT(ISERROR(SEARCH("ECM",G3007)))</formula>
    </cfRule>
    <cfRule type="containsText" dxfId="2951" priority="3568" operator="containsText" text="Glenn Gould">
      <formula>NOT(ISERROR(SEARCH("Glenn Gould",G3007)))</formula>
    </cfRule>
  </conditionalFormatting>
  <conditionalFormatting sqref="G3007:G3008">
    <cfRule type="containsText" dxfId="2950" priority="3565" operator="containsText" text="ECM">
      <formula>NOT(ISERROR(SEARCH("ECM",G3007)))</formula>
    </cfRule>
    <cfRule type="containsText" dxfId="2949" priority="3566" operator="containsText" text="Glenn Gould">
      <formula>NOT(ISERROR(SEARCH("Glenn Gould",G3007)))</formula>
    </cfRule>
  </conditionalFormatting>
  <conditionalFormatting sqref="G3007:G3008">
    <cfRule type="containsText" dxfId="2948" priority="3563" operator="containsText" text="ECM">
      <formula>NOT(ISERROR(SEARCH("ECM",G3007)))</formula>
    </cfRule>
    <cfRule type="containsText" dxfId="2947" priority="3564" operator="containsText" text="Glenn Gould">
      <formula>NOT(ISERROR(SEARCH("Glenn Gould",G3007)))</formula>
    </cfRule>
  </conditionalFormatting>
  <conditionalFormatting sqref="G3007:G3008">
    <cfRule type="containsText" dxfId="2946" priority="3561" operator="containsText" text="ECM">
      <formula>NOT(ISERROR(SEARCH("ECM",G3007)))</formula>
    </cfRule>
    <cfRule type="containsText" dxfId="2945" priority="3562" operator="containsText" text="Glenn Gould">
      <formula>NOT(ISERROR(SEARCH("Glenn Gould",G3007)))</formula>
    </cfRule>
  </conditionalFormatting>
  <conditionalFormatting sqref="G3007:G3008">
    <cfRule type="containsText" dxfId="2944" priority="3559" operator="containsText" text="ECM">
      <formula>NOT(ISERROR(SEARCH("ECM",G3007)))</formula>
    </cfRule>
    <cfRule type="containsText" dxfId="2943" priority="3560" operator="containsText" text="Glenn Gould">
      <formula>NOT(ISERROR(SEARCH("Glenn Gould",G3007)))</formula>
    </cfRule>
  </conditionalFormatting>
  <conditionalFormatting sqref="G3007:G3008">
    <cfRule type="containsText" dxfId="2942" priority="3557" operator="containsText" text="ECM">
      <formula>NOT(ISERROR(SEARCH("ECM",G3007)))</formula>
    </cfRule>
    <cfRule type="containsText" dxfId="2941" priority="3558" operator="containsText" text="Glenn Gould">
      <formula>NOT(ISERROR(SEARCH("Glenn Gould",G3007)))</formula>
    </cfRule>
  </conditionalFormatting>
  <conditionalFormatting sqref="G3007:G3008">
    <cfRule type="containsText" dxfId="2940" priority="3555" operator="containsText" text="ECM">
      <formula>NOT(ISERROR(SEARCH("ECM",G3007)))</formula>
    </cfRule>
    <cfRule type="containsText" dxfId="2939" priority="3556" operator="containsText" text="Glenn Gould">
      <formula>NOT(ISERROR(SEARCH("Glenn Gould",G3007)))</formula>
    </cfRule>
  </conditionalFormatting>
  <conditionalFormatting sqref="G3007:G3008">
    <cfRule type="containsText" dxfId="2938" priority="3553" operator="containsText" text="ECM">
      <formula>NOT(ISERROR(SEARCH("ECM",G3007)))</formula>
    </cfRule>
    <cfRule type="containsText" dxfId="2937" priority="3554" operator="containsText" text="Glenn Gould">
      <formula>NOT(ISERROR(SEARCH("Glenn Gould",G3007)))</formula>
    </cfRule>
  </conditionalFormatting>
  <conditionalFormatting sqref="G3007:G3008">
    <cfRule type="containsText" dxfId="2936" priority="3551" operator="containsText" text="ECM">
      <formula>NOT(ISERROR(SEARCH("ECM",G3007)))</formula>
    </cfRule>
    <cfRule type="containsText" dxfId="2935" priority="3552" operator="containsText" text="Glenn Gould">
      <formula>NOT(ISERROR(SEARCH("Glenn Gould",G3007)))</formula>
    </cfRule>
  </conditionalFormatting>
  <conditionalFormatting sqref="G3007:G3008">
    <cfRule type="containsText" dxfId="2934" priority="3549" operator="containsText" text="ECM">
      <formula>NOT(ISERROR(SEARCH("ECM",G3007)))</formula>
    </cfRule>
    <cfRule type="containsText" dxfId="2933" priority="3550" operator="containsText" text="Glenn Gould">
      <formula>NOT(ISERROR(SEARCH("Glenn Gould",G3007)))</formula>
    </cfRule>
  </conditionalFormatting>
  <conditionalFormatting sqref="G3007:G3008">
    <cfRule type="containsText" dxfId="2932" priority="3547" operator="containsText" text="ECM">
      <formula>NOT(ISERROR(SEARCH("ECM",G3007)))</formula>
    </cfRule>
    <cfRule type="containsText" dxfId="2931" priority="3548" operator="containsText" text="Glenn Gould">
      <formula>NOT(ISERROR(SEARCH("Glenn Gould",G3007)))</formula>
    </cfRule>
  </conditionalFormatting>
  <conditionalFormatting sqref="G3007:G3008">
    <cfRule type="containsText" dxfId="2930" priority="3545" operator="containsText" text="ECM">
      <formula>NOT(ISERROR(SEARCH("ECM",G3007)))</formula>
    </cfRule>
    <cfRule type="containsText" dxfId="2929" priority="3546" operator="containsText" text="Glenn Gould">
      <formula>NOT(ISERROR(SEARCH("Glenn Gould",G3007)))</formula>
    </cfRule>
  </conditionalFormatting>
  <conditionalFormatting sqref="G3007:G3008">
    <cfRule type="containsText" dxfId="2928" priority="3543" operator="containsText" text="ECM">
      <formula>NOT(ISERROR(SEARCH("ECM",G3007)))</formula>
    </cfRule>
    <cfRule type="containsText" dxfId="2927" priority="3544" operator="containsText" text="Glenn Gould">
      <formula>NOT(ISERROR(SEARCH("Glenn Gould",G3007)))</formula>
    </cfRule>
  </conditionalFormatting>
  <conditionalFormatting sqref="G3007:G3008">
    <cfRule type="containsText" dxfId="2926" priority="3541" operator="containsText" text="ECM">
      <formula>NOT(ISERROR(SEARCH("ECM",G3007)))</formula>
    </cfRule>
    <cfRule type="containsText" dxfId="2925" priority="3542" operator="containsText" text="Glenn Gould">
      <formula>NOT(ISERROR(SEARCH("Glenn Gould",G3007)))</formula>
    </cfRule>
  </conditionalFormatting>
  <conditionalFormatting sqref="G3007:G3008">
    <cfRule type="containsText" dxfId="2924" priority="3539" operator="containsText" text="ECM">
      <formula>NOT(ISERROR(SEARCH("ECM",G3007)))</formula>
    </cfRule>
    <cfRule type="containsText" dxfId="2923" priority="3540" operator="containsText" text="Glenn Gould">
      <formula>NOT(ISERROR(SEARCH("Glenn Gould",G3007)))</formula>
    </cfRule>
  </conditionalFormatting>
  <conditionalFormatting sqref="G3007:G3008">
    <cfRule type="containsText" dxfId="2922" priority="3537" operator="containsText" text="ECM">
      <formula>NOT(ISERROR(SEARCH("ECM",G3007)))</formula>
    </cfRule>
    <cfRule type="containsText" dxfId="2921" priority="3538" operator="containsText" text="Glenn Gould">
      <formula>NOT(ISERROR(SEARCH("Glenn Gould",G3007)))</formula>
    </cfRule>
  </conditionalFormatting>
  <conditionalFormatting sqref="G3007:G3008">
    <cfRule type="containsText" dxfId="2920" priority="3535" operator="containsText" text="ECM">
      <formula>NOT(ISERROR(SEARCH("ECM",G3007)))</formula>
    </cfRule>
    <cfRule type="containsText" dxfId="2919" priority="3536" operator="containsText" text="Glenn Gould">
      <formula>NOT(ISERROR(SEARCH("Glenn Gould",G3007)))</formula>
    </cfRule>
  </conditionalFormatting>
  <conditionalFormatting sqref="G3007:G3008">
    <cfRule type="containsText" dxfId="2918" priority="3533" operator="containsText" text="ECM">
      <formula>NOT(ISERROR(SEARCH("ECM",G3007)))</formula>
    </cfRule>
    <cfRule type="containsText" dxfId="2917" priority="3534" operator="containsText" text="Glenn Gould">
      <formula>NOT(ISERROR(SEARCH("Glenn Gould",G3007)))</formula>
    </cfRule>
  </conditionalFormatting>
  <conditionalFormatting sqref="G3007:G3008">
    <cfRule type="containsText" dxfId="2916" priority="3531" operator="containsText" text="ECM">
      <formula>NOT(ISERROR(SEARCH("ECM",G3007)))</formula>
    </cfRule>
    <cfRule type="containsText" dxfId="2915" priority="3532" operator="containsText" text="Glenn Gould">
      <formula>NOT(ISERROR(SEARCH("Glenn Gould",G3007)))</formula>
    </cfRule>
  </conditionalFormatting>
  <conditionalFormatting sqref="G3007:G3008">
    <cfRule type="containsText" dxfId="2914" priority="3529" operator="containsText" text="ECM">
      <formula>NOT(ISERROR(SEARCH("ECM",G3007)))</formula>
    </cfRule>
    <cfRule type="containsText" dxfId="2913" priority="3530" operator="containsText" text="Glenn Gould">
      <formula>NOT(ISERROR(SEARCH("Glenn Gould",G3007)))</formula>
    </cfRule>
  </conditionalFormatting>
  <conditionalFormatting sqref="G3007:G3008">
    <cfRule type="containsText" dxfId="2912" priority="3527" operator="containsText" text="ECM">
      <formula>NOT(ISERROR(SEARCH("ECM",G3007)))</formula>
    </cfRule>
    <cfRule type="containsText" dxfId="2911" priority="3528" operator="containsText" text="Glenn Gould">
      <formula>NOT(ISERROR(SEARCH("Glenn Gould",G3007)))</formula>
    </cfRule>
  </conditionalFormatting>
  <conditionalFormatting sqref="E3007:F3008">
    <cfRule type="containsText" dxfId="2910" priority="3525" operator="containsText" text="ECM">
      <formula>NOT(ISERROR(SEARCH("ECM",E3007)))</formula>
    </cfRule>
    <cfRule type="containsText" dxfId="2909" priority="3526" operator="containsText" text="Glenn Gould">
      <formula>NOT(ISERROR(SEARCH("Glenn Gould",E3007)))</formula>
    </cfRule>
  </conditionalFormatting>
  <conditionalFormatting sqref="E3007:F3008">
    <cfRule type="containsText" dxfId="2908" priority="3523" operator="containsText" text="ECM">
      <formula>NOT(ISERROR(SEARCH("ECM",E3007)))</formula>
    </cfRule>
    <cfRule type="containsText" dxfId="2907" priority="3524" operator="containsText" text="Glenn Gould">
      <formula>NOT(ISERROR(SEARCH("Glenn Gould",E3007)))</formula>
    </cfRule>
  </conditionalFormatting>
  <conditionalFormatting sqref="E3007:F3008">
    <cfRule type="containsText" dxfId="2906" priority="3521" operator="containsText" text="ECM">
      <formula>NOT(ISERROR(SEARCH("ECM",E3007)))</formula>
    </cfRule>
    <cfRule type="containsText" dxfId="2905" priority="3522" operator="containsText" text="Glenn Gould">
      <formula>NOT(ISERROR(SEARCH("Glenn Gould",E3007)))</formula>
    </cfRule>
  </conditionalFormatting>
  <conditionalFormatting sqref="E3007:F3008">
    <cfRule type="containsText" dxfId="2904" priority="3519" operator="containsText" text="ECM">
      <formula>NOT(ISERROR(SEARCH("ECM",E3007)))</formula>
    </cfRule>
    <cfRule type="containsText" dxfId="2903" priority="3520" operator="containsText" text="Glenn Gould">
      <formula>NOT(ISERROR(SEARCH("Glenn Gould",E3007)))</formula>
    </cfRule>
  </conditionalFormatting>
  <conditionalFormatting sqref="E3007:F3008">
    <cfRule type="containsText" dxfId="2902" priority="3517" operator="containsText" text="ECM">
      <formula>NOT(ISERROR(SEARCH("ECM",E3007)))</formula>
    </cfRule>
    <cfRule type="containsText" dxfId="2901" priority="3518" operator="containsText" text="Glenn Gould">
      <formula>NOT(ISERROR(SEARCH("Glenn Gould",E3007)))</formula>
    </cfRule>
  </conditionalFormatting>
  <conditionalFormatting sqref="E3007:F3008">
    <cfRule type="containsText" dxfId="2900" priority="3515" operator="containsText" text="ECM">
      <formula>NOT(ISERROR(SEARCH("ECM",E3007)))</formula>
    </cfRule>
    <cfRule type="containsText" dxfId="2899" priority="3516" operator="containsText" text="Glenn Gould">
      <formula>NOT(ISERROR(SEARCH("Glenn Gould",E3007)))</formula>
    </cfRule>
  </conditionalFormatting>
  <conditionalFormatting sqref="E3007:F3008">
    <cfRule type="containsText" dxfId="2898" priority="3513" operator="containsText" text="ECM">
      <formula>NOT(ISERROR(SEARCH("ECM",E3007)))</formula>
    </cfRule>
    <cfRule type="containsText" dxfId="2897" priority="3514" operator="containsText" text="Glenn Gould">
      <formula>NOT(ISERROR(SEARCH("Glenn Gould",E3007)))</formula>
    </cfRule>
  </conditionalFormatting>
  <conditionalFormatting sqref="E3007:F3008">
    <cfRule type="containsText" dxfId="2896" priority="3511" operator="containsText" text="ECM">
      <formula>NOT(ISERROR(SEARCH("ECM",E3007)))</formula>
    </cfRule>
    <cfRule type="containsText" dxfId="2895" priority="3512" operator="containsText" text="Glenn Gould">
      <formula>NOT(ISERROR(SEARCH("Glenn Gould",E3007)))</formula>
    </cfRule>
  </conditionalFormatting>
  <conditionalFormatting sqref="E3007:F3008">
    <cfRule type="containsText" dxfId="2894" priority="3509" operator="containsText" text="ECM">
      <formula>NOT(ISERROR(SEARCH("ECM",E3007)))</formula>
    </cfRule>
    <cfRule type="containsText" dxfId="2893" priority="3510" operator="containsText" text="Glenn Gould">
      <formula>NOT(ISERROR(SEARCH("Glenn Gould",E3007)))</formula>
    </cfRule>
  </conditionalFormatting>
  <conditionalFormatting sqref="E3007:F3008">
    <cfRule type="containsText" dxfId="2892" priority="3507" operator="containsText" text="ECM">
      <formula>NOT(ISERROR(SEARCH("ECM",E3007)))</formula>
    </cfRule>
    <cfRule type="containsText" dxfId="2891" priority="3508" operator="containsText" text="Glenn Gould">
      <formula>NOT(ISERROR(SEARCH("Glenn Gould",E3007)))</formula>
    </cfRule>
  </conditionalFormatting>
  <conditionalFormatting sqref="E3007:F3008">
    <cfRule type="containsText" dxfId="2890" priority="3505" operator="containsText" text="ECM">
      <formula>NOT(ISERROR(SEARCH("ECM",E3007)))</formula>
    </cfRule>
    <cfRule type="containsText" dxfId="2889" priority="3506" operator="containsText" text="Glenn Gould">
      <formula>NOT(ISERROR(SEARCH("Glenn Gould",E3007)))</formula>
    </cfRule>
  </conditionalFormatting>
  <conditionalFormatting sqref="E3007:F3008">
    <cfRule type="containsText" dxfId="2888" priority="3503" operator="containsText" text="ECM">
      <formula>NOT(ISERROR(SEARCH("ECM",E3007)))</formula>
    </cfRule>
    <cfRule type="containsText" dxfId="2887" priority="3504" operator="containsText" text="Glenn Gould">
      <formula>NOT(ISERROR(SEARCH("Glenn Gould",E3007)))</formula>
    </cfRule>
  </conditionalFormatting>
  <conditionalFormatting sqref="E3007:F3008">
    <cfRule type="containsText" dxfId="2886" priority="3501" operator="containsText" text="ECM">
      <formula>NOT(ISERROR(SEARCH("ECM",E3007)))</formula>
    </cfRule>
    <cfRule type="containsText" dxfId="2885" priority="3502" operator="containsText" text="Glenn Gould">
      <formula>NOT(ISERROR(SEARCH("Glenn Gould",E3007)))</formula>
    </cfRule>
  </conditionalFormatting>
  <conditionalFormatting sqref="E3007:F3008">
    <cfRule type="containsText" dxfId="2884" priority="3499" operator="containsText" text="ECM">
      <formula>NOT(ISERROR(SEARCH("ECM",E3007)))</formula>
    </cfRule>
    <cfRule type="containsText" dxfId="2883" priority="3500" operator="containsText" text="Glenn Gould">
      <formula>NOT(ISERROR(SEARCH("Glenn Gould",E3007)))</formula>
    </cfRule>
  </conditionalFormatting>
  <conditionalFormatting sqref="E3007:F3008">
    <cfRule type="containsText" dxfId="2882" priority="3497" operator="containsText" text="ECM">
      <formula>NOT(ISERROR(SEARCH("ECM",E3007)))</formula>
    </cfRule>
    <cfRule type="containsText" dxfId="2881" priority="3498" operator="containsText" text="Glenn Gould">
      <formula>NOT(ISERROR(SEARCH("Glenn Gould",E3007)))</formula>
    </cfRule>
  </conditionalFormatting>
  <conditionalFormatting sqref="E3007:F3008">
    <cfRule type="containsText" dxfId="2880" priority="3495" operator="containsText" text="ECM">
      <formula>NOT(ISERROR(SEARCH("ECM",E3007)))</formula>
    </cfRule>
    <cfRule type="containsText" dxfId="2879" priority="3496" operator="containsText" text="Glenn Gould">
      <formula>NOT(ISERROR(SEARCH("Glenn Gould",E3007)))</formula>
    </cfRule>
  </conditionalFormatting>
  <conditionalFormatting sqref="E3007:F3008">
    <cfRule type="containsText" dxfId="2878" priority="3493" operator="containsText" text="ECM">
      <formula>NOT(ISERROR(SEARCH("ECM",E3007)))</formula>
    </cfRule>
    <cfRule type="containsText" dxfId="2877" priority="3494" operator="containsText" text="Glenn Gould">
      <formula>NOT(ISERROR(SEARCH("Glenn Gould",E3007)))</formula>
    </cfRule>
  </conditionalFormatting>
  <conditionalFormatting sqref="E3007:F3008">
    <cfRule type="containsText" dxfId="2876" priority="3491" operator="containsText" text="ECM">
      <formula>NOT(ISERROR(SEARCH("ECM",E3007)))</formula>
    </cfRule>
    <cfRule type="containsText" dxfId="2875" priority="3492" operator="containsText" text="Glenn Gould">
      <formula>NOT(ISERROR(SEARCH("Glenn Gould",E3007)))</formula>
    </cfRule>
  </conditionalFormatting>
  <conditionalFormatting sqref="E3007:F3008">
    <cfRule type="containsText" dxfId="2874" priority="3489" operator="containsText" text="ECM">
      <formula>NOT(ISERROR(SEARCH("ECM",E3007)))</formula>
    </cfRule>
    <cfRule type="containsText" dxfId="2873" priority="3490" operator="containsText" text="Glenn Gould">
      <formula>NOT(ISERROR(SEARCH("Glenn Gould",E3007)))</formula>
    </cfRule>
  </conditionalFormatting>
  <conditionalFormatting sqref="E3007:F3008">
    <cfRule type="containsText" dxfId="2872" priority="3487" operator="containsText" text="ECM">
      <formula>NOT(ISERROR(SEARCH("ECM",E3007)))</formula>
    </cfRule>
    <cfRule type="containsText" dxfId="2871" priority="3488" operator="containsText" text="Glenn Gould">
      <formula>NOT(ISERROR(SEARCH("Glenn Gould",E3007)))</formula>
    </cfRule>
  </conditionalFormatting>
  <conditionalFormatting sqref="E3007:F3008">
    <cfRule type="containsText" dxfId="2870" priority="3485" operator="containsText" text="ECM">
      <formula>NOT(ISERROR(SEARCH("ECM",E3007)))</formula>
    </cfRule>
    <cfRule type="containsText" dxfId="2869" priority="3486" operator="containsText" text="Glenn Gould">
      <formula>NOT(ISERROR(SEARCH("Glenn Gould",E3007)))</formula>
    </cfRule>
  </conditionalFormatting>
  <conditionalFormatting sqref="E3007:F3008">
    <cfRule type="containsText" dxfId="2868" priority="3483" operator="containsText" text="ECM">
      <formula>NOT(ISERROR(SEARCH("ECM",E3007)))</formula>
    </cfRule>
    <cfRule type="containsText" dxfId="2867" priority="3484" operator="containsText" text="Glenn Gould">
      <formula>NOT(ISERROR(SEARCH("Glenn Gould",E3007)))</formula>
    </cfRule>
  </conditionalFormatting>
  <conditionalFormatting sqref="E3007:F3008">
    <cfRule type="containsText" dxfId="2866" priority="3481" operator="containsText" text="ECM">
      <formula>NOT(ISERROR(SEARCH("ECM",E3007)))</formula>
    </cfRule>
    <cfRule type="containsText" dxfId="2865" priority="3482" operator="containsText" text="Glenn Gould">
      <formula>NOT(ISERROR(SEARCH("Glenn Gould",E3007)))</formula>
    </cfRule>
  </conditionalFormatting>
  <conditionalFormatting sqref="E3007:F3008">
    <cfRule type="containsText" dxfId="2864" priority="3479" operator="containsText" text="ECM">
      <formula>NOT(ISERROR(SEARCH("ECM",E3007)))</formula>
    </cfRule>
    <cfRule type="containsText" dxfId="2863" priority="3480" operator="containsText" text="Glenn Gould">
      <formula>NOT(ISERROR(SEARCH("Glenn Gould",E3007)))</formula>
    </cfRule>
  </conditionalFormatting>
  <conditionalFormatting sqref="E3007:F3008">
    <cfRule type="containsText" dxfId="2862" priority="3477" operator="containsText" text="ECM">
      <formula>NOT(ISERROR(SEARCH("ECM",E3007)))</formula>
    </cfRule>
    <cfRule type="containsText" dxfId="2861" priority="3478" operator="containsText" text="Glenn Gould">
      <formula>NOT(ISERROR(SEARCH("Glenn Gould",E3007)))</formula>
    </cfRule>
  </conditionalFormatting>
  <conditionalFormatting sqref="E3007:F3008">
    <cfRule type="containsText" dxfId="2860" priority="3475" operator="containsText" text="ECM">
      <formula>NOT(ISERROR(SEARCH("ECM",E3007)))</formula>
    </cfRule>
    <cfRule type="containsText" dxfId="2859" priority="3476" operator="containsText" text="Glenn Gould">
      <formula>NOT(ISERROR(SEARCH("Glenn Gould",E3007)))</formula>
    </cfRule>
  </conditionalFormatting>
  <conditionalFormatting sqref="E3007:F3008">
    <cfRule type="containsText" dxfId="2858" priority="3473" operator="containsText" text="ECM">
      <formula>NOT(ISERROR(SEARCH("ECM",E3007)))</formula>
    </cfRule>
    <cfRule type="containsText" dxfId="2857" priority="3474" operator="containsText" text="Glenn Gould">
      <formula>NOT(ISERROR(SEARCH("Glenn Gould",E3007)))</formula>
    </cfRule>
  </conditionalFormatting>
  <conditionalFormatting sqref="E3007:F3008">
    <cfRule type="containsText" dxfId="2856" priority="3471" operator="containsText" text="ECM">
      <formula>NOT(ISERROR(SEARCH("ECM",E3007)))</formula>
    </cfRule>
    <cfRule type="containsText" dxfId="2855" priority="3472" operator="containsText" text="Glenn Gould">
      <formula>NOT(ISERROR(SEARCH("Glenn Gould",E3007)))</formula>
    </cfRule>
  </conditionalFormatting>
  <conditionalFormatting sqref="E3007:F3008">
    <cfRule type="containsText" dxfId="2854" priority="3469" operator="containsText" text="ECM">
      <formula>NOT(ISERROR(SEARCH("ECM",E3007)))</formula>
    </cfRule>
    <cfRule type="containsText" dxfId="2853" priority="3470" operator="containsText" text="Glenn Gould">
      <formula>NOT(ISERROR(SEARCH("Glenn Gould",E3007)))</formula>
    </cfRule>
  </conditionalFormatting>
  <conditionalFormatting sqref="E3007:F3008">
    <cfRule type="containsText" dxfId="2852" priority="3467" operator="containsText" text="ECM">
      <formula>NOT(ISERROR(SEARCH("ECM",E3007)))</formula>
    </cfRule>
    <cfRule type="containsText" dxfId="2851" priority="3468" operator="containsText" text="Glenn Gould">
      <formula>NOT(ISERROR(SEARCH("Glenn Gould",E3007)))</formula>
    </cfRule>
  </conditionalFormatting>
  <conditionalFormatting sqref="E3007:F3008">
    <cfRule type="containsText" dxfId="2850" priority="3465" operator="containsText" text="ECM">
      <formula>NOT(ISERROR(SEARCH("ECM",E3007)))</formula>
    </cfRule>
    <cfRule type="containsText" dxfId="2849" priority="3466" operator="containsText" text="Glenn Gould">
      <formula>NOT(ISERROR(SEARCH("Glenn Gould",E3007)))</formula>
    </cfRule>
  </conditionalFormatting>
  <conditionalFormatting sqref="E3007:F3008">
    <cfRule type="containsText" dxfId="2848" priority="3463" operator="containsText" text="ECM">
      <formula>NOT(ISERROR(SEARCH("ECM",E3007)))</formula>
    </cfRule>
    <cfRule type="containsText" dxfId="2847" priority="3464" operator="containsText" text="Glenn Gould">
      <formula>NOT(ISERROR(SEARCH("Glenn Gould",E3007)))</formula>
    </cfRule>
  </conditionalFormatting>
  <conditionalFormatting sqref="E3007:F3008">
    <cfRule type="containsText" dxfId="2846" priority="3461" operator="containsText" text="ECM">
      <formula>NOT(ISERROR(SEARCH("ECM",E3007)))</formula>
    </cfRule>
    <cfRule type="containsText" dxfId="2845" priority="3462" operator="containsText" text="Glenn Gould">
      <formula>NOT(ISERROR(SEARCH("Glenn Gould",E3007)))</formula>
    </cfRule>
  </conditionalFormatting>
  <conditionalFormatting sqref="E3007:F3008">
    <cfRule type="containsText" dxfId="2844" priority="3459" operator="containsText" text="ECM">
      <formula>NOT(ISERROR(SEARCH("ECM",E3007)))</formula>
    </cfRule>
    <cfRule type="containsText" dxfId="2843" priority="3460" operator="containsText" text="Glenn Gould">
      <formula>NOT(ISERROR(SEARCH("Glenn Gould",E3007)))</formula>
    </cfRule>
  </conditionalFormatting>
  <conditionalFormatting sqref="E3007:F3008">
    <cfRule type="containsText" dxfId="2842" priority="3457" operator="containsText" text="ECM">
      <formula>NOT(ISERROR(SEARCH("ECM",E3007)))</formula>
    </cfRule>
    <cfRule type="containsText" dxfId="2841" priority="3458" operator="containsText" text="Glenn Gould">
      <formula>NOT(ISERROR(SEARCH("Glenn Gould",E3007)))</formula>
    </cfRule>
  </conditionalFormatting>
  <conditionalFormatting sqref="E3007:F3008">
    <cfRule type="containsText" dxfId="2840" priority="3455" operator="containsText" text="ECM">
      <formula>NOT(ISERROR(SEARCH("ECM",E3007)))</formula>
    </cfRule>
    <cfRule type="containsText" dxfId="2839" priority="3456" operator="containsText" text="Glenn Gould">
      <formula>NOT(ISERROR(SEARCH("Glenn Gould",E3007)))</formula>
    </cfRule>
  </conditionalFormatting>
  <conditionalFormatting sqref="E3007:F3008">
    <cfRule type="containsText" dxfId="2838" priority="3453" operator="containsText" text="ECM">
      <formula>NOT(ISERROR(SEARCH("ECM",E3007)))</formula>
    </cfRule>
    <cfRule type="containsText" dxfId="2837" priority="3454" operator="containsText" text="Glenn Gould">
      <formula>NOT(ISERROR(SEARCH("Glenn Gould",E3007)))</formula>
    </cfRule>
  </conditionalFormatting>
  <conditionalFormatting sqref="E3007:F3008">
    <cfRule type="containsText" dxfId="2836" priority="3451" operator="containsText" text="ECM">
      <formula>NOT(ISERROR(SEARCH("ECM",E3007)))</formula>
    </cfRule>
    <cfRule type="containsText" dxfId="2835" priority="3452" operator="containsText" text="Glenn Gould">
      <formula>NOT(ISERROR(SEARCH("Glenn Gould",E3007)))</formula>
    </cfRule>
  </conditionalFormatting>
  <conditionalFormatting sqref="E3007:F3008">
    <cfRule type="containsText" dxfId="2834" priority="3449" operator="containsText" text="ECM">
      <formula>NOT(ISERROR(SEARCH("ECM",E3007)))</formula>
    </cfRule>
    <cfRule type="containsText" dxfId="2833" priority="3450" operator="containsText" text="Glenn Gould">
      <formula>NOT(ISERROR(SEARCH("Glenn Gould",E3007)))</formula>
    </cfRule>
  </conditionalFormatting>
  <conditionalFormatting sqref="E3007:F3008">
    <cfRule type="containsText" dxfId="2832" priority="3447" operator="containsText" text="ECM">
      <formula>NOT(ISERROR(SEARCH("ECM",E3007)))</formula>
    </cfRule>
    <cfRule type="containsText" dxfId="2831" priority="3448" operator="containsText" text="Glenn Gould">
      <formula>NOT(ISERROR(SEARCH("Glenn Gould",E3007)))</formula>
    </cfRule>
  </conditionalFormatting>
  <conditionalFormatting sqref="E3007:F3008">
    <cfRule type="containsText" dxfId="2830" priority="3445" operator="containsText" text="ECM">
      <formula>NOT(ISERROR(SEARCH("ECM",E3007)))</formula>
    </cfRule>
    <cfRule type="containsText" dxfId="2829" priority="3446" operator="containsText" text="Glenn Gould">
      <formula>NOT(ISERROR(SEARCH("Glenn Gould",E3007)))</formula>
    </cfRule>
  </conditionalFormatting>
  <conditionalFormatting sqref="E3007:F3008">
    <cfRule type="containsText" dxfId="2828" priority="3443" operator="containsText" text="ECM">
      <formula>NOT(ISERROR(SEARCH("ECM",E3007)))</formula>
    </cfRule>
    <cfRule type="containsText" dxfId="2827" priority="3444" operator="containsText" text="Glenn Gould">
      <formula>NOT(ISERROR(SEARCH("Glenn Gould",E3007)))</formula>
    </cfRule>
  </conditionalFormatting>
  <conditionalFormatting sqref="E3007:F3008">
    <cfRule type="containsText" dxfId="2826" priority="3441" operator="containsText" text="ECM">
      <formula>NOT(ISERROR(SEARCH("ECM",E3007)))</formula>
    </cfRule>
    <cfRule type="containsText" dxfId="2825" priority="3442" operator="containsText" text="Glenn Gould">
      <formula>NOT(ISERROR(SEARCH("Glenn Gould",E3007)))</formula>
    </cfRule>
  </conditionalFormatting>
  <conditionalFormatting sqref="E3007:F3008">
    <cfRule type="containsText" dxfId="2824" priority="3439" operator="containsText" text="ECM">
      <formula>NOT(ISERROR(SEARCH("ECM",E3007)))</formula>
    </cfRule>
    <cfRule type="containsText" dxfId="2823" priority="3440" operator="containsText" text="Glenn Gould">
      <formula>NOT(ISERROR(SEARCH("Glenn Gould",E3007)))</formula>
    </cfRule>
  </conditionalFormatting>
  <conditionalFormatting sqref="E3007:F3008">
    <cfRule type="containsText" dxfId="2822" priority="3437" operator="containsText" text="ECM">
      <formula>NOT(ISERROR(SEARCH("ECM",E3007)))</formula>
    </cfRule>
    <cfRule type="containsText" dxfId="2821" priority="3438" operator="containsText" text="Glenn Gould">
      <formula>NOT(ISERROR(SEARCH("Glenn Gould",E3007)))</formula>
    </cfRule>
  </conditionalFormatting>
  <conditionalFormatting sqref="E3007:F3008">
    <cfRule type="containsText" dxfId="2820" priority="3435" operator="containsText" text="ECM">
      <formula>NOT(ISERROR(SEARCH("ECM",E3007)))</formula>
    </cfRule>
    <cfRule type="containsText" dxfId="2819" priority="3436" operator="containsText" text="Glenn Gould">
      <formula>NOT(ISERROR(SEARCH("Glenn Gould",E3007)))</formula>
    </cfRule>
  </conditionalFormatting>
  <conditionalFormatting sqref="E3007:F3008">
    <cfRule type="containsText" dxfId="2818" priority="3433" operator="containsText" text="ECM">
      <formula>NOT(ISERROR(SEARCH("ECM",E3007)))</formula>
    </cfRule>
    <cfRule type="containsText" dxfId="2817" priority="3434" operator="containsText" text="Glenn Gould">
      <formula>NOT(ISERROR(SEARCH("Glenn Gould",E3007)))</formula>
    </cfRule>
  </conditionalFormatting>
  <conditionalFormatting sqref="E3007:F3008">
    <cfRule type="containsText" dxfId="2816" priority="3431" operator="containsText" text="ECM">
      <formula>NOT(ISERROR(SEARCH("ECM",E3007)))</formula>
    </cfRule>
    <cfRule type="containsText" dxfId="2815" priority="3432" operator="containsText" text="Glenn Gould">
      <formula>NOT(ISERROR(SEARCH("Glenn Gould",E3007)))</formula>
    </cfRule>
  </conditionalFormatting>
  <conditionalFormatting sqref="E3007:F3008">
    <cfRule type="containsText" dxfId="2814" priority="3429" operator="containsText" text="ECM">
      <formula>NOT(ISERROR(SEARCH("ECM",E3007)))</formula>
    </cfRule>
    <cfRule type="containsText" dxfId="2813" priority="3430" operator="containsText" text="Glenn Gould">
      <formula>NOT(ISERROR(SEARCH("Glenn Gould",E3007)))</formula>
    </cfRule>
  </conditionalFormatting>
  <conditionalFormatting sqref="I3008:K3008">
    <cfRule type="containsText" dxfId="2812" priority="3427" operator="containsText" text="ECM">
      <formula>NOT(ISERROR(SEARCH("ECM",I3008)))</formula>
    </cfRule>
    <cfRule type="containsText" dxfId="2811" priority="3428" operator="containsText" text="Glenn Gould">
      <formula>NOT(ISERROR(SEARCH("Glenn Gould",I3008)))</formula>
    </cfRule>
  </conditionalFormatting>
  <conditionalFormatting sqref="G3009">
    <cfRule type="containsText" dxfId="2810" priority="3401" operator="containsText" text="ECM">
      <formula>NOT(ISERROR(SEARCH("ECM",G3009)))</formula>
    </cfRule>
    <cfRule type="containsText" dxfId="2809" priority="3402" operator="containsText" text="Glenn Gould">
      <formula>NOT(ISERROR(SEARCH("Glenn Gould",G3009)))</formula>
    </cfRule>
  </conditionalFormatting>
  <conditionalFormatting sqref="G3009">
    <cfRule type="containsText" dxfId="2808" priority="3399" operator="containsText" text="ECM">
      <formula>NOT(ISERROR(SEARCH("ECM",G3009)))</formula>
    </cfRule>
    <cfRule type="containsText" dxfId="2807" priority="3400" operator="containsText" text="Glenn Gould">
      <formula>NOT(ISERROR(SEARCH("Glenn Gould",G3009)))</formula>
    </cfRule>
  </conditionalFormatting>
  <conditionalFormatting sqref="G3009">
    <cfRule type="containsText" dxfId="2806" priority="3397" operator="containsText" text="ECM">
      <formula>NOT(ISERROR(SEARCH("ECM",G3009)))</formula>
    </cfRule>
    <cfRule type="containsText" dxfId="2805" priority="3398" operator="containsText" text="Glenn Gould">
      <formula>NOT(ISERROR(SEARCH("Glenn Gould",G3009)))</formula>
    </cfRule>
  </conditionalFormatting>
  <conditionalFormatting sqref="G3009">
    <cfRule type="containsText" dxfId="2804" priority="3395" operator="containsText" text="ECM">
      <formula>NOT(ISERROR(SEARCH("ECM",G3009)))</formula>
    </cfRule>
    <cfRule type="containsText" dxfId="2803" priority="3396" operator="containsText" text="Glenn Gould">
      <formula>NOT(ISERROR(SEARCH("Glenn Gould",G3009)))</formula>
    </cfRule>
  </conditionalFormatting>
  <conditionalFormatting sqref="G3009">
    <cfRule type="containsText" dxfId="2802" priority="3393" operator="containsText" text="ECM">
      <formula>NOT(ISERROR(SEARCH("ECM",G3009)))</formula>
    </cfRule>
    <cfRule type="containsText" dxfId="2801" priority="3394" operator="containsText" text="Glenn Gould">
      <formula>NOT(ISERROR(SEARCH("Glenn Gould",G3009)))</formula>
    </cfRule>
  </conditionalFormatting>
  <conditionalFormatting sqref="G3009">
    <cfRule type="containsText" dxfId="2800" priority="3391" operator="containsText" text="ECM">
      <formula>NOT(ISERROR(SEARCH("ECM",G3009)))</formula>
    </cfRule>
    <cfRule type="containsText" dxfId="2799" priority="3392" operator="containsText" text="Glenn Gould">
      <formula>NOT(ISERROR(SEARCH("Glenn Gould",G3009)))</formula>
    </cfRule>
  </conditionalFormatting>
  <conditionalFormatting sqref="G3009">
    <cfRule type="containsText" dxfId="2798" priority="3389" operator="containsText" text="ECM">
      <formula>NOT(ISERROR(SEARCH("ECM",G3009)))</formula>
    </cfRule>
    <cfRule type="containsText" dxfId="2797" priority="3390" operator="containsText" text="Glenn Gould">
      <formula>NOT(ISERROR(SEARCH("Glenn Gould",G3009)))</formula>
    </cfRule>
  </conditionalFormatting>
  <conditionalFormatting sqref="G3009">
    <cfRule type="containsText" dxfId="2796" priority="3387" operator="containsText" text="ECM">
      <formula>NOT(ISERROR(SEARCH("ECM",G3009)))</formula>
    </cfRule>
    <cfRule type="containsText" dxfId="2795" priority="3388" operator="containsText" text="Glenn Gould">
      <formula>NOT(ISERROR(SEARCH("Glenn Gould",G3009)))</formula>
    </cfRule>
  </conditionalFormatting>
  <conditionalFormatting sqref="G3009">
    <cfRule type="containsText" dxfId="2794" priority="3385" operator="containsText" text="ECM">
      <formula>NOT(ISERROR(SEARCH("ECM",G3009)))</formula>
    </cfRule>
    <cfRule type="containsText" dxfId="2793" priority="3386" operator="containsText" text="Glenn Gould">
      <formula>NOT(ISERROR(SEARCH("Glenn Gould",G3009)))</formula>
    </cfRule>
  </conditionalFormatting>
  <conditionalFormatting sqref="G3009">
    <cfRule type="containsText" dxfId="2792" priority="3383" operator="containsText" text="ECM">
      <formula>NOT(ISERROR(SEARCH("ECM",G3009)))</formula>
    </cfRule>
    <cfRule type="containsText" dxfId="2791" priority="3384" operator="containsText" text="Glenn Gould">
      <formula>NOT(ISERROR(SEARCH("Glenn Gould",G3009)))</formula>
    </cfRule>
  </conditionalFormatting>
  <conditionalFormatting sqref="G3009">
    <cfRule type="containsText" dxfId="2790" priority="3381" operator="containsText" text="ECM">
      <formula>NOT(ISERROR(SEARCH("ECM",G3009)))</formula>
    </cfRule>
    <cfRule type="containsText" dxfId="2789" priority="3382" operator="containsText" text="Glenn Gould">
      <formula>NOT(ISERROR(SEARCH("Glenn Gould",G3009)))</formula>
    </cfRule>
  </conditionalFormatting>
  <conditionalFormatting sqref="G3009">
    <cfRule type="containsText" dxfId="2788" priority="3379" operator="containsText" text="ECM">
      <formula>NOT(ISERROR(SEARCH("ECM",G3009)))</formula>
    </cfRule>
    <cfRule type="containsText" dxfId="2787" priority="3380" operator="containsText" text="Glenn Gould">
      <formula>NOT(ISERROR(SEARCH("Glenn Gould",G3009)))</formula>
    </cfRule>
  </conditionalFormatting>
  <conditionalFormatting sqref="G3009">
    <cfRule type="containsText" dxfId="2786" priority="3377" operator="containsText" text="ECM">
      <formula>NOT(ISERROR(SEARCH("ECM",G3009)))</formula>
    </cfRule>
    <cfRule type="containsText" dxfId="2785" priority="3378" operator="containsText" text="Glenn Gould">
      <formula>NOT(ISERROR(SEARCH("Glenn Gould",G3009)))</formula>
    </cfRule>
  </conditionalFormatting>
  <conditionalFormatting sqref="G3009">
    <cfRule type="containsText" dxfId="2784" priority="3375" operator="containsText" text="ECM">
      <formula>NOT(ISERROR(SEARCH("ECM",G3009)))</formula>
    </cfRule>
    <cfRule type="containsText" dxfId="2783" priority="3376" operator="containsText" text="Glenn Gould">
      <formula>NOT(ISERROR(SEARCH("Glenn Gould",G3009)))</formula>
    </cfRule>
  </conditionalFormatting>
  <conditionalFormatting sqref="G3009">
    <cfRule type="containsText" dxfId="2782" priority="3373" operator="containsText" text="ECM">
      <formula>NOT(ISERROR(SEARCH("ECM",G3009)))</formula>
    </cfRule>
    <cfRule type="containsText" dxfId="2781" priority="3374" operator="containsText" text="Glenn Gould">
      <formula>NOT(ISERROR(SEARCH("Glenn Gould",G3009)))</formula>
    </cfRule>
  </conditionalFormatting>
  <conditionalFormatting sqref="G3009">
    <cfRule type="containsText" dxfId="2780" priority="3371" operator="containsText" text="ECM">
      <formula>NOT(ISERROR(SEARCH("ECM",G3009)))</formula>
    </cfRule>
    <cfRule type="containsText" dxfId="2779" priority="3372" operator="containsText" text="Glenn Gould">
      <formula>NOT(ISERROR(SEARCH("Glenn Gould",G3009)))</formula>
    </cfRule>
  </conditionalFormatting>
  <conditionalFormatting sqref="G3009">
    <cfRule type="containsText" dxfId="2778" priority="3369" operator="containsText" text="ECM">
      <formula>NOT(ISERROR(SEARCH("ECM",G3009)))</formula>
    </cfRule>
    <cfRule type="containsText" dxfId="2777" priority="3370" operator="containsText" text="Glenn Gould">
      <formula>NOT(ISERROR(SEARCH("Glenn Gould",G3009)))</formula>
    </cfRule>
  </conditionalFormatting>
  <conditionalFormatting sqref="G3009">
    <cfRule type="containsText" dxfId="2776" priority="3367" operator="containsText" text="ECM">
      <formula>NOT(ISERROR(SEARCH("ECM",G3009)))</formula>
    </cfRule>
    <cfRule type="containsText" dxfId="2775" priority="3368" operator="containsText" text="Glenn Gould">
      <formula>NOT(ISERROR(SEARCH("Glenn Gould",G3009)))</formula>
    </cfRule>
  </conditionalFormatting>
  <conditionalFormatting sqref="G3009">
    <cfRule type="containsText" dxfId="2774" priority="3365" operator="containsText" text="ECM">
      <formula>NOT(ISERROR(SEARCH("ECM",G3009)))</formula>
    </cfRule>
    <cfRule type="containsText" dxfId="2773" priority="3366" operator="containsText" text="Glenn Gould">
      <formula>NOT(ISERROR(SEARCH("Glenn Gould",G3009)))</formula>
    </cfRule>
  </conditionalFormatting>
  <conditionalFormatting sqref="G3009">
    <cfRule type="containsText" dxfId="2772" priority="3363" operator="containsText" text="ECM">
      <formula>NOT(ISERROR(SEARCH("ECM",G3009)))</formula>
    </cfRule>
    <cfRule type="containsText" dxfId="2771" priority="3364" operator="containsText" text="Glenn Gould">
      <formula>NOT(ISERROR(SEARCH("Glenn Gould",G3009)))</formula>
    </cfRule>
  </conditionalFormatting>
  <conditionalFormatting sqref="G3009">
    <cfRule type="containsText" dxfId="2770" priority="3361" operator="containsText" text="ECM">
      <formula>NOT(ISERROR(SEARCH("ECM",G3009)))</formula>
    </cfRule>
    <cfRule type="containsText" dxfId="2769" priority="3362" operator="containsText" text="Glenn Gould">
      <formula>NOT(ISERROR(SEARCH("Glenn Gould",G3009)))</formula>
    </cfRule>
  </conditionalFormatting>
  <conditionalFormatting sqref="G3009">
    <cfRule type="containsText" dxfId="2768" priority="3359" operator="containsText" text="ECM">
      <formula>NOT(ISERROR(SEARCH("ECM",G3009)))</formula>
    </cfRule>
    <cfRule type="containsText" dxfId="2767" priority="3360" operator="containsText" text="Glenn Gould">
      <formula>NOT(ISERROR(SEARCH("Glenn Gould",G3009)))</formula>
    </cfRule>
  </conditionalFormatting>
  <conditionalFormatting sqref="G3009">
    <cfRule type="containsText" dxfId="2766" priority="3357" operator="containsText" text="ECM">
      <formula>NOT(ISERROR(SEARCH("ECM",G3009)))</formula>
    </cfRule>
    <cfRule type="containsText" dxfId="2765" priority="3358" operator="containsText" text="Glenn Gould">
      <formula>NOT(ISERROR(SEARCH("Glenn Gould",G3009)))</formula>
    </cfRule>
  </conditionalFormatting>
  <conditionalFormatting sqref="G3009">
    <cfRule type="containsText" dxfId="2764" priority="3355" operator="containsText" text="ECM">
      <formula>NOT(ISERROR(SEARCH("ECM",G3009)))</formula>
    </cfRule>
    <cfRule type="containsText" dxfId="2763" priority="3356" operator="containsText" text="Glenn Gould">
      <formula>NOT(ISERROR(SEARCH("Glenn Gould",G3009)))</formula>
    </cfRule>
  </conditionalFormatting>
  <conditionalFormatting sqref="G3009">
    <cfRule type="containsText" dxfId="2762" priority="3353" operator="containsText" text="ECM">
      <formula>NOT(ISERROR(SEARCH("ECM",G3009)))</formula>
    </cfRule>
    <cfRule type="containsText" dxfId="2761" priority="3354" operator="containsText" text="Glenn Gould">
      <formula>NOT(ISERROR(SEARCH("Glenn Gould",G3009)))</formula>
    </cfRule>
  </conditionalFormatting>
  <conditionalFormatting sqref="G3009">
    <cfRule type="containsText" dxfId="2760" priority="3351" operator="containsText" text="ECM">
      <formula>NOT(ISERROR(SEARCH("ECM",G3009)))</formula>
    </cfRule>
    <cfRule type="containsText" dxfId="2759" priority="3352" operator="containsText" text="Glenn Gould">
      <formula>NOT(ISERROR(SEARCH("Glenn Gould",G3009)))</formula>
    </cfRule>
  </conditionalFormatting>
  <conditionalFormatting sqref="G3009">
    <cfRule type="containsText" dxfId="2758" priority="3349" operator="containsText" text="ECM">
      <formula>NOT(ISERROR(SEARCH("ECM",G3009)))</formula>
    </cfRule>
    <cfRule type="containsText" dxfId="2757" priority="3350" operator="containsText" text="Glenn Gould">
      <formula>NOT(ISERROR(SEARCH("Glenn Gould",G3009)))</formula>
    </cfRule>
  </conditionalFormatting>
  <conditionalFormatting sqref="G3009">
    <cfRule type="containsText" dxfId="2756" priority="3347" operator="containsText" text="ECM">
      <formula>NOT(ISERROR(SEARCH("ECM",G3009)))</formula>
    </cfRule>
    <cfRule type="containsText" dxfId="2755" priority="3348" operator="containsText" text="Glenn Gould">
      <formula>NOT(ISERROR(SEARCH("Glenn Gould",G3009)))</formula>
    </cfRule>
  </conditionalFormatting>
  <conditionalFormatting sqref="G3009">
    <cfRule type="containsText" dxfId="2754" priority="3345" operator="containsText" text="ECM">
      <formula>NOT(ISERROR(SEARCH("ECM",G3009)))</formula>
    </cfRule>
    <cfRule type="containsText" dxfId="2753" priority="3346" operator="containsText" text="Glenn Gould">
      <formula>NOT(ISERROR(SEARCH("Glenn Gould",G3009)))</formula>
    </cfRule>
  </conditionalFormatting>
  <conditionalFormatting sqref="G3009">
    <cfRule type="containsText" dxfId="2752" priority="3343" operator="containsText" text="ECM">
      <formula>NOT(ISERROR(SEARCH("ECM",G3009)))</formula>
    </cfRule>
    <cfRule type="containsText" dxfId="2751" priority="3344" operator="containsText" text="Glenn Gould">
      <formula>NOT(ISERROR(SEARCH("Glenn Gould",G3009)))</formula>
    </cfRule>
  </conditionalFormatting>
  <conditionalFormatting sqref="G3009">
    <cfRule type="containsText" dxfId="2750" priority="3341" operator="containsText" text="ECM">
      <formula>NOT(ISERROR(SEARCH("ECM",G3009)))</formula>
    </cfRule>
    <cfRule type="containsText" dxfId="2749" priority="3342" operator="containsText" text="Glenn Gould">
      <formula>NOT(ISERROR(SEARCH("Glenn Gould",G3009)))</formula>
    </cfRule>
  </conditionalFormatting>
  <conditionalFormatting sqref="G3009">
    <cfRule type="containsText" dxfId="2748" priority="3339" operator="containsText" text="ECM">
      <formula>NOT(ISERROR(SEARCH("ECM",G3009)))</formula>
    </cfRule>
    <cfRule type="containsText" dxfId="2747" priority="3340" operator="containsText" text="Glenn Gould">
      <formula>NOT(ISERROR(SEARCH("Glenn Gould",G3009)))</formula>
    </cfRule>
  </conditionalFormatting>
  <conditionalFormatting sqref="G3009">
    <cfRule type="containsText" dxfId="2746" priority="3337" operator="containsText" text="ECM">
      <formula>NOT(ISERROR(SEARCH("ECM",G3009)))</formula>
    </cfRule>
    <cfRule type="containsText" dxfId="2745" priority="3338" operator="containsText" text="Glenn Gould">
      <formula>NOT(ISERROR(SEARCH("Glenn Gould",G3009)))</formula>
    </cfRule>
  </conditionalFormatting>
  <conditionalFormatting sqref="G3009">
    <cfRule type="containsText" dxfId="2744" priority="3335" operator="containsText" text="ECM">
      <formula>NOT(ISERROR(SEARCH("ECM",G3009)))</formula>
    </cfRule>
    <cfRule type="containsText" dxfId="2743" priority="3336" operator="containsText" text="Glenn Gould">
      <formula>NOT(ISERROR(SEARCH("Glenn Gould",G3009)))</formula>
    </cfRule>
  </conditionalFormatting>
  <conditionalFormatting sqref="G3009">
    <cfRule type="containsText" dxfId="2742" priority="3333" operator="containsText" text="ECM">
      <formula>NOT(ISERROR(SEARCH("ECM",G3009)))</formula>
    </cfRule>
    <cfRule type="containsText" dxfId="2741" priority="3334" operator="containsText" text="Glenn Gould">
      <formula>NOT(ISERROR(SEARCH("Glenn Gould",G3009)))</formula>
    </cfRule>
  </conditionalFormatting>
  <conditionalFormatting sqref="G3009">
    <cfRule type="containsText" dxfId="2740" priority="3331" operator="containsText" text="ECM">
      <formula>NOT(ISERROR(SEARCH("ECM",G3009)))</formula>
    </cfRule>
    <cfRule type="containsText" dxfId="2739" priority="3332" operator="containsText" text="Glenn Gould">
      <formula>NOT(ISERROR(SEARCH("Glenn Gould",G3009)))</formula>
    </cfRule>
  </conditionalFormatting>
  <conditionalFormatting sqref="G3009">
    <cfRule type="containsText" dxfId="2738" priority="3329" operator="containsText" text="ECM">
      <formula>NOT(ISERROR(SEARCH("ECM",G3009)))</formula>
    </cfRule>
    <cfRule type="containsText" dxfId="2737" priority="3330" operator="containsText" text="Glenn Gould">
      <formula>NOT(ISERROR(SEARCH("Glenn Gould",G3009)))</formula>
    </cfRule>
  </conditionalFormatting>
  <conditionalFormatting sqref="G3009">
    <cfRule type="containsText" dxfId="2736" priority="3327" operator="containsText" text="ECM">
      <formula>NOT(ISERROR(SEARCH("ECM",G3009)))</formula>
    </cfRule>
    <cfRule type="containsText" dxfId="2735" priority="3328" operator="containsText" text="Glenn Gould">
      <formula>NOT(ISERROR(SEARCH("Glenn Gould",G3009)))</formula>
    </cfRule>
  </conditionalFormatting>
  <conditionalFormatting sqref="G3009">
    <cfRule type="containsText" dxfId="2734" priority="3325" operator="containsText" text="ECM">
      <formula>NOT(ISERROR(SEARCH("ECM",G3009)))</formula>
    </cfRule>
    <cfRule type="containsText" dxfId="2733" priority="3326" operator="containsText" text="Glenn Gould">
      <formula>NOT(ISERROR(SEARCH("Glenn Gould",G3009)))</formula>
    </cfRule>
  </conditionalFormatting>
  <conditionalFormatting sqref="G3009">
    <cfRule type="containsText" dxfId="2732" priority="3323" operator="containsText" text="ECM">
      <formula>NOT(ISERROR(SEARCH("ECM",G3009)))</formula>
    </cfRule>
    <cfRule type="containsText" dxfId="2731" priority="3324" operator="containsText" text="Glenn Gould">
      <formula>NOT(ISERROR(SEARCH("Glenn Gould",G3009)))</formula>
    </cfRule>
  </conditionalFormatting>
  <conditionalFormatting sqref="G3009">
    <cfRule type="containsText" dxfId="2730" priority="3321" operator="containsText" text="ECM">
      <formula>NOT(ISERROR(SEARCH("ECM",G3009)))</formula>
    </cfRule>
    <cfRule type="containsText" dxfId="2729" priority="3322" operator="containsText" text="Glenn Gould">
      <formula>NOT(ISERROR(SEARCH("Glenn Gould",G3009)))</formula>
    </cfRule>
  </conditionalFormatting>
  <conditionalFormatting sqref="G3009">
    <cfRule type="containsText" dxfId="2728" priority="3319" operator="containsText" text="ECM">
      <formula>NOT(ISERROR(SEARCH("ECM",G3009)))</formula>
    </cfRule>
    <cfRule type="containsText" dxfId="2727" priority="3320" operator="containsText" text="Glenn Gould">
      <formula>NOT(ISERROR(SEARCH("Glenn Gould",G3009)))</formula>
    </cfRule>
  </conditionalFormatting>
  <conditionalFormatting sqref="G3009">
    <cfRule type="containsText" dxfId="2726" priority="3317" operator="containsText" text="ECM">
      <formula>NOT(ISERROR(SEARCH("ECM",G3009)))</formula>
    </cfRule>
    <cfRule type="containsText" dxfId="2725" priority="3318" operator="containsText" text="Glenn Gould">
      <formula>NOT(ISERROR(SEARCH("Glenn Gould",G3009)))</formula>
    </cfRule>
  </conditionalFormatting>
  <conditionalFormatting sqref="G3009">
    <cfRule type="containsText" dxfId="2724" priority="3315" operator="containsText" text="ECM">
      <formula>NOT(ISERROR(SEARCH("ECM",G3009)))</formula>
    </cfRule>
    <cfRule type="containsText" dxfId="2723" priority="3316" operator="containsText" text="Glenn Gould">
      <formula>NOT(ISERROR(SEARCH("Glenn Gould",G3009)))</formula>
    </cfRule>
  </conditionalFormatting>
  <conditionalFormatting sqref="G3009">
    <cfRule type="containsText" dxfId="2722" priority="3313" operator="containsText" text="ECM">
      <formula>NOT(ISERROR(SEARCH("ECM",G3009)))</formula>
    </cfRule>
    <cfRule type="containsText" dxfId="2721" priority="3314" operator="containsText" text="Glenn Gould">
      <formula>NOT(ISERROR(SEARCH("Glenn Gould",G3009)))</formula>
    </cfRule>
  </conditionalFormatting>
  <conditionalFormatting sqref="G3009">
    <cfRule type="containsText" dxfId="2720" priority="3311" operator="containsText" text="ECM">
      <formula>NOT(ISERROR(SEARCH("ECM",G3009)))</formula>
    </cfRule>
    <cfRule type="containsText" dxfId="2719" priority="3312" operator="containsText" text="Glenn Gould">
      <formula>NOT(ISERROR(SEARCH("Glenn Gould",G3009)))</formula>
    </cfRule>
  </conditionalFormatting>
  <conditionalFormatting sqref="G3009">
    <cfRule type="containsText" dxfId="2718" priority="3309" operator="containsText" text="ECM">
      <formula>NOT(ISERROR(SEARCH("ECM",G3009)))</formula>
    </cfRule>
    <cfRule type="containsText" dxfId="2717" priority="3310" operator="containsText" text="Glenn Gould">
      <formula>NOT(ISERROR(SEARCH("Glenn Gould",G3009)))</formula>
    </cfRule>
  </conditionalFormatting>
  <conditionalFormatting sqref="G3009">
    <cfRule type="containsText" dxfId="2716" priority="3307" operator="containsText" text="ECM">
      <formula>NOT(ISERROR(SEARCH("ECM",G3009)))</formula>
    </cfRule>
    <cfRule type="containsText" dxfId="2715" priority="3308" operator="containsText" text="Glenn Gould">
      <formula>NOT(ISERROR(SEARCH("Glenn Gould",G3009)))</formula>
    </cfRule>
  </conditionalFormatting>
  <conditionalFormatting sqref="G3009">
    <cfRule type="containsText" dxfId="2714" priority="3305" operator="containsText" text="ECM">
      <formula>NOT(ISERROR(SEARCH("ECM",G3009)))</formula>
    </cfRule>
    <cfRule type="containsText" dxfId="2713" priority="3306" operator="containsText" text="Glenn Gould">
      <formula>NOT(ISERROR(SEARCH("Glenn Gould",G3009)))</formula>
    </cfRule>
  </conditionalFormatting>
  <conditionalFormatting sqref="E3009:F3009">
    <cfRule type="containsText" dxfId="2712" priority="3303" operator="containsText" text="ECM">
      <formula>NOT(ISERROR(SEARCH("ECM",E3009)))</formula>
    </cfRule>
    <cfRule type="containsText" dxfId="2711" priority="3304" operator="containsText" text="Glenn Gould">
      <formula>NOT(ISERROR(SEARCH("Glenn Gould",E3009)))</formula>
    </cfRule>
  </conditionalFormatting>
  <conditionalFormatting sqref="E3009:F3009">
    <cfRule type="containsText" dxfId="2710" priority="3301" operator="containsText" text="ECM">
      <formula>NOT(ISERROR(SEARCH("ECM",E3009)))</formula>
    </cfRule>
    <cfRule type="containsText" dxfId="2709" priority="3302" operator="containsText" text="Glenn Gould">
      <formula>NOT(ISERROR(SEARCH("Glenn Gould",E3009)))</formula>
    </cfRule>
  </conditionalFormatting>
  <conditionalFormatting sqref="E3009:F3009">
    <cfRule type="containsText" dxfId="2708" priority="3299" operator="containsText" text="ECM">
      <formula>NOT(ISERROR(SEARCH("ECM",E3009)))</formula>
    </cfRule>
    <cfRule type="containsText" dxfId="2707" priority="3300" operator="containsText" text="Glenn Gould">
      <formula>NOT(ISERROR(SEARCH("Glenn Gould",E3009)))</formula>
    </cfRule>
  </conditionalFormatting>
  <conditionalFormatting sqref="E3009:F3009">
    <cfRule type="containsText" dxfId="2706" priority="3297" operator="containsText" text="ECM">
      <formula>NOT(ISERROR(SEARCH("ECM",E3009)))</formula>
    </cfRule>
    <cfRule type="containsText" dxfId="2705" priority="3298" operator="containsText" text="Glenn Gould">
      <formula>NOT(ISERROR(SEARCH("Glenn Gould",E3009)))</formula>
    </cfRule>
  </conditionalFormatting>
  <conditionalFormatting sqref="E3009:F3009">
    <cfRule type="containsText" dxfId="2704" priority="3295" operator="containsText" text="ECM">
      <formula>NOT(ISERROR(SEARCH("ECM",E3009)))</formula>
    </cfRule>
    <cfRule type="containsText" dxfId="2703" priority="3296" operator="containsText" text="Glenn Gould">
      <formula>NOT(ISERROR(SEARCH("Glenn Gould",E3009)))</formula>
    </cfRule>
  </conditionalFormatting>
  <conditionalFormatting sqref="E3009:F3009">
    <cfRule type="containsText" dxfId="2702" priority="3293" operator="containsText" text="ECM">
      <formula>NOT(ISERROR(SEARCH("ECM",E3009)))</formula>
    </cfRule>
    <cfRule type="containsText" dxfId="2701" priority="3294" operator="containsText" text="Glenn Gould">
      <formula>NOT(ISERROR(SEARCH("Glenn Gould",E3009)))</formula>
    </cfRule>
  </conditionalFormatting>
  <conditionalFormatting sqref="E3009:F3009">
    <cfRule type="containsText" dxfId="2700" priority="3291" operator="containsText" text="ECM">
      <formula>NOT(ISERROR(SEARCH("ECM",E3009)))</formula>
    </cfRule>
    <cfRule type="containsText" dxfId="2699" priority="3292" operator="containsText" text="Glenn Gould">
      <formula>NOT(ISERROR(SEARCH("Glenn Gould",E3009)))</formula>
    </cfRule>
  </conditionalFormatting>
  <conditionalFormatting sqref="E3009:F3009">
    <cfRule type="containsText" dxfId="2698" priority="3289" operator="containsText" text="ECM">
      <formula>NOT(ISERROR(SEARCH("ECM",E3009)))</formula>
    </cfRule>
    <cfRule type="containsText" dxfId="2697" priority="3290" operator="containsText" text="Glenn Gould">
      <formula>NOT(ISERROR(SEARCH("Glenn Gould",E3009)))</formula>
    </cfRule>
  </conditionalFormatting>
  <conditionalFormatting sqref="E3009:F3009">
    <cfRule type="containsText" dxfId="2696" priority="3287" operator="containsText" text="ECM">
      <formula>NOT(ISERROR(SEARCH("ECM",E3009)))</formula>
    </cfRule>
    <cfRule type="containsText" dxfId="2695" priority="3288" operator="containsText" text="Glenn Gould">
      <formula>NOT(ISERROR(SEARCH("Glenn Gould",E3009)))</formula>
    </cfRule>
  </conditionalFormatting>
  <conditionalFormatting sqref="E3009:F3009">
    <cfRule type="containsText" dxfId="2694" priority="3285" operator="containsText" text="ECM">
      <formula>NOT(ISERROR(SEARCH("ECM",E3009)))</formula>
    </cfRule>
    <cfRule type="containsText" dxfId="2693" priority="3286" operator="containsText" text="Glenn Gould">
      <formula>NOT(ISERROR(SEARCH("Glenn Gould",E3009)))</formula>
    </cfRule>
  </conditionalFormatting>
  <conditionalFormatting sqref="E3009:F3009">
    <cfRule type="containsText" dxfId="2692" priority="3283" operator="containsText" text="ECM">
      <formula>NOT(ISERROR(SEARCH("ECM",E3009)))</formula>
    </cfRule>
    <cfRule type="containsText" dxfId="2691" priority="3284" operator="containsText" text="Glenn Gould">
      <formula>NOT(ISERROR(SEARCH("Glenn Gould",E3009)))</formula>
    </cfRule>
  </conditionalFormatting>
  <conditionalFormatting sqref="E3009:F3009">
    <cfRule type="containsText" dxfId="2690" priority="3281" operator="containsText" text="ECM">
      <formula>NOT(ISERROR(SEARCH("ECM",E3009)))</formula>
    </cfRule>
    <cfRule type="containsText" dxfId="2689" priority="3282" operator="containsText" text="Glenn Gould">
      <formula>NOT(ISERROR(SEARCH("Glenn Gould",E3009)))</formula>
    </cfRule>
  </conditionalFormatting>
  <conditionalFormatting sqref="E3009:F3009">
    <cfRule type="containsText" dxfId="2688" priority="3279" operator="containsText" text="ECM">
      <formula>NOT(ISERROR(SEARCH("ECM",E3009)))</formula>
    </cfRule>
    <cfRule type="containsText" dxfId="2687" priority="3280" operator="containsText" text="Glenn Gould">
      <formula>NOT(ISERROR(SEARCH("Glenn Gould",E3009)))</formula>
    </cfRule>
  </conditionalFormatting>
  <conditionalFormatting sqref="E3009:F3009">
    <cfRule type="containsText" dxfId="2686" priority="3277" operator="containsText" text="ECM">
      <formula>NOT(ISERROR(SEARCH("ECM",E3009)))</formula>
    </cfRule>
    <cfRule type="containsText" dxfId="2685" priority="3278" operator="containsText" text="Glenn Gould">
      <formula>NOT(ISERROR(SEARCH("Glenn Gould",E3009)))</formula>
    </cfRule>
  </conditionalFormatting>
  <conditionalFormatting sqref="E3009:F3009">
    <cfRule type="containsText" dxfId="2684" priority="3275" operator="containsText" text="ECM">
      <formula>NOT(ISERROR(SEARCH("ECM",E3009)))</formula>
    </cfRule>
    <cfRule type="containsText" dxfId="2683" priority="3276" operator="containsText" text="Glenn Gould">
      <formula>NOT(ISERROR(SEARCH("Glenn Gould",E3009)))</formula>
    </cfRule>
  </conditionalFormatting>
  <conditionalFormatting sqref="E3009:F3009">
    <cfRule type="containsText" dxfId="2682" priority="3273" operator="containsText" text="ECM">
      <formula>NOT(ISERROR(SEARCH("ECM",E3009)))</formula>
    </cfRule>
    <cfRule type="containsText" dxfId="2681" priority="3274" operator="containsText" text="Glenn Gould">
      <formula>NOT(ISERROR(SEARCH("Glenn Gould",E3009)))</formula>
    </cfRule>
  </conditionalFormatting>
  <conditionalFormatting sqref="E3009:F3009">
    <cfRule type="containsText" dxfId="2680" priority="3271" operator="containsText" text="ECM">
      <formula>NOT(ISERROR(SEARCH("ECM",E3009)))</formula>
    </cfRule>
    <cfRule type="containsText" dxfId="2679" priority="3272" operator="containsText" text="Glenn Gould">
      <formula>NOT(ISERROR(SEARCH("Glenn Gould",E3009)))</formula>
    </cfRule>
  </conditionalFormatting>
  <conditionalFormatting sqref="E3009:F3009">
    <cfRule type="containsText" dxfId="2678" priority="3269" operator="containsText" text="ECM">
      <formula>NOT(ISERROR(SEARCH("ECM",E3009)))</formula>
    </cfRule>
    <cfRule type="containsText" dxfId="2677" priority="3270" operator="containsText" text="Glenn Gould">
      <formula>NOT(ISERROR(SEARCH("Glenn Gould",E3009)))</formula>
    </cfRule>
  </conditionalFormatting>
  <conditionalFormatting sqref="E3009:F3009">
    <cfRule type="containsText" dxfId="2676" priority="3267" operator="containsText" text="ECM">
      <formula>NOT(ISERROR(SEARCH("ECM",E3009)))</formula>
    </cfRule>
    <cfRule type="containsText" dxfId="2675" priority="3268" operator="containsText" text="Glenn Gould">
      <formula>NOT(ISERROR(SEARCH("Glenn Gould",E3009)))</formula>
    </cfRule>
  </conditionalFormatting>
  <conditionalFormatting sqref="E3009:F3009">
    <cfRule type="containsText" dxfId="2674" priority="3265" operator="containsText" text="ECM">
      <formula>NOT(ISERROR(SEARCH("ECM",E3009)))</formula>
    </cfRule>
    <cfRule type="containsText" dxfId="2673" priority="3266" operator="containsText" text="Glenn Gould">
      <formula>NOT(ISERROR(SEARCH("Glenn Gould",E3009)))</formula>
    </cfRule>
  </conditionalFormatting>
  <conditionalFormatting sqref="E3009:F3009">
    <cfRule type="containsText" dxfId="2672" priority="3263" operator="containsText" text="ECM">
      <formula>NOT(ISERROR(SEARCH("ECM",E3009)))</formula>
    </cfRule>
    <cfRule type="containsText" dxfId="2671" priority="3264" operator="containsText" text="Glenn Gould">
      <formula>NOT(ISERROR(SEARCH("Glenn Gould",E3009)))</formula>
    </cfRule>
  </conditionalFormatting>
  <conditionalFormatting sqref="E3009:F3009">
    <cfRule type="containsText" dxfId="2670" priority="3261" operator="containsText" text="ECM">
      <formula>NOT(ISERROR(SEARCH("ECM",E3009)))</formula>
    </cfRule>
    <cfRule type="containsText" dxfId="2669" priority="3262" operator="containsText" text="Glenn Gould">
      <formula>NOT(ISERROR(SEARCH("Glenn Gould",E3009)))</formula>
    </cfRule>
  </conditionalFormatting>
  <conditionalFormatting sqref="E3009:F3009">
    <cfRule type="containsText" dxfId="2668" priority="3259" operator="containsText" text="ECM">
      <formula>NOT(ISERROR(SEARCH("ECM",E3009)))</formula>
    </cfRule>
    <cfRule type="containsText" dxfId="2667" priority="3260" operator="containsText" text="Glenn Gould">
      <formula>NOT(ISERROR(SEARCH("Glenn Gould",E3009)))</formula>
    </cfRule>
  </conditionalFormatting>
  <conditionalFormatting sqref="E3009:F3009">
    <cfRule type="containsText" dxfId="2666" priority="3257" operator="containsText" text="ECM">
      <formula>NOT(ISERROR(SEARCH("ECM",E3009)))</formula>
    </cfRule>
    <cfRule type="containsText" dxfId="2665" priority="3258" operator="containsText" text="Glenn Gould">
      <formula>NOT(ISERROR(SEARCH("Glenn Gould",E3009)))</formula>
    </cfRule>
  </conditionalFormatting>
  <conditionalFormatting sqref="E3009:F3009">
    <cfRule type="containsText" dxfId="2664" priority="3255" operator="containsText" text="ECM">
      <formula>NOT(ISERROR(SEARCH("ECM",E3009)))</formula>
    </cfRule>
    <cfRule type="containsText" dxfId="2663" priority="3256" operator="containsText" text="Glenn Gould">
      <formula>NOT(ISERROR(SEARCH("Glenn Gould",E3009)))</formula>
    </cfRule>
  </conditionalFormatting>
  <conditionalFormatting sqref="E3009:F3009">
    <cfRule type="containsText" dxfId="2662" priority="3253" operator="containsText" text="ECM">
      <formula>NOT(ISERROR(SEARCH("ECM",E3009)))</formula>
    </cfRule>
    <cfRule type="containsText" dxfId="2661" priority="3254" operator="containsText" text="Glenn Gould">
      <formula>NOT(ISERROR(SEARCH("Glenn Gould",E3009)))</formula>
    </cfRule>
  </conditionalFormatting>
  <conditionalFormatting sqref="E3009:F3009">
    <cfRule type="containsText" dxfId="2660" priority="3251" operator="containsText" text="ECM">
      <formula>NOT(ISERROR(SEARCH("ECM",E3009)))</formula>
    </cfRule>
    <cfRule type="containsText" dxfId="2659" priority="3252" operator="containsText" text="Glenn Gould">
      <formula>NOT(ISERROR(SEARCH("Glenn Gould",E3009)))</formula>
    </cfRule>
  </conditionalFormatting>
  <conditionalFormatting sqref="E3009:F3009">
    <cfRule type="containsText" dxfId="2658" priority="3249" operator="containsText" text="ECM">
      <formula>NOT(ISERROR(SEARCH("ECM",E3009)))</formula>
    </cfRule>
    <cfRule type="containsText" dxfId="2657" priority="3250" operator="containsText" text="Glenn Gould">
      <formula>NOT(ISERROR(SEARCH("Glenn Gould",E3009)))</formula>
    </cfRule>
  </conditionalFormatting>
  <conditionalFormatting sqref="E3009:F3009">
    <cfRule type="containsText" dxfId="2656" priority="3247" operator="containsText" text="ECM">
      <formula>NOT(ISERROR(SEARCH("ECM",E3009)))</formula>
    </cfRule>
    <cfRule type="containsText" dxfId="2655" priority="3248" operator="containsText" text="Glenn Gould">
      <formula>NOT(ISERROR(SEARCH("Glenn Gould",E3009)))</formula>
    </cfRule>
  </conditionalFormatting>
  <conditionalFormatting sqref="E3009:F3009">
    <cfRule type="containsText" dxfId="2654" priority="3245" operator="containsText" text="ECM">
      <formula>NOT(ISERROR(SEARCH("ECM",E3009)))</formula>
    </cfRule>
    <cfRule type="containsText" dxfId="2653" priority="3246" operator="containsText" text="Glenn Gould">
      <formula>NOT(ISERROR(SEARCH("Glenn Gould",E3009)))</formula>
    </cfRule>
  </conditionalFormatting>
  <conditionalFormatting sqref="E3009:F3009">
    <cfRule type="containsText" dxfId="2652" priority="3243" operator="containsText" text="ECM">
      <formula>NOT(ISERROR(SEARCH("ECM",E3009)))</formula>
    </cfRule>
    <cfRule type="containsText" dxfId="2651" priority="3244" operator="containsText" text="Glenn Gould">
      <formula>NOT(ISERROR(SEARCH("Glenn Gould",E3009)))</formula>
    </cfRule>
  </conditionalFormatting>
  <conditionalFormatting sqref="E3009:F3009">
    <cfRule type="containsText" dxfId="2650" priority="3241" operator="containsText" text="ECM">
      <formula>NOT(ISERROR(SEARCH("ECM",E3009)))</formula>
    </cfRule>
    <cfRule type="containsText" dxfId="2649" priority="3242" operator="containsText" text="Glenn Gould">
      <formula>NOT(ISERROR(SEARCH("Glenn Gould",E3009)))</formula>
    </cfRule>
  </conditionalFormatting>
  <conditionalFormatting sqref="E3009:F3009">
    <cfRule type="containsText" dxfId="2648" priority="3239" operator="containsText" text="ECM">
      <formula>NOT(ISERROR(SEARCH("ECM",E3009)))</formula>
    </cfRule>
    <cfRule type="containsText" dxfId="2647" priority="3240" operator="containsText" text="Glenn Gould">
      <formula>NOT(ISERROR(SEARCH("Glenn Gould",E3009)))</formula>
    </cfRule>
  </conditionalFormatting>
  <conditionalFormatting sqref="E3009:F3009">
    <cfRule type="containsText" dxfId="2646" priority="3237" operator="containsText" text="ECM">
      <formula>NOT(ISERROR(SEARCH("ECM",E3009)))</formula>
    </cfRule>
    <cfRule type="containsText" dxfId="2645" priority="3238" operator="containsText" text="Glenn Gould">
      <formula>NOT(ISERROR(SEARCH("Glenn Gould",E3009)))</formula>
    </cfRule>
  </conditionalFormatting>
  <conditionalFormatting sqref="E3009:F3009">
    <cfRule type="containsText" dxfId="2644" priority="3235" operator="containsText" text="ECM">
      <formula>NOT(ISERROR(SEARCH("ECM",E3009)))</formula>
    </cfRule>
    <cfRule type="containsText" dxfId="2643" priority="3236" operator="containsText" text="Glenn Gould">
      <formula>NOT(ISERROR(SEARCH("Glenn Gould",E3009)))</formula>
    </cfRule>
  </conditionalFormatting>
  <conditionalFormatting sqref="E3009:F3009">
    <cfRule type="containsText" dxfId="2642" priority="3233" operator="containsText" text="ECM">
      <formula>NOT(ISERROR(SEARCH("ECM",E3009)))</formula>
    </cfRule>
    <cfRule type="containsText" dxfId="2641" priority="3234" operator="containsText" text="Glenn Gould">
      <formula>NOT(ISERROR(SEARCH("Glenn Gould",E3009)))</formula>
    </cfRule>
  </conditionalFormatting>
  <conditionalFormatting sqref="E3009:F3009">
    <cfRule type="containsText" dxfId="2640" priority="3231" operator="containsText" text="ECM">
      <formula>NOT(ISERROR(SEARCH("ECM",E3009)))</formula>
    </cfRule>
    <cfRule type="containsText" dxfId="2639" priority="3232" operator="containsText" text="Glenn Gould">
      <formula>NOT(ISERROR(SEARCH("Glenn Gould",E3009)))</formula>
    </cfRule>
  </conditionalFormatting>
  <conditionalFormatting sqref="E3009:F3009">
    <cfRule type="containsText" dxfId="2638" priority="3229" operator="containsText" text="ECM">
      <formula>NOT(ISERROR(SEARCH("ECM",E3009)))</formula>
    </cfRule>
    <cfRule type="containsText" dxfId="2637" priority="3230" operator="containsText" text="Glenn Gould">
      <formula>NOT(ISERROR(SEARCH("Glenn Gould",E3009)))</formula>
    </cfRule>
  </conditionalFormatting>
  <conditionalFormatting sqref="E3009:F3009">
    <cfRule type="containsText" dxfId="2636" priority="3227" operator="containsText" text="ECM">
      <formula>NOT(ISERROR(SEARCH("ECM",E3009)))</formula>
    </cfRule>
    <cfRule type="containsText" dxfId="2635" priority="3228" operator="containsText" text="Glenn Gould">
      <formula>NOT(ISERROR(SEARCH("Glenn Gould",E3009)))</formula>
    </cfRule>
  </conditionalFormatting>
  <conditionalFormatting sqref="E3009:F3009">
    <cfRule type="containsText" dxfId="2634" priority="3225" operator="containsText" text="ECM">
      <formula>NOT(ISERROR(SEARCH("ECM",E3009)))</formula>
    </cfRule>
    <cfRule type="containsText" dxfId="2633" priority="3226" operator="containsText" text="Glenn Gould">
      <formula>NOT(ISERROR(SEARCH("Glenn Gould",E3009)))</formula>
    </cfRule>
  </conditionalFormatting>
  <conditionalFormatting sqref="E3009:F3009">
    <cfRule type="containsText" dxfId="2632" priority="3223" operator="containsText" text="ECM">
      <formula>NOT(ISERROR(SEARCH("ECM",E3009)))</formula>
    </cfRule>
    <cfRule type="containsText" dxfId="2631" priority="3224" operator="containsText" text="Glenn Gould">
      <formula>NOT(ISERROR(SEARCH("Glenn Gould",E3009)))</formula>
    </cfRule>
  </conditionalFormatting>
  <conditionalFormatting sqref="E3009:F3009">
    <cfRule type="containsText" dxfId="2630" priority="3221" operator="containsText" text="ECM">
      <formula>NOT(ISERROR(SEARCH("ECM",E3009)))</formula>
    </cfRule>
    <cfRule type="containsText" dxfId="2629" priority="3222" operator="containsText" text="Glenn Gould">
      <formula>NOT(ISERROR(SEARCH("Glenn Gould",E3009)))</formula>
    </cfRule>
  </conditionalFormatting>
  <conditionalFormatting sqref="E3009:F3009">
    <cfRule type="containsText" dxfId="2628" priority="3219" operator="containsText" text="ECM">
      <formula>NOT(ISERROR(SEARCH("ECM",E3009)))</formula>
    </cfRule>
    <cfRule type="containsText" dxfId="2627" priority="3220" operator="containsText" text="Glenn Gould">
      <formula>NOT(ISERROR(SEARCH("Glenn Gould",E3009)))</formula>
    </cfRule>
  </conditionalFormatting>
  <conditionalFormatting sqref="E3009:F3009">
    <cfRule type="containsText" dxfId="2626" priority="3217" operator="containsText" text="ECM">
      <formula>NOT(ISERROR(SEARCH("ECM",E3009)))</formula>
    </cfRule>
    <cfRule type="containsText" dxfId="2625" priority="3218" operator="containsText" text="Glenn Gould">
      <formula>NOT(ISERROR(SEARCH("Glenn Gould",E3009)))</formula>
    </cfRule>
  </conditionalFormatting>
  <conditionalFormatting sqref="E3009:F3009">
    <cfRule type="containsText" dxfId="2624" priority="3215" operator="containsText" text="ECM">
      <formula>NOT(ISERROR(SEARCH("ECM",E3009)))</formula>
    </cfRule>
    <cfRule type="containsText" dxfId="2623" priority="3216" operator="containsText" text="Glenn Gould">
      <formula>NOT(ISERROR(SEARCH("Glenn Gould",E3009)))</formula>
    </cfRule>
  </conditionalFormatting>
  <conditionalFormatting sqref="E3009:F3009">
    <cfRule type="containsText" dxfId="2622" priority="3213" operator="containsText" text="ECM">
      <formula>NOT(ISERROR(SEARCH("ECM",E3009)))</formula>
    </cfRule>
    <cfRule type="containsText" dxfId="2621" priority="3214" operator="containsText" text="Glenn Gould">
      <formula>NOT(ISERROR(SEARCH("Glenn Gould",E3009)))</formula>
    </cfRule>
  </conditionalFormatting>
  <conditionalFormatting sqref="E3009:F3009">
    <cfRule type="containsText" dxfId="2620" priority="3211" operator="containsText" text="ECM">
      <formula>NOT(ISERROR(SEARCH("ECM",E3009)))</formula>
    </cfRule>
    <cfRule type="containsText" dxfId="2619" priority="3212" operator="containsText" text="Glenn Gould">
      <formula>NOT(ISERROR(SEARCH("Glenn Gould",E3009)))</formula>
    </cfRule>
  </conditionalFormatting>
  <conditionalFormatting sqref="E3009:F3009">
    <cfRule type="containsText" dxfId="2618" priority="3209" operator="containsText" text="ECM">
      <formula>NOT(ISERROR(SEARCH("ECM",E3009)))</formula>
    </cfRule>
    <cfRule type="containsText" dxfId="2617" priority="3210" operator="containsText" text="Glenn Gould">
      <formula>NOT(ISERROR(SEARCH("Glenn Gould",E3009)))</formula>
    </cfRule>
  </conditionalFormatting>
  <conditionalFormatting sqref="E3009:F3009">
    <cfRule type="containsText" dxfId="2616" priority="3207" operator="containsText" text="ECM">
      <formula>NOT(ISERROR(SEARCH("ECM",E3009)))</formula>
    </cfRule>
    <cfRule type="containsText" dxfId="2615" priority="3208" operator="containsText" text="Glenn Gould">
      <formula>NOT(ISERROR(SEARCH("Glenn Gould",E3009)))</formula>
    </cfRule>
  </conditionalFormatting>
  <conditionalFormatting sqref="H3008">
    <cfRule type="containsText" dxfId="2614" priority="3205" operator="containsText" text="ECM">
      <formula>NOT(ISERROR(SEARCH("ECM",H3008)))</formula>
    </cfRule>
    <cfRule type="containsText" dxfId="2613" priority="3206" operator="containsText" text="Glenn Gould">
      <formula>NOT(ISERROR(SEARCH("Glenn Gould",H3008)))</formula>
    </cfRule>
  </conditionalFormatting>
  <conditionalFormatting sqref="H3008">
    <cfRule type="containsText" dxfId="2612" priority="3203" operator="containsText" text="ECM">
      <formula>NOT(ISERROR(SEARCH("ECM",H3008)))</formula>
    </cfRule>
    <cfRule type="containsText" dxfId="2611" priority="3204" operator="containsText" text="Glenn Gould">
      <formula>NOT(ISERROR(SEARCH("Glenn Gould",H3008)))</formula>
    </cfRule>
  </conditionalFormatting>
  <conditionalFormatting sqref="H3008">
    <cfRule type="containsText" dxfId="2610" priority="3201" operator="containsText" text="ECM">
      <formula>NOT(ISERROR(SEARCH("ECM",H3008)))</formula>
    </cfRule>
    <cfRule type="containsText" dxfId="2609" priority="3202" operator="containsText" text="Glenn Gould">
      <formula>NOT(ISERROR(SEARCH("Glenn Gould",H3008)))</formula>
    </cfRule>
  </conditionalFormatting>
  <conditionalFormatting sqref="H3008">
    <cfRule type="containsText" dxfId="2608" priority="3199" operator="containsText" text="ECM">
      <formula>NOT(ISERROR(SEARCH("ECM",H3008)))</formula>
    </cfRule>
    <cfRule type="containsText" dxfId="2607" priority="3200" operator="containsText" text="Glenn Gould">
      <formula>NOT(ISERROR(SEARCH("Glenn Gould",H3008)))</formula>
    </cfRule>
  </conditionalFormatting>
  <conditionalFormatting sqref="H3008">
    <cfRule type="containsText" dxfId="2606" priority="3197" operator="containsText" text="ECM">
      <formula>NOT(ISERROR(SEARCH("ECM",H3008)))</formula>
    </cfRule>
    <cfRule type="containsText" dxfId="2605" priority="3198" operator="containsText" text="Glenn Gould">
      <formula>NOT(ISERROR(SEARCH("Glenn Gould",H3008)))</formula>
    </cfRule>
  </conditionalFormatting>
  <conditionalFormatting sqref="H3008">
    <cfRule type="containsText" dxfId="2604" priority="3195" operator="containsText" text="ECM">
      <formula>NOT(ISERROR(SEARCH("ECM",H3008)))</formula>
    </cfRule>
    <cfRule type="containsText" dxfId="2603" priority="3196" operator="containsText" text="Glenn Gould">
      <formula>NOT(ISERROR(SEARCH("Glenn Gould",H3008)))</formula>
    </cfRule>
  </conditionalFormatting>
  <conditionalFormatting sqref="H3008">
    <cfRule type="containsText" dxfId="2602" priority="3193" operator="containsText" text="ECM">
      <formula>NOT(ISERROR(SEARCH("ECM",H3008)))</formula>
    </cfRule>
    <cfRule type="containsText" dxfId="2601" priority="3194" operator="containsText" text="Glenn Gould">
      <formula>NOT(ISERROR(SEARCH("Glenn Gould",H3008)))</formula>
    </cfRule>
  </conditionalFormatting>
  <conditionalFormatting sqref="H3008">
    <cfRule type="containsText" dxfId="2600" priority="3191" operator="containsText" text="ECM">
      <formula>NOT(ISERROR(SEARCH("ECM",H3008)))</formula>
    </cfRule>
    <cfRule type="containsText" dxfId="2599" priority="3192" operator="containsText" text="Glenn Gould">
      <formula>NOT(ISERROR(SEARCH("Glenn Gould",H3008)))</formula>
    </cfRule>
  </conditionalFormatting>
  <conditionalFormatting sqref="G3008">
    <cfRule type="containsText" dxfId="2598" priority="3187" operator="containsText" text="ECM">
      <formula>NOT(ISERROR(SEARCH("ECM",G3008)))</formula>
    </cfRule>
    <cfRule type="containsText" dxfId="2597" priority="3188" operator="containsText" text="Glenn Gould">
      <formula>NOT(ISERROR(SEARCH("Glenn Gould",G3008)))</formula>
    </cfRule>
  </conditionalFormatting>
  <conditionalFormatting sqref="G3008">
    <cfRule type="containsText" dxfId="2596" priority="3185" operator="containsText" text="ECM">
      <formula>NOT(ISERROR(SEARCH("ECM",G3008)))</formula>
    </cfRule>
    <cfRule type="containsText" dxfId="2595" priority="3186" operator="containsText" text="Glenn Gould">
      <formula>NOT(ISERROR(SEARCH("Glenn Gould",G3008)))</formula>
    </cfRule>
  </conditionalFormatting>
  <conditionalFormatting sqref="G3008">
    <cfRule type="containsText" dxfId="2594" priority="3183" operator="containsText" text="ECM">
      <formula>NOT(ISERROR(SEARCH("ECM",G3008)))</formula>
    </cfRule>
    <cfRule type="containsText" dxfId="2593" priority="3184" operator="containsText" text="Glenn Gould">
      <formula>NOT(ISERROR(SEARCH("Glenn Gould",G3008)))</formula>
    </cfRule>
  </conditionalFormatting>
  <conditionalFormatting sqref="G3008">
    <cfRule type="containsText" dxfId="2592" priority="3181" operator="containsText" text="ECM">
      <formula>NOT(ISERROR(SEARCH("ECM",G3008)))</formula>
    </cfRule>
    <cfRule type="containsText" dxfId="2591" priority="3182" operator="containsText" text="Glenn Gould">
      <formula>NOT(ISERROR(SEARCH("Glenn Gould",G3008)))</formula>
    </cfRule>
  </conditionalFormatting>
  <conditionalFormatting sqref="G3008">
    <cfRule type="containsText" dxfId="2590" priority="3179" operator="containsText" text="ECM">
      <formula>NOT(ISERROR(SEARCH("ECM",G3008)))</formula>
    </cfRule>
    <cfRule type="containsText" dxfId="2589" priority="3180" operator="containsText" text="Glenn Gould">
      <formula>NOT(ISERROR(SEARCH("Glenn Gould",G3008)))</formula>
    </cfRule>
  </conditionalFormatting>
  <conditionalFormatting sqref="G3008">
    <cfRule type="containsText" dxfId="2588" priority="3177" operator="containsText" text="ECM">
      <formula>NOT(ISERROR(SEARCH("ECM",G3008)))</formula>
    </cfRule>
    <cfRule type="containsText" dxfId="2587" priority="3178" operator="containsText" text="Glenn Gould">
      <formula>NOT(ISERROR(SEARCH("Glenn Gould",G3008)))</formula>
    </cfRule>
  </conditionalFormatting>
  <conditionalFormatting sqref="G3008">
    <cfRule type="containsText" dxfId="2586" priority="3175" operator="containsText" text="ECM">
      <formula>NOT(ISERROR(SEARCH("ECM",G3008)))</formula>
    </cfRule>
    <cfRule type="containsText" dxfId="2585" priority="3176" operator="containsText" text="Glenn Gould">
      <formula>NOT(ISERROR(SEARCH("Glenn Gould",G3008)))</formula>
    </cfRule>
  </conditionalFormatting>
  <conditionalFormatting sqref="G3008">
    <cfRule type="containsText" dxfId="2584" priority="3173" operator="containsText" text="ECM">
      <formula>NOT(ISERROR(SEARCH("ECM",G3008)))</formula>
    </cfRule>
    <cfRule type="containsText" dxfId="2583" priority="3174" operator="containsText" text="Glenn Gould">
      <formula>NOT(ISERROR(SEARCH("Glenn Gould",G3008)))</formula>
    </cfRule>
  </conditionalFormatting>
  <conditionalFormatting sqref="G3008">
    <cfRule type="containsText" dxfId="2582" priority="3171" operator="containsText" text="ECM">
      <formula>NOT(ISERROR(SEARCH("ECM",G3008)))</formula>
    </cfRule>
    <cfRule type="containsText" dxfId="2581" priority="3172" operator="containsText" text="Glenn Gould">
      <formula>NOT(ISERROR(SEARCH("Glenn Gould",G3008)))</formula>
    </cfRule>
  </conditionalFormatting>
  <conditionalFormatting sqref="G3008">
    <cfRule type="containsText" dxfId="2580" priority="3169" operator="containsText" text="ECM">
      <formula>NOT(ISERROR(SEARCH("ECM",G3008)))</formula>
    </cfRule>
    <cfRule type="containsText" dxfId="2579" priority="3170" operator="containsText" text="Glenn Gould">
      <formula>NOT(ISERROR(SEARCH("Glenn Gould",G3008)))</formula>
    </cfRule>
  </conditionalFormatting>
  <conditionalFormatting sqref="G3008">
    <cfRule type="containsText" dxfId="2578" priority="3167" operator="containsText" text="ECM">
      <formula>NOT(ISERROR(SEARCH("ECM",G3008)))</formula>
    </cfRule>
    <cfRule type="containsText" dxfId="2577" priority="3168" operator="containsText" text="Glenn Gould">
      <formula>NOT(ISERROR(SEARCH("Glenn Gould",G3008)))</formula>
    </cfRule>
  </conditionalFormatting>
  <conditionalFormatting sqref="G3008">
    <cfRule type="containsText" dxfId="2576" priority="3165" operator="containsText" text="ECM">
      <formula>NOT(ISERROR(SEARCH("ECM",G3008)))</formula>
    </cfRule>
    <cfRule type="containsText" dxfId="2575" priority="3166" operator="containsText" text="Glenn Gould">
      <formula>NOT(ISERROR(SEARCH("Glenn Gould",G3008)))</formula>
    </cfRule>
  </conditionalFormatting>
  <conditionalFormatting sqref="G3008">
    <cfRule type="containsText" dxfId="2574" priority="3163" operator="containsText" text="ECM">
      <formula>NOT(ISERROR(SEARCH("ECM",G3008)))</formula>
    </cfRule>
    <cfRule type="containsText" dxfId="2573" priority="3164" operator="containsText" text="Glenn Gould">
      <formula>NOT(ISERROR(SEARCH("Glenn Gould",G3008)))</formula>
    </cfRule>
  </conditionalFormatting>
  <conditionalFormatting sqref="G3008">
    <cfRule type="containsText" dxfId="2572" priority="3161" operator="containsText" text="ECM">
      <formula>NOT(ISERROR(SEARCH("ECM",G3008)))</formula>
    </cfRule>
    <cfRule type="containsText" dxfId="2571" priority="3162" operator="containsText" text="Glenn Gould">
      <formula>NOT(ISERROR(SEARCH("Glenn Gould",G3008)))</formula>
    </cfRule>
  </conditionalFormatting>
  <conditionalFormatting sqref="G3008">
    <cfRule type="containsText" dxfId="2570" priority="3159" operator="containsText" text="ECM">
      <formula>NOT(ISERROR(SEARCH("ECM",G3008)))</formula>
    </cfRule>
    <cfRule type="containsText" dxfId="2569" priority="3160" operator="containsText" text="Glenn Gould">
      <formula>NOT(ISERROR(SEARCH("Glenn Gould",G3008)))</formula>
    </cfRule>
  </conditionalFormatting>
  <conditionalFormatting sqref="G3008">
    <cfRule type="containsText" dxfId="2568" priority="3157" operator="containsText" text="ECM">
      <formula>NOT(ISERROR(SEARCH("ECM",G3008)))</formula>
    </cfRule>
    <cfRule type="containsText" dxfId="2567" priority="3158" operator="containsText" text="Glenn Gould">
      <formula>NOT(ISERROR(SEARCH("Glenn Gould",G3008)))</formula>
    </cfRule>
  </conditionalFormatting>
  <conditionalFormatting sqref="G3008">
    <cfRule type="containsText" dxfId="2566" priority="3155" operator="containsText" text="ECM">
      <formula>NOT(ISERROR(SEARCH("ECM",G3008)))</formula>
    </cfRule>
    <cfRule type="containsText" dxfId="2565" priority="3156" operator="containsText" text="Glenn Gould">
      <formula>NOT(ISERROR(SEARCH("Glenn Gould",G3008)))</formula>
    </cfRule>
  </conditionalFormatting>
  <conditionalFormatting sqref="G3008">
    <cfRule type="containsText" dxfId="2564" priority="3153" operator="containsText" text="ECM">
      <formula>NOT(ISERROR(SEARCH("ECM",G3008)))</formula>
    </cfRule>
    <cfRule type="containsText" dxfId="2563" priority="3154" operator="containsText" text="Glenn Gould">
      <formula>NOT(ISERROR(SEARCH("Glenn Gould",G3008)))</formula>
    </cfRule>
  </conditionalFormatting>
  <conditionalFormatting sqref="G3008">
    <cfRule type="containsText" dxfId="2562" priority="3151" operator="containsText" text="ECM">
      <formula>NOT(ISERROR(SEARCH("ECM",G3008)))</formula>
    </cfRule>
    <cfRule type="containsText" dxfId="2561" priority="3152" operator="containsText" text="Glenn Gould">
      <formula>NOT(ISERROR(SEARCH("Glenn Gould",G3008)))</formula>
    </cfRule>
  </conditionalFormatting>
  <conditionalFormatting sqref="G3008">
    <cfRule type="containsText" dxfId="2560" priority="3149" operator="containsText" text="ECM">
      <formula>NOT(ISERROR(SEARCH("ECM",G3008)))</formula>
    </cfRule>
    <cfRule type="containsText" dxfId="2559" priority="3150" operator="containsText" text="Glenn Gould">
      <formula>NOT(ISERROR(SEARCH("Glenn Gould",G3008)))</formula>
    </cfRule>
  </conditionalFormatting>
  <conditionalFormatting sqref="G3008">
    <cfRule type="containsText" dxfId="2558" priority="3147" operator="containsText" text="ECM">
      <formula>NOT(ISERROR(SEARCH("ECM",G3008)))</formula>
    </cfRule>
    <cfRule type="containsText" dxfId="2557" priority="3148" operator="containsText" text="Glenn Gould">
      <formula>NOT(ISERROR(SEARCH("Glenn Gould",G3008)))</formula>
    </cfRule>
  </conditionalFormatting>
  <conditionalFormatting sqref="G3008">
    <cfRule type="containsText" dxfId="2556" priority="3145" operator="containsText" text="ECM">
      <formula>NOT(ISERROR(SEARCH("ECM",G3008)))</formula>
    </cfRule>
    <cfRule type="containsText" dxfId="2555" priority="3146" operator="containsText" text="Glenn Gould">
      <formula>NOT(ISERROR(SEARCH("Glenn Gould",G3008)))</formula>
    </cfRule>
  </conditionalFormatting>
  <conditionalFormatting sqref="G3008">
    <cfRule type="containsText" dxfId="2554" priority="3143" operator="containsText" text="ECM">
      <formula>NOT(ISERROR(SEARCH("ECM",G3008)))</formula>
    </cfRule>
    <cfRule type="containsText" dxfId="2553" priority="3144" operator="containsText" text="Glenn Gould">
      <formula>NOT(ISERROR(SEARCH("Glenn Gould",G3008)))</formula>
    </cfRule>
  </conditionalFormatting>
  <conditionalFormatting sqref="G3008">
    <cfRule type="containsText" dxfId="2552" priority="3141" operator="containsText" text="ECM">
      <formula>NOT(ISERROR(SEARCH("ECM",G3008)))</formula>
    </cfRule>
    <cfRule type="containsText" dxfId="2551" priority="3142" operator="containsText" text="Glenn Gould">
      <formula>NOT(ISERROR(SEARCH("Glenn Gould",G3008)))</formula>
    </cfRule>
  </conditionalFormatting>
  <conditionalFormatting sqref="G3008">
    <cfRule type="containsText" dxfId="2550" priority="3139" operator="containsText" text="ECM">
      <formula>NOT(ISERROR(SEARCH("ECM",G3008)))</formula>
    </cfRule>
    <cfRule type="containsText" dxfId="2549" priority="3140" operator="containsText" text="Glenn Gould">
      <formula>NOT(ISERROR(SEARCH("Glenn Gould",G3008)))</formula>
    </cfRule>
  </conditionalFormatting>
  <conditionalFormatting sqref="G3008">
    <cfRule type="containsText" dxfId="2548" priority="3137" operator="containsText" text="ECM">
      <formula>NOT(ISERROR(SEARCH("ECM",G3008)))</formula>
    </cfRule>
    <cfRule type="containsText" dxfId="2547" priority="3138" operator="containsText" text="Glenn Gould">
      <formula>NOT(ISERROR(SEARCH("Glenn Gould",G3008)))</formula>
    </cfRule>
  </conditionalFormatting>
  <conditionalFormatting sqref="G3008">
    <cfRule type="containsText" dxfId="2546" priority="3135" operator="containsText" text="ECM">
      <formula>NOT(ISERROR(SEARCH("ECM",G3008)))</formula>
    </cfRule>
    <cfRule type="containsText" dxfId="2545" priority="3136" operator="containsText" text="Glenn Gould">
      <formula>NOT(ISERROR(SEARCH("Glenn Gould",G3008)))</formula>
    </cfRule>
  </conditionalFormatting>
  <conditionalFormatting sqref="G3008">
    <cfRule type="containsText" dxfId="2544" priority="3133" operator="containsText" text="ECM">
      <formula>NOT(ISERROR(SEARCH("ECM",G3008)))</formula>
    </cfRule>
    <cfRule type="containsText" dxfId="2543" priority="3134" operator="containsText" text="Glenn Gould">
      <formula>NOT(ISERROR(SEARCH("Glenn Gould",G3008)))</formula>
    </cfRule>
  </conditionalFormatting>
  <conditionalFormatting sqref="G3008">
    <cfRule type="containsText" dxfId="2542" priority="3131" operator="containsText" text="ECM">
      <formula>NOT(ISERROR(SEARCH("ECM",G3008)))</formula>
    </cfRule>
    <cfRule type="containsText" dxfId="2541" priority="3132" operator="containsText" text="Glenn Gould">
      <formula>NOT(ISERROR(SEARCH("Glenn Gould",G3008)))</formula>
    </cfRule>
  </conditionalFormatting>
  <conditionalFormatting sqref="G3008">
    <cfRule type="containsText" dxfId="2540" priority="3129" operator="containsText" text="ECM">
      <formula>NOT(ISERROR(SEARCH("ECM",G3008)))</formula>
    </cfRule>
    <cfRule type="containsText" dxfId="2539" priority="3130" operator="containsText" text="Glenn Gould">
      <formula>NOT(ISERROR(SEARCH("Glenn Gould",G3008)))</formula>
    </cfRule>
  </conditionalFormatting>
  <conditionalFormatting sqref="G3008">
    <cfRule type="containsText" dxfId="2538" priority="3127" operator="containsText" text="ECM">
      <formula>NOT(ISERROR(SEARCH("ECM",G3008)))</formula>
    </cfRule>
    <cfRule type="containsText" dxfId="2537" priority="3128" operator="containsText" text="Glenn Gould">
      <formula>NOT(ISERROR(SEARCH("Glenn Gould",G3008)))</formula>
    </cfRule>
  </conditionalFormatting>
  <conditionalFormatting sqref="G3008">
    <cfRule type="containsText" dxfId="2536" priority="3125" operator="containsText" text="ECM">
      <formula>NOT(ISERROR(SEARCH("ECM",G3008)))</formula>
    </cfRule>
    <cfRule type="containsText" dxfId="2535" priority="3126" operator="containsText" text="Glenn Gould">
      <formula>NOT(ISERROR(SEARCH("Glenn Gould",G3008)))</formula>
    </cfRule>
  </conditionalFormatting>
  <conditionalFormatting sqref="G3008">
    <cfRule type="containsText" dxfId="2534" priority="3123" operator="containsText" text="ECM">
      <formula>NOT(ISERROR(SEARCH("ECM",G3008)))</formula>
    </cfRule>
    <cfRule type="containsText" dxfId="2533" priority="3124" operator="containsText" text="Glenn Gould">
      <formula>NOT(ISERROR(SEARCH("Glenn Gould",G3008)))</formula>
    </cfRule>
  </conditionalFormatting>
  <conditionalFormatting sqref="G3008">
    <cfRule type="containsText" dxfId="2532" priority="3121" operator="containsText" text="ECM">
      <formula>NOT(ISERROR(SEARCH("ECM",G3008)))</formula>
    </cfRule>
    <cfRule type="containsText" dxfId="2531" priority="3122" operator="containsText" text="Glenn Gould">
      <formula>NOT(ISERROR(SEARCH("Glenn Gould",G3008)))</formula>
    </cfRule>
  </conditionalFormatting>
  <conditionalFormatting sqref="G3008">
    <cfRule type="containsText" dxfId="2530" priority="3119" operator="containsText" text="ECM">
      <formula>NOT(ISERROR(SEARCH("ECM",G3008)))</formula>
    </cfRule>
    <cfRule type="containsText" dxfId="2529" priority="3120" operator="containsText" text="Glenn Gould">
      <formula>NOT(ISERROR(SEARCH("Glenn Gould",G3008)))</formula>
    </cfRule>
  </conditionalFormatting>
  <conditionalFormatting sqref="G3008">
    <cfRule type="containsText" dxfId="2528" priority="3117" operator="containsText" text="ECM">
      <formula>NOT(ISERROR(SEARCH("ECM",G3008)))</formula>
    </cfRule>
    <cfRule type="containsText" dxfId="2527" priority="3118" operator="containsText" text="Glenn Gould">
      <formula>NOT(ISERROR(SEARCH("Glenn Gould",G3008)))</formula>
    </cfRule>
  </conditionalFormatting>
  <conditionalFormatting sqref="G3008">
    <cfRule type="containsText" dxfId="2526" priority="3115" operator="containsText" text="ECM">
      <formula>NOT(ISERROR(SEARCH("ECM",G3008)))</formula>
    </cfRule>
    <cfRule type="containsText" dxfId="2525" priority="3116" operator="containsText" text="Glenn Gould">
      <formula>NOT(ISERROR(SEARCH("Glenn Gould",G3008)))</formula>
    </cfRule>
  </conditionalFormatting>
  <conditionalFormatting sqref="G3008">
    <cfRule type="containsText" dxfId="2524" priority="3113" operator="containsText" text="ECM">
      <formula>NOT(ISERROR(SEARCH("ECM",G3008)))</formula>
    </cfRule>
    <cfRule type="containsText" dxfId="2523" priority="3114" operator="containsText" text="Glenn Gould">
      <formula>NOT(ISERROR(SEARCH("Glenn Gould",G3008)))</formula>
    </cfRule>
  </conditionalFormatting>
  <conditionalFormatting sqref="G3008">
    <cfRule type="containsText" dxfId="2522" priority="3111" operator="containsText" text="ECM">
      <formula>NOT(ISERROR(SEARCH("ECM",G3008)))</formula>
    </cfRule>
    <cfRule type="containsText" dxfId="2521" priority="3112" operator="containsText" text="Glenn Gould">
      <formula>NOT(ISERROR(SEARCH("Glenn Gould",G3008)))</formula>
    </cfRule>
  </conditionalFormatting>
  <conditionalFormatting sqref="G3008">
    <cfRule type="containsText" dxfId="2520" priority="3109" operator="containsText" text="ECM">
      <formula>NOT(ISERROR(SEARCH("ECM",G3008)))</formula>
    </cfRule>
    <cfRule type="containsText" dxfId="2519" priority="3110" operator="containsText" text="Glenn Gould">
      <formula>NOT(ISERROR(SEARCH("Glenn Gould",G3008)))</formula>
    </cfRule>
  </conditionalFormatting>
  <conditionalFormatting sqref="G3008">
    <cfRule type="containsText" dxfId="2518" priority="3107" operator="containsText" text="ECM">
      <formula>NOT(ISERROR(SEARCH("ECM",G3008)))</formula>
    </cfRule>
    <cfRule type="containsText" dxfId="2517" priority="3108" operator="containsText" text="Glenn Gould">
      <formula>NOT(ISERROR(SEARCH("Glenn Gould",G3008)))</formula>
    </cfRule>
  </conditionalFormatting>
  <conditionalFormatting sqref="G3008">
    <cfRule type="containsText" dxfId="2516" priority="3105" operator="containsText" text="ECM">
      <formula>NOT(ISERROR(SEARCH("ECM",G3008)))</formula>
    </cfRule>
    <cfRule type="containsText" dxfId="2515" priority="3106" operator="containsText" text="Glenn Gould">
      <formula>NOT(ISERROR(SEARCH("Glenn Gould",G3008)))</formula>
    </cfRule>
  </conditionalFormatting>
  <conditionalFormatting sqref="G3008">
    <cfRule type="containsText" dxfId="2514" priority="3103" operator="containsText" text="ECM">
      <formula>NOT(ISERROR(SEARCH("ECM",G3008)))</formula>
    </cfRule>
    <cfRule type="containsText" dxfId="2513" priority="3104" operator="containsText" text="Glenn Gould">
      <formula>NOT(ISERROR(SEARCH("Glenn Gould",G3008)))</formula>
    </cfRule>
  </conditionalFormatting>
  <conditionalFormatting sqref="G3008">
    <cfRule type="containsText" dxfId="2512" priority="3101" operator="containsText" text="ECM">
      <formula>NOT(ISERROR(SEARCH("ECM",G3008)))</formula>
    </cfRule>
    <cfRule type="containsText" dxfId="2511" priority="3102" operator="containsText" text="Glenn Gould">
      <formula>NOT(ISERROR(SEARCH("Glenn Gould",G3008)))</formula>
    </cfRule>
  </conditionalFormatting>
  <conditionalFormatting sqref="G3008">
    <cfRule type="containsText" dxfId="2510" priority="3099" operator="containsText" text="ECM">
      <formula>NOT(ISERROR(SEARCH("ECM",G3008)))</formula>
    </cfRule>
    <cfRule type="containsText" dxfId="2509" priority="3100" operator="containsText" text="Glenn Gould">
      <formula>NOT(ISERROR(SEARCH("Glenn Gould",G3008)))</formula>
    </cfRule>
  </conditionalFormatting>
  <conditionalFormatting sqref="G3008">
    <cfRule type="containsText" dxfId="2508" priority="3097" operator="containsText" text="ECM">
      <formula>NOT(ISERROR(SEARCH("ECM",G3008)))</formula>
    </cfRule>
    <cfRule type="containsText" dxfId="2507" priority="3098" operator="containsText" text="Glenn Gould">
      <formula>NOT(ISERROR(SEARCH("Glenn Gould",G3008)))</formula>
    </cfRule>
  </conditionalFormatting>
  <conditionalFormatting sqref="G3008">
    <cfRule type="containsText" dxfId="2506" priority="3095" operator="containsText" text="ECM">
      <formula>NOT(ISERROR(SEARCH("ECM",G3008)))</formula>
    </cfRule>
    <cfRule type="containsText" dxfId="2505" priority="3096" operator="containsText" text="Glenn Gould">
      <formula>NOT(ISERROR(SEARCH("Glenn Gould",G3008)))</formula>
    </cfRule>
  </conditionalFormatting>
  <conditionalFormatting sqref="G3008">
    <cfRule type="containsText" dxfId="2504" priority="3093" operator="containsText" text="ECM">
      <formula>NOT(ISERROR(SEARCH("ECM",G3008)))</formula>
    </cfRule>
    <cfRule type="containsText" dxfId="2503" priority="3094" operator="containsText" text="Glenn Gould">
      <formula>NOT(ISERROR(SEARCH("Glenn Gould",G3008)))</formula>
    </cfRule>
  </conditionalFormatting>
  <conditionalFormatting sqref="G3008">
    <cfRule type="containsText" dxfId="2502" priority="3091" operator="containsText" text="ECM">
      <formula>NOT(ISERROR(SEARCH("ECM",G3008)))</formula>
    </cfRule>
    <cfRule type="containsText" dxfId="2501" priority="3092" operator="containsText" text="Glenn Gould">
      <formula>NOT(ISERROR(SEARCH("Glenn Gould",G3008)))</formula>
    </cfRule>
  </conditionalFormatting>
  <conditionalFormatting sqref="E3008:F3008">
    <cfRule type="containsText" dxfId="2500" priority="3089" operator="containsText" text="ECM">
      <formula>NOT(ISERROR(SEARCH("ECM",E3008)))</formula>
    </cfRule>
    <cfRule type="containsText" dxfId="2499" priority="3090" operator="containsText" text="Glenn Gould">
      <formula>NOT(ISERROR(SEARCH("Glenn Gould",E3008)))</formula>
    </cfRule>
  </conditionalFormatting>
  <conditionalFormatting sqref="E3008:F3008">
    <cfRule type="containsText" dxfId="2498" priority="3087" operator="containsText" text="ECM">
      <formula>NOT(ISERROR(SEARCH("ECM",E3008)))</formula>
    </cfRule>
    <cfRule type="containsText" dxfId="2497" priority="3088" operator="containsText" text="Glenn Gould">
      <formula>NOT(ISERROR(SEARCH("Glenn Gould",E3008)))</formula>
    </cfRule>
  </conditionalFormatting>
  <conditionalFormatting sqref="E3008:F3008">
    <cfRule type="containsText" dxfId="2496" priority="3085" operator="containsText" text="ECM">
      <formula>NOT(ISERROR(SEARCH("ECM",E3008)))</formula>
    </cfRule>
    <cfRule type="containsText" dxfId="2495" priority="3086" operator="containsText" text="Glenn Gould">
      <formula>NOT(ISERROR(SEARCH("Glenn Gould",E3008)))</formula>
    </cfRule>
  </conditionalFormatting>
  <conditionalFormatting sqref="E3008:F3008">
    <cfRule type="containsText" dxfId="2494" priority="3083" operator="containsText" text="ECM">
      <formula>NOT(ISERROR(SEARCH("ECM",E3008)))</formula>
    </cfRule>
    <cfRule type="containsText" dxfId="2493" priority="3084" operator="containsText" text="Glenn Gould">
      <formula>NOT(ISERROR(SEARCH("Glenn Gould",E3008)))</formula>
    </cfRule>
  </conditionalFormatting>
  <conditionalFormatting sqref="E3008:F3008">
    <cfRule type="containsText" dxfId="2492" priority="3081" operator="containsText" text="ECM">
      <formula>NOT(ISERROR(SEARCH("ECM",E3008)))</formula>
    </cfRule>
    <cfRule type="containsText" dxfId="2491" priority="3082" operator="containsText" text="Glenn Gould">
      <formula>NOT(ISERROR(SEARCH("Glenn Gould",E3008)))</formula>
    </cfRule>
  </conditionalFormatting>
  <conditionalFormatting sqref="E3008:F3008">
    <cfRule type="containsText" dxfId="2490" priority="3079" operator="containsText" text="ECM">
      <formula>NOT(ISERROR(SEARCH("ECM",E3008)))</formula>
    </cfRule>
    <cfRule type="containsText" dxfId="2489" priority="3080" operator="containsText" text="Glenn Gould">
      <formula>NOT(ISERROR(SEARCH("Glenn Gould",E3008)))</formula>
    </cfRule>
  </conditionalFormatting>
  <conditionalFormatting sqref="E3008:F3008">
    <cfRule type="containsText" dxfId="2488" priority="3077" operator="containsText" text="ECM">
      <formula>NOT(ISERROR(SEARCH("ECM",E3008)))</formula>
    </cfRule>
    <cfRule type="containsText" dxfId="2487" priority="3078" operator="containsText" text="Glenn Gould">
      <formula>NOT(ISERROR(SEARCH("Glenn Gould",E3008)))</formula>
    </cfRule>
  </conditionalFormatting>
  <conditionalFormatting sqref="E3008:F3008">
    <cfRule type="containsText" dxfId="2486" priority="3075" operator="containsText" text="ECM">
      <formula>NOT(ISERROR(SEARCH("ECM",E3008)))</formula>
    </cfRule>
    <cfRule type="containsText" dxfId="2485" priority="3076" operator="containsText" text="Glenn Gould">
      <formula>NOT(ISERROR(SEARCH("Glenn Gould",E3008)))</formula>
    </cfRule>
  </conditionalFormatting>
  <conditionalFormatting sqref="E3008:F3008">
    <cfRule type="containsText" dxfId="2484" priority="3073" operator="containsText" text="ECM">
      <formula>NOT(ISERROR(SEARCH("ECM",E3008)))</formula>
    </cfRule>
    <cfRule type="containsText" dxfId="2483" priority="3074" operator="containsText" text="Glenn Gould">
      <formula>NOT(ISERROR(SEARCH("Glenn Gould",E3008)))</formula>
    </cfRule>
  </conditionalFormatting>
  <conditionalFormatting sqref="E3008:F3008">
    <cfRule type="containsText" dxfId="2482" priority="3071" operator="containsText" text="ECM">
      <formula>NOT(ISERROR(SEARCH("ECM",E3008)))</formula>
    </cfRule>
    <cfRule type="containsText" dxfId="2481" priority="3072" operator="containsText" text="Glenn Gould">
      <formula>NOT(ISERROR(SEARCH("Glenn Gould",E3008)))</formula>
    </cfRule>
  </conditionalFormatting>
  <conditionalFormatting sqref="E3008:F3008">
    <cfRule type="containsText" dxfId="2480" priority="3069" operator="containsText" text="ECM">
      <formula>NOT(ISERROR(SEARCH("ECM",E3008)))</formula>
    </cfRule>
    <cfRule type="containsText" dxfId="2479" priority="3070" operator="containsText" text="Glenn Gould">
      <formula>NOT(ISERROR(SEARCH("Glenn Gould",E3008)))</formula>
    </cfRule>
  </conditionalFormatting>
  <conditionalFormatting sqref="E3008:F3008">
    <cfRule type="containsText" dxfId="2478" priority="3067" operator="containsText" text="ECM">
      <formula>NOT(ISERROR(SEARCH("ECM",E3008)))</formula>
    </cfRule>
    <cfRule type="containsText" dxfId="2477" priority="3068" operator="containsText" text="Glenn Gould">
      <formula>NOT(ISERROR(SEARCH("Glenn Gould",E3008)))</formula>
    </cfRule>
  </conditionalFormatting>
  <conditionalFormatting sqref="E3008:F3008">
    <cfRule type="containsText" dxfId="2476" priority="3065" operator="containsText" text="ECM">
      <formula>NOT(ISERROR(SEARCH("ECM",E3008)))</formula>
    </cfRule>
    <cfRule type="containsText" dxfId="2475" priority="3066" operator="containsText" text="Glenn Gould">
      <formula>NOT(ISERROR(SEARCH("Glenn Gould",E3008)))</formula>
    </cfRule>
  </conditionalFormatting>
  <conditionalFormatting sqref="E3008:F3008">
    <cfRule type="containsText" dxfId="2474" priority="3063" operator="containsText" text="ECM">
      <formula>NOT(ISERROR(SEARCH("ECM",E3008)))</formula>
    </cfRule>
    <cfRule type="containsText" dxfId="2473" priority="3064" operator="containsText" text="Glenn Gould">
      <formula>NOT(ISERROR(SEARCH("Glenn Gould",E3008)))</formula>
    </cfRule>
  </conditionalFormatting>
  <conditionalFormatting sqref="E3008:F3008">
    <cfRule type="containsText" dxfId="2472" priority="3061" operator="containsText" text="ECM">
      <formula>NOT(ISERROR(SEARCH("ECM",E3008)))</formula>
    </cfRule>
    <cfRule type="containsText" dxfId="2471" priority="3062" operator="containsText" text="Glenn Gould">
      <formula>NOT(ISERROR(SEARCH("Glenn Gould",E3008)))</formula>
    </cfRule>
  </conditionalFormatting>
  <conditionalFormatting sqref="E3008:F3008">
    <cfRule type="containsText" dxfId="2470" priority="3059" operator="containsText" text="ECM">
      <formula>NOT(ISERROR(SEARCH("ECM",E3008)))</formula>
    </cfRule>
    <cfRule type="containsText" dxfId="2469" priority="3060" operator="containsText" text="Glenn Gould">
      <formula>NOT(ISERROR(SEARCH("Glenn Gould",E3008)))</formula>
    </cfRule>
  </conditionalFormatting>
  <conditionalFormatting sqref="E3008:F3008">
    <cfRule type="containsText" dxfId="2468" priority="3057" operator="containsText" text="ECM">
      <formula>NOT(ISERROR(SEARCH("ECM",E3008)))</formula>
    </cfRule>
    <cfRule type="containsText" dxfId="2467" priority="3058" operator="containsText" text="Glenn Gould">
      <formula>NOT(ISERROR(SEARCH("Glenn Gould",E3008)))</formula>
    </cfRule>
  </conditionalFormatting>
  <conditionalFormatting sqref="E3008:F3008">
    <cfRule type="containsText" dxfId="2466" priority="3055" operator="containsText" text="ECM">
      <formula>NOT(ISERROR(SEARCH("ECM",E3008)))</formula>
    </cfRule>
    <cfRule type="containsText" dxfId="2465" priority="3056" operator="containsText" text="Glenn Gould">
      <formula>NOT(ISERROR(SEARCH("Glenn Gould",E3008)))</formula>
    </cfRule>
  </conditionalFormatting>
  <conditionalFormatting sqref="E3008:F3008">
    <cfRule type="containsText" dxfId="2464" priority="3053" operator="containsText" text="ECM">
      <formula>NOT(ISERROR(SEARCH("ECM",E3008)))</formula>
    </cfRule>
    <cfRule type="containsText" dxfId="2463" priority="3054" operator="containsText" text="Glenn Gould">
      <formula>NOT(ISERROR(SEARCH("Glenn Gould",E3008)))</formula>
    </cfRule>
  </conditionalFormatting>
  <conditionalFormatting sqref="E3008:F3008">
    <cfRule type="containsText" dxfId="2462" priority="3051" operator="containsText" text="ECM">
      <formula>NOT(ISERROR(SEARCH("ECM",E3008)))</formula>
    </cfRule>
    <cfRule type="containsText" dxfId="2461" priority="3052" operator="containsText" text="Glenn Gould">
      <formula>NOT(ISERROR(SEARCH("Glenn Gould",E3008)))</formula>
    </cfRule>
  </conditionalFormatting>
  <conditionalFormatting sqref="E3008:F3008">
    <cfRule type="containsText" dxfId="2460" priority="3049" operator="containsText" text="ECM">
      <formula>NOT(ISERROR(SEARCH("ECM",E3008)))</formula>
    </cfRule>
    <cfRule type="containsText" dxfId="2459" priority="3050" operator="containsText" text="Glenn Gould">
      <formula>NOT(ISERROR(SEARCH("Glenn Gould",E3008)))</formula>
    </cfRule>
  </conditionalFormatting>
  <conditionalFormatting sqref="E3008:F3008">
    <cfRule type="containsText" dxfId="2458" priority="3047" operator="containsText" text="ECM">
      <formula>NOT(ISERROR(SEARCH("ECM",E3008)))</formula>
    </cfRule>
    <cfRule type="containsText" dxfId="2457" priority="3048" operator="containsText" text="Glenn Gould">
      <formula>NOT(ISERROR(SEARCH("Glenn Gould",E3008)))</formula>
    </cfRule>
  </conditionalFormatting>
  <conditionalFormatting sqref="E3008:F3008">
    <cfRule type="containsText" dxfId="2456" priority="3045" operator="containsText" text="ECM">
      <formula>NOT(ISERROR(SEARCH("ECM",E3008)))</formula>
    </cfRule>
    <cfRule type="containsText" dxfId="2455" priority="3046" operator="containsText" text="Glenn Gould">
      <formula>NOT(ISERROR(SEARCH("Glenn Gould",E3008)))</formula>
    </cfRule>
  </conditionalFormatting>
  <conditionalFormatting sqref="E3008:F3008">
    <cfRule type="containsText" dxfId="2454" priority="3043" operator="containsText" text="ECM">
      <formula>NOT(ISERROR(SEARCH("ECM",E3008)))</formula>
    </cfRule>
    <cfRule type="containsText" dxfId="2453" priority="3044" operator="containsText" text="Glenn Gould">
      <formula>NOT(ISERROR(SEARCH("Glenn Gould",E3008)))</formula>
    </cfRule>
  </conditionalFormatting>
  <conditionalFormatting sqref="E3008:F3008">
    <cfRule type="containsText" dxfId="2452" priority="3041" operator="containsText" text="ECM">
      <formula>NOT(ISERROR(SEARCH("ECM",E3008)))</formula>
    </cfRule>
    <cfRule type="containsText" dxfId="2451" priority="3042" operator="containsText" text="Glenn Gould">
      <formula>NOT(ISERROR(SEARCH("Glenn Gould",E3008)))</formula>
    </cfRule>
  </conditionalFormatting>
  <conditionalFormatting sqref="E3008:F3008">
    <cfRule type="containsText" dxfId="2450" priority="3039" operator="containsText" text="ECM">
      <formula>NOT(ISERROR(SEARCH("ECM",E3008)))</formula>
    </cfRule>
    <cfRule type="containsText" dxfId="2449" priority="3040" operator="containsText" text="Glenn Gould">
      <formula>NOT(ISERROR(SEARCH("Glenn Gould",E3008)))</formula>
    </cfRule>
  </conditionalFormatting>
  <conditionalFormatting sqref="E3008:F3008">
    <cfRule type="containsText" dxfId="2448" priority="3037" operator="containsText" text="ECM">
      <formula>NOT(ISERROR(SEARCH("ECM",E3008)))</formula>
    </cfRule>
    <cfRule type="containsText" dxfId="2447" priority="3038" operator="containsText" text="Glenn Gould">
      <formula>NOT(ISERROR(SEARCH("Glenn Gould",E3008)))</formula>
    </cfRule>
  </conditionalFormatting>
  <conditionalFormatting sqref="E3008:F3008">
    <cfRule type="containsText" dxfId="2446" priority="3035" operator="containsText" text="ECM">
      <formula>NOT(ISERROR(SEARCH("ECM",E3008)))</formula>
    </cfRule>
    <cfRule type="containsText" dxfId="2445" priority="3036" operator="containsText" text="Glenn Gould">
      <formula>NOT(ISERROR(SEARCH("Glenn Gould",E3008)))</formula>
    </cfRule>
  </conditionalFormatting>
  <conditionalFormatting sqref="E3008:F3008">
    <cfRule type="containsText" dxfId="2444" priority="3033" operator="containsText" text="ECM">
      <formula>NOT(ISERROR(SEARCH("ECM",E3008)))</formula>
    </cfRule>
    <cfRule type="containsText" dxfId="2443" priority="3034" operator="containsText" text="Glenn Gould">
      <formula>NOT(ISERROR(SEARCH("Glenn Gould",E3008)))</formula>
    </cfRule>
  </conditionalFormatting>
  <conditionalFormatting sqref="E3008:F3008">
    <cfRule type="containsText" dxfId="2442" priority="3031" operator="containsText" text="ECM">
      <formula>NOT(ISERROR(SEARCH("ECM",E3008)))</formula>
    </cfRule>
    <cfRule type="containsText" dxfId="2441" priority="3032" operator="containsText" text="Glenn Gould">
      <formula>NOT(ISERROR(SEARCH("Glenn Gould",E3008)))</formula>
    </cfRule>
  </conditionalFormatting>
  <conditionalFormatting sqref="E3008:F3008">
    <cfRule type="containsText" dxfId="2440" priority="3029" operator="containsText" text="ECM">
      <formula>NOT(ISERROR(SEARCH("ECM",E3008)))</formula>
    </cfRule>
    <cfRule type="containsText" dxfId="2439" priority="3030" operator="containsText" text="Glenn Gould">
      <formula>NOT(ISERROR(SEARCH("Glenn Gould",E3008)))</formula>
    </cfRule>
  </conditionalFormatting>
  <conditionalFormatting sqref="E3008:F3008">
    <cfRule type="containsText" dxfId="2438" priority="3027" operator="containsText" text="ECM">
      <formula>NOT(ISERROR(SEARCH("ECM",E3008)))</formula>
    </cfRule>
    <cfRule type="containsText" dxfId="2437" priority="3028" operator="containsText" text="Glenn Gould">
      <formula>NOT(ISERROR(SEARCH("Glenn Gould",E3008)))</formula>
    </cfRule>
  </conditionalFormatting>
  <conditionalFormatting sqref="E3008:F3008">
    <cfRule type="containsText" dxfId="2436" priority="3025" operator="containsText" text="ECM">
      <formula>NOT(ISERROR(SEARCH("ECM",E3008)))</formula>
    </cfRule>
    <cfRule type="containsText" dxfId="2435" priority="3026" operator="containsText" text="Glenn Gould">
      <formula>NOT(ISERROR(SEARCH("Glenn Gould",E3008)))</formula>
    </cfRule>
  </conditionalFormatting>
  <conditionalFormatting sqref="E3008:F3008">
    <cfRule type="containsText" dxfId="2434" priority="3023" operator="containsText" text="ECM">
      <formula>NOT(ISERROR(SEARCH("ECM",E3008)))</formula>
    </cfRule>
    <cfRule type="containsText" dxfId="2433" priority="3024" operator="containsText" text="Glenn Gould">
      <formula>NOT(ISERROR(SEARCH("Glenn Gould",E3008)))</formula>
    </cfRule>
  </conditionalFormatting>
  <conditionalFormatting sqref="E3008:F3008">
    <cfRule type="containsText" dxfId="2432" priority="3021" operator="containsText" text="ECM">
      <formula>NOT(ISERROR(SEARCH("ECM",E3008)))</formula>
    </cfRule>
    <cfRule type="containsText" dxfId="2431" priority="3022" operator="containsText" text="Glenn Gould">
      <formula>NOT(ISERROR(SEARCH("Glenn Gould",E3008)))</formula>
    </cfRule>
  </conditionalFormatting>
  <conditionalFormatting sqref="E3008:F3008">
    <cfRule type="containsText" dxfId="2430" priority="3019" operator="containsText" text="ECM">
      <formula>NOT(ISERROR(SEARCH("ECM",E3008)))</formula>
    </cfRule>
    <cfRule type="containsText" dxfId="2429" priority="3020" operator="containsText" text="Glenn Gould">
      <formula>NOT(ISERROR(SEARCH("Glenn Gould",E3008)))</formula>
    </cfRule>
  </conditionalFormatting>
  <conditionalFormatting sqref="E3008:F3008">
    <cfRule type="containsText" dxfId="2428" priority="3017" operator="containsText" text="ECM">
      <formula>NOT(ISERROR(SEARCH("ECM",E3008)))</formula>
    </cfRule>
    <cfRule type="containsText" dxfId="2427" priority="3018" operator="containsText" text="Glenn Gould">
      <formula>NOT(ISERROR(SEARCH("Glenn Gould",E3008)))</formula>
    </cfRule>
  </conditionalFormatting>
  <conditionalFormatting sqref="E3008:F3008">
    <cfRule type="containsText" dxfId="2426" priority="3015" operator="containsText" text="ECM">
      <formula>NOT(ISERROR(SEARCH("ECM",E3008)))</formula>
    </cfRule>
    <cfRule type="containsText" dxfId="2425" priority="3016" operator="containsText" text="Glenn Gould">
      <formula>NOT(ISERROR(SEARCH("Glenn Gould",E3008)))</formula>
    </cfRule>
  </conditionalFormatting>
  <conditionalFormatting sqref="E3008:F3008">
    <cfRule type="containsText" dxfId="2424" priority="3013" operator="containsText" text="ECM">
      <formula>NOT(ISERROR(SEARCH("ECM",E3008)))</formula>
    </cfRule>
    <cfRule type="containsText" dxfId="2423" priority="3014" operator="containsText" text="Glenn Gould">
      <formula>NOT(ISERROR(SEARCH("Glenn Gould",E3008)))</formula>
    </cfRule>
  </conditionalFormatting>
  <conditionalFormatting sqref="E3008:F3008">
    <cfRule type="containsText" dxfId="2422" priority="3011" operator="containsText" text="ECM">
      <formula>NOT(ISERROR(SEARCH("ECM",E3008)))</formula>
    </cfRule>
    <cfRule type="containsText" dxfId="2421" priority="3012" operator="containsText" text="Glenn Gould">
      <formula>NOT(ISERROR(SEARCH("Glenn Gould",E3008)))</formula>
    </cfRule>
  </conditionalFormatting>
  <conditionalFormatting sqref="E3008:F3008">
    <cfRule type="containsText" dxfId="2420" priority="3009" operator="containsText" text="ECM">
      <formula>NOT(ISERROR(SEARCH("ECM",E3008)))</formula>
    </cfRule>
    <cfRule type="containsText" dxfId="2419" priority="3010" operator="containsText" text="Glenn Gould">
      <formula>NOT(ISERROR(SEARCH("Glenn Gould",E3008)))</formula>
    </cfRule>
  </conditionalFormatting>
  <conditionalFormatting sqref="E3008:F3008">
    <cfRule type="containsText" dxfId="2418" priority="3007" operator="containsText" text="ECM">
      <formula>NOT(ISERROR(SEARCH("ECM",E3008)))</formula>
    </cfRule>
    <cfRule type="containsText" dxfId="2417" priority="3008" operator="containsText" text="Glenn Gould">
      <formula>NOT(ISERROR(SEARCH("Glenn Gould",E3008)))</formula>
    </cfRule>
  </conditionalFormatting>
  <conditionalFormatting sqref="E3008:F3008">
    <cfRule type="containsText" dxfId="2416" priority="3005" operator="containsText" text="ECM">
      <formula>NOT(ISERROR(SEARCH("ECM",E3008)))</formula>
    </cfRule>
    <cfRule type="containsText" dxfId="2415" priority="3006" operator="containsText" text="Glenn Gould">
      <formula>NOT(ISERROR(SEARCH("Glenn Gould",E3008)))</formula>
    </cfRule>
  </conditionalFormatting>
  <conditionalFormatting sqref="E3008:F3008">
    <cfRule type="containsText" dxfId="2414" priority="3003" operator="containsText" text="ECM">
      <formula>NOT(ISERROR(SEARCH("ECM",E3008)))</formula>
    </cfRule>
    <cfRule type="containsText" dxfId="2413" priority="3004" operator="containsText" text="Glenn Gould">
      <formula>NOT(ISERROR(SEARCH("Glenn Gould",E3008)))</formula>
    </cfRule>
  </conditionalFormatting>
  <conditionalFormatting sqref="E3008:F3008">
    <cfRule type="containsText" dxfId="2412" priority="3001" operator="containsText" text="ECM">
      <formula>NOT(ISERROR(SEARCH("ECM",E3008)))</formula>
    </cfRule>
    <cfRule type="containsText" dxfId="2411" priority="3002" operator="containsText" text="Glenn Gould">
      <formula>NOT(ISERROR(SEARCH("Glenn Gould",E3008)))</formula>
    </cfRule>
  </conditionalFormatting>
  <conditionalFormatting sqref="E3008:F3008">
    <cfRule type="containsText" dxfId="2410" priority="2999" operator="containsText" text="ECM">
      <formula>NOT(ISERROR(SEARCH("ECM",E3008)))</formula>
    </cfRule>
    <cfRule type="containsText" dxfId="2409" priority="3000" operator="containsText" text="Glenn Gould">
      <formula>NOT(ISERROR(SEARCH("Glenn Gould",E3008)))</formula>
    </cfRule>
  </conditionalFormatting>
  <conditionalFormatting sqref="E3008:F3008">
    <cfRule type="containsText" dxfId="2408" priority="2997" operator="containsText" text="ECM">
      <formula>NOT(ISERROR(SEARCH("ECM",E3008)))</formula>
    </cfRule>
    <cfRule type="containsText" dxfId="2407" priority="2998" operator="containsText" text="Glenn Gould">
      <formula>NOT(ISERROR(SEARCH("Glenn Gould",E3008)))</formula>
    </cfRule>
  </conditionalFormatting>
  <conditionalFormatting sqref="E3008:F3008">
    <cfRule type="containsText" dxfId="2406" priority="2995" operator="containsText" text="ECM">
      <formula>NOT(ISERROR(SEARCH("ECM",E3008)))</formula>
    </cfRule>
    <cfRule type="containsText" dxfId="2405" priority="2996" operator="containsText" text="Glenn Gould">
      <formula>NOT(ISERROR(SEARCH("Glenn Gould",E3008)))</formula>
    </cfRule>
  </conditionalFormatting>
  <conditionalFormatting sqref="E3008:F3008">
    <cfRule type="containsText" dxfId="2404" priority="2993" operator="containsText" text="ECM">
      <formula>NOT(ISERROR(SEARCH("ECM",E3008)))</formula>
    </cfRule>
    <cfRule type="containsText" dxfId="2403" priority="2994" operator="containsText" text="Glenn Gould">
      <formula>NOT(ISERROR(SEARCH("Glenn Gould",E3008)))</formula>
    </cfRule>
  </conditionalFormatting>
  <conditionalFormatting sqref="G3010">
    <cfRule type="containsText" dxfId="2402" priority="2989" operator="containsText" text="ECM">
      <formula>NOT(ISERROR(SEARCH("ECM",G3010)))</formula>
    </cfRule>
    <cfRule type="containsText" dxfId="2401" priority="2990" operator="containsText" text="Glenn Gould">
      <formula>NOT(ISERROR(SEARCH("Glenn Gould",G3010)))</formula>
    </cfRule>
  </conditionalFormatting>
  <conditionalFormatting sqref="G3010">
    <cfRule type="containsText" dxfId="2400" priority="2987" operator="containsText" text="ECM">
      <formula>NOT(ISERROR(SEARCH("ECM",G3010)))</formula>
    </cfRule>
    <cfRule type="containsText" dxfId="2399" priority="2988" operator="containsText" text="Glenn Gould">
      <formula>NOT(ISERROR(SEARCH("Glenn Gould",G3010)))</formula>
    </cfRule>
  </conditionalFormatting>
  <conditionalFormatting sqref="G3010">
    <cfRule type="containsText" dxfId="2398" priority="2985" operator="containsText" text="ECM">
      <formula>NOT(ISERROR(SEARCH("ECM",G3010)))</formula>
    </cfRule>
    <cfRule type="containsText" dxfId="2397" priority="2986" operator="containsText" text="Glenn Gould">
      <formula>NOT(ISERROR(SEARCH("Glenn Gould",G3010)))</formula>
    </cfRule>
  </conditionalFormatting>
  <conditionalFormatting sqref="G3010">
    <cfRule type="containsText" dxfId="2396" priority="2983" operator="containsText" text="ECM">
      <formula>NOT(ISERROR(SEARCH("ECM",G3010)))</formula>
    </cfRule>
    <cfRule type="containsText" dxfId="2395" priority="2984" operator="containsText" text="Glenn Gould">
      <formula>NOT(ISERROR(SEARCH("Glenn Gould",G3010)))</formula>
    </cfRule>
  </conditionalFormatting>
  <conditionalFormatting sqref="G3010">
    <cfRule type="containsText" dxfId="2394" priority="2981" operator="containsText" text="ECM">
      <formula>NOT(ISERROR(SEARCH("ECM",G3010)))</formula>
    </cfRule>
    <cfRule type="containsText" dxfId="2393" priority="2982" operator="containsText" text="Glenn Gould">
      <formula>NOT(ISERROR(SEARCH("Glenn Gould",G3010)))</formula>
    </cfRule>
  </conditionalFormatting>
  <conditionalFormatting sqref="G3010">
    <cfRule type="containsText" dxfId="2392" priority="2979" operator="containsText" text="ECM">
      <formula>NOT(ISERROR(SEARCH("ECM",G3010)))</formula>
    </cfRule>
    <cfRule type="containsText" dxfId="2391" priority="2980" operator="containsText" text="Glenn Gould">
      <formula>NOT(ISERROR(SEARCH("Glenn Gould",G3010)))</formula>
    </cfRule>
  </conditionalFormatting>
  <conditionalFormatting sqref="G3010">
    <cfRule type="containsText" dxfId="2390" priority="2977" operator="containsText" text="ECM">
      <formula>NOT(ISERROR(SEARCH("ECM",G3010)))</formula>
    </cfRule>
    <cfRule type="containsText" dxfId="2389" priority="2978" operator="containsText" text="Glenn Gould">
      <formula>NOT(ISERROR(SEARCH("Glenn Gould",G3010)))</formula>
    </cfRule>
  </conditionalFormatting>
  <conditionalFormatting sqref="G3010">
    <cfRule type="containsText" dxfId="2388" priority="2975" operator="containsText" text="ECM">
      <formula>NOT(ISERROR(SEARCH("ECM",G3010)))</formula>
    </cfRule>
    <cfRule type="containsText" dxfId="2387" priority="2976" operator="containsText" text="Glenn Gould">
      <formula>NOT(ISERROR(SEARCH("Glenn Gould",G3010)))</formula>
    </cfRule>
  </conditionalFormatting>
  <conditionalFormatting sqref="G3010">
    <cfRule type="containsText" dxfId="2386" priority="2973" operator="containsText" text="ECM">
      <formula>NOT(ISERROR(SEARCH("ECM",G3010)))</formula>
    </cfRule>
    <cfRule type="containsText" dxfId="2385" priority="2974" operator="containsText" text="Glenn Gould">
      <formula>NOT(ISERROR(SEARCH("Glenn Gould",G3010)))</formula>
    </cfRule>
  </conditionalFormatting>
  <conditionalFormatting sqref="G3010">
    <cfRule type="containsText" dxfId="2384" priority="2971" operator="containsText" text="ECM">
      <formula>NOT(ISERROR(SEARCH("ECM",G3010)))</formula>
    </cfRule>
    <cfRule type="containsText" dxfId="2383" priority="2972" operator="containsText" text="Glenn Gould">
      <formula>NOT(ISERROR(SEARCH("Glenn Gould",G3010)))</formula>
    </cfRule>
  </conditionalFormatting>
  <conditionalFormatting sqref="G3010">
    <cfRule type="containsText" dxfId="2382" priority="2969" operator="containsText" text="ECM">
      <formula>NOT(ISERROR(SEARCH("ECM",G3010)))</formula>
    </cfRule>
    <cfRule type="containsText" dxfId="2381" priority="2970" operator="containsText" text="Glenn Gould">
      <formula>NOT(ISERROR(SEARCH("Glenn Gould",G3010)))</formula>
    </cfRule>
  </conditionalFormatting>
  <conditionalFormatting sqref="G3010">
    <cfRule type="containsText" dxfId="2380" priority="2967" operator="containsText" text="ECM">
      <formula>NOT(ISERROR(SEARCH("ECM",G3010)))</formula>
    </cfRule>
    <cfRule type="containsText" dxfId="2379" priority="2968" operator="containsText" text="Glenn Gould">
      <formula>NOT(ISERROR(SEARCH("Glenn Gould",G3010)))</formula>
    </cfRule>
  </conditionalFormatting>
  <conditionalFormatting sqref="G3010">
    <cfRule type="containsText" dxfId="2378" priority="2965" operator="containsText" text="ECM">
      <formula>NOT(ISERROR(SEARCH("ECM",G3010)))</formula>
    </cfRule>
    <cfRule type="containsText" dxfId="2377" priority="2966" operator="containsText" text="Glenn Gould">
      <formula>NOT(ISERROR(SEARCH("Glenn Gould",G3010)))</formula>
    </cfRule>
  </conditionalFormatting>
  <conditionalFormatting sqref="G3010">
    <cfRule type="containsText" dxfId="2376" priority="2963" operator="containsText" text="ECM">
      <formula>NOT(ISERROR(SEARCH("ECM",G3010)))</formula>
    </cfRule>
    <cfRule type="containsText" dxfId="2375" priority="2964" operator="containsText" text="Glenn Gould">
      <formula>NOT(ISERROR(SEARCH("Glenn Gould",G3010)))</formula>
    </cfRule>
  </conditionalFormatting>
  <conditionalFormatting sqref="G3010">
    <cfRule type="containsText" dxfId="2374" priority="2961" operator="containsText" text="ECM">
      <formula>NOT(ISERROR(SEARCH("ECM",G3010)))</formula>
    </cfRule>
    <cfRule type="containsText" dxfId="2373" priority="2962" operator="containsText" text="Glenn Gould">
      <formula>NOT(ISERROR(SEARCH("Glenn Gould",G3010)))</formula>
    </cfRule>
  </conditionalFormatting>
  <conditionalFormatting sqref="G3010">
    <cfRule type="containsText" dxfId="2372" priority="2959" operator="containsText" text="ECM">
      <formula>NOT(ISERROR(SEARCH("ECM",G3010)))</formula>
    </cfRule>
    <cfRule type="containsText" dxfId="2371" priority="2960" operator="containsText" text="Glenn Gould">
      <formula>NOT(ISERROR(SEARCH("Glenn Gould",G3010)))</formula>
    </cfRule>
  </conditionalFormatting>
  <conditionalFormatting sqref="G3010">
    <cfRule type="containsText" dxfId="2370" priority="2957" operator="containsText" text="ECM">
      <formula>NOT(ISERROR(SEARCH("ECM",G3010)))</formula>
    </cfRule>
    <cfRule type="containsText" dxfId="2369" priority="2958" operator="containsText" text="Glenn Gould">
      <formula>NOT(ISERROR(SEARCH("Glenn Gould",G3010)))</formula>
    </cfRule>
  </conditionalFormatting>
  <conditionalFormatting sqref="G3010">
    <cfRule type="containsText" dxfId="2368" priority="2955" operator="containsText" text="ECM">
      <formula>NOT(ISERROR(SEARCH("ECM",G3010)))</formula>
    </cfRule>
    <cfRule type="containsText" dxfId="2367" priority="2956" operator="containsText" text="Glenn Gould">
      <formula>NOT(ISERROR(SEARCH("Glenn Gould",G3010)))</formula>
    </cfRule>
  </conditionalFormatting>
  <conditionalFormatting sqref="G3010">
    <cfRule type="containsText" dxfId="2366" priority="2953" operator="containsText" text="ECM">
      <formula>NOT(ISERROR(SEARCH("ECM",G3010)))</formula>
    </cfRule>
    <cfRule type="containsText" dxfId="2365" priority="2954" operator="containsText" text="Glenn Gould">
      <formula>NOT(ISERROR(SEARCH("Glenn Gould",G3010)))</formula>
    </cfRule>
  </conditionalFormatting>
  <conditionalFormatting sqref="G3010">
    <cfRule type="containsText" dxfId="2364" priority="2951" operator="containsText" text="ECM">
      <formula>NOT(ISERROR(SEARCH("ECM",G3010)))</formula>
    </cfRule>
    <cfRule type="containsText" dxfId="2363" priority="2952" operator="containsText" text="Glenn Gould">
      <formula>NOT(ISERROR(SEARCH("Glenn Gould",G3010)))</formula>
    </cfRule>
  </conditionalFormatting>
  <conditionalFormatting sqref="G3010">
    <cfRule type="containsText" dxfId="2362" priority="2949" operator="containsText" text="ECM">
      <formula>NOT(ISERROR(SEARCH("ECM",G3010)))</formula>
    </cfRule>
    <cfRule type="containsText" dxfId="2361" priority="2950" operator="containsText" text="Glenn Gould">
      <formula>NOT(ISERROR(SEARCH("Glenn Gould",G3010)))</formula>
    </cfRule>
  </conditionalFormatting>
  <conditionalFormatting sqref="G3010">
    <cfRule type="containsText" dxfId="2360" priority="2947" operator="containsText" text="ECM">
      <formula>NOT(ISERROR(SEARCH("ECM",G3010)))</formula>
    </cfRule>
    <cfRule type="containsText" dxfId="2359" priority="2948" operator="containsText" text="Glenn Gould">
      <formula>NOT(ISERROR(SEARCH("Glenn Gould",G3010)))</formula>
    </cfRule>
  </conditionalFormatting>
  <conditionalFormatting sqref="G3010">
    <cfRule type="containsText" dxfId="2358" priority="2945" operator="containsText" text="ECM">
      <formula>NOT(ISERROR(SEARCH("ECM",G3010)))</formula>
    </cfRule>
    <cfRule type="containsText" dxfId="2357" priority="2946" operator="containsText" text="Glenn Gould">
      <formula>NOT(ISERROR(SEARCH("Glenn Gould",G3010)))</formula>
    </cfRule>
  </conditionalFormatting>
  <conditionalFormatting sqref="G3010">
    <cfRule type="containsText" dxfId="2356" priority="2943" operator="containsText" text="ECM">
      <formula>NOT(ISERROR(SEARCH("ECM",G3010)))</formula>
    </cfRule>
    <cfRule type="containsText" dxfId="2355" priority="2944" operator="containsText" text="Glenn Gould">
      <formula>NOT(ISERROR(SEARCH("Glenn Gould",G3010)))</formula>
    </cfRule>
  </conditionalFormatting>
  <conditionalFormatting sqref="G3010">
    <cfRule type="containsText" dxfId="2354" priority="2941" operator="containsText" text="ECM">
      <formula>NOT(ISERROR(SEARCH("ECM",G3010)))</formula>
    </cfRule>
    <cfRule type="containsText" dxfId="2353" priority="2942" operator="containsText" text="Glenn Gould">
      <formula>NOT(ISERROR(SEARCH("Glenn Gould",G3010)))</formula>
    </cfRule>
  </conditionalFormatting>
  <conditionalFormatting sqref="G3010">
    <cfRule type="containsText" dxfId="2352" priority="2939" operator="containsText" text="ECM">
      <formula>NOT(ISERROR(SEARCH("ECM",G3010)))</formula>
    </cfRule>
    <cfRule type="containsText" dxfId="2351" priority="2940" operator="containsText" text="Glenn Gould">
      <formula>NOT(ISERROR(SEARCH("Glenn Gould",G3010)))</formula>
    </cfRule>
  </conditionalFormatting>
  <conditionalFormatting sqref="G3010">
    <cfRule type="containsText" dxfId="2350" priority="2937" operator="containsText" text="ECM">
      <formula>NOT(ISERROR(SEARCH("ECM",G3010)))</formula>
    </cfRule>
    <cfRule type="containsText" dxfId="2349" priority="2938" operator="containsText" text="Glenn Gould">
      <formula>NOT(ISERROR(SEARCH("Glenn Gould",G3010)))</formula>
    </cfRule>
  </conditionalFormatting>
  <conditionalFormatting sqref="G3010">
    <cfRule type="containsText" dxfId="2348" priority="2935" operator="containsText" text="ECM">
      <formula>NOT(ISERROR(SEARCH("ECM",G3010)))</formula>
    </cfRule>
    <cfRule type="containsText" dxfId="2347" priority="2936" operator="containsText" text="Glenn Gould">
      <formula>NOT(ISERROR(SEARCH("Glenn Gould",G3010)))</formula>
    </cfRule>
  </conditionalFormatting>
  <conditionalFormatting sqref="G3010">
    <cfRule type="containsText" dxfId="2346" priority="2933" operator="containsText" text="ECM">
      <formula>NOT(ISERROR(SEARCH("ECM",G3010)))</formula>
    </cfRule>
    <cfRule type="containsText" dxfId="2345" priority="2934" operator="containsText" text="Glenn Gould">
      <formula>NOT(ISERROR(SEARCH("Glenn Gould",G3010)))</formula>
    </cfRule>
  </conditionalFormatting>
  <conditionalFormatting sqref="G3010">
    <cfRule type="containsText" dxfId="2344" priority="2931" operator="containsText" text="ECM">
      <formula>NOT(ISERROR(SEARCH("ECM",G3010)))</formula>
    </cfRule>
    <cfRule type="containsText" dxfId="2343" priority="2932" operator="containsText" text="Glenn Gould">
      <formula>NOT(ISERROR(SEARCH("Glenn Gould",G3010)))</formula>
    </cfRule>
  </conditionalFormatting>
  <conditionalFormatting sqref="G3010">
    <cfRule type="containsText" dxfId="2342" priority="2929" operator="containsText" text="ECM">
      <formula>NOT(ISERROR(SEARCH("ECM",G3010)))</formula>
    </cfRule>
    <cfRule type="containsText" dxfId="2341" priority="2930" operator="containsText" text="Glenn Gould">
      <formula>NOT(ISERROR(SEARCH("Glenn Gould",G3010)))</formula>
    </cfRule>
  </conditionalFormatting>
  <conditionalFormatting sqref="G3010">
    <cfRule type="containsText" dxfId="2340" priority="2927" operator="containsText" text="ECM">
      <formula>NOT(ISERROR(SEARCH("ECM",G3010)))</formula>
    </cfRule>
    <cfRule type="containsText" dxfId="2339" priority="2928" operator="containsText" text="Glenn Gould">
      <formula>NOT(ISERROR(SEARCH("Glenn Gould",G3010)))</formula>
    </cfRule>
  </conditionalFormatting>
  <conditionalFormatting sqref="G3010">
    <cfRule type="containsText" dxfId="2338" priority="2925" operator="containsText" text="ECM">
      <formula>NOT(ISERROR(SEARCH("ECM",G3010)))</formula>
    </cfRule>
    <cfRule type="containsText" dxfId="2337" priority="2926" operator="containsText" text="Glenn Gould">
      <formula>NOT(ISERROR(SEARCH("Glenn Gould",G3010)))</formula>
    </cfRule>
  </conditionalFormatting>
  <conditionalFormatting sqref="G3010">
    <cfRule type="containsText" dxfId="2336" priority="2923" operator="containsText" text="ECM">
      <formula>NOT(ISERROR(SEARCH("ECM",G3010)))</formula>
    </cfRule>
    <cfRule type="containsText" dxfId="2335" priority="2924" operator="containsText" text="Glenn Gould">
      <formula>NOT(ISERROR(SEARCH("Glenn Gould",G3010)))</formula>
    </cfRule>
  </conditionalFormatting>
  <conditionalFormatting sqref="G3010">
    <cfRule type="containsText" dxfId="2334" priority="2921" operator="containsText" text="ECM">
      <formula>NOT(ISERROR(SEARCH("ECM",G3010)))</formula>
    </cfRule>
    <cfRule type="containsText" dxfId="2333" priority="2922" operator="containsText" text="Glenn Gould">
      <formula>NOT(ISERROR(SEARCH("Glenn Gould",G3010)))</formula>
    </cfRule>
  </conditionalFormatting>
  <conditionalFormatting sqref="G3010">
    <cfRule type="containsText" dxfId="2332" priority="2919" operator="containsText" text="ECM">
      <formula>NOT(ISERROR(SEARCH("ECM",G3010)))</formula>
    </cfRule>
    <cfRule type="containsText" dxfId="2331" priority="2920" operator="containsText" text="Glenn Gould">
      <formula>NOT(ISERROR(SEARCH("Glenn Gould",G3010)))</formula>
    </cfRule>
  </conditionalFormatting>
  <conditionalFormatting sqref="G3010">
    <cfRule type="containsText" dxfId="2330" priority="2917" operator="containsText" text="ECM">
      <formula>NOT(ISERROR(SEARCH("ECM",G3010)))</formula>
    </cfRule>
    <cfRule type="containsText" dxfId="2329" priority="2918" operator="containsText" text="Glenn Gould">
      <formula>NOT(ISERROR(SEARCH("Glenn Gould",G3010)))</formula>
    </cfRule>
  </conditionalFormatting>
  <conditionalFormatting sqref="G3010">
    <cfRule type="containsText" dxfId="2328" priority="2915" operator="containsText" text="ECM">
      <formula>NOT(ISERROR(SEARCH("ECM",G3010)))</formula>
    </cfRule>
    <cfRule type="containsText" dxfId="2327" priority="2916" operator="containsText" text="Glenn Gould">
      <formula>NOT(ISERROR(SEARCH("Glenn Gould",G3010)))</formula>
    </cfRule>
  </conditionalFormatting>
  <conditionalFormatting sqref="G3010">
    <cfRule type="containsText" dxfId="2326" priority="2913" operator="containsText" text="ECM">
      <formula>NOT(ISERROR(SEARCH("ECM",G3010)))</formula>
    </cfRule>
    <cfRule type="containsText" dxfId="2325" priority="2914" operator="containsText" text="Glenn Gould">
      <formula>NOT(ISERROR(SEARCH("Glenn Gould",G3010)))</formula>
    </cfRule>
  </conditionalFormatting>
  <conditionalFormatting sqref="G3010">
    <cfRule type="containsText" dxfId="2324" priority="2911" operator="containsText" text="ECM">
      <formula>NOT(ISERROR(SEARCH("ECM",G3010)))</formula>
    </cfRule>
    <cfRule type="containsText" dxfId="2323" priority="2912" operator="containsText" text="Glenn Gould">
      <formula>NOT(ISERROR(SEARCH("Glenn Gould",G3010)))</formula>
    </cfRule>
  </conditionalFormatting>
  <conditionalFormatting sqref="G3010">
    <cfRule type="containsText" dxfId="2322" priority="2909" operator="containsText" text="ECM">
      <formula>NOT(ISERROR(SEARCH("ECM",G3010)))</formula>
    </cfRule>
    <cfRule type="containsText" dxfId="2321" priority="2910" operator="containsText" text="Glenn Gould">
      <formula>NOT(ISERROR(SEARCH("Glenn Gould",G3010)))</formula>
    </cfRule>
  </conditionalFormatting>
  <conditionalFormatting sqref="G3010">
    <cfRule type="containsText" dxfId="2320" priority="2907" operator="containsText" text="ECM">
      <formula>NOT(ISERROR(SEARCH("ECM",G3010)))</formula>
    </cfRule>
    <cfRule type="containsText" dxfId="2319" priority="2908" operator="containsText" text="Glenn Gould">
      <formula>NOT(ISERROR(SEARCH("Glenn Gould",G3010)))</formula>
    </cfRule>
  </conditionalFormatting>
  <conditionalFormatting sqref="G3010">
    <cfRule type="containsText" dxfId="2318" priority="2905" operator="containsText" text="ECM">
      <formula>NOT(ISERROR(SEARCH("ECM",G3010)))</formula>
    </cfRule>
    <cfRule type="containsText" dxfId="2317" priority="2906" operator="containsText" text="Glenn Gould">
      <formula>NOT(ISERROR(SEARCH("Glenn Gould",G3010)))</formula>
    </cfRule>
  </conditionalFormatting>
  <conditionalFormatting sqref="G3010">
    <cfRule type="containsText" dxfId="2316" priority="2903" operator="containsText" text="ECM">
      <formula>NOT(ISERROR(SEARCH("ECM",G3010)))</formula>
    </cfRule>
    <cfRule type="containsText" dxfId="2315" priority="2904" operator="containsText" text="Glenn Gould">
      <formula>NOT(ISERROR(SEARCH("Glenn Gould",G3010)))</formula>
    </cfRule>
  </conditionalFormatting>
  <conditionalFormatting sqref="G3010">
    <cfRule type="containsText" dxfId="2314" priority="2901" operator="containsText" text="ECM">
      <formula>NOT(ISERROR(SEARCH("ECM",G3010)))</formula>
    </cfRule>
    <cfRule type="containsText" dxfId="2313" priority="2902" operator="containsText" text="Glenn Gould">
      <formula>NOT(ISERROR(SEARCH("Glenn Gould",G3010)))</formula>
    </cfRule>
  </conditionalFormatting>
  <conditionalFormatting sqref="G3010">
    <cfRule type="containsText" dxfId="2312" priority="2899" operator="containsText" text="ECM">
      <formula>NOT(ISERROR(SEARCH("ECM",G3010)))</formula>
    </cfRule>
    <cfRule type="containsText" dxfId="2311" priority="2900" operator="containsText" text="Glenn Gould">
      <formula>NOT(ISERROR(SEARCH("Glenn Gould",G3010)))</formula>
    </cfRule>
  </conditionalFormatting>
  <conditionalFormatting sqref="G3010">
    <cfRule type="containsText" dxfId="2310" priority="2897" operator="containsText" text="ECM">
      <formula>NOT(ISERROR(SEARCH("ECM",G3010)))</formula>
    </cfRule>
    <cfRule type="containsText" dxfId="2309" priority="2898" operator="containsText" text="Glenn Gould">
      <formula>NOT(ISERROR(SEARCH("Glenn Gould",G3010)))</formula>
    </cfRule>
  </conditionalFormatting>
  <conditionalFormatting sqref="G3010">
    <cfRule type="containsText" dxfId="2308" priority="2895" operator="containsText" text="ECM">
      <formula>NOT(ISERROR(SEARCH("ECM",G3010)))</formula>
    </cfRule>
    <cfRule type="containsText" dxfId="2307" priority="2896" operator="containsText" text="Glenn Gould">
      <formula>NOT(ISERROR(SEARCH("Glenn Gould",G3010)))</formula>
    </cfRule>
  </conditionalFormatting>
  <conditionalFormatting sqref="G3010">
    <cfRule type="containsText" dxfId="2306" priority="2893" operator="containsText" text="ECM">
      <formula>NOT(ISERROR(SEARCH("ECM",G3010)))</formula>
    </cfRule>
    <cfRule type="containsText" dxfId="2305" priority="2894" operator="containsText" text="Glenn Gould">
      <formula>NOT(ISERROR(SEARCH("Glenn Gould",G3010)))</formula>
    </cfRule>
  </conditionalFormatting>
  <conditionalFormatting sqref="E3010:F3010">
    <cfRule type="containsText" dxfId="2304" priority="2891" operator="containsText" text="ECM">
      <formula>NOT(ISERROR(SEARCH("ECM",E3010)))</formula>
    </cfRule>
    <cfRule type="containsText" dxfId="2303" priority="2892" operator="containsText" text="Glenn Gould">
      <formula>NOT(ISERROR(SEARCH("Glenn Gould",E3010)))</formula>
    </cfRule>
  </conditionalFormatting>
  <conditionalFormatting sqref="E3010:F3010">
    <cfRule type="containsText" dxfId="2302" priority="2889" operator="containsText" text="ECM">
      <formula>NOT(ISERROR(SEARCH("ECM",E3010)))</formula>
    </cfRule>
    <cfRule type="containsText" dxfId="2301" priority="2890" operator="containsText" text="Glenn Gould">
      <formula>NOT(ISERROR(SEARCH("Glenn Gould",E3010)))</formula>
    </cfRule>
  </conditionalFormatting>
  <conditionalFormatting sqref="E3010:F3010">
    <cfRule type="containsText" dxfId="2300" priority="2887" operator="containsText" text="ECM">
      <formula>NOT(ISERROR(SEARCH("ECM",E3010)))</formula>
    </cfRule>
    <cfRule type="containsText" dxfId="2299" priority="2888" operator="containsText" text="Glenn Gould">
      <formula>NOT(ISERROR(SEARCH("Glenn Gould",E3010)))</formula>
    </cfRule>
  </conditionalFormatting>
  <conditionalFormatting sqref="E3010:F3010">
    <cfRule type="containsText" dxfId="2298" priority="2885" operator="containsText" text="ECM">
      <formula>NOT(ISERROR(SEARCH("ECM",E3010)))</formula>
    </cfRule>
    <cfRule type="containsText" dxfId="2297" priority="2886" operator="containsText" text="Glenn Gould">
      <formula>NOT(ISERROR(SEARCH("Glenn Gould",E3010)))</formula>
    </cfRule>
  </conditionalFormatting>
  <conditionalFormatting sqref="E3010:F3010">
    <cfRule type="containsText" dxfId="2296" priority="2883" operator="containsText" text="ECM">
      <formula>NOT(ISERROR(SEARCH("ECM",E3010)))</formula>
    </cfRule>
    <cfRule type="containsText" dxfId="2295" priority="2884" operator="containsText" text="Glenn Gould">
      <formula>NOT(ISERROR(SEARCH("Glenn Gould",E3010)))</formula>
    </cfRule>
  </conditionalFormatting>
  <conditionalFormatting sqref="E3010:F3010">
    <cfRule type="containsText" dxfId="2294" priority="2881" operator="containsText" text="ECM">
      <formula>NOT(ISERROR(SEARCH("ECM",E3010)))</formula>
    </cfRule>
    <cfRule type="containsText" dxfId="2293" priority="2882" operator="containsText" text="Glenn Gould">
      <formula>NOT(ISERROR(SEARCH("Glenn Gould",E3010)))</formula>
    </cfRule>
  </conditionalFormatting>
  <conditionalFormatting sqref="E3010:F3010">
    <cfRule type="containsText" dxfId="2292" priority="2879" operator="containsText" text="ECM">
      <formula>NOT(ISERROR(SEARCH("ECM",E3010)))</formula>
    </cfRule>
    <cfRule type="containsText" dxfId="2291" priority="2880" operator="containsText" text="Glenn Gould">
      <formula>NOT(ISERROR(SEARCH("Glenn Gould",E3010)))</formula>
    </cfRule>
  </conditionalFormatting>
  <conditionalFormatting sqref="E3010:F3010">
    <cfRule type="containsText" dxfId="2290" priority="2877" operator="containsText" text="ECM">
      <formula>NOT(ISERROR(SEARCH("ECM",E3010)))</formula>
    </cfRule>
    <cfRule type="containsText" dxfId="2289" priority="2878" operator="containsText" text="Glenn Gould">
      <formula>NOT(ISERROR(SEARCH("Glenn Gould",E3010)))</formula>
    </cfRule>
  </conditionalFormatting>
  <conditionalFormatting sqref="E3010:F3010">
    <cfRule type="containsText" dxfId="2288" priority="2875" operator="containsText" text="ECM">
      <formula>NOT(ISERROR(SEARCH("ECM",E3010)))</formula>
    </cfRule>
    <cfRule type="containsText" dxfId="2287" priority="2876" operator="containsText" text="Glenn Gould">
      <formula>NOT(ISERROR(SEARCH("Glenn Gould",E3010)))</formula>
    </cfRule>
  </conditionalFormatting>
  <conditionalFormatting sqref="E3010:F3010">
    <cfRule type="containsText" dxfId="2286" priority="2873" operator="containsText" text="ECM">
      <formula>NOT(ISERROR(SEARCH("ECM",E3010)))</formula>
    </cfRule>
    <cfRule type="containsText" dxfId="2285" priority="2874" operator="containsText" text="Glenn Gould">
      <formula>NOT(ISERROR(SEARCH("Glenn Gould",E3010)))</formula>
    </cfRule>
  </conditionalFormatting>
  <conditionalFormatting sqref="E3010:F3010">
    <cfRule type="containsText" dxfId="2284" priority="2871" operator="containsText" text="ECM">
      <formula>NOT(ISERROR(SEARCH("ECM",E3010)))</formula>
    </cfRule>
    <cfRule type="containsText" dxfId="2283" priority="2872" operator="containsText" text="Glenn Gould">
      <formula>NOT(ISERROR(SEARCH("Glenn Gould",E3010)))</formula>
    </cfRule>
  </conditionalFormatting>
  <conditionalFormatting sqref="E3010:F3010">
    <cfRule type="containsText" dxfId="2282" priority="2869" operator="containsText" text="ECM">
      <formula>NOT(ISERROR(SEARCH("ECM",E3010)))</formula>
    </cfRule>
    <cfRule type="containsText" dxfId="2281" priority="2870" operator="containsText" text="Glenn Gould">
      <formula>NOT(ISERROR(SEARCH("Glenn Gould",E3010)))</formula>
    </cfRule>
  </conditionalFormatting>
  <conditionalFormatting sqref="E3010:F3010">
    <cfRule type="containsText" dxfId="2280" priority="2867" operator="containsText" text="ECM">
      <formula>NOT(ISERROR(SEARCH("ECM",E3010)))</formula>
    </cfRule>
    <cfRule type="containsText" dxfId="2279" priority="2868" operator="containsText" text="Glenn Gould">
      <formula>NOT(ISERROR(SEARCH("Glenn Gould",E3010)))</formula>
    </cfRule>
  </conditionalFormatting>
  <conditionalFormatting sqref="E3010:F3010">
    <cfRule type="containsText" dxfId="2278" priority="2865" operator="containsText" text="ECM">
      <formula>NOT(ISERROR(SEARCH("ECM",E3010)))</formula>
    </cfRule>
    <cfRule type="containsText" dxfId="2277" priority="2866" operator="containsText" text="Glenn Gould">
      <formula>NOT(ISERROR(SEARCH("Glenn Gould",E3010)))</formula>
    </cfRule>
  </conditionalFormatting>
  <conditionalFormatting sqref="E3010:F3010">
    <cfRule type="containsText" dxfId="2276" priority="2863" operator="containsText" text="ECM">
      <formula>NOT(ISERROR(SEARCH("ECM",E3010)))</formula>
    </cfRule>
    <cfRule type="containsText" dxfId="2275" priority="2864" operator="containsText" text="Glenn Gould">
      <formula>NOT(ISERROR(SEARCH("Glenn Gould",E3010)))</formula>
    </cfRule>
  </conditionalFormatting>
  <conditionalFormatting sqref="E3010:F3010">
    <cfRule type="containsText" dxfId="2274" priority="2861" operator="containsText" text="ECM">
      <formula>NOT(ISERROR(SEARCH("ECM",E3010)))</formula>
    </cfRule>
    <cfRule type="containsText" dxfId="2273" priority="2862" operator="containsText" text="Glenn Gould">
      <formula>NOT(ISERROR(SEARCH("Glenn Gould",E3010)))</formula>
    </cfRule>
  </conditionalFormatting>
  <conditionalFormatting sqref="E3010:F3010">
    <cfRule type="containsText" dxfId="2272" priority="2859" operator="containsText" text="ECM">
      <formula>NOT(ISERROR(SEARCH("ECM",E3010)))</formula>
    </cfRule>
    <cfRule type="containsText" dxfId="2271" priority="2860" operator="containsText" text="Glenn Gould">
      <formula>NOT(ISERROR(SEARCH("Glenn Gould",E3010)))</formula>
    </cfRule>
  </conditionalFormatting>
  <conditionalFormatting sqref="E3010:F3010">
    <cfRule type="containsText" dxfId="2270" priority="2857" operator="containsText" text="ECM">
      <formula>NOT(ISERROR(SEARCH("ECM",E3010)))</formula>
    </cfRule>
    <cfRule type="containsText" dxfId="2269" priority="2858" operator="containsText" text="Glenn Gould">
      <formula>NOT(ISERROR(SEARCH("Glenn Gould",E3010)))</formula>
    </cfRule>
  </conditionalFormatting>
  <conditionalFormatting sqref="E3010:F3010">
    <cfRule type="containsText" dxfId="2268" priority="2855" operator="containsText" text="ECM">
      <formula>NOT(ISERROR(SEARCH("ECM",E3010)))</formula>
    </cfRule>
    <cfRule type="containsText" dxfId="2267" priority="2856" operator="containsText" text="Glenn Gould">
      <formula>NOT(ISERROR(SEARCH("Glenn Gould",E3010)))</formula>
    </cfRule>
  </conditionalFormatting>
  <conditionalFormatting sqref="E3010:F3010">
    <cfRule type="containsText" dxfId="2266" priority="2853" operator="containsText" text="ECM">
      <formula>NOT(ISERROR(SEARCH("ECM",E3010)))</formula>
    </cfRule>
    <cfRule type="containsText" dxfId="2265" priority="2854" operator="containsText" text="Glenn Gould">
      <formula>NOT(ISERROR(SEARCH("Glenn Gould",E3010)))</formula>
    </cfRule>
  </conditionalFormatting>
  <conditionalFormatting sqref="E3010:F3010">
    <cfRule type="containsText" dxfId="2264" priority="2851" operator="containsText" text="ECM">
      <formula>NOT(ISERROR(SEARCH("ECM",E3010)))</formula>
    </cfRule>
    <cfRule type="containsText" dxfId="2263" priority="2852" operator="containsText" text="Glenn Gould">
      <formula>NOT(ISERROR(SEARCH("Glenn Gould",E3010)))</formula>
    </cfRule>
  </conditionalFormatting>
  <conditionalFormatting sqref="E3010:F3010">
    <cfRule type="containsText" dxfId="2262" priority="2849" operator="containsText" text="ECM">
      <formula>NOT(ISERROR(SEARCH("ECM",E3010)))</formula>
    </cfRule>
    <cfRule type="containsText" dxfId="2261" priority="2850" operator="containsText" text="Glenn Gould">
      <formula>NOT(ISERROR(SEARCH("Glenn Gould",E3010)))</formula>
    </cfRule>
  </conditionalFormatting>
  <conditionalFormatting sqref="E3010:F3010">
    <cfRule type="containsText" dxfId="2260" priority="2847" operator="containsText" text="ECM">
      <formula>NOT(ISERROR(SEARCH("ECM",E3010)))</formula>
    </cfRule>
    <cfRule type="containsText" dxfId="2259" priority="2848" operator="containsText" text="Glenn Gould">
      <formula>NOT(ISERROR(SEARCH("Glenn Gould",E3010)))</formula>
    </cfRule>
  </conditionalFormatting>
  <conditionalFormatting sqref="E3010:F3010">
    <cfRule type="containsText" dxfId="2258" priority="2845" operator="containsText" text="ECM">
      <formula>NOT(ISERROR(SEARCH("ECM",E3010)))</formula>
    </cfRule>
    <cfRule type="containsText" dxfId="2257" priority="2846" operator="containsText" text="Glenn Gould">
      <formula>NOT(ISERROR(SEARCH("Glenn Gould",E3010)))</formula>
    </cfRule>
  </conditionalFormatting>
  <conditionalFormatting sqref="E3010:F3010">
    <cfRule type="containsText" dxfId="2256" priority="2843" operator="containsText" text="ECM">
      <formula>NOT(ISERROR(SEARCH("ECM",E3010)))</formula>
    </cfRule>
    <cfRule type="containsText" dxfId="2255" priority="2844" operator="containsText" text="Glenn Gould">
      <formula>NOT(ISERROR(SEARCH("Glenn Gould",E3010)))</formula>
    </cfRule>
  </conditionalFormatting>
  <conditionalFormatting sqref="E3010:F3010">
    <cfRule type="containsText" dxfId="2254" priority="2841" operator="containsText" text="ECM">
      <formula>NOT(ISERROR(SEARCH("ECM",E3010)))</formula>
    </cfRule>
    <cfRule type="containsText" dxfId="2253" priority="2842" operator="containsText" text="Glenn Gould">
      <formula>NOT(ISERROR(SEARCH("Glenn Gould",E3010)))</formula>
    </cfRule>
  </conditionalFormatting>
  <conditionalFormatting sqref="E3010:F3010">
    <cfRule type="containsText" dxfId="2252" priority="2839" operator="containsText" text="ECM">
      <formula>NOT(ISERROR(SEARCH("ECM",E3010)))</formula>
    </cfRule>
    <cfRule type="containsText" dxfId="2251" priority="2840" operator="containsText" text="Glenn Gould">
      <formula>NOT(ISERROR(SEARCH("Glenn Gould",E3010)))</formula>
    </cfRule>
  </conditionalFormatting>
  <conditionalFormatting sqref="E3010:F3010">
    <cfRule type="containsText" dxfId="2250" priority="2837" operator="containsText" text="ECM">
      <formula>NOT(ISERROR(SEARCH("ECM",E3010)))</formula>
    </cfRule>
    <cfRule type="containsText" dxfId="2249" priority="2838" operator="containsText" text="Glenn Gould">
      <formula>NOT(ISERROR(SEARCH("Glenn Gould",E3010)))</formula>
    </cfRule>
  </conditionalFormatting>
  <conditionalFormatting sqref="E3010:F3010">
    <cfRule type="containsText" dxfId="2248" priority="2835" operator="containsText" text="ECM">
      <formula>NOT(ISERROR(SEARCH("ECM",E3010)))</formula>
    </cfRule>
    <cfRule type="containsText" dxfId="2247" priority="2836" operator="containsText" text="Glenn Gould">
      <formula>NOT(ISERROR(SEARCH("Glenn Gould",E3010)))</formula>
    </cfRule>
  </conditionalFormatting>
  <conditionalFormatting sqref="E3010:F3010">
    <cfRule type="containsText" dxfId="2246" priority="2833" operator="containsText" text="ECM">
      <formula>NOT(ISERROR(SEARCH("ECM",E3010)))</formula>
    </cfRule>
    <cfRule type="containsText" dxfId="2245" priority="2834" operator="containsText" text="Glenn Gould">
      <formula>NOT(ISERROR(SEARCH("Glenn Gould",E3010)))</formula>
    </cfRule>
  </conditionalFormatting>
  <conditionalFormatting sqref="E3010:F3010">
    <cfRule type="containsText" dxfId="2244" priority="2831" operator="containsText" text="ECM">
      <formula>NOT(ISERROR(SEARCH("ECM",E3010)))</formula>
    </cfRule>
    <cfRule type="containsText" dxfId="2243" priority="2832" operator="containsText" text="Glenn Gould">
      <formula>NOT(ISERROR(SEARCH("Glenn Gould",E3010)))</formula>
    </cfRule>
  </conditionalFormatting>
  <conditionalFormatting sqref="E3010:F3010">
    <cfRule type="containsText" dxfId="2242" priority="2829" operator="containsText" text="ECM">
      <formula>NOT(ISERROR(SEARCH("ECM",E3010)))</formula>
    </cfRule>
    <cfRule type="containsText" dxfId="2241" priority="2830" operator="containsText" text="Glenn Gould">
      <formula>NOT(ISERROR(SEARCH("Glenn Gould",E3010)))</formula>
    </cfRule>
  </conditionalFormatting>
  <conditionalFormatting sqref="E3010:F3010">
    <cfRule type="containsText" dxfId="2240" priority="2827" operator="containsText" text="ECM">
      <formula>NOT(ISERROR(SEARCH("ECM",E3010)))</formula>
    </cfRule>
    <cfRule type="containsText" dxfId="2239" priority="2828" operator="containsText" text="Glenn Gould">
      <formula>NOT(ISERROR(SEARCH("Glenn Gould",E3010)))</formula>
    </cfRule>
  </conditionalFormatting>
  <conditionalFormatting sqref="E3010:F3010">
    <cfRule type="containsText" dxfId="2238" priority="2825" operator="containsText" text="ECM">
      <formula>NOT(ISERROR(SEARCH("ECM",E3010)))</formula>
    </cfRule>
    <cfRule type="containsText" dxfId="2237" priority="2826" operator="containsText" text="Glenn Gould">
      <formula>NOT(ISERROR(SEARCH("Glenn Gould",E3010)))</formula>
    </cfRule>
  </conditionalFormatting>
  <conditionalFormatting sqref="E3010:F3010">
    <cfRule type="containsText" dxfId="2236" priority="2823" operator="containsText" text="ECM">
      <formula>NOT(ISERROR(SEARCH("ECM",E3010)))</formula>
    </cfRule>
    <cfRule type="containsText" dxfId="2235" priority="2824" operator="containsText" text="Glenn Gould">
      <formula>NOT(ISERROR(SEARCH("Glenn Gould",E3010)))</formula>
    </cfRule>
  </conditionalFormatting>
  <conditionalFormatting sqref="E3010:F3010">
    <cfRule type="containsText" dxfId="2234" priority="2821" operator="containsText" text="ECM">
      <formula>NOT(ISERROR(SEARCH("ECM",E3010)))</formula>
    </cfRule>
    <cfRule type="containsText" dxfId="2233" priority="2822" operator="containsText" text="Glenn Gould">
      <formula>NOT(ISERROR(SEARCH("Glenn Gould",E3010)))</formula>
    </cfRule>
  </conditionalFormatting>
  <conditionalFormatting sqref="E3010:F3010">
    <cfRule type="containsText" dxfId="2232" priority="2819" operator="containsText" text="ECM">
      <formula>NOT(ISERROR(SEARCH("ECM",E3010)))</formula>
    </cfRule>
    <cfRule type="containsText" dxfId="2231" priority="2820" operator="containsText" text="Glenn Gould">
      <formula>NOT(ISERROR(SEARCH("Glenn Gould",E3010)))</formula>
    </cfRule>
  </conditionalFormatting>
  <conditionalFormatting sqref="E3010:F3010">
    <cfRule type="containsText" dxfId="2230" priority="2817" operator="containsText" text="ECM">
      <formula>NOT(ISERROR(SEARCH("ECM",E3010)))</formula>
    </cfRule>
    <cfRule type="containsText" dxfId="2229" priority="2818" operator="containsText" text="Glenn Gould">
      <formula>NOT(ISERROR(SEARCH("Glenn Gould",E3010)))</formula>
    </cfRule>
  </conditionalFormatting>
  <conditionalFormatting sqref="E3010:F3010">
    <cfRule type="containsText" dxfId="2228" priority="2815" operator="containsText" text="ECM">
      <formula>NOT(ISERROR(SEARCH("ECM",E3010)))</formula>
    </cfRule>
    <cfRule type="containsText" dxfId="2227" priority="2816" operator="containsText" text="Glenn Gould">
      <formula>NOT(ISERROR(SEARCH("Glenn Gould",E3010)))</formula>
    </cfRule>
  </conditionalFormatting>
  <conditionalFormatting sqref="E3010:F3010">
    <cfRule type="containsText" dxfId="2226" priority="2813" operator="containsText" text="ECM">
      <formula>NOT(ISERROR(SEARCH("ECM",E3010)))</formula>
    </cfRule>
    <cfRule type="containsText" dxfId="2225" priority="2814" operator="containsText" text="Glenn Gould">
      <formula>NOT(ISERROR(SEARCH("Glenn Gould",E3010)))</formula>
    </cfRule>
  </conditionalFormatting>
  <conditionalFormatting sqref="E3010:F3010">
    <cfRule type="containsText" dxfId="2224" priority="2811" operator="containsText" text="ECM">
      <formula>NOT(ISERROR(SEARCH("ECM",E3010)))</formula>
    </cfRule>
    <cfRule type="containsText" dxfId="2223" priority="2812" operator="containsText" text="Glenn Gould">
      <formula>NOT(ISERROR(SEARCH("Glenn Gould",E3010)))</formula>
    </cfRule>
  </conditionalFormatting>
  <conditionalFormatting sqref="E3010:F3010">
    <cfRule type="containsText" dxfId="2222" priority="2809" operator="containsText" text="ECM">
      <formula>NOT(ISERROR(SEARCH("ECM",E3010)))</formula>
    </cfRule>
    <cfRule type="containsText" dxfId="2221" priority="2810" operator="containsText" text="Glenn Gould">
      <formula>NOT(ISERROR(SEARCH("Glenn Gould",E3010)))</formula>
    </cfRule>
  </conditionalFormatting>
  <conditionalFormatting sqref="E3010:F3010">
    <cfRule type="containsText" dxfId="2220" priority="2807" operator="containsText" text="ECM">
      <formula>NOT(ISERROR(SEARCH("ECM",E3010)))</formula>
    </cfRule>
    <cfRule type="containsText" dxfId="2219" priority="2808" operator="containsText" text="Glenn Gould">
      <formula>NOT(ISERROR(SEARCH("Glenn Gould",E3010)))</formula>
    </cfRule>
  </conditionalFormatting>
  <conditionalFormatting sqref="E3010:F3010">
    <cfRule type="containsText" dxfId="2218" priority="2805" operator="containsText" text="ECM">
      <formula>NOT(ISERROR(SEARCH("ECM",E3010)))</formula>
    </cfRule>
    <cfRule type="containsText" dxfId="2217" priority="2806" operator="containsText" text="Glenn Gould">
      <formula>NOT(ISERROR(SEARCH("Glenn Gould",E3010)))</formula>
    </cfRule>
  </conditionalFormatting>
  <conditionalFormatting sqref="E3010:F3010">
    <cfRule type="containsText" dxfId="2216" priority="2803" operator="containsText" text="ECM">
      <formula>NOT(ISERROR(SEARCH("ECM",E3010)))</formula>
    </cfRule>
    <cfRule type="containsText" dxfId="2215" priority="2804" operator="containsText" text="Glenn Gould">
      <formula>NOT(ISERROR(SEARCH("Glenn Gould",E3010)))</formula>
    </cfRule>
  </conditionalFormatting>
  <conditionalFormatting sqref="E3010:F3010">
    <cfRule type="containsText" dxfId="2214" priority="2801" operator="containsText" text="ECM">
      <formula>NOT(ISERROR(SEARCH("ECM",E3010)))</formula>
    </cfRule>
    <cfRule type="containsText" dxfId="2213" priority="2802" operator="containsText" text="Glenn Gould">
      <formula>NOT(ISERROR(SEARCH("Glenn Gould",E3010)))</formula>
    </cfRule>
  </conditionalFormatting>
  <conditionalFormatting sqref="E3010:F3010">
    <cfRule type="containsText" dxfId="2212" priority="2799" operator="containsText" text="ECM">
      <formula>NOT(ISERROR(SEARCH("ECM",E3010)))</formula>
    </cfRule>
    <cfRule type="containsText" dxfId="2211" priority="2800" operator="containsText" text="Glenn Gould">
      <formula>NOT(ISERROR(SEARCH("Glenn Gould",E3010)))</formula>
    </cfRule>
  </conditionalFormatting>
  <conditionalFormatting sqref="E3010:F3010">
    <cfRule type="containsText" dxfId="2210" priority="2797" operator="containsText" text="ECM">
      <formula>NOT(ISERROR(SEARCH("ECM",E3010)))</formula>
    </cfRule>
    <cfRule type="containsText" dxfId="2209" priority="2798" operator="containsText" text="Glenn Gould">
      <formula>NOT(ISERROR(SEARCH("Glenn Gould",E3010)))</formula>
    </cfRule>
  </conditionalFormatting>
  <conditionalFormatting sqref="E3010:F3010">
    <cfRule type="containsText" dxfId="2208" priority="2795" operator="containsText" text="ECM">
      <formula>NOT(ISERROR(SEARCH("ECM",E3010)))</formula>
    </cfRule>
    <cfRule type="containsText" dxfId="2207" priority="2796" operator="containsText" text="Glenn Gould">
      <formula>NOT(ISERROR(SEARCH("Glenn Gould",E3010)))</formula>
    </cfRule>
  </conditionalFormatting>
  <conditionalFormatting sqref="G3011">
    <cfRule type="containsText" dxfId="2206" priority="2791" operator="containsText" text="ECM">
      <formula>NOT(ISERROR(SEARCH("ECM",G3011)))</formula>
    </cfRule>
    <cfRule type="containsText" dxfId="2205" priority="2792" operator="containsText" text="Glenn Gould">
      <formula>NOT(ISERROR(SEARCH("Glenn Gould",G3011)))</formula>
    </cfRule>
  </conditionalFormatting>
  <conditionalFormatting sqref="G3011">
    <cfRule type="containsText" dxfId="2204" priority="2789" operator="containsText" text="ECM">
      <formula>NOT(ISERROR(SEARCH("ECM",G3011)))</formula>
    </cfRule>
    <cfRule type="containsText" dxfId="2203" priority="2790" operator="containsText" text="Glenn Gould">
      <formula>NOT(ISERROR(SEARCH("Glenn Gould",G3011)))</formula>
    </cfRule>
  </conditionalFormatting>
  <conditionalFormatting sqref="G3011">
    <cfRule type="containsText" dxfId="2202" priority="2787" operator="containsText" text="ECM">
      <formula>NOT(ISERROR(SEARCH("ECM",G3011)))</formula>
    </cfRule>
    <cfRule type="containsText" dxfId="2201" priority="2788" operator="containsText" text="Glenn Gould">
      <formula>NOT(ISERROR(SEARCH("Glenn Gould",G3011)))</formula>
    </cfRule>
  </conditionalFormatting>
  <conditionalFormatting sqref="G3011">
    <cfRule type="containsText" dxfId="2200" priority="2785" operator="containsText" text="ECM">
      <formula>NOT(ISERROR(SEARCH("ECM",G3011)))</formula>
    </cfRule>
    <cfRule type="containsText" dxfId="2199" priority="2786" operator="containsText" text="Glenn Gould">
      <formula>NOT(ISERROR(SEARCH("Glenn Gould",G3011)))</formula>
    </cfRule>
  </conditionalFormatting>
  <conditionalFormatting sqref="G3011">
    <cfRule type="containsText" dxfId="2198" priority="2783" operator="containsText" text="ECM">
      <formula>NOT(ISERROR(SEARCH("ECM",G3011)))</formula>
    </cfRule>
    <cfRule type="containsText" dxfId="2197" priority="2784" operator="containsText" text="Glenn Gould">
      <formula>NOT(ISERROR(SEARCH("Glenn Gould",G3011)))</formula>
    </cfRule>
  </conditionalFormatting>
  <conditionalFormatting sqref="G3011">
    <cfRule type="containsText" dxfId="2196" priority="2781" operator="containsText" text="ECM">
      <formula>NOT(ISERROR(SEARCH("ECM",G3011)))</formula>
    </cfRule>
    <cfRule type="containsText" dxfId="2195" priority="2782" operator="containsText" text="Glenn Gould">
      <formula>NOT(ISERROR(SEARCH("Glenn Gould",G3011)))</formula>
    </cfRule>
  </conditionalFormatting>
  <conditionalFormatting sqref="G3011">
    <cfRule type="containsText" dxfId="2194" priority="2779" operator="containsText" text="ECM">
      <formula>NOT(ISERROR(SEARCH("ECM",G3011)))</formula>
    </cfRule>
    <cfRule type="containsText" dxfId="2193" priority="2780" operator="containsText" text="Glenn Gould">
      <formula>NOT(ISERROR(SEARCH("Glenn Gould",G3011)))</formula>
    </cfRule>
  </conditionalFormatting>
  <conditionalFormatting sqref="G3011">
    <cfRule type="containsText" dxfId="2192" priority="2777" operator="containsText" text="ECM">
      <formula>NOT(ISERROR(SEARCH("ECM",G3011)))</formula>
    </cfRule>
    <cfRule type="containsText" dxfId="2191" priority="2778" operator="containsText" text="Glenn Gould">
      <formula>NOT(ISERROR(SEARCH("Glenn Gould",G3011)))</formula>
    </cfRule>
  </conditionalFormatting>
  <conditionalFormatting sqref="G3011">
    <cfRule type="containsText" dxfId="2190" priority="2775" operator="containsText" text="ECM">
      <formula>NOT(ISERROR(SEARCH("ECM",G3011)))</formula>
    </cfRule>
    <cfRule type="containsText" dxfId="2189" priority="2776" operator="containsText" text="Glenn Gould">
      <formula>NOT(ISERROR(SEARCH("Glenn Gould",G3011)))</formula>
    </cfRule>
  </conditionalFormatting>
  <conditionalFormatting sqref="G3011">
    <cfRule type="containsText" dxfId="2188" priority="2773" operator="containsText" text="ECM">
      <formula>NOT(ISERROR(SEARCH("ECM",G3011)))</formula>
    </cfRule>
    <cfRule type="containsText" dxfId="2187" priority="2774" operator="containsText" text="Glenn Gould">
      <formula>NOT(ISERROR(SEARCH("Glenn Gould",G3011)))</formula>
    </cfRule>
  </conditionalFormatting>
  <conditionalFormatting sqref="G3011">
    <cfRule type="containsText" dxfId="2186" priority="2771" operator="containsText" text="ECM">
      <formula>NOT(ISERROR(SEARCH("ECM",G3011)))</formula>
    </cfRule>
    <cfRule type="containsText" dxfId="2185" priority="2772" operator="containsText" text="Glenn Gould">
      <formula>NOT(ISERROR(SEARCH("Glenn Gould",G3011)))</formula>
    </cfRule>
  </conditionalFormatting>
  <conditionalFormatting sqref="G3011">
    <cfRule type="containsText" dxfId="2184" priority="2769" operator="containsText" text="ECM">
      <formula>NOT(ISERROR(SEARCH("ECM",G3011)))</formula>
    </cfRule>
    <cfRule type="containsText" dxfId="2183" priority="2770" operator="containsText" text="Glenn Gould">
      <formula>NOT(ISERROR(SEARCH("Glenn Gould",G3011)))</formula>
    </cfRule>
  </conditionalFormatting>
  <conditionalFormatting sqref="G3011">
    <cfRule type="containsText" dxfId="2182" priority="2767" operator="containsText" text="ECM">
      <formula>NOT(ISERROR(SEARCH("ECM",G3011)))</formula>
    </cfRule>
    <cfRule type="containsText" dxfId="2181" priority="2768" operator="containsText" text="Glenn Gould">
      <formula>NOT(ISERROR(SEARCH("Glenn Gould",G3011)))</formula>
    </cfRule>
  </conditionalFormatting>
  <conditionalFormatting sqref="G3011">
    <cfRule type="containsText" dxfId="2180" priority="2765" operator="containsText" text="ECM">
      <formula>NOT(ISERROR(SEARCH("ECM",G3011)))</formula>
    </cfRule>
    <cfRule type="containsText" dxfId="2179" priority="2766" operator="containsText" text="Glenn Gould">
      <formula>NOT(ISERROR(SEARCH("Glenn Gould",G3011)))</formula>
    </cfRule>
  </conditionalFormatting>
  <conditionalFormatting sqref="G3011">
    <cfRule type="containsText" dxfId="2178" priority="2763" operator="containsText" text="ECM">
      <formula>NOT(ISERROR(SEARCH("ECM",G3011)))</formula>
    </cfRule>
    <cfRule type="containsText" dxfId="2177" priority="2764" operator="containsText" text="Glenn Gould">
      <formula>NOT(ISERROR(SEARCH("Glenn Gould",G3011)))</formula>
    </cfRule>
  </conditionalFormatting>
  <conditionalFormatting sqref="G3011">
    <cfRule type="containsText" dxfId="2176" priority="2761" operator="containsText" text="ECM">
      <formula>NOT(ISERROR(SEARCH("ECM",G3011)))</formula>
    </cfRule>
    <cfRule type="containsText" dxfId="2175" priority="2762" operator="containsText" text="Glenn Gould">
      <formula>NOT(ISERROR(SEARCH("Glenn Gould",G3011)))</formula>
    </cfRule>
  </conditionalFormatting>
  <conditionalFormatting sqref="G3011">
    <cfRule type="containsText" dxfId="2174" priority="2759" operator="containsText" text="ECM">
      <formula>NOT(ISERROR(SEARCH("ECM",G3011)))</formula>
    </cfRule>
    <cfRule type="containsText" dxfId="2173" priority="2760" operator="containsText" text="Glenn Gould">
      <formula>NOT(ISERROR(SEARCH("Glenn Gould",G3011)))</formula>
    </cfRule>
  </conditionalFormatting>
  <conditionalFormatting sqref="G3011">
    <cfRule type="containsText" dxfId="2172" priority="2757" operator="containsText" text="ECM">
      <formula>NOT(ISERROR(SEARCH("ECM",G3011)))</formula>
    </cfRule>
    <cfRule type="containsText" dxfId="2171" priority="2758" operator="containsText" text="Glenn Gould">
      <formula>NOT(ISERROR(SEARCH("Glenn Gould",G3011)))</formula>
    </cfRule>
  </conditionalFormatting>
  <conditionalFormatting sqref="G3011">
    <cfRule type="containsText" dxfId="2170" priority="2755" operator="containsText" text="ECM">
      <formula>NOT(ISERROR(SEARCH("ECM",G3011)))</formula>
    </cfRule>
    <cfRule type="containsText" dxfId="2169" priority="2756" operator="containsText" text="Glenn Gould">
      <formula>NOT(ISERROR(SEARCH("Glenn Gould",G3011)))</formula>
    </cfRule>
  </conditionalFormatting>
  <conditionalFormatting sqref="G3011">
    <cfRule type="containsText" dxfId="2168" priority="2753" operator="containsText" text="ECM">
      <formula>NOT(ISERROR(SEARCH("ECM",G3011)))</formula>
    </cfRule>
    <cfRule type="containsText" dxfId="2167" priority="2754" operator="containsText" text="Glenn Gould">
      <formula>NOT(ISERROR(SEARCH("Glenn Gould",G3011)))</formula>
    </cfRule>
  </conditionalFormatting>
  <conditionalFormatting sqref="G3011">
    <cfRule type="containsText" dxfId="2166" priority="2751" operator="containsText" text="ECM">
      <formula>NOT(ISERROR(SEARCH("ECM",G3011)))</formula>
    </cfRule>
    <cfRule type="containsText" dxfId="2165" priority="2752" operator="containsText" text="Glenn Gould">
      <formula>NOT(ISERROR(SEARCH("Glenn Gould",G3011)))</formula>
    </cfRule>
  </conditionalFormatting>
  <conditionalFormatting sqref="G3011">
    <cfRule type="containsText" dxfId="2164" priority="2749" operator="containsText" text="ECM">
      <formula>NOT(ISERROR(SEARCH("ECM",G3011)))</formula>
    </cfRule>
    <cfRule type="containsText" dxfId="2163" priority="2750" operator="containsText" text="Glenn Gould">
      <formula>NOT(ISERROR(SEARCH("Glenn Gould",G3011)))</formula>
    </cfRule>
  </conditionalFormatting>
  <conditionalFormatting sqref="G3011">
    <cfRule type="containsText" dxfId="2162" priority="2747" operator="containsText" text="ECM">
      <formula>NOT(ISERROR(SEARCH("ECM",G3011)))</formula>
    </cfRule>
    <cfRule type="containsText" dxfId="2161" priority="2748" operator="containsText" text="Glenn Gould">
      <formula>NOT(ISERROR(SEARCH("Glenn Gould",G3011)))</formula>
    </cfRule>
  </conditionalFormatting>
  <conditionalFormatting sqref="G3011">
    <cfRule type="containsText" dxfId="2160" priority="2745" operator="containsText" text="ECM">
      <formula>NOT(ISERROR(SEARCH("ECM",G3011)))</formula>
    </cfRule>
    <cfRule type="containsText" dxfId="2159" priority="2746" operator="containsText" text="Glenn Gould">
      <formula>NOT(ISERROR(SEARCH("Glenn Gould",G3011)))</formula>
    </cfRule>
  </conditionalFormatting>
  <conditionalFormatting sqref="G3011">
    <cfRule type="containsText" dxfId="2158" priority="2743" operator="containsText" text="ECM">
      <formula>NOT(ISERROR(SEARCH("ECM",G3011)))</formula>
    </cfRule>
    <cfRule type="containsText" dxfId="2157" priority="2744" operator="containsText" text="Glenn Gould">
      <formula>NOT(ISERROR(SEARCH("Glenn Gould",G3011)))</formula>
    </cfRule>
  </conditionalFormatting>
  <conditionalFormatting sqref="G3011">
    <cfRule type="containsText" dxfId="2156" priority="2741" operator="containsText" text="ECM">
      <formula>NOT(ISERROR(SEARCH("ECM",G3011)))</formula>
    </cfRule>
    <cfRule type="containsText" dxfId="2155" priority="2742" operator="containsText" text="Glenn Gould">
      <formula>NOT(ISERROR(SEARCH("Glenn Gould",G3011)))</formula>
    </cfRule>
  </conditionalFormatting>
  <conditionalFormatting sqref="G3011">
    <cfRule type="containsText" dxfId="2154" priority="2739" operator="containsText" text="ECM">
      <formula>NOT(ISERROR(SEARCH("ECM",G3011)))</formula>
    </cfRule>
    <cfRule type="containsText" dxfId="2153" priority="2740" operator="containsText" text="Glenn Gould">
      <formula>NOT(ISERROR(SEARCH("Glenn Gould",G3011)))</formula>
    </cfRule>
  </conditionalFormatting>
  <conditionalFormatting sqref="G3011">
    <cfRule type="containsText" dxfId="2152" priority="2737" operator="containsText" text="ECM">
      <formula>NOT(ISERROR(SEARCH("ECM",G3011)))</formula>
    </cfRule>
    <cfRule type="containsText" dxfId="2151" priority="2738" operator="containsText" text="Glenn Gould">
      <formula>NOT(ISERROR(SEARCH("Glenn Gould",G3011)))</formula>
    </cfRule>
  </conditionalFormatting>
  <conditionalFormatting sqref="G3011">
    <cfRule type="containsText" dxfId="2150" priority="2735" operator="containsText" text="ECM">
      <formula>NOT(ISERROR(SEARCH("ECM",G3011)))</formula>
    </cfRule>
    <cfRule type="containsText" dxfId="2149" priority="2736" operator="containsText" text="Glenn Gould">
      <formula>NOT(ISERROR(SEARCH("Glenn Gould",G3011)))</formula>
    </cfRule>
  </conditionalFormatting>
  <conditionalFormatting sqref="G3011">
    <cfRule type="containsText" dxfId="2148" priority="2733" operator="containsText" text="ECM">
      <formula>NOT(ISERROR(SEARCH("ECM",G3011)))</formula>
    </cfRule>
    <cfRule type="containsText" dxfId="2147" priority="2734" operator="containsText" text="Glenn Gould">
      <formula>NOT(ISERROR(SEARCH("Glenn Gould",G3011)))</formula>
    </cfRule>
  </conditionalFormatting>
  <conditionalFormatting sqref="G3011">
    <cfRule type="containsText" dxfId="2146" priority="2731" operator="containsText" text="ECM">
      <formula>NOT(ISERROR(SEARCH("ECM",G3011)))</formula>
    </cfRule>
    <cfRule type="containsText" dxfId="2145" priority="2732" operator="containsText" text="Glenn Gould">
      <formula>NOT(ISERROR(SEARCH("Glenn Gould",G3011)))</formula>
    </cfRule>
  </conditionalFormatting>
  <conditionalFormatting sqref="G3011">
    <cfRule type="containsText" dxfId="2144" priority="2729" operator="containsText" text="ECM">
      <formula>NOT(ISERROR(SEARCH("ECM",G3011)))</formula>
    </cfRule>
    <cfRule type="containsText" dxfId="2143" priority="2730" operator="containsText" text="Glenn Gould">
      <formula>NOT(ISERROR(SEARCH("Glenn Gould",G3011)))</formula>
    </cfRule>
  </conditionalFormatting>
  <conditionalFormatting sqref="G3011">
    <cfRule type="containsText" dxfId="2142" priority="2727" operator="containsText" text="ECM">
      <formula>NOT(ISERROR(SEARCH("ECM",G3011)))</formula>
    </cfRule>
    <cfRule type="containsText" dxfId="2141" priority="2728" operator="containsText" text="Glenn Gould">
      <formula>NOT(ISERROR(SEARCH("Glenn Gould",G3011)))</formula>
    </cfRule>
  </conditionalFormatting>
  <conditionalFormatting sqref="G3011">
    <cfRule type="containsText" dxfId="2140" priority="2725" operator="containsText" text="ECM">
      <formula>NOT(ISERROR(SEARCH("ECM",G3011)))</formula>
    </cfRule>
    <cfRule type="containsText" dxfId="2139" priority="2726" operator="containsText" text="Glenn Gould">
      <formula>NOT(ISERROR(SEARCH("Glenn Gould",G3011)))</formula>
    </cfRule>
  </conditionalFormatting>
  <conditionalFormatting sqref="G3011">
    <cfRule type="containsText" dxfId="2138" priority="2723" operator="containsText" text="ECM">
      <formula>NOT(ISERROR(SEARCH("ECM",G3011)))</formula>
    </cfRule>
    <cfRule type="containsText" dxfId="2137" priority="2724" operator="containsText" text="Glenn Gould">
      <formula>NOT(ISERROR(SEARCH("Glenn Gould",G3011)))</formula>
    </cfRule>
  </conditionalFormatting>
  <conditionalFormatting sqref="G3011">
    <cfRule type="containsText" dxfId="2136" priority="2721" operator="containsText" text="ECM">
      <formula>NOT(ISERROR(SEARCH("ECM",G3011)))</formula>
    </cfRule>
    <cfRule type="containsText" dxfId="2135" priority="2722" operator="containsText" text="Glenn Gould">
      <formula>NOT(ISERROR(SEARCH("Glenn Gould",G3011)))</formula>
    </cfRule>
  </conditionalFormatting>
  <conditionalFormatting sqref="G3011">
    <cfRule type="containsText" dxfId="2134" priority="2719" operator="containsText" text="ECM">
      <formula>NOT(ISERROR(SEARCH("ECM",G3011)))</formula>
    </cfRule>
    <cfRule type="containsText" dxfId="2133" priority="2720" operator="containsText" text="Glenn Gould">
      <formula>NOT(ISERROR(SEARCH("Glenn Gould",G3011)))</formula>
    </cfRule>
  </conditionalFormatting>
  <conditionalFormatting sqref="G3011">
    <cfRule type="containsText" dxfId="2132" priority="2717" operator="containsText" text="ECM">
      <formula>NOT(ISERROR(SEARCH("ECM",G3011)))</formula>
    </cfRule>
    <cfRule type="containsText" dxfId="2131" priority="2718" operator="containsText" text="Glenn Gould">
      <formula>NOT(ISERROR(SEARCH("Glenn Gould",G3011)))</formula>
    </cfRule>
  </conditionalFormatting>
  <conditionalFormatting sqref="G3011">
    <cfRule type="containsText" dxfId="2130" priority="2715" operator="containsText" text="ECM">
      <formula>NOT(ISERROR(SEARCH("ECM",G3011)))</formula>
    </cfRule>
    <cfRule type="containsText" dxfId="2129" priority="2716" operator="containsText" text="Glenn Gould">
      <formula>NOT(ISERROR(SEARCH("Glenn Gould",G3011)))</formula>
    </cfRule>
  </conditionalFormatting>
  <conditionalFormatting sqref="G3011">
    <cfRule type="containsText" dxfId="2128" priority="2713" operator="containsText" text="ECM">
      <formula>NOT(ISERROR(SEARCH("ECM",G3011)))</formula>
    </cfRule>
    <cfRule type="containsText" dxfId="2127" priority="2714" operator="containsText" text="Glenn Gould">
      <formula>NOT(ISERROR(SEARCH("Glenn Gould",G3011)))</formula>
    </cfRule>
  </conditionalFormatting>
  <conditionalFormatting sqref="G3011">
    <cfRule type="containsText" dxfId="2126" priority="2711" operator="containsText" text="ECM">
      <formula>NOT(ISERROR(SEARCH("ECM",G3011)))</formula>
    </cfRule>
    <cfRule type="containsText" dxfId="2125" priority="2712" operator="containsText" text="Glenn Gould">
      <formula>NOT(ISERROR(SEARCH("Glenn Gould",G3011)))</formula>
    </cfRule>
  </conditionalFormatting>
  <conditionalFormatting sqref="G3011">
    <cfRule type="containsText" dxfId="2124" priority="2709" operator="containsText" text="ECM">
      <formula>NOT(ISERROR(SEARCH("ECM",G3011)))</formula>
    </cfRule>
    <cfRule type="containsText" dxfId="2123" priority="2710" operator="containsText" text="Glenn Gould">
      <formula>NOT(ISERROR(SEARCH("Glenn Gould",G3011)))</formula>
    </cfRule>
  </conditionalFormatting>
  <conditionalFormatting sqref="G3011">
    <cfRule type="containsText" dxfId="2122" priority="2707" operator="containsText" text="ECM">
      <formula>NOT(ISERROR(SEARCH("ECM",G3011)))</formula>
    </cfRule>
    <cfRule type="containsText" dxfId="2121" priority="2708" operator="containsText" text="Glenn Gould">
      <formula>NOT(ISERROR(SEARCH("Glenn Gould",G3011)))</formula>
    </cfRule>
  </conditionalFormatting>
  <conditionalFormatting sqref="G3011">
    <cfRule type="containsText" dxfId="2120" priority="2705" operator="containsText" text="ECM">
      <formula>NOT(ISERROR(SEARCH("ECM",G3011)))</formula>
    </cfRule>
    <cfRule type="containsText" dxfId="2119" priority="2706" operator="containsText" text="Glenn Gould">
      <formula>NOT(ISERROR(SEARCH("Glenn Gould",G3011)))</formula>
    </cfRule>
  </conditionalFormatting>
  <conditionalFormatting sqref="G3011">
    <cfRule type="containsText" dxfId="2118" priority="2703" operator="containsText" text="ECM">
      <formula>NOT(ISERROR(SEARCH("ECM",G3011)))</formula>
    </cfRule>
    <cfRule type="containsText" dxfId="2117" priority="2704" operator="containsText" text="Glenn Gould">
      <formula>NOT(ISERROR(SEARCH("Glenn Gould",G3011)))</formula>
    </cfRule>
  </conditionalFormatting>
  <conditionalFormatting sqref="G3011">
    <cfRule type="containsText" dxfId="2116" priority="2701" operator="containsText" text="ECM">
      <formula>NOT(ISERROR(SEARCH("ECM",G3011)))</formula>
    </cfRule>
    <cfRule type="containsText" dxfId="2115" priority="2702" operator="containsText" text="Glenn Gould">
      <formula>NOT(ISERROR(SEARCH("Glenn Gould",G3011)))</formula>
    </cfRule>
  </conditionalFormatting>
  <conditionalFormatting sqref="G3011">
    <cfRule type="containsText" dxfId="2114" priority="2699" operator="containsText" text="ECM">
      <formula>NOT(ISERROR(SEARCH("ECM",G3011)))</formula>
    </cfRule>
    <cfRule type="containsText" dxfId="2113" priority="2700" operator="containsText" text="Glenn Gould">
      <formula>NOT(ISERROR(SEARCH("Glenn Gould",G3011)))</formula>
    </cfRule>
  </conditionalFormatting>
  <conditionalFormatting sqref="G3011">
    <cfRule type="containsText" dxfId="2112" priority="2697" operator="containsText" text="ECM">
      <formula>NOT(ISERROR(SEARCH("ECM",G3011)))</formula>
    </cfRule>
    <cfRule type="containsText" dxfId="2111" priority="2698" operator="containsText" text="Glenn Gould">
      <formula>NOT(ISERROR(SEARCH("Glenn Gould",G3011)))</formula>
    </cfRule>
  </conditionalFormatting>
  <conditionalFormatting sqref="G3011">
    <cfRule type="containsText" dxfId="2110" priority="2695" operator="containsText" text="ECM">
      <formula>NOT(ISERROR(SEARCH("ECM",G3011)))</formula>
    </cfRule>
    <cfRule type="containsText" dxfId="2109" priority="2696" operator="containsText" text="Glenn Gould">
      <formula>NOT(ISERROR(SEARCH("Glenn Gould",G3011)))</formula>
    </cfRule>
  </conditionalFormatting>
  <conditionalFormatting sqref="E3011:F3011">
    <cfRule type="containsText" dxfId="2108" priority="2693" operator="containsText" text="ECM">
      <formula>NOT(ISERROR(SEARCH("ECM",E3011)))</formula>
    </cfRule>
    <cfRule type="containsText" dxfId="2107" priority="2694" operator="containsText" text="Glenn Gould">
      <formula>NOT(ISERROR(SEARCH("Glenn Gould",E3011)))</formula>
    </cfRule>
  </conditionalFormatting>
  <conditionalFormatting sqref="E3011:F3011">
    <cfRule type="containsText" dxfId="2106" priority="2691" operator="containsText" text="ECM">
      <formula>NOT(ISERROR(SEARCH("ECM",E3011)))</formula>
    </cfRule>
    <cfRule type="containsText" dxfId="2105" priority="2692" operator="containsText" text="Glenn Gould">
      <formula>NOT(ISERROR(SEARCH("Glenn Gould",E3011)))</formula>
    </cfRule>
  </conditionalFormatting>
  <conditionalFormatting sqref="E3011:F3011">
    <cfRule type="containsText" dxfId="2104" priority="2689" operator="containsText" text="ECM">
      <formula>NOT(ISERROR(SEARCH("ECM",E3011)))</formula>
    </cfRule>
    <cfRule type="containsText" dxfId="2103" priority="2690" operator="containsText" text="Glenn Gould">
      <formula>NOT(ISERROR(SEARCH("Glenn Gould",E3011)))</formula>
    </cfRule>
  </conditionalFormatting>
  <conditionalFormatting sqref="E3011:F3011">
    <cfRule type="containsText" dxfId="2102" priority="2687" operator="containsText" text="ECM">
      <formula>NOT(ISERROR(SEARCH("ECM",E3011)))</formula>
    </cfRule>
    <cfRule type="containsText" dxfId="2101" priority="2688" operator="containsText" text="Glenn Gould">
      <formula>NOT(ISERROR(SEARCH("Glenn Gould",E3011)))</formula>
    </cfRule>
  </conditionalFormatting>
  <conditionalFormatting sqref="E3011:F3011">
    <cfRule type="containsText" dxfId="2100" priority="2685" operator="containsText" text="ECM">
      <formula>NOT(ISERROR(SEARCH("ECM",E3011)))</formula>
    </cfRule>
    <cfRule type="containsText" dxfId="2099" priority="2686" operator="containsText" text="Glenn Gould">
      <formula>NOT(ISERROR(SEARCH("Glenn Gould",E3011)))</formula>
    </cfRule>
  </conditionalFormatting>
  <conditionalFormatting sqref="E3011:F3011">
    <cfRule type="containsText" dxfId="2098" priority="2683" operator="containsText" text="ECM">
      <formula>NOT(ISERROR(SEARCH("ECM",E3011)))</formula>
    </cfRule>
    <cfRule type="containsText" dxfId="2097" priority="2684" operator="containsText" text="Glenn Gould">
      <formula>NOT(ISERROR(SEARCH("Glenn Gould",E3011)))</formula>
    </cfRule>
  </conditionalFormatting>
  <conditionalFormatting sqref="E3011:F3011">
    <cfRule type="containsText" dxfId="2096" priority="2681" operator="containsText" text="ECM">
      <formula>NOT(ISERROR(SEARCH("ECM",E3011)))</formula>
    </cfRule>
    <cfRule type="containsText" dxfId="2095" priority="2682" operator="containsText" text="Glenn Gould">
      <formula>NOT(ISERROR(SEARCH("Glenn Gould",E3011)))</formula>
    </cfRule>
  </conditionalFormatting>
  <conditionalFormatting sqref="E3011:F3011">
    <cfRule type="containsText" dxfId="2094" priority="2679" operator="containsText" text="ECM">
      <formula>NOT(ISERROR(SEARCH("ECM",E3011)))</formula>
    </cfRule>
    <cfRule type="containsText" dxfId="2093" priority="2680" operator="containsText" text="Glenn Gould">
      <formula>NOT(ISERROR(SEARCH("Glenn Gould",E3011)))</formula>
    </cfRule>
  </conditionalFormatting>
  <conditionalFormatting sqref="E3011:F3011">
    <cfRule type="containsText" dxfId="2092" priority="2677" operator="containsText" text="ECM">
      <formula>NOT(ISERROR(SEARCH("ECM",E3011)))</formula>
    </cfRule>
    <cfRule type="containsText" dxfId="2091" priority="2678" operator="containsText" text="Glenn Gould">
      <formula>NOT(ISERROR(SEARCH("Glenn Gould",E3011)))</formula>
    </cfRule>
  </conditionalFormatting>
  <conditionalFormatting sqref="E3011:F3011">
    <cfRule type="containsText" dxfId="2090" priority="2675" operator="containsText" text="ECM">
      <formula>NOT(ISERROR(SEARCH("ECM",E3011)))</formula>
    </cfRule>
    <cfRule type="containsText" dxfId="2089" priority="2676" operator="containsText" text="Glenn Gould">
      <formula>NOT(ISERROR(SEARCH("Glenn Gould",E3011)))</formula>
    </cfRule>
  </conditionalFormatting>
  <conditionalFormatting sqref="E3011:F3011">
    <cfRule type="containsText" dxfId="2088" priority="2673" operator="containsText" text="ECM">
      <formula>NOT(ISERROR(SEARCH("ECM",E3011)))</formula>
    </cfRule>
    <cfRule type="containsText" dxfId="2087" priority="2674" operator="containsText" text="Glenn Gould">
      <formula>NOT(ISERROR(SEARCH("Glenn Gould",E3011)))</formula>
    </cfRule>
  </conditionalFormatting>
  <conditionalFormatting sqref="E3011:F3011">
    <cfRule type="containsText" dxfId="2086" priority="2671" operator="containsText" text="ECM">
      <formula>NOT(ISERROR(SEARCH("ECM",E3011)))</formula>
    </cfRule>
    <cfRule type="containsText" dxfId="2085" priority="2672" operator="containsText" text="Glenn Gould">
      <formula>NOT(ISERROR(SEARCH("Glenn Gould",E3011)))</formula>
    </cfRule>
  </conditionalFormatting>
  <conditionalFormatting sqref="E3011:F3011">
    <cfRule type="containsText" dxfId="2084" priority="2669" operator="containsText" text="ECM">
      <formula>NOT(ISERROR(SEARCH("ECM",E3011)))</formula>
    </cfRule>
    <cfRule type="containsText" dxfId="2083" priority="2670" operator="containsText" text="Glenn Gould">
      <formula>NOT(ISERROR(SEARCH("Glenn Gould",E3011)))</formula>
    </cfRule>
  </conditionalFormatting>
  <conditionalFormatting sqref="E3011:F3011">
    <cfRule type="containsText" dxfId="2082" priority="2667" operator="containsText" text="ECM">
      <formula>NOT(ISERROR(SEARCH("ECM",E3011)))</formula>
    </cfRule>
    <cfRule type="containsText" dxfId="2081" priority="2668" operator="containsText" text="Glenn Gould">
      <formula>NOT(ISERROR(SEARCH("Glenn Gould",E3011)))</formula>
    </cfRule>
  </conditionalFormatting>
  <conditionalFormatting sqref="E3011:F3011">
    <cfRule type="containsText" dxfId="2080" priority="2665" operator="containsText" text="ECM">
      <formula>NOT(ISERROR(SEARCH("ECM",E3011)))</formula>
    </cfRule>
    <cfRule type="containsText" dxfId="2079" priority="2666" operator="containsText" text="Glenn Gould">
      <formula>NOT(ISERROR(SEARCH("Glenn Gould",E3011)))</formula>
    </cfRule>
  </conditionalFormatting>
  <conditionalFormatting sqref="E3011:F3011">
    <cfRule type="containsText" dxfId="2078" priority="2663" operator="containsText" text="ECM">
      <formula>NOT(ISERROR(SEARCH("ECM",E3011)))</formula>
    </cfRule>
    <cfRule type="containsText" dxfId="2077" priority="2664" operator="containsText" text="Glenn Gould">
      <formula>NOT(ISERROR(SEARCH("Glenn Gould",E3011)))</formula>
    </cfRule>
  </conditionalFormatting>
  <conditionalFormatting sqref="E3011:F3011">
    <cfRule type="containsText" dxfId="2076" priority="2661" operator="containsText" text="ECM">
      <formula>NOT(ISERROR(SEARCH("ECM",E3011)))</formula>
    </cfRule>
    <cfRule type="containsText" dxfId="2075" priority="2662" operator="containsText" text="Glenn Gould">
      <formula>NOT(ISERROR(SEARCH("Glenn Gould",E3011)))</formula>
    </cfRule>
  </conditionalFormatting>
  <conditionalFormatting sqref="E3011:F3011">
    <cfRule type="containsText" dxfId="2074" priority="2659" operator="containsText" text="ECM">
      <formula>NOT(ISERROR(SEARCH("ECM",E3011)))</formula>
    </cfRule>
    <cfRule type="containsText" dxfId="2073" priority="2660" operator="containsText" text="Glenn Gould">
      <formula>NOT(ISERROR(SEARCH("Glenn Gould",E3011)))</formula>
    </cfRule>
  </conditionalFormatting>
  <conditionalFormatting sqref="E3011:F3011">
    <cfRule type="containsText" dxfId="2072" priority="2657" operator="containsText" text="ECM">
      <formula>NOT(ISERROR(SEARCH("ECM",E3011)))</formula>
    </cfRule>
    <cfRule type="containsText" dxfId="2071" priority="2658" operator="containsText" text="Glenn Gould">
      <formula>NOT(ISERROR(SEARCH("Glenn Gould",E3011)))</formula>
    </cfRule>
  </conditionalFormatting>
  <conditionalFormatting sqref="E3011:F3011">
    <cfRule type="containsText" dxfId="2070" priority="2655" operator="containsText" text="ECM">
      <formula>NOT(ISERROR(SEARCH("ECM",E3011)))</formula>
    </cfRule>
    <cfRule type="containsText" dxfId="2069" priority="2656" operator="containsText" text="Glenn Gould">
      <formula>NOT(ISERROR(SEARCH("Glenn Gould",E3011)))</formula>
    </cfRule>
  </conditionalFormatting>
  <conditionalFormatting sqref="E3011:F3011">
    <cfRule type="containsText" dxfId="2068" priority="2653" operator="containsText" text="ECM">
      <formula>NOT(ISERROR(SEARCH("ECM",E3011)))</formula>
    </cfRule>
    <cfRule type="containsText" dxfId="2067" priority="2654" operator="containsText" text="Glenn Gould">
      <formula>NOT(ISERROR(SEARCH("Glenn Gould",E3011)))</formula>
    </cfRule>
  </conditionalFormatting>
  <conditionalFormatting sqref="E3011:F3011">
    <cfRule type="containsText" dxfId="2066" priority="2651" operator="containsText" text="ECM">
      <formula>NOT(ISERROR(SEARCH("ECM",E3011)))</formula>
    </cfRule>
    <cfRule type="containsText" dxfId="2065" priority="2652" operator="containsText" text="Glenn Gould">
      <formula>NOT(ISERROR(SEARCH("Glenn Gould",E3011)))</formula>
    </cfRule>
  </conditionalFormatting>
  <conditionalFormatting sqref="E3011:F3011">
    <cfRule type="containsText" dxfId="2064" priority="2649" operator="containsText" text="ECM">
      <formula>NOT(ISERROR(SEARCH("ECM",E3011)))</formula>
    </cfRule>
    <cfRule type="containsText" dxfId="2063" priority="2650" operator="containsText" text="Glenn Gould">
      <formula>NOT(ISERROR(SEARCH("Glenn Gould",E3011)))</formula>
    </cfRule>
  </conditionalFormatting>
  <conditionalFormatting sqref="E3011:F3011">
    <cfRule type="containsText" dxfId="2062" priority="2647" operator="containsText" text="ECM">
      <formula>NOT(ISERROR(SEARCH("ECM",E3011)))</formula>
    </cfRule>
    <cfRule type="containsText" dxfId="2061" priority="2648" operator="containsText" text="Glenn Gould">
      <formula>NOT(ISERROR(SEARCH("Glenn Gould",E3011)))</formula>
    </cfRule>
  </conditionalFormatting>
  <conditionalFormatting sqref="E3011:F3011">
    <cfRule type="containsText" dxfId="2060" priority="2645" operator="containsText" text="ECM">
      <formula>NOT(ISERROR(SEARCH("ECM",E3011)))</formula>
    </cfRule>
    <cfRule type="containsText" dxfId="2059" priority="2646" operator="containsText" text="Glenn Gould">
      <formula>NOT(ISERROR(SEARCH("Glenn Gould",E3011)))</formula>
    </cfRule>
  </conditionalFormatting>
  <conditionalFormatting sqref="E3011:F3011">
    <cfRule type="containsText" dxfId="2058" priority="2643" operator="containsText" text="ECM">
      <formula>NOT(ISERROR(SEARCH("ECM",E3011)))</formula>
    </cfRule>
    <cfRule type="containsText" dxfId="2057" priority="2644" operator="containsText" text="Glenn Gould">
      <formula>NOT(ISERROR(SEARCH("Glenn Gould",E3011)))</formula>
    </cfRule>
  </conditionalFormatting>
  <conditionalFormatting sqref="E3011:F3011">
    <cfRule type="containsText" dxfId="2056" priority="2641" operator="containsText" text="ECM">
      <formula>NOT(ISERROR(SEARCH("ECM",E3011)))</formula>
    </cfRule>
    <cfRule type="containsText" dxfId="2055" priority="2642" operator="containsText" text="Glenn Gould">
      <formula>NOT(ISERROR(SEARCH("Glenn Gould",E3011)))</formula>
    </cfRule>
  </conditionalFormatting>
  <conditionalFormatting sqref="E3011:F3011">
    <cfRule type="containsText" dxfId="2054" priority="2639" operator="containsText" text="ECM">
      <formula>NOT(ISERROR(SEARCH("ECM",E3011)))</formula>
    </cfRule>
    <cfRule type="containsText" dxfId="2053" priority="2640" operator="containsText" text="Glenn Gould">
      <formula>NOT(ISERROR(SEARCH("Glenn Gould",E3011)))</formula>
    </cfRule>
  </conditionalFormatting>
  <conditionalFormatting sqref="E3011:F3011">
    <cfRule type="containsText" dxfId="2052" priority="2637" operator="containsText" text="ECM">
      <formula>NOT(ISERROR(SEARCH("ECM",E3011)))</formula>
    </cfRule>
    <cfRule type="containsText" dxfId="2051" priority="2638" operator="containsText" text="Glenn Gould">
      <formula>NOT(ISERROR(SEARCH("Glenn Gould",E3011)))</formula>
    </cfRule>
  </conditionalFormatting>
  <conditionalFormatting sqref="E3011:F3011">
    <cfRule type="containsText" dxfId="2050" priority="2635" operator="containsText" text="ECM">
      <formula>NOT(ISERROR(SEARCH("ECM",E3011)))</formula>
    </cfRule>
    <cfRule type="containsText" dxfId="2049" priority="2636" operator="containsText" text="Glenn Gould">
      <formula>NOT(ISERROR(SEARCH("Glenn Gould",E3011)))</formula>
    </cfRule>
  </conditionalFormatting>
  <conditionalFormatting sqref="E3011:F3011">
    <cfRule type="containsText" dxfId="2048" priority="2633" operator="containsText" text="ECM">
      <formula>NOT(ISERROR(SEARCH("ECM",E3011)))</formula>
    </cfRule>
    <cfRule type="containsText" dxfId="2047" priority="2634" operator="containsText" text="Glenn Gould">
      <formula>NOT(ISERROR(SEARCH("Glenn Gould",E3011)))</formula>
    </cfRule>
  </conditionalFormatting>
  <conditionalFormatting sqref="E3011:F3011">
    <cfRule type="containsText" dxfId="2046" priority="2631" operator="containsText" text="ECM">
      <formula>NOT(ISERROR(SEARCH("ECM",E3011)))</formula>
    </cfRule>
    <cfRule type="containsText" dxfId="2045" priority="2632" operator="containsText" text="Glenn Gould">
      <formula>NOT(ISERROR(SEARCH("Glenn Gould",E3011)))</formula>
    </cfRule>
  </conditionalFormatting>
  <conditionalFormatting sqref="E3011:F3011">
    <cfRule type="containsText" dxfId="2044" priority="2629" operator="containsText" text="ECM">
      <formula>NOT(ISERROR(SEARCH("ECM",E3011)))</formula>
    </cfRule>
    <cfRule type="containsText" dxfId="2043" priority="2630" operator="containsText" text="Glenn Gould">
      <formula>NOT(ISERROR(SEARCH("Glenn Gould",E3011)))</formula>
    </cfRule>
  </conditionalFormatting>
  <conditionalFormatting sqref="E3011:F3011">
    <cfRule type="containsText" dxfId="2042" priority="2627" operator="containsText" text="ECM">
      <formula>NOT(ISERROR(SEARCH("ECM",E3011)))</formula>
    </cfRule>
    <cfRule type="containsText" dxfId="2041" priority="2628" operator="containsText" text="Glenn Gould">
      <formula>NOT(ISERROR(SEARCH("Glenn Gould",E3011)))</formula>
    </cfRule>
  </conditionalFormatting>
  <conditionalFormatting sqref="E3011:F3011">
    <cfRule type="containsText" dxfId="2040" priority="2625" operator="containsText" text="ECM">
      <formula>NOT(ISERROR(SEARCH("ECM",E3011)))</formula>
    </cfRule>
    <cfRule type="containsText" dxfId="2039" priority="2626" operator="containsText" text="Glenn Gould">
      <formula>NOT(ISERROR(SEARCH("Glenn Gould",E3011)))</formula>
    </cfRule>
  </conditionalFormatting>
  <conditionalFormatting sqref="E3011:F3011">
    <cfRule type="containsText" dxfId="2038" priority="2623" operator="containsText" text="ECM">
      <formula>NOT(ISERROR(SEARCH("ECM",E3011)))</formula>
    </cfRule>
    <cfRule type="containsText" dxfId="2037" priority="2624" operator="containsText" text="Glenn Gould">
      <formula>NOT(ISERROR(SEARCH("Glenn Gould",E3011)))</formula>
    </cfRule>
  </conditionalFormatting>
  <conditionalFormatting sqref="E3011:F3011">
    <cfRule type="containsText" dxfId="2036" priority="2621" operator="containsText" text="ECM">
      <formula>NOT(ISERROR(SEARCH("ECM",E3011)))</formula>
    </cfRule>
    <cfRule type="containsText" dxfId="2035" priority="2622" operator="containsText" text="Glenn Gould">
      <formula>NOT(ISERROR(SEARCH("Glenn Gould",E3011)))</formula>
    </cfRule>
  </conditionalFormatting>
  <conditionalFormatting sqref="E3011:F3011">
    <cfRule type="containsText" dxfId="2034" priority="2619" operator="containsText" text="ECM">
      <formula>NOT(ISERROR(SEARCH("ECM",E3011)))</formula>
    </cfRule>
    <cfRule type="containsText" dxfId="2033" priority="2620" operator="containsText" text="Glenn Gould">
      <formula>NOT(ISERROR(SEARCH("Glenn Gould",E3011)))</formula>
    </cfRule>
  </conditionalFormatting>
  <conditionalFormatting sqref="E3011:F3011">
    <cfRule type="containsText" dxfId="2032" priority="2617" operator="containsText" text="ECM">
      <formula>NOT(ISERROR(SEARCH("ECM",E3011)))</formula>
    </cfRule>
    <cfRule type="containsText" dxfId="2031" priority="2618" operator="containsText" text="Glenn Gould">
      <formula>NOT(ISERROR(SEARCH("Glenn Gould",E3011)))</formula>
    </cfRule>
  </conditionalFormatting>
  <conditionalFormatting sqref="E3011:F3011">
    <cfRule type="containsText" dxfId="2030" priority="2615" operator="containsText" text="ECM">
      <formula>NOT(ISERROR(SEARCH("ECM",E3011)))</formula>
    </cfRule>
    <cfRule type="containsText" dxfId="2029" priority="2616" operator="containsText" text="Glenn Gould">
      <formula>NOT(ISERROR(SEARCH("Glenn Gould",E3011)))</formula>
    </cfRule>
  </conditionalFormatting>
  <conditionalFormatting sqref="E3011:F3011">
    <cfRule type="containsText" dxfId="2028" priority="2613" operator="containsText" text="ECM">
      <formula>NOT(ISERROR(SEARCH("ECM",E3011)))</formula>
    </cfRule>
    <cfRule type="containsText" dxfId="2027" priority="2614" operator="containsText" text="Glenn Gould">
      <formula>NOT(ISERROR(SEARCH("Glenn Gould",E3011)))</formula>
    </cfRule>
  </conditionalFormatting>
  <conditionalFormatting sqref="E3011:F3011">
    <cfRule type="containsText" dxfId="2026" priority="2611" operator="containsText" text="ECM">
      <formula>NOT(ISERROR(SEARCH("ECM",E3011)))</formula>
    </cfRule>
    <cfRule type="containsText" dxfId="2025" priority="2612" operator="containsText" text="Glenn Gould">
      <formula>NOT(ISERROR(SEARCH("Glenn Gould",E3011)))</formula>
    </cfRule>
  </conditionalFormatting>
  <conditionalFormatting sqref="E3011:F3011">
    <cfRule type="containsText" dxfId="2024" priority="2609" operator="containsText" text="ECM">
      <formula>NOT(ISERROR(SEARCH("ECM",E3011)))</formula>
    </cfRule>
    <cfRule type="containsText" dxfId="2023" priority="2610" operator="containsText" text="Glenn Gould">
      <formula>NOT(ISERROR(SEARCH("Glenn Gould",E3011)))</formula>
    </cfRule>
  </conditionalFormatting>
  <conditionalFormatting sqref="E3011:F3011">
    <cfRule type="containsText" dxfId="2022" priority="2607" operator="containsText" text="ECM">
      <formula>NOT(ISERROR(SEARCH("ECM",E3011)))</formula>
    </cfRule>
    <cfRule type="containsText" dxfId="2021" priority="2608" operator="containsText" text="Glenn Gould">
      <formula>NOT(ISERROR(SEARCH("Glenn Gould",E3011)))</formula>
    </cfRule>
  </conditionalFormatting>
  <conditionalFormatting sqref="E3011:F3011">
    <cfRule type="containsText" dxfId="2020" priority="2605" operator="containsText" text="ECM">
      <formula>NOT(ISERROR(SEARCH("ECM",E3011)))</formula>
    </cfRule>
    <cfRule type="containsText" dxfId="2019" priority="2606" operator="containsText" text="Glenn Gould">
      <formula>NOT(ISERROR(SEARCH("Glenn Gould",E3011)))</formula>
    </cfRule>
  </conditionalFormatting>
  <conditionalFormatting sqref="E3011:F3011">
    <cfRule type="containsText" dxfId="2018" priority="2603" operator="containsText" text="ECM">
      <formula>NOT(ISERROR(SEARCH("ECM",E3011)))</formula>
    </cfRule>
    <cfRule type="containsText" dxfId="2017" priority="2604" operator="containsText" text="Glenn Gould">
      <formula>NOT(ISERROR(SEARCH("Glenn Gould",E3011)))</formula>
    </cfRule>
  </conditionalFormatting>
  <conditionalFormatting sqref="E3011:F3011">
    <cfRule type="containsText" dxfId="2016" priority="2601" operator="containsText" text="ECM">
      <formula>NOT(ISERROR(SEARCH("ECM",E3011)))</formula>
    </cfRule>
    <cfRule type="containsText" dxfId="2015" priority="2602" operator="containsText" text="Glenn Gould">
      <formula>NOT(ISERROR(SEARCH("Glenn Gould",E3011)))</formula>
    </cfRule>
  </conditionalFormatting>
  <conditionalFormatting sqref="E3011:F3011">
    <cfRule type="containsText" dxfId="2014" priority="2599" operator="containsText" text="ECM">
      <formula>NOT(ISERROR(SEARCH("ECM",E3011)))</formula>
    </cfRule>
    <cfRule type="containsText" dxfId="2013" priority="2600" operator="containsText" text="Glenn Gould">
      <formula>NOT(ISERROR(SEARCH("Glenn Gould",E3011)))</formula>
    </cfRule>
  </conditionalFormatting>
  <conditionalFormatting sqref="E3011:F3011">
    <cfRule type="containsText" dxfId="2012" priority="2597" operator="containsText" text="ECM">
      <formula>NOT(ISERROR(SEARCH("ECM",E3011)))</formula>
    </cfRule>
    <cfRule type="containsText" dxfId="2011" priority="2598" operator="containsText" text="Glenn Gould">
      <formula>NOT(ISERROR(SEARCH("Glenn Gould",E3011)))</formula>
    </cfRule>
  </conditionalFormatting>
  <conditionalFormatting sqref="E3015:G3016">
    <cfRule type="containsText" dxfId="2010" priority="2397" operator="containsText" text="ECM">
      <formula>NOT(ISERROR(SEARCH("ECM",E3015)))</formula>
    </cfRule>
    <cfRule type="containsText" dxfId="2009" priority="2398" operator="containsText" text="Glenn Gould">
      <formula>NOT(ISERROR(SEARCH("Glenn Gould",E3015)))</formula>
    </cfRule>
  </conditionalFormatting>
  <conditionalFormatting sqref="H3017:H3019 H3028">
    <cfRule type="containsText" dxfId="2008" priority="2395" operator="containsText" text="ECM">
      <formula>NOT(ISERROR(SEARCH("ECM",H3017)))</formula>
    </cfRule>
    <cfRule type="containsText" dxfId="2007" priority="2396" operator="containsText" text="Glenn Gould">
      <formula>NOT(ISERROR(SEARCH("Glenn Gould",H3017)))</formula>
    </cfRule>
  </conditionalFormatting>
  <conditionalFormatting sqref="H3017:H3019 H3028">
    <cfRule type="containsText" dxfId="2006" priority="2393" operator="containsText" text="ECM">
      <formula>NOT(ISERROR(SEARCH("ECM",H3017)))</formula>
    </cfRule>
    <cfRule type="containsText" dxfId="2005" priority="2394" operator="containsText" text="Glenn Gould">
      <formula>NOT(ISERROR(SEARCH("Glenn Gould",H3017)))</formula>
    </cfRule>
  </conditionalFormatting>
  <conditionalFormatting sqref="H3017:H3019 H3028">
    <cfRule type="containsText" dxfId="2004" priority="2391" operator="containsText" text="ECM">
      <formula>NOT(ISERROR(SEARCH("ECM",H3017)))</formula>
    </cfRule>
    <cfRule type="containsText" dxfId="2003" priority="2392" operator="containsText" text="Glenn Gould">
      <formula>NOT(ISERROR(SEARCH("Glenn Gould",H3017)))</formula>
    </cfRule>
  </conditionalFormatting>
  <conditionalFormatting sqref="H3017:H3019 H3028">
    <cfRule type="containsText" dxfId="2002" priority="2389" operator="containsText" text="ECM">
      <formula>NOT(ISERROR(SEARCH("ECM",H3017)))</formula>
    </cfRule>
    <cfRule type="containsText" dxfId="2001" priority="2390" operator="containsText" text="Glenn Gould">
      <formula>NOT(ISERROR(SEARCH("Glenn Gould",H3017)))</formula>
    </cfRule>
  </conditionalFormatting>
  <conditionalFormatting sqref="H3017:H3019 H3028">
    <cfRule type="containsText" dxfId="2000" priority="2387" operator="containsText" text="ECM">
      <formula>NOT(ISERROR(SEARCH("ECM",H3017)))</formula>
    </cfRule>
    <cfRule type="containsText" dxfId="1999" priority="2388" operator="containsText" text="Glenn Gould">
      <formula>NOT(ISERROR(SEARCH("Glenn Gould",H3017)))</formula>
    </cfRule>
  </conditionalFormatting>
  <conditionalFormatting sqref="E3017:G3019">
    <cfRule type="containsText" dxfId="1998" priority="2385" operator="containsText" text="ECM">
      <formula>NOT(ISERROR(SEARCH("ECM",E3017)))</formula>
    </cfRule>
    <cfRule type="containsText" dxfId="1997" priority="2386" operator="containsText" text="Glenn Gould">
      <formula>NOT(ISERROR(SEARCH("Glenn Gould",E3017)))</formula>
    </cfRule>
  </conditionalFormatting>
  <conditionalFormatting sqref="I3022:K3022 J3023:K3025">
    <cfRule type="containsText" dxfId="1996" priority="2383" operator="containsText" text="ECM">
      <formula>NOT(ISERROR(SEARCH("ECM",I3022)))</formula>
    </cfRule>
    <cfRule type="containsText" dxfId="1995" priority="2384" operator="containsText" text="Glenn Gould">
      <formula>NOT(ISERROR(SEARCH("Glenn Gould",I3022)))</formula>
    </cfRule>
  </conditionalFormatting>
  <conditionalFormatting sqref="H3022">
    <cfRule type="containsText" dxfId="1994" priority="2381" operator="containsText" text="ECM">
      <formula>NOT(ISERROR(SEARCH("ECM",H3022)))</formula>
    </cfRule>
    <cfRule type="containsText" dxfId="1993" priority="2382" operator="containsText" text="Glenn Gould">
      <formula>NOT(ISERROR(SEARCH("Glenn Gould",H3022)))</formula>
    </cfRule>
  </conditionalFormatting>
  <conditionalFormatting sqref="H3022">
    <cfRule type="containsText" dxfId="1992" priority="2379" operator="containsText" text="ECM">
      <formula>NOT(ISERROR(SEARCH("ECM",H3022)))</formula>
    </cfRule>
    <cfRule type="containsText" dxfId="1991" priority="2380" operator="containsText" text="Glenn Gould">
      <formula>NOT(ISERROR(SEARCH("Glenn Gould",H3022)))</formula>
    </cfRule>
  </conditionalFormatting>
  <conditionalFormatting sqref="H3022">
    <cfRule type="containsText" dxfId="1990" priority="2377" operator="containsText" text="ECM">
      <formula>NOT(ISERROR(SEARCH("ECM",H3022)))</formula>
    </cfRule>
    <cfRule type="containsText" dxfId="1989" priority="2378" operator="containsText" text="Glenn Gould">
      <formula>NOT(ISERROR(SEARCH("Glenn Gould",H3022)))</formula>
    </cfRule>
  </conditionalFormatting>
  <conditionalFormatting sqref="H3022">
    <cfRule type="containsText" dxfId="1988" priority="2375" operator="containsText" text="ECM">
      <formula>NOT(ISERROR(SEARCH("ECM",H3022)))</formula>
    </cfRule>
    <cfRule type="containsText" dxfId="1987" priority="2376" operator="containsText" text="Glenn Gould">
      <formula>NOT(ISERROR(SEARCH("Glenn Gould",H3022)))</formula>
    </cfRule>
  </conditionalFormatting>
  <conditionalFormatting sqref="H3022">
    <cfRule type="containsText" dxfId="1986" priority="2373" operator="containsText" text="ECM">
      <formula>NOT(ISERROR(SEARCH("ECM",H3022)))</formula>
    </cfRule>
    <cfRule type="containsText" dxfId="1985" priority="2374" operator="containsText" text="Glenn Gould">
      <formula>NOT(ISERROR(SEARCH("Glenn Gould",H3022)))</formula>
    </cfRule>
  </conditionalFormatting>
  <conditionalFormatting sqref="H3028">
    <cfRule type="containsText" dxfId="1984" priority="2371" operator="containsText" text="ECM">
      <formula>NOT(ISERROR(SEARCH("ECM",H3028)))</formula>
    </cfRule>
    <cfRule type="containsText" dxfId="1983" priority="2372" operator="containsText" text="Glenn Gould">
      <formula>NOT(ISERROR(SEARCH("Glenn Gould",H3028)))</formula>
    </cfRule>
  </conditionalFormatting>
  <conditionalFormatting sqref="E3020:H3020">
    <cfRule type="containsText" dxfId="1982" priority="2369" operator="containsText" text="ECM">
      <formula>NOT(ISERROR(SEARCH("ECM",E3020)))</formula>
    </cfRule>
    <cfRule type="containsText" dxfId="1981" priority="2370" operator="containsText" text="Glenn Gould">
      <formula>NOT(ISERROR(SEARCH("Glenn Gould",E3020)))</formula>
    </cfRule>
  </conditionalFormatting>
  <conditionalFormatting sqref="H3020">
    <cfRule type="containsText" dxfId="1980" priority="2367" operator="containsText" text="ECM">
      <formula>NOT(ISERROR(SEARCH("ECM",H3020)))</formula>
    </cfRule>
    <cfRule type="containsText" dxfId="1979" priority="2368" operator="containsText" text="Glenn Gould">
      <formula>NOT(ISERROR(SEARCH("Glenn Gould",H3020)))</formula>
    </cfRule>
  </conditionalFormatting>
  <conditionalFormatting sqref="H3020">
    <cfRule type="containsText" dxfId="1978" priority="2363" operator="containsText" text="ECM">
      <formula>NOT(ISERROR(SEARCH("ECM",H3020)))</formula>
    </cfRule>
    <cfRule type="containsText" dxfId="1977" priority="2364" operator="containsText" text="Glenn Gould">
      <formula>NOT(ISERROR(SEARCH("Glenn Gould",H3020)))</formula>
    </cfRule>
  </conditionalFormatting>
  <conditionalFormatting sqref="H3020">
    <cfRule type="containsText" dxfId="1976" priority="2361" operator="containsText" text="ECM">
      <formula>NOT(ISERROR(SEARCH("ECM",H3020)))</formula>
    </cfRule>
    <cfRule type="containsText" dxfId="1975" priority="2362" operator="containsText" text="Glenn Gould">
      <formula>NOT(ISERROR(SEARCH("Glenn Gould",H3020)))</formula>
    </cfRule>
  </conditionalFormatting>
  <conditionalFormatting sqref="H3020">
    <cfRule type="containsText" dxfId="1974" priority="2359" operator="containsText" text="ECM">
      <formula>NOT(ISERROR(SEARCH("ECM",H3020)))</formula>
    </cfRule>
    <cfRule type="containsText" dxfId="1973" priority="2360" operator="containsText" text="Glenn Gould">
      <formula>NOT(ISERROR(SEARCH("Glenn Gould",H3020)))</formula>
    </cfRule>
  </conditionalFormatting>
  <conditionalFormatting sqref="H3020">
    <cfRule type="containsText" dxfId="1972" priority="2357" operator="containsText" text="ECM">
      <formula>NOT(ISERROR(SEARCH("ECM",H3020)))</formula>
    </cfRule>
    <cfRule type="containsText" dxfId="1971" priority="2358" operator="containsText" text="Glenn Gould">
      <formula>NOT(ISERROR(SEARCH("Glenn Gould",H3020)))</formula>
    </cfRule>
  </conditionalFormatting>
  <conditionalFormatting sqref="H3020">
    <cfRule type="containsText" dxfId="1970" priority="2355" operator="containsText" text="ECM">
      <formula>NOT(ISERROR(SEARCH("ECM",H3020)))</formula>
    </cfRule>
    <cfRule type="containsText" dxfId="1969" priority="2356" operator="containsText" text="Glenn Gould">
      <formula>NOT(ISERROR(SEARCH("Glenn Gould",H3020)))</formula>
    </cfRule>
  </conditionalFormatting>
  <conditionalFormatting sqref="E3020:G3020">
    <cfRule type="containsText" dxfId="1968" priority="2353" operator="containsText" text="ECM">
      <formula>NOT(ISERROR(SEARCH("ECM",E3020)))</formula>
    </cfRule>
    <cfRule type="containsText" dxfId="1967" priority="2354" operator="containsText" text="Glenn Gould">
      <formula>NOT(ISERROR(SEARCH("Glenn Gould",E3020)))</formula>
    </cfRule>
  </conditionalFormatting>
  <conditionalFormatting sqref="I3021:K3021">
    <cfRule type="containsText" dxfId="1966" priority="2351" operator="containsText" text="ECM">
      <formula>NOT(ISERROR(SEARCH("ECM",I3021)))</formula>
    </cfRule>
    <cfRule type="containsText" dxfId="1965" priority="2352" operator="containsText" text="Glenn Gould">
      <formula>NOT(ISERROR(SEARCH("Glenn Gould",I3021)))</formula>
    </cfRule>
  </conditionalFormatting>
  <conditionalFormatting sqref="K3021">
    <cfRule type="containsText" dxfId="1964" priority="2349" operator="containsText" text="ECM">
      <formula>NOT(ISERROR(SEARCH("ECM",K3021)))</formula>
    </cfRule>
    <cfRule type="containsText" dxfId="1963" priority="2350" operator="containsText" text="Glenn Gould">
      <formula>NOT(ISERROR(SEARCH("Glenn Gould",K3021)))</formula>
    </cfRule>
  </conditionalFormatting>
  <conditionalFormatting sqref="E3021:H3021">
    <cfRule type="containsText" dxfId="1962" priority="2347" operator="containsText" text="ECM">
      <formula>NOT(ISERROR(SEARCH("ECM",E3021)))</formula>
    </cfRule>
    <cfRule type="containsText" dxfId="1961" priority="2348" operator="containsText" text="Glenn Gould">
      <formula>NOT(ISERROR(SEARCH("Glenn Gould",E3021)))</formula>
    </cfRule>
  </conditionalFormatting>
  <conditionalFormatting sqref="H3021">
    <cfRule type="containsText" dxfId="1960" priority="2345" operator="containsText" text="ECM">
      <formula>NOT(ISERROR(SEARCH("ECM",H3021)))</formula>
    </cfRule>
    <cfRule type="containsText" dxfId="1959" priority="2346" operator="containsText" text="Glenn Gould">
      <formula>NOT(ISERROR(SEARCH("Glenn Gould",H3021)))</formula>
    </cfRule>
  </conditionalFormatting>
  <conditionalFormatting sqref="H3021">
    <cfRule type="containsText" dxfId="1958" priority="2341" operator="containsText" text="ECM">
      <formula>NOT(ISERROR(SEARCH("ECM",H3021)))</formula>
    </cfRule>
    <cfRule type="containsText" dxfId="1957" priority="2342" operator="containsText" text="Glenn Gould">
      <formula>NOT(ISERROR(SEARCH("Glenn Gould",H3021)))</formula>
    </cfRule>
  </conditionalFormatting>
  <conditionalFormatting sqref="H3021">
    <cfRule type="containsText" dxfId="1956" priority="2339" operator="containsText" text="ECM">
      <formula>NOT(ISERROR(SEARCH("ECM",H3021)))</formula>
    </cfRule>
    <cfRule type="containsText" dxfId="1955" priority="2340" operator="containsText" text="Glenn Gould">
      <formula>NOT(ISERROR(SEARCH("Glenn Gould",H3021)))</formula>
    </cfRule>
  </conditionalFormatting>
  <conditionalFormatting sqref="H3021">
    <cfRule type="containsText" dxfId="1954" priority="2337" operator="containsText" text="ECM">
      <formula>NOT(ISERROR(SEARCH("ECM",H3021)))</formula>
    </cfRule>
    <cfRule type="containsText" dxfId="1953" priority="2338" operator="containsText" text="Glenn Gould">
      <formula>NOT(ISERROR(SEARCH("Glenn Gould",H3021)))</formula>
    </cfRule>
  </conditionalFormatting>
  <conditionalFormatting sqref="H3021">
    <cfRule type="containsText" dxfId="1952" priority="2335" operator="containsText" text="ECM">
      <formula>NOT(ISERROR(SEARCH("ECM",H3021)))</formula>
    </cfRule>
    <cfRule type="containsText" dxfId="1951" priority="2336" operator="containsText" text="Glenn Gould">
      <formula>NOT(ISERROR(SEARCH("Glenn Gould",H3021)))</formula>
    </cfRule>
  </conditionalFormatting>
  <conditionalFormatting sqref="H3021">
    <cfRule type="containsText" dxfId="1950" priority="2333" operator="containsText" text="ECM">
      <formula>NOT(ISERROR(SEARCH("ECM",H3021)))</formula>
    </cfRule>
    <cfRule type="containsText" dxfId="1949" priority="2334" operator="containsText" text="Glenn Gould">
      <formula>NOT(ISERROR(SEARCH("Glenn Gould",H3021)))</formula>
    </cfRule>
  </conditionalFormatting>
  <conditionalFormatting sqref="E3021:G3021">
    <cfRule type="containsText" dxfId="1948" priority="2331" operator="containsText" text="ECM">
      <formula>NOT(ISERROR(SEARCH("ECM",E3021)))</formula>
    </cfRule>
    <cfRule type="containsText" dxfId="1947" priority="2332" operator="containsText" text="Glenn Gould">
      <formula>NOT(ISERROR(SEARCH("Glenn Gould",E3021)))</formula>
    </cfRule>
  </conditionalFormatting>
  <conditionalFormatting sqref="H3204">
    <cfRule type="containsText" dxfId="1946" priority="2329" operator="containsText" text="ECM">
      <formula>NOT(ISERROR(SEARCH("ECM",H3204)))</formula>
    </cfRule>
    <cfRule type="containsText" dxfId="1945" priority="2330" operator="containsText" text="Glenn Gould">
      <formula>NOT(ISERROR(SEARCH("Glenn Gould",H3204)))</formula>
    </cfRule>
  </conditionalFormatting>
  <conditionalFormatting sqref="X3024 U3024">
    <cfRule type="containsText" dxfId="1944" priority="2327" operator="containsText" text="ECM">
      <formula>NOT(ISERROR(SEARCH("ECM",U3024)))</formula>
    </cfRule>
    <cfRule type="containsText" dxfId="1943" priority="2328" operator="containsText" text="Glenn Gould">
      <formula>NOT(ISERROR(SEARCH("Glenn Gould",U3024)))</formula>
    </cfRule>
  </conditionalFormatting>
  <conditionalFormatting sqref="H3024">
    <cfRule type="containsText" dxfId="1942" priority="2325" operator="containsText" text="ECM">
      <formula>NOT(ISERROR(SEARCH("ECM",H3024)))</formula>
    </cfRule>
    <cfRule type="containsText" dxfId="1941" priority="2326" operator="containsText" text="Glenn Gould">
      <formula>NOT(ISERROR(SEARCH("Glenn Gould",H3024)))</formula>
    </cfRule>
  </conditionalFormatting>
  <conditionalFormatting sqref="I3026:K3026 J3027:K3027">
    <cfRule type="containsText" dxfId="1940" priority="2323" operator="containsText" text="ECM">
      <formula>NOT(ISERROR(SEARCH("ECM",I3026)))</formula>
    </cfRule>
    <cfRule type="containsText" dxfId="1939" priority="2324" operator="containsText" text="Glenn Gould">
      <formula>NOT(ISERROR(SEARCH("Glenn Gould",I3026)))</formula>
    </cfRule>
  </conditionalFormatting>
  <conditionalFormatting sqref="H3026">
    <cfRule type="containsText" dxfId="1938" priority="2321" operator="containsText" text="ECM">
      <formula>NOT(ISERROR(SEARCH("ECM",H3026)))</formula>
    </cfRule>
    <cfRule type="containsText" dxfId="1937" priority="2322" operator="containsText" text="Glenn Gould">
      <formula>NOT(ISERROR(SEARCH("Glenn Gould",H3026)))</formula>
    </cfRule>
  </conditionalFormatting>
  <conditionalFormatting sqref="H3026">
    <cfRule type="containsText" dxfId="1936" priority="2319" operator="containsText" text="ECM">
      <formula>NOT(ISERROR(SEARCH("ECM",H3026)))</formula>
    </cfRule>
    <cfRule type="containsText" dxfId="1935" priority="2320" operator="containsText" text="Glenn Gould">
      <formula>NOT(ISERROR(SEARCH("Glenn Gould",H3026)))</formula>
    </cfRule>
  </conditionalFormatting>
  <conditionalFormatting sqref="H3026">
    <cfRule type="containsText" dxfId="1934" priority="2317" operator="containsText" text="ECM">
      <formula>NOT(ISERROR(SEARCH("ECM",H3026)))</formula>
    </cfRule>
    <cfRule type="containsText" dxfId="1933" priority="2318" operator="containsText" text="Glenn Gould">
      <formula>NOT(ISERROR(SEARCH("Glenn Gould",H3026)))</formula>
    </cfRule>
  </conditionalFormatting>
  <conditionalFormatting sqref="H3026">
    <cfRule type="containsText" dxfId="1932" priority="2315" operator="containsText" text="ECM">
      <formula>NOT(ISERROR(SEARCH("ECM",H3026)))</formula>
    </cfRule>
    <cfRule type="containsText" dxfId="1931" priority="2316" operator="containsText" text="Glenn Gould">
      <formula>NOT(ISERROR(SEARCH("Glenn Gould",H3026)))</formula>
    </cfRule>
  </conditionalFormatting>
  <conditionalFormatting sqref="H3026">
    <cfRule type="containsText" dxfId="1930" priority="2313" operator="containsText" text="ECM">
      <formula>NOT(ISERROR(SEARCH("ECM",H3026)))</formula>
    </cfRule>
    <cfRule type="containsText" dxfId="1929" priority="2314" operator="containsText" text="Glenn Gould">
      <formula>NOT(ISERROR(SEARCH("Glenn Gould",H3026)))</formula>
    </cfRule>
  </conditionalFormatting>
  <conditionalFormatting sqref="E3022:G3022">
    <cfRule type="containsText" dxfId="1928" priority="2311" operator="containsText" text="ECM">
      <formula>NOT(ISERROR(SEARCH("ECM",E3022)))</formula>
    </cfRule>
    <cfRule type="containsText" dxfId="1927" priority="2312" operator="containsText" text="Glenn Gould">
      <formula>NOT(ISERROR(SEARCH("Glenn Gould",E3022)))</formula>
    </cfRule>
  </conditionalFormatting>
  <conditionalFormatting sqref="E3022:G3022">
    <cfRule type="containsText" dxfId="1926" priority="2307" operator="containsText" text="ECM">
      <formula>NOT(ISERROR(SEARCH("ECM",E3022)))</formula>
    </cfRule>
    <cfRule type="containsText" dxfId="1925" priority="2308" operator="containsText" text="Glenn Gould">
      <formula>NOT(ISERROR(SEARCH("Glenn Gould",E3022)))</formula>
    </cfRule>
  </conditionalFormatting>
  <conditionalFormatting sqref="I3023:I3025">
    <cfRule type="containsText" dxfId="1924" priority="2305" operator="containsText" text="ECM">
      <formula>NOT(ISERROR(SEARCH("ECM",I3023)))</formula>
    </cfRule>
    <cfRule type="containsText" dxfId="1923" priority="2306" operator="containsText" text="Glenn Gould">
      <formula>NOT(ISERROR(SEARCH("Glenn Gould",I3023)))</formula>
    </cfRule>
  </conditionalFormatting>
  <conditionalFormatting sqref="H3023:H3025">
    <cfRule type="containsText" dxfId="1922" priority="2303" operator="containsText" text="ECM">
      <formula>NOT(ISERROR(SEARCH("ECM",H3023)))</formula>
    </cfRule>
    <cfRule type="containsText" dxfId="1921" priority="2304" operator="containsText" text="Glenn Gould">
      <formula>NOT(ISERROR(SEARCH("Glenn Gould",H3023)))</formula>
    </cfRule>
  </conditionalFormatting>
  <conditionalFormatting sqref="H3023:H3025">
    <cfRule type="containsText" dxfId="1920" priority="2301" operator="containsText" text="ECM">
      <formula>NOT(ISERROR(SEARCH("ECM",H3023)))</formula>
    </cfRule>
    <cfRule type="containsText" dxfId="1919" priority="2302" operator="containsText" text="Glenn Gould">
      <formula>NOT(ISERROR(SEARCH("Glenn Gould",H3023)))</formula>
    </cfRule>
  </conditionalFormatting>
  <conditionalFormatting sqref="H3023:H3025">
    <cfRule type="containsText" dxfId="1918" priority="2299" operator="containsText" text="ECM">
      <formula>NOT(ISERROR(SEARCH("ECM",H3023)))</formula>
    </cfRule>
    <cfRule type="containsText" dxfId="1917" priority="2300" operator="containsText" text="Glenn Gould">
      <formula>NOT(ISERROR(SEARCH("Glenn Gould",H3023)))</formula>
    </cfRule>
  </conditionalFormatting>
  <conditionalFormatting sqref="H3023:H3025">
    <cfRule type="containsText" dxfId="1916" priority="2297" operator="containsText" text="ECM">
      <formula>NOT(ISERROR(SEARCH("ECM",H3023)))</formula>
    </cfRule>
    <cfRule type="containsText" dxfId="1915" priority="2298" operator="containsText" text="Glenn Gould">
      <formula>NOT(ISERROR(SEARCH("Glenn Gould",H3023)))</formula>
    </cfRule>
  </conditionalFormatting>
  <conditionalFormatting sqref="H3023:H3025">
    <cfRule type="containsText" dxfId="1914" priority="2295" operator="containsText" text="ECM">
      <formula>NOT(ISERROR(SEARCH("ECM",H3023)))</formula>
    </cfRule>
    <cfRule type="containsText" dxfId="1913" priority="2296" operator="containsText" text="Glenn Gould">
      <formula>NOT(ISERROR(SEARCH("Glenn Gould",H3023)))</formula>
    </cfRule>
  </conditionalFormatting>
  <conditionalFormatting sqref="E3023:G3025">
    <cfRule type="containsText" dxfId="1912" priority="2293" operator="containsText" text="ECM">
      <formula>NOT(ISERROR(SEARCH("ECM",E3023)))</formula>
    </cfRule>
    <cfRule type="containsText" dxfId="1911" priority="2294" operator="containsText" text="Glenn Gould">
      <formula>NOT(ISERROR(SEARCH("Glenn Gould",E3023)))</formula>
    </cfRule>
  </conditionalFormatting>
  <conditionalFormatting sqref="E3023:G3025">
    <cfRule type="containsText" dxfId="1910" priority="2289" operator="containsText" text="ECM">
      <formula>NOT(ISERROR(SEARCH("ECM",E3023)))</formula>
    </cfRule>
    <cfRule type="containsText" dxfId="1909" priority="2290" operator="containsText" text="Glenn Gould">
      <formula>NOT(ISERROR(SEARCH("Glenn Gould",E3023)))</formula>
    </cfRule>
  </conditionalFormatting>
  <conditionalFormatting sqref="E3026:G3026">
    <cfRule type="containsText" dxfId="1908" priority="2287" operator="containsText" text="ECM">
      <formula>NOT(ISERROR(SEARCH("ECM",E3026)))</formula>
    </cfRule>
    <cfRule type="containsText" dxfId="1907" priority="2288" operator="containsText" text="Glenn Gould">
      <formula>NOT(ISERROR(SEARCH("Glenn Gould",E3026)))</formula>
    </cfRule>
  </conditionalFormatting>
  <conditionalFormatting sqref="E3026:G3026">
    <cfRule type="containsText" dxfId="1906" priority="2283" operator="containsText" text="ECM">
      <formula>NOT(ISERROR(SEARCH("ECM",E3026)))</formula>
    </cfRule>
    <cfRule type="containsText" dxfId="1905" priority="2284" operator="containsText" text="Glenn Gould">
      <formula>NOT(ISERROR(SEARCH("Glenn Gould",E3026)))</formula>
    </cfRule>
  </conditionalFormatting>
  <conditionalFormatting sqref="I3027">
    <cfRule type="containsText" dxfId="1904" priority="2281" operator="containsText" text="ECM">
      <formula>NOT(ISERROR(SEARCH("ECM",I3027)))</formula>
    </cfRule>
    <cfRule type="containsText" dxfId="1903" priority="2282" operator="containsText" text="Glenn Gould">
      <formula>NOT(ISERROR(SEARCH("Glenn Gould",I3027)))</formula>
    </cfRule>
  </conditionalFormatting>
  <conditionalFormatting sqref="H3027">
    <cfRule type="containsText" dxfId="1902" priority="2279" operator="containsText" text="ECM">
      <formula>NOT(ISERROR(SEARCH("ECM",H3027)))</formula>
    </cfRule>
    <cfRule type="containsText" dxfId="1901" priority="2280" operator="containsText" text="Glenn Gould">
      <formula>NOT(ISERROR(SEARCH("Glenn Gould",H3027)))</formula>
    </cfRule>
  </conditionalFormatting>
  <conditionalFormatting sqref="H3027">
    <cfRule type="containsText" dxfId="1900" priority="2277" operator="containsText" text="ECM">
      <formula>NOT(ISERROR(SEARCH("ECM",H3027)))</formula>
    </cfRule>
    <cfRule type="containsText" dxfId="1899" priority="2278" operator="containsText" text="Glenn Gould">
      <formula>NOT(ISERROR(SEARCH("Glenn Gould",H3027)))</formula>
    </cfRule>
  </conditionalFormatting>
  <conditionalFormatting sqref="H3027">
    <cfRule type="containsText" dxfId="1898" priority="2275" operator="containsText" text="ECM">
      <formula>NOT(ISERROR(SEARCH("ECM",H3027)))</formula>
    </cfRule>
    <cfRule type="containsText" dxfId="1897" priority="2276" operator="containsText" text="Glenn Gould">
      <formula>NOT(ISERROR(SEARCH("Glenn Gould",H3027)))</formula>
    </cfRule>
  </conditionalFormatting>
  <conditionalFormatting sqref="H3027">
    <cfRule type="containsText" dxfId="1896" priority="2273" operator="containsText" text="ECM">
      <formula>NOT(ISERROR(SEARCH("ECM",H3027)))</formula>
    </cfRule>
    <cfRule type="containsText" dxfId="1895" priority="2274" operator="containsText" text="Glenn Gould">
      <formula>NOT(ISERROR(SEARCH("Glenn Gould",H3027)))</formula>
    </cfRule>
  </conditionalFormatting>
  <conditionalFormatting sqref="H3027">
    <cfRule type="containsText" dxfId="1894" priority="2271" operator="containsText" text="ECM">
      <formula>NOT(ISERROR(SEARCH("ECM",H3027)))</formula>
    </cfRule>
    <cfRule type="containsText" dxfId="1893" priority="2272" operator="containsText" text="Glenn Gould">
      <formula>NOT(ISERROR(SEARCH("Glenn Gould",H3027)))</formula>
    </cfRule>
  </conditionalFormatting>
  <conditionalFormatting sqref="E3027:G3027">
    <cfRule type="containsText" dxfId="1892" priority="2269" operator="containsText" text="ECM">
      <formula>NOT(ISERROR(SEARCH("ECM",E3027)))</formula>
    </cfRule>
    <cfRule type="containsText" dxfId="1891" priority="2270" operator="containsText" text="Glenn Gould">
      <formula>NOT(ISERROR(SEARCH("Glenn Gould",E3027)))</formula>
    </cfRule>
  </conditionalFormatting>
  <conditionalFormatting sqref="E3027:G3027">
    <cfRule type="containsText" dxfId="1890" priority="2265" operator="containsText" text="ECM">
      <formula>NOT(ISERROR(SEARCH("ECM",E3027)))</formula>
    </cfRule>
    <cfRule type="containsText" dxfId="1889" priority="2266" operator="containsText" text="Glenn Gould">
      <formula>NOT(ISERROR(SEARCH("Glenn Gould",E3027)))</formula>
    </cfRule>
  </conditionalFormatting>
  <conditionalFormatting sqref="E3028:G3028">
    <cfRule type="containsText" dxfId="1888" priority="2263" operator="containsText" text="ECM">
      <formula>NOT(ISERROR(SEARCH("ECM",E3028)))</formula>
    </cfRule>
    <cfRule type="containsText" dxfId="1887" priority="2264" operator="containsText" text="Glenn Gould">
      <formula>NOT(ISERROR(SEARCH("Glenn Gould",E3028)))</formula>
    </cfRule>
  </conditionalFormatting>
  <conditionalFormatting sqref="E3028:G3028">
    <cfRule type="containsText" dxfId="1886" priority="2261" operator="containsText" text="ECM">
      <formula>NOT(ISERROR(SEARCH("ECM",E3028)))</formula>
    </cfRule>
    <cfRule type="containsText" dxfId="1885" priority="2262" operator="containsText" text="Glenn Gould">
      <formula>NOT(ISERROR(SEARCH("Glenn Gould",E3028)))</formula>
    </cfRule>
  </conditionalFormatting>
  <conditionalFormatting sqref="H3029:I3029">
    <cfRule type="containsText" dxfId="1884" priority="2259" operator="containsText" text="ECM">
      <formula>NOT(ISERROR(SEARCH("ECM",H3029)))</formula>
    </cfRule>
    <cfRule type="containsText" dxfId="1883" priority="2260" operator="containsText" text="Glenn Gould">
      <formula>NOT(ISERROR(SEARCH("Glenn Gould",H3029)))</formula>
    </cfRule>
  </conditionalFormatting>
  <conditionalFormatting sqref="H3029">
    <cfRule type="containsText" dxfId="1882" priority="2257" operator="containsText" text="ECM">
      <formula>NOT(ISERROR(SEARCH("ECM",H3029)))</formula>
    </cfRule>
    <cfRule type="containsText" dxfId="1881" priority="2258" operator="containsText" text="Glenn Gould">
      <formula>NOT(ISERROR(SEARCH("Glenn Gould",H3029)))</formula>
    </cfRule>
  </conditionalFormatting>
  <conditionalFormatting sqref="H3029">
    <cfRule type="containsText" dxfId="1880" priority="2255" operator="containsText" text="ECM">
      <formula>NOT(ISERROR(SEARCH("ECM",H3029)))</formula>
    </cfRule>
    <cfRule type="containsText" dxfId="1879" priority="2256" operator="containsText" text="Glenn Gould">
      <formula>NOT(ISERROR(SEARCH("Glenn Gould",H3029)))</formula>
    </cfRule>
  </conditionalFormatting>
  <conditionalFormatting sqref="H3029">
    <cfRule type="containsText" dxfId="1878" priority="2253" operator="containsText" text="ECM">
      <formula>NOT(ISERROR(SEARCH("ECM",H3029)))</formula>
    </cfRule>
    <cfRule type="containsText" dxfId="1877" priority="2254" operator="containsText" text="Glenn Gould">
      <formula>NOT(ISERROR(SEARCH("Glenn Gould",H3029)))</formula>
    </cfRule>
  </conditionalFormatting>
  <conditionalFormatting sqref="H3029">
    <cfRule type="containsText" dxfId="1876" priority="2251" operator="containsText" text="ECM">
      <formula>NOT(ISERROR(SEARCH("ECM",H3029)))</formula>
    </cfRule>
    <cfRule type="containsText" dxfId="1875" priority="2252" operator="containsText" text="Glenn Gould">
      <formula>NOT(ISERROR(SEARCH("Glenn Gould",H3029)))</formula>
    </cfRule>
  </conditionalFormatting>
  <conditionalFormatting sqref="H3029">
    <cfRule type="containsText" dxfId="1874" priority="2249" operator="containsText" text="ECM">
      <formula>NOT(ISERROR(SEARCH("ECM",H3029)))</formula>
    </cfRule>
    <cfRule type="containsText" dxfId="1873" priority="2250" operator="containsText" text="Glenn Gould">
      <formula>NOT(ISERROR(SEARCH("Glenn Gould",H3029)))</formula>
    </cfRule>
  </conditionalFormatting>
  <conditionalFormatting sqref="H3029">
    <cfRule type="containsText" dxfId="1872" priority="2247" operator="containsText" text="ECM">
      <formula>NOT(ISERROR(SEARCH("ECM",H3029)))</formula>
    </cfRule>
    <cfRule type="containsText" dxfId="1871" priority="2248" operator="containsText" text="Glenn Gould">
      <formula>NOT(ISERROR(SEARCH("Glenn Gould",H3029)))</formula>
    </cfRule>
  </conditionalFormatting>
  <conditionalFormatting sqref="K3030:K3031">
    <cfRule type="containsText" dxfId="1870" priority="2235" operator="containsText" text="ECM">
      <formula>NOT(ISERROR(SEARCH("ECM",K3030)))</formula>
    </cfRule>
    <cfRule type="containsText" dxfId="1869" priority="2236" operator="containsText" text="Glenn Gould">
      <formula>NOT(ISERROR(SEARCH("Glenn Gould",K3030)))</formula>
    </cfRule>
  </conditionalFormatting>
  <conditionalFormatting sqref="H3029">
    <cfRule type="containsText" dxfId="1868" priority="2243" operator="containsText" text="ECM">
      <formula>NOT(ISERROR(SEARCH("ECM",H3029)))</formula>
    </cfRule>
    <cfRule type="containsText" dxfId="1867" priority="2244" operator="containsText" text="Glenn Gould">
      <formula>NOT(ISERROR(SEARCH("Glenn Gould",H3029)))</formula>
    </cfRule>
  </conditionalFormatting>
  <conditionalFormatting sqref="E3029:G3029">
    <cfRule type="containsText" dxfId="1866" priority="2241" operator="containsText" text="ECM">
      <formula>NOT(ISERROR(SEARCH("ECM",E3029)))</formula>
    </cfRule>
    <cfRule type="containsText" dxfId="1865" priority="2242" operator="containsText" text="Glenn Gould">
      <formula>NOT(ISERROR(SEARCH("Glenn Gould",E3029)))</formula>
    </cfRule>
  </conditionalFormatting>
  <conditionalFormatting sqref="E3029:G3029">
    <cfRule type="containsText" dxfId="1864" priority="2239" operator="containsText" text="ECM">
      <formula>NOT(ISERROR(SEARCH("ECM",E3029)))</formula>
    </cfRule>
    <cfRule type="containsText" dxfId="1863" priority="2240" operator="containsText" text="Glenn Gould">
      <formula>NOT(ISERROR(SEARCH("Glenn Gould",E3029)))</formula>
    </cfRule>
  </conditionalFormatting>
  <conditionalFormatting sqref="J3030:K3031">
    <cfRule type="containsText" dxfId="1862" priority="2237" operator="containsText" text="ECM">
      <formula>NOT(ISERROR(SEARCH("ECM",J3030)))</formula>
    </cfRule>
    <cfRule type="containsText" dxfId="1861" priority="2238" operator="containsText" text="Glenn Gould">
      <formula>NOT(ISERROR(SEARCH("Glenn Gould",J3030)))</formula>
    </cfRule>
  </conditionalFormatting>
  <conditionalFormatting sqref="H3030:I3030">
    <cfRule type="containsText" dxfId="1860" priority="2233" operator="containsText" text="ECM">
      <formula>NOT(ISERROR(SEARCH("ECM",H3030)))</formula>
    </cfRule>
    <cfRule type="containsText" dxfId="1859" priority="2234" operator="containsText" text="Glenn Gould">
      <formula>NOT(ISERROR(SEARCH("Glenn Gould",H3030)))</formula>
    </cfRule>
  </conditionalFormatting>
  <conditionalFormatting sqref="H3030">
    <cfRule type="containsText" dxfId="1858" priority="2231" operator="containsText" text="ECM">
      <formula>NOT(ISERROR(SEARCH("ECM",H3030)))</formula>
    </cfRule>
    <cfRule type="containsText" dxfId="1857" priority="2232" operator="containsText" text="Glenn Gould">
      <formula>NOT(ISERROR(SEARCH("Glenn Gould",H3030)))</formula>
    </cfRule>
  </conditionalFormatting>
  <conditionalFormatting sqref="H3030">
    <cfRule type="containsText" dxfId="1856" priority="2229" operator="containsText" text="ECM">
      <formula>NOT(ISERROR(SEARCH("ECM",H3030)))</formula>
    </cfRule>
    <cfRule type="containsText" dxfId="1855" priority="2230" operator="containsText" text="Glenn Gould">
      <formula>NOT(ISERROR(SEARCH("Glenn Gould",H3030)))</formula>
    </cfRule>
  </conditionalFormatting>
  <conditionalFormatting sqref="H3030">
    <cfRule type="containsText" dxfId="1854" priority="2227" operator="containsText" text="ECM">
      <formula>NOT(ISERROR(SEARCH("ECM",H3030)))</formula>
    </cfRule>
    <cfRule type="containsText" dxfId="1853" priority="2228" operator="containsText" text="Glenn Gould">
      <formula>NOT(ISERROR(SEARCH("Glenn Gould",H3030)))</formula>
    </cfRule>
  </conditionalFormatting>
  <conditionalFormatting sqref="H3030">
    <cfRule type="containsText" dxfId="1852" priority="2225" operator="containsText" text="ECM">
      <formula>NOT(ISERROR(SEARCH("ECM",H3030)))</formula>
    </cfRule>
    <cfRule type="containsText" dxfId="1851" priority="2226" operator="containsText" text="Glenn Gould">
      <formula>NOT(ISERROR(SEARCH("Glenn Gould",H3030)))</formula>
    </cfRule>
  </conditionalFormatting>
  <conditionalFormatting sqref="H3030">
    <cfRule type="containsText" dxfId="1850" priority="2223" operator="containsText" text="ECM">
      <formula>NOT(ISERROR(SEARCH("ECM",H3030)))</formula>
    </cfRule>
    <cfRule type="containsText" dxfId="1849" priority="2224" operator="containsText" text="Glenn Gould">
      <formula>NOT(ISERROR(SEARCH("Glenn Gould",H3030)))</formula>
    </cfRule>
  </conditionalFormatting>
  <conditionalFormatting sqref="H3030">
    <cfRule type="containsText" dxfId="1848" priority="2221" operator="containsText" text="ECM">
      <formula>NOT(ISERROR(SEARCH("ECM",H3030)))</formula>
    </cfRule>
    <cfRule type="containsText" dxfId="1847" priority="2222" operator="containsText" text="Glenn Gould">
      <formula>NOT(ISERROR(SEARCH("Glenn Gould",H3030)))</formula>
    </cfRule>
  </conditionalFormatting>
  <conditionalFormatting sqref="H3031">
    <cfRule type="containsText" dxfId="1846" priority="2195" operator="containsText" text="ECM">
      <formula>NOT(ISERROR(SEARCH("ECM",H3031)))</formula>
    </cfRule>
    <cfRule type="containsText" dxfId="1845" priority="2196" operator="containsText" text="Glenn Gould">
      <formula>NOT(ISERROR(SEARCH("Glenn Gould",H3031)))</formula>
    </cfRule>
  </conditionalFormatting>
  <conditionalFormatting sqref="H3030">
    <cfRule type="containsText" dxfId="1844" priority="2217" operator="containsText" text="ECM">
      <formula>NOT(ISERROR(SEARCH("ECM",H3030)))</formula>
    </cfRule>
    <cfRule type="containsText" dxfId="1843" priority="2218" operator="containsText" text="Glenn Gould">
      <formula>NOT(ISERROR(SEARCH("Glenn Gould",H3030)))</formula>
    </cfRule>
  </conditionalFormatting>
  <conditionalFormatting sqref="E3030:G3030">
    <cfRule type="containsText" dxfId="1842" priority="2215" operator="containsText" text="ECM">
      <formula>NOT(ISERROR(SEARCH("ECM",E3030)))</formula>
    </cfRule>
    <cfRule type="containsText" dxfId="1841" priority="2216" operator="containsText" text="Glenn Gould">
      <formula>NOT(ISERROR(SEARCH("Glenn Gould",E3030)))</formula>
    </cfRule>
  </conditionalFormatting>
  <conditionalFormatting sqref="E3030:G3030">
    <cfRule type="containsText" dxfId="1840" priority="2213" operator="containsText" text="ECM">
      <formula>NOT(ISERROR(SEARCH("ECM",E3030)))</formula>
    </cfRule>
    <cfRule type="containsText" dxfId="1839" priority="2214" operator="containsText" text="Glenn Gould">
      <formula>NOT(ISERROR(SEARCH("Glenn Gould",E3030)))</formula>
    </cfRule>
  </conditionalFormatting>
  <conditionalFormatting sqref="H3031:I3031">
    <cfRule type="containsText" dxfId="1838" priority="2211" operator="containsText" text="ECM">
      <formula>NOT(ISERROR(SEARCH("ECM",H3031)))</formula>
    </cfRule>
    <cfRule type="containsText" dxfId="1837" priority="2212" operator="containsText" text="Glenn Gould">
      <formula>NOT(ISERROR(SEARCH("Glenn Gould",H3031)))</formula>
    </cfRule>
  </conditionalFormatting>
  <conditionalFormatting sqref="H3031">
    <cfRule type="containsText" dxfId="1836" priority="2209" operator="containsText" text="ECM">
      <formula>NOT(ISERROR(SEARCH("ECM",H3031)))</formula>
    </cfRule>
    <cfRule type="containsText" dxfId="1835" priority="2210" operator="containsText" text="Glenn Gould">
      <formula>NOT(ISERROR(SEARCH("Glenn Gould",H3031)))</formula>
    </cfRule>
  </conditionalFormatting>
  <conditionalFormatting sqref="H3031">
    <cfRule type="containsText" dxfId="1834" priority="2207" operator="containsText" text="ECM">
      <formula>NOT(ISERROR(SEARCH("ECM",H3031)))</formula>
    </cfRule>
    <cfRule type="containsText" dxfId="1833" priority="2208" operator="containsText" text="Glenn Gould">
      <formula>NOT(ISERROR(SEARCH("Glenn Gould",H3031)))</formula>
    </cfRule>
  </conditionalFormatting>
  <conditionalFormatting sqref="H3031">
    <cfRule type="containsText" dxfId="1832" priority="2205" operator="containsText" text="ECM">
      <formula>NOT(ISERROR(SEARCH("ECM",H3031)))</formula>
    </cfRule>
    <cfRule type="containsText" dxfId="1831" priority="2206" operator="containsText" text="Glenn Gould">
      <formula>NOT(ISERROR(SEARCH("Glenn Gould",H3031)))</formula>
    </cfRule>
  </conditionalFormatting>
  <conditionalFormatting sqref="H3031">
    <cfRule type="containsText" dxfId="1830" priority="2203" operator="containsText" text="ECM">
      <formula>NOT(ISERROR(SEARCH("ECM",H3031)))</formula>
    </cfRule>
    <cfRule type="containsText" dxfId="1829" priority="2204" operator="containsText" text="Glenn Gould">
      <formula>NOT(ISERROR(SEARCH("Glenn Gould",H3031)))</formula>
    </cfRule>
  </conditionalFormatting>
  <conditionalFormatting sqref="H3031">
    <cfRule type="containsText" dxfId="1828" priority="2201" operator="containsText" text="ECM">
      <formula>NOT(ISERROR(SEARCH("ECM",H3031)))</formula>
    </cfRule>
    <cfRule type="containsText" dxfId="1827" priority="2202" operator="containsText" text="Glenn Gould">
      <formula>NOT(ISERROR(SEARCH("Glenn Gould",H3031)))</formula>
    </cfRule>
  </conditionalFormatting>
  <conditionalFormatting sqref="H3031">
    <cfRule type="containsText" dxfId="1826" priority="2199" operator="containsText" text="ECM">
      <formula>NOT(ISERROR(SEARCH("ECM",H3031)))</formula>
    </cfRule>
    <cfRule type="containsText" dxfId="1825" priority="2200" operator="containsText" text="Glenn Gould">
      <formula>NOT(ISERROR(SEARCH("Glenn Gould",H3031)))</formula>
    </cfRule>
  </conditionalFormatting>
  <conditionalFormatting sqref="H3032">
    <cfRule type="containsText" dxfId="1824" priority="2173" operator="containsText" text="ECM">
      <formula>NOT(ISERROR(SEARCH("ECM",H3032)))</formula>
    </cfRule>
    <cfRule type="containsText" dxfId="1823" priority="2174" operator="containsText" text="Glenn Gould">
      <formula>NOT(ISERROR(SEARCH("Glenn Gould",H3032)))</formula>
    </cfRule>
  </conditionalFormatting>
  <conditionalFormatting sqref="H3032">
    <cfRule type="containsText" dxfId="1822" priority="2169" operator="containsText" text="ECM">
      <formula>NOT(ISERROR(SEARCH("ECM",H3032)))</formula>
    </cfRule>
    <cfRule type="containsText" dxfId="1821" priority="2170" operator="containsText" text="Glenn Gould">
      <formula>NOT(ISERROR(SEARCH("Glenn Gould",H3032)))</formula>
    </cfRule>
  </conditionalFormatting>
  <conditionalFormatting sqref="E3031:G3031">
    <cfRule type="containsText" dxfId="1820" priority="2193" operator="containsText" text="ECM">
      <formula>NOT(ISERROR(SEARCH("ECM",E3031)))</formula>
    </cfRule>
    <cfRule type="containsText" dxfId="1819" priority="2194" operator="containsText" text="Glenn Gould">
      <formula>NOT(ISERROR(SEARCH("Glenn Gould",E3031)))</formula>
    </cfRule>
  </conditionalFormatting>
  <conditionalFormatting sqref="E3031:G3031">
    <cfRule type="containsText" dxfId="1818" priority="2191" operator="containsText" text="ECM">
      <formula>NOT(ISERROR(SEARCH("ECM",E3031)))</formula>
    </cfRule>
    <cfRule type="containsText" dxfId="1817" priority="2192" operator="containsText" text="Glenn Gould">
      <formula>NOT(ISERROR(SEARCH("Glenn Gould",E3031)))</formula>
    </cfRule>
  </conditionalFormatting>
  <conditionalFormatting sqref="J3032:K3032">
    <cfRule type="containsText" dxfId="1816" priority="2189" operator="containsText" text="ECM">
      <formula>NOT(ISERROR(SEARCH("ECM",J3032)))</formula>
    </cfRule>
    <cfRule type="containsText" dxfId="1815" priority="2190" operator="containsText" text="Glenn Gould">
      <formula>NOT(ISERROR(SEARCH("Glenn Gould",J3032)))</formula>
    </cfRule>
  </conditionalFormatting>
  <conditionalFormatting sqref="K3032">
    <cfRule type="containsText" dxfId="1814" priority="2187" operator="containsText" text="ECM">
      <formula>NOT(ISERROR(SEARCH("ECM",K3032)))</formula>
    </cfRule>
    <cfRule type="containsText" dxfId="1813" priority="2188" operator="containsText" text="Glenn Gould">
      <formula>NOT(ISERROR(SEARCH("Glenn Gould",K3032)))</formula>
    </cfRule>
  </conditionalFormatting>
  <conditionalFormatting sqref="H3032:I3032">
    <cfRule type="containsText" dxfId="1812" priority="2185" operator="containsText" text="ECM">
      <formula>NOT(ISERROR(SEARCH("ECM",H3032)))</formula>
    </cfRule>
    <cfRule type="containsText" dxfId="1811" priority="2186" operator="containsText" text="Glenn Gould">
      <formula>NOT(ISERROR(SEARCH("Glenn Gould",H3032)))</formula>
    </cfRule>
  </conditionalFormatting>
  <conditionalFormatting sqref="H3032">
    <cfRule type="containsText" dxfId="1810" priority="2183" operator="containsText" text="ECM">
      <formula>NOT(ISERROR(SEARCH("ECM",H3032)))</formula>
    </cfRule>
    <cfRule type="containsText" dxfId="1809" priority="2184" operator="containsText" text="Glenn Gould">
      <formula>NOT(ISERROR(SEARCH("Glenn Gould",H3032)))</formula>
    </cfRule>
  </conditionalFormatting>
  <conditionalFormatting sqref="H3032">
    <cfRule type="containsText" dxfId="1808" priority="2181" operator="containsText" text="ECM">
      <formula>NOT(ISERROR(SEARCH("ECM",H3032)))</formula>
    </cfRule>
    <cfRule type="containsText" dxfId="1807" priority="2182" operator="containsText" text="Glenn Gould">
      <formula>NOT(ISERROR(SEARCH("Glenn Gould",H3032)))</formula>
    </cfRule>
  </conditionalFormatting>
  <conditionalFormatting sqref="H3032">
    <cfRule type="containsText" dxfId="1806" priority="2179" operator="containsText" text="ECM">
      <formula>NOT(ISERROR(SEARCH("ECM",H3032)))</formula>
    </cfRule>
    <cfRule type="containsText" dxfId="1805" priority="2180" operator="containsText" text="Glenn Gould">
      <formula>NOT(ISERROR(SEARCH("Glenn Gould",H3032)))</formula>
    </cfRule>
  </conditionalFormatting>
  <conditionalFormatting sqref="H3032">
    <cfRule type="containsText" dxfId="1804" priority="2177" operator="containsText" text="ECM">
      <formula>NOT(ISERROR(SEARCH("ECM",H3032)))</formula>
    </cfRule>
    <cfRule type="containsText" dxfId="1803" priority="2178" operator="containsText" text="Glenn Gould">
      <formula>NOT(ISERROR(SEARCH("Glenn Gould",H3032)))</formula>
    </cfRule>
  </conditionalFormatting>
  <conditionalFormatting sqref="H3032">
    <cfRule type="containsText" dxfId="1802" priority="2175" operator="containsText" text="ECM">
      <formula>NOT(ISERROR(SEARCH("ECM",H3032)))</formula>
    </cfRule>
    <cfRule type="containsText" dxfId="1801" priority="2176" operator="containsText" text="Glenn Gould">
      <formula>NOT(ISERROR(SEARCH("Glenn Gould",H3032)))</formula>
    </cfRule>
  </conditionalFormatting>
  <conditionalFormatting sqref="H3033">
    <cfRule type="containsText" dxfId="1800" priority="2147" operator="containsText" text="ECM">
      <formula>NOT(ISERROR(SEARCH("ECM",H3033)))</formula>
    </cfRule>
    <cfRule type="containsText" dxfId="1799" priority="2148" operator="containsText" text="Glenn Gould">
      <formula>NOT(ISERROR(SEARCH("Glenn Gould",H3033)))</formula>
    </cfRule>
  </conditionalFormatting>
  <conditionalFormatting sqref="E3032:G3032">
    <cfRule type="containsText" dxfId="1798" priority="2167" operator="containsText" text="ECM">
      <formula>NOT(ISERROR(SEARCH("ECM",E3032)))</formula>
    </cfRule>
    <cfRule type="containsText" dxfId="1797" priority="2168" operator="containsText" text="Glenn Gould">
      <formula>NOT(ISERROR(SEARCH("Glenn Gould",E3032)))</formula>
    </cfRule>
  </conditionalFormatting>
  <conditionalFormatting sqref="E3032:G3032">
    <cfRule type="containsText" dxfId="1796" priority="2165" operator="containsText" text="ECM">
      <formula>NOT(ISERROR(SEARCH("ECM",E3032)))</formula>
    </cfRule>
    <cfRule type="containsText" dxfId="1795" priority="2166" operator="containsText" text="Glenn Gould">
      <formula>NOT(ISERROR(SEARCH("Glenn Gould",E3032)))</formula>
    </cfRule>
  </conditionalFormatting>
  <conditionalFormatting sqref="J3033:K3034">
    <cfRule type="containsText" dxfId="1794" priority="2163" operator="containsText" text="ECM">
      <formula>NOT(ISERROR(SEARCH("ECM",J3033)))</formula>
    </cfRule>
    <cfRule type="containsText" dxfId="1793" priority="2164" operator="containsText" text="Glenn Gould">
      <formula>NOT(ISERROR(SEARCH("Glenn Gould",J3033)))</formula>
    </cfRule>
  </conditionalFormatting>
  <conditionalFormatting sqref="K3033:K3034">
    <cfRule type="containsText" dxfId="1792" priority="2161" operator="containsText" text="ECM">
      <formula>NOT(ISERROR(SEARCH("ECM",K3033)))</formula>
    </cfRule>
    <cfRule type="containsText" dxfId="1791" priority="2162" operator="containsText" text="Glenn Gould">
      <formula>NOT(ISERROR(SEARCH("Glenn Gould",K3033)))</formula>
    </cfRule>
  </conditionalFormatting>
  <conditionalFormatting sqref="H3033:I3033">
    <cfRule type="containsText" dxfId="1790" priority="2159" operator="containsText" text="ECM">
      <formula>NOT(ISERROR(SEARCH("ECM",H3033)))</formula>
    </cfRule>
    <cfRule type="containsText" dxfId="1789" priority="2160" operator="containsText" text="Glenn Gould">
      <formula>NOT(ISERROR(SEARCH("Glenn Gould",H3033)))</formula>
    </cfRule>
  </conditionalFormatting>
  <conditionalFormatting sqref="H3033">
    <cfRule type="containsText" dxfId="1788" priority="2157" operator="containsText" text="ECM">
      <formula>NOT(ISERROR(SEARCH("ECM",H3033)))</formula>
    </cfRule>
    <cfRule type="containsText" dxfId="1787" priority="2158" operator="containsText" text="Glenn Gould">
      <formula>NOT(ISERROR(SEARCH("Glenn Gould",H3033)))</formula>
    </cfRule>
  </conditionalFormatting>
  <conditionalFormatting sqref="H3033">
    <cfRule type="containsText" dxfId="1786" priority="2155" operator="containsText" text="ECM">
      <formula>NOT(ISERROR(SEARCH("ECM",H3033)))</formula>
    </cfRule>
    <cfRule type="containsText" dxfId="1785" priority="2156" operator="containsText" text="Glenn Gould">
      <formula>NOT(ISERROR(SEARCH("Glenn Gould",H3033)))</formula>
    </cfRule>
  </conditionalFormatting>
  <conditionalFormatting sqref="H3033">
    <cfRule type="containsText" dxfId="1784" priority="2153" operator="containsText" text="ECM">
      <formula>NOT(ISERROR(SEARCH("ECM",H3033)))</formula>
    </cfRule>
    <cfRule type="containsText" dxfId="1783" priority="2154" operator="containsText" text="Glenn Gould">
      <formula>NOT(ISERROR(SEARCH("Glenn Gould",H3033)))</formula>
    </cfRule>
  </conditionalFormatting>
  <conditionalFormatting sqref="H3033">
    <cfRule type="containsText" dxfId="1782" priority="2151" operator="containsText" text="ECM">
      <formula>NOT(ISERROR(SEARCH("ECM",H3033)))</formula>
    </cfRule>
    <cfRule type="containsText" dxfId="1781" priority="2152" operator="containsText" text="Glenn Gould">
      <formula>NOT(ISERROR(SEARCH("Glenn Gould",H3033)))</formula>
    </cfRule>
  </conditionalFormatting>
  <conditionalFormatting sqref="H3033">
    <cfRule type="containsText" dxfId="1780" priority="2149" operator="containsText" text="ECM">
      <formula>NOT(ISERROR(SEARCH("ECM",H3033)))</formula>
    </cfRule>
    <cfRule type="containsText" dxfId="1779" priority="2150" operator="containsText" text="Glenn Gould">
      <formula>NOT(ISERROR(SEARCH("Glenn Gould",H3033)))</formula>
    </cfRule>
  </conditionalFormatting>
  <conditionalFormatting sqref="H3034">
    <cfRule type="containsText" dxfId="1778" priority="2121" operator="containsText" text="ECM">
      <formula>NOT(ISERROR(SEARCH("ECM",H3034)))</formula>
    </cfRule>
    <cfRule type="containsText" dxfId="1777" priority="2122" operator="containsText" text="Glenn Gould">
      <formula>NOT(ISERROR(SEARCH("Glenn Gould",H3034)))</formula>
    </cfRule>
  </conditionalFormatting>
  <conditionalFormatting sqref="H3033">
    <cfRule type="containsText" dxfId="1776" priority="2143" operator="containsText" text="ECM">
      <formula>NOT(ISERROR(SEARCH("ECM",H3033)))</formula>
    </cfRule>
    <cfRule type="containsText" dxfId="1775" priority="2144" operator="containsText" text="Glenn Gould">
      <formula>NOT(ISERROR(SEARCH("Glenn Gould",H3033)))</formula>
    </cfRule>
  </conditionalFormatting>
  <conditionalFormatting sqref="E3033:G3033">
    <cfRule type="containsText" dxfId="1774" priority="2141" operator="containsText" text="ECM">
      <formula>NOT(ISERROR(SEARCH("ECM",E3033)))</formula>
    </cfRule>
    <cfRule type="containsText" dxfId="1773" priority="2142" operator="containsText" text="Glenn Gould">
      <formula>NOT(ISERROR(SEARCH("Glenn Gould",E3033)))</formula>
    </cfRule>
  </conditionalFormatting>
  <conditionalFormatting sqref="E3033:G3033">
    <cfRule type="containsText" dxfId="1772" priority="2139" operator="containsText" text="ECM">
      <formula>NOT(ISERROR(SEARCH("ECM",E3033)))</formula>
    </cfRule>
    <cfRule type="containsText" dxfId="1771" priority="2140" operator="containsText" text="Glenn Gould">
      <formula>NOT(ISERROR(SEARCH("Glenn Gould",E3033)))</formula>
    </cfRule>
  </conditionalFormatting>
  <conditionalFormatting sqref="H3034:I3034">
    <cfRule type="containsText" dxfId="1770" priority="2137" operator="containsText" text="ECM">
      <formula>NOT(ISERROR(SEARCH("ECM",H3034)))</formula>
    </cfRule>
    <cfRule type="containsText" dxfId="1769" priority="2138" operator="containsText" text="Glenn Gould">
      <formula>NOT(ISERROR(SEARCH("Glenn Gould",H3034)))</formula>
    </cfRule>
  </conditionalFormatting>
  <conditionalFormatting sqref="H3034">
    <cfRule type="containsText" dxfId="1768" priority="2135" operator="containsText" text="ECM">
      <formula>NOT(ISERROR(SEARCH("ECM",H3034)))</formula>
    </cfRule>
    <cfRule type="containsText" dxfId="1767" priority="2136" operator="containsText" text="Glenn Gould">
      <formula>NOT(ISERROR(SEARCH("Glenn Gould",H3034)))</formula>
    </cfRule>
  </conditionalFormatting>
  <conditionalFormatting sqref="H3034">
    <cfRule type="containsText" dxfId="1766" priority="2133" operator="containsText" text="ECM">
      <formula>NOT(ISERROR(SEARCH("ECM",H3034)))</formula>
    </cfRule>
    <cfRule type="containsText" dxfId="1765" priority="2134" operator="containsText" text="Glenn Gould">
      <formula>NOT(ISERROR(SEARCH("Glenn Gould",H3034)))</formula>
    </cfRule>
  </conditionalFormatting>
  <conditionalFormatting sqref="H3034">
    <cfRule type="containsText" dxfId="1764" priority="2131" operator="containsText" text="ECM">
      <formula>NOT(ISERROR(SEARCH("ECM",H3034)))</formula>
    </cfRule>
    <cfRule type="containsText" dxfId="1763" priority="2132" operator="containsText" text="Glenn Gould">
      <formula>NOT(ISERROR(SEARCH("Glenn Gould",H3034)))</formula>
    </cfRule>
  </conditionalFormatting>
  <conditionalFormatting sqref="H3034">
    <cfRule type="containsText" dxfId="1762" priority="2129" operator="containsText" text="ECM">
      <formula>NOT(ISERROR(SEARCH("ECM",H3034)))</formula>
    </cfRule>
    <cfRule type="containsText" dxfId="1761" priority="2130" operator="containsText" text="Glenn Gould">
      <formula>NOT(ISERROR(SEARCH("Glenn Gould",H3034)))</formula>
    </cfRule>
  </conditionalFormatting>
  <conditionalFormatting sqref="H3034">
    <cfRule type="containsText" dxfId="1760" priority="2127" operator="containsText" text="ECM">
      <formula>NOT(ISERROR(SEARCH("ECM",H3034)))</formula>
    </cfRule>
    <cfRule type="containsText" dxfId="1759" priority="2128" operator="containsText" text="Glenn Gould">
      <formula>NOT(ISERROR(SEARCH("Glenn Gould",H3034)))</formula>
    </cfRule>
  </conditionalFormatting>
  <conditionalFormatting sqref="H3034">
    <cfRule type="containsText" dxfId="1758" priority="2125" operator="containsText" text="ECM">
      <formula>NOT(ISERROR(SEARCH("ECM",H3034)))</formula>
    </cfRule>
    <cfRule type="containsText" dxfId="1757" priority="2126" operator="containsText" text="Glenn Gould">
      <formula>NOT(ISERROR(SEARCH("Glenn Gould",H3034)))</formula>
    </cfRule>
  </conditionalFormatting>
  <conditionalFormatting sqref="H3035">
    <cfRule type="containsText" dxfId="1756" priority="2099" operator="containsText" text="ECM">
      <formula>NOT(ISERROR(SEARCH("ECM",H3035)))</formula>
    </cfRule>
    <cfRule type="containsText" dxfId="1755" priority="2100" operator="containsText" text="Glenn Gould">
      <formula>NOT(ISERROR(SEARCH("Glenn Gould",H3035)))</formula>
    </cfRule>
  </conditionalFormatting>
  <conditionalFormatting sqref="E3035:G3035">
    <cfRule type="containsText" dxfId="1754" priority="2095" operator="containsText" text="ECM">
      <formula>NOT(ISERROR(SEARCH("ECM",E3035)))</formula>
    </cfRule>
    <cfRule type="containsText" dxfId="1753" priority="2096" operator="containsText" text="Glenn Gould">
      <formula>NOT(ISERROR(SEARCH("Glenn Gould",E3035)))</formula>
    </cfRule>
  </conditionalFormatting>
  <conditionalFormatting sqref="E3034:G3034">
    <cfRule type="containsText" dxfId="1752" priority="2119" operator="containsText" text="ECM">
      <formula>NOT(ISERROR(SEARCH("ECM",E3034)))</formula>
    </cfRule>
    <cfRule type="containsText" dxfId="1751" priority="2120" operator="containsText" text="Glenn Gould">
      <formula>NOT(ISERROR(SEARCH("Glenn Gould",E3034)))</formula>
    </cfRule>
  </conditionalFormatting>
  <conditionalFormatting sqref="E3034:G3034">
    <cfRule type="containsText" dxfId="1750" priority="2117" operator="containsText" text="ECM">
      <formula>NOT(ISERROR(SEARCH("ECM",E3034)))</formula>
    </cfRule>
    <cfRule type="containsText" dxfId="1749" priority="2118" operator="containsText" text="Glenn Gould">
      <formula>NOT(ISERROR(SEARCH("Glenn Gould",E3034)))</formula>
    </cfRule>
  </conditionalFormatting>
  <conditionalFormatting sqref="J3035:K3035">
    <cfRule type="containsText" dxfId="1748" priority="2115" operator="containsText" text="ECM">
      <formula>NOT(ISERROR(SEARCH("ECM",J3035)))</formula>
    </cfRule>
    <cfRule type="containsText" dxfId="1747" priority="2116" operator="containsText" text="Glenn Gould">
      <formula>NOT(ISERROR(SEARCH("Glenn Gould",J3035)))</formula>
    </cfRule>
  </conditionalFormatting>
  <conditionalFormatting sqref="K3035">
    <cfRule type="containsText" dxfId="1746" priority="2113" operator="containsText" text="ECM">
      <formula>NOT(ISERROR(SEARCH("ECM",K3035)))</formula>
    </cfRule>
    <cfRule type="containsText" dxfId="1745" priority="2114" operator="containsText" text="Glenn Gould">
      <formula>NOT(ISERROR(SEARCH("Glenn Gould",K3035)))</formula>
    </cfRule>
  </conditionalFormatting>
  <conditionalFormatting sqref="H3035:I3035">
    <cfRule type="containsText" dxfId="1744" priority="2111" operator="containsText" text="ECM">
      <formula>NOT(ISERROR(SEARCH("ECM",H3035)))</formula>
    </cfRule>
    <cfRule type="containsText" dxfId="1743" priority="2112" operator="containsText" text="Glenn Gould">
      <formula>NOT(ISERROR(SEARCH("Glenn Gould",H3035)))</formula>
    </cfRule>
  </conditionalFormatting>
  <conditionalFormatting sqref="H3035">
    <cfRule type="containsText" dxfId="1742" priority="2109" operator="containsText" text="ECM">
      <formula>NOT(ISERROR(SEARCH("ECM",H3035)))</formula>
    </cfRule>
    <cfRule type="containsText" dxfId="1741" priority="2110" operator="containsText" text="Glenn Gould">
      <formula>NOT(ISERROR(SEARCH("Glenn Gould",H3035)))</formula>
    </cfRule>
  </conditionalFormatting>
  <conditionalFormatting sqref="H3035">
    <cfRule type="containsText" dxfId="1740" priority="2107" operator="containsText" text="ECM">
      <formula>NOT(ISERROR(SEARCH("ECM",H3035)))</formula>
    </cfRule>
    <cfRule type="containsText" dxfId="1739" priority="2108" operator="containsText" text="Glenn Gould">
      <formula>NOT(ISERROR(SEARCH("Glenn Gould",H3035)))</formula>
    </cfRule>
  </conditionalFormatting>
  <conditionalFormatting sqref="H3035">
    <cfRule type="containsText" dxfId="1738" priority="2105" operator="containsText" text="ECM">
      <formula>NOT(ISERROR(SEARCH("ECM",H3035)))</formula>
    </cfRule>
    <cfRule type="containsText" dxfId="1737" priority="2106" operator="containsText" text="Glenn Gould">
      <formula>NOT(ISERROR(SEARCH("Glenn Gould",H3035)))</formula>
    </cfRule>
  </conditionalFormatting>
  <conditionalFormatting sqref="H3035">
    <cfRule type="containsText" dxfId="1736" priority="2103" operator="containsText" text="ECM">
      <formula>NOT(ISERROR(SEARCH("ECM",H3035)))</formula>
    </cfRule>
    <cfRule type="containsText" dxfId="1735" priority="2104" operator="containsText" text="Glenn Gould">
      <formula>NOT(ISERROR(SEARCH("Glenn Gould",H3035)))</formula>
    </cfRule>
  </conditionalFormatting>
  <conditionalFormatting sqref="H3035">
    <cfRule type="containsText" dxfId="1734" priority="2101" operator="containsText" text="ECM">
      <formula>NOT(ISERROR(SEARCH("ECM",H3035)))</formula>
    </cfRule>
    <cfRule type="containsText" dxfId="1733" priority="2102" operator="containsText" text="Glenn Gould">
      <formula>NOT(ISERROR(SEARCH("Glenn Gould",H3035)))</formula>
    </cfRule>
  </conditionalFormatting>
  <conditionalFormatting sqref="H3036">
    <cfRule type="containsText" dxfId="1732" priority="2073" operator="containsText" text="ECM">
      <formula>NOT(ISERROR(SEARCH("ECM",H3036)))</formula>
    </cfRule>
    <cfRule type="containsText" dxfId="1731" priority="2074" operator="containsText" text="Glenn Gould">
      <formula>NOT(ISERROR(SEARCH("Glenn Gould",H3036)))</formula>
    </cfRule>
  </conditionalFormatting>
  <conditionalFormatting sqref="H3035">
    <cfRule type="containsText" dxfId="1730" priority="2097" operator="containsText" text="ECM">
      <formula>NOT(ISERROR(SEARCH("ECM",H3035)))</formula>
    </cfRule>
    <cfRule type="containsText" dxfId="1729" priority="2098" operator="containsText" text="Glenn Gould">
      <formula>NOT(ISERROR(SEARCH("Glenn Gould",H3035)))</formula>
    </cfRule>
  </conditionalFormatting>
  <conditionalFormatting sqref="E3035:G3035">
    <cfRule type="containsText" dxfId="1728" priority="2093" operator="containsText" text="ECM">
      <formula>NOT(ISERROR(SEARCH("ECM",E3035)))</formula>
    </cfRule>
    <cfRule type="containsText" dxfId="1727" priority="2094" operator="containsText" text="Glenn Gould">
      <formula>NOT(ISERROR(SEARCH("Glenn Gould",E3035)))</formula>
    </cfRule>
  </conditionalFormatting>
  <conditionalFormatting sqref="J3036:K3036">
    <cfRule type="containsText" dxfId="1726" priority="2089" operator="containsText" text="ECM">
      <formula>NOT(ISERROR(SEARCH("ECM",J3036)))</formula>
    </cfRule>
    <cfRule type="containsText" dxfId="1725" priority="2090" operator="containsText" text="Glenn Gould">
      <formula>NOT(ISERROR(SEARCH("Glenn Gould",J3036)))</formula>
    </cfRule>
  </conditionalFormatting>
  <conditionalFormatting sqref="K3036">
    <cfRule type="containsText" dxfId="1724" priority="2087" operator="containsText" text="ECM">
      <formula>NOT(ISERROR(SEARCH("ECM",K3036)))</formula>
    </cfRule>
    <cfRule type="containsText" dxfId="1723" priority="2088" operator="containsText" text="Glenn Gould">
      <formula>NOT(ISERROR(SEARCH("Glenn Gould",K3036)))</formula>
    </cfRule>
  </conditionalFormatting>
  <conditionalFormatting sqref="H3036:I3036">
    <cfRule type="containsText" dxfId="1722" priority="2085" operator="containsText" text="ECM">
      <formula>NOT(ISERROR(SEARCH("ECM",H3036)))</formula>
    </cfRule>
    <cfRule type="containsText" dxfId="1721" priority="2086" operator="containsText" text="Glenn Gould">
      <formula>NOT(ISERROR(SEARCH("Glenn Gould",H3036)))</formula>
    </cfRule>
  </conditionalFormatting>
  <conditionalFormatting sqref="H3036">
    <cfRule type="containsText" dxfId="1720" priority="2083" operator="containsText" text="ECM">
      <formula>NOT(ISERROR(SEARCH("ECM",H3036)))</formula>
    </cfRule>
    <cfRule type="containsText" dxfId="1719" priority="2084" operator="containsText" text="Glenn Gould">
      <formula>NOT(ISERROR(SEARCH("Glenn Gould",H3036)))</formula>
    </cfRule>
  </conditionalFormatting>
  <conditionalFormatting sqref="H3036">
    <cfRule type="containsText" dxfId="1718" priority="2081" operator="containsText" text="ECM">
      <formula>NOT(ISERROR(SEARCH("ECM",H3036)))</formula>
    </cfRule>
    <cfRule type="containsText" dxfId="1717" priority="2082" operator="containsText" text="Glenn Gould">
      <formula>NOT(ISERROR(SEARCH("Glenn Gould",H3036)))</formula>
    </cfRule>
  </conditionalFormatting>
  <conditionalFormatting sqref="H3036">
    <cfRule type="containsText" dxfId="1716" priority="2079" operator="containsText" text="ECM">
      <formula>NOT(ISERROR(SEARCH("ECM",H3036)))</formula>
    </cfRule>
    <cfRule type="containsText" dxfId="1715" priority="2080" operator="containsText" text="Glenn Gould">
      <formula>NOT(ISERROR(SEARCH("Glenn Gould",H3036)))</formula>
    </cfRule>
  </conditionalFormatting>
  <conditionalFormatting sqref="H3036">
    <cfRule type="containsText" dxfId="1714" priority="2077" operator="containsText" text="ECM">
      <formula>NOT(ISERROR(SEARCH("ECM",H3036)))</formula>
    </cfRule>
    <cfRule type="containsText" dxfId="1713" priority="2078" operator="containsText" text="Glenn Gould">
      <formula>NOT(ISERROR(SEARCH("Glenn Gould",H3036)))</formula>
    </cfRule>
  </conditionalFormatting>
  <conditionalFormatting sqref="H3036">
    <cfRule type="containsText" dxfId="1712" priority="2075" operator="containsText" text="ECM">
      <formula>NOT(ISERROR(SEARCH("ECM",H3036)))</formula>
    </cfRule>
    <cfRule type="containsText" dxfId="1711" priority="2076" operator="containsText" text="Glenn Gould">
      <formula>NOT(ISERROR(SEARCH("Glenn Gould",H3036)))</formula>
    </cfRule>
  </conditionalFormatting>
  <conditionalFormatting sqref="H3036">
    <cfRule type="containsText" dxfId="1710" priority="2071" operator="containsText" text="ECM">
      <formula>NOT(ISERROR(SEARCH("ECM",H3036)))</formula>
    </cfRule>
    <cfRule type="containsText" dxfId="1709" priority="2072" operator="containsText" text="Glenn Gould">
      <formula>NOT(ISERROR(SEARCH("Glenn Gould",H3036)))</formula>
    </cfRule>
  </conditionalFormatting>
  <conditionalFormatting sqref="E3036:G3036">
    <cfRule type="containsText" dxfId="1708" priority="2069" operator="containsText" text="ECM">
      <formula>NOT(ISERROR(SEARCH("ECM",E3036)))</formula>
    </cfRule>
    <cfRule type="containsText" dxfId="1707" priority="2070" operator="containsText" text="Glenn Gould">
      <formula>NOT(ISERROR(SEARCH("Glenn Gould",E3036)))</formula>
    </cfRule>
  </conditionalFormatting>
  <conditionalFormatting sqref="E3036:G3036">
    <cfRule type="containsText" dxfId="1706" priority="2067" operator="containsText" text="ECM">
      <formula>NOT(ISERROR(SEARCH("ECM",E3036)))</formula>
    </cfRule>
    <cfRule type="containsText" dxfId="1705" priority="2068" operator="containsText" text="Glenn Gould">
      <formula>NOT(ISERROR(SEARCH("Glenn Gould",E3036)))</formula>
    </cfRule>
  </conditionalFormatting>
  <conditionalFormatting sqref="H3037:H3038">
    <cfRule type="containsText" dxfId="1704" priority="2049" operator="containsText" text="ECM">
      <formula>NOT(ISERROR(SEARCH("ECM",H3037)))</formula>
    </cfRule>
    <cfRule type="containsText" dxfId="1703" priority="2050" operator="containsText" text="Glenn Gould">
      <formula>NOT(ISERROR(SEARCH("Glenn Gould",H3037)))</formula>
    </cfRule>
  </conditionalFormatting>
  <conditionalFormatting sqref="J3037:K3039">
    <cfRule type="containsText" dxfId="1702" priority="2065" operator="containsText" text="ECM">
      <formula>NOT(ISERROR(SEARCH("ECM",J3037)))</formula>
    </cfRule>
    <cfRule type="containsText" dxfId="1701" priority="2066" operator="containsText" text="Glenn Gould">
      <formula>NOT(ISERROR(SEARCH("Glenn Gould",J3037)))</formula>
    </cfRule>
  </conditionalFormatting>
  <conditionalFormatting sqref="K3037:K3039">
    <cfRule type="containsText" dxfId="1700" priority="2063" operator="containsText" text="ECM">
      <formula>NOT(ISERROR(SEARCH("ECM",K3037)))</formula>
    </cfRule>
    <cfRule type="containsText" dxfId="1699" priority="2064" operator="containsText" text="Glenn Gould">
      <formula>NOT(ISERROR(SEARCH("Glenn Gould",K3037)))</formula>
    </cfRule>
  </conditionalFormatting>
  <conditionalFormatting sqref="H3037:I3038 I3039">
    <cfRule type="containsText" dxfId="1698" priority="2061" operator="containsText" text="ECM">
      <formula>NOT(ISERROR(SEARCH("ECM",H3037)))</formula>
    </cfRule>
    <cfRule type="containsText" dxfId="1697" priority="2062" operator="containsText" text="Glenn Gould">
      <formula>NOT(ISERROR(SEARCH("Glenn Gould",H3037)))</formula>
    </cfRule>
  </conditionalFormatting>
  <conditionalFormatting sqref="H3037:H3038">
    <cfRule type="containsText" dxfId="1696" priority="2059" operator="containsText" text="ECM">
      <formula>NOT(ISERROR(SEARCH("ECM",H3037)))</formula>
    </cfRule>
    <cfRule type="containsText" dxfId="1695" priority="2060" operator="containsText" text="Glenn Gould">
      <formula>NOT(ISERROR(SEARCH("Glenn Gould",H3037)))</formula>
    </cfRule>
  </conditionalFormatting>
  <conditionalFormatting sqref="H3037:H3038">
    <cfRule type="containsText" dxfId="1694" priority="2057" operator="containsText" text="ECM">
      <formula>NOT(ISERROR(SEARCH("ECM",H3037)))</formula>
    </cfRule>
    <cfRule type="containsText" dxfId="1693" priority="2058" operator="containsText" text="Glenn Gould">
      <formula>NOT(ISERROR(SEARCH("Glenn Gould",H3037)))</formula>
    </cfRule>
  </conditionalFormatting>
  <conditionalFormatting sqref="H3037:H3038">
    <cfRule type="containsText" dxfId="1692" priority="2055" operator="containsText" text="ECM">
      <formula>NOT(ISERROR(SEARCH("ECM",H3037)))</formula>
    </cfRule>
    <cfRule type="containsText" dxfId="1691" priority="2056" operator="containsText" text="Glenn Gould">
      <formula>NOT(ISERROR(SEARCH("Glenn Gould",H3037)))</formula>
    </cfRule>
  </conditionalFormatting>
  <conditionalFormatting sqref="H3037:H3038">
    <cfRule type="containsText" dxfId="1690" priority="2053" operator="containsText" text="ECM">
      <formula>NOT(ISERROR(SEARCH("ECM",H3037)))</formula>
    </cfRule>
    <cfRule type="containsText" dxfId="1689" priority="2054" operator="containsText" text="Glenn Gould">
      <formula>NOT(ISERROR(SEARCH("Glenn Gould",H3037)))</formula>
    </cfRule>
  </conditionalFormatting>
  <conditionalFormatting sqref="H3037:H3038">
    <cfRule type="containsText" dxfId="1688" priority="2051" operator="containsText" text="ECM">
      <formula>NOT(ISERROR(SEARCH("ECM",H3037)))</formula>
    </cfRule>
    <cfRule type="containsText" dxfId="1687" priority="2052" operator="containsText" text="Glenn Gould">
      <formula>NOT(ISERROR(SEARCH("Glenn Gould",H3037)))</formula>
    </cfRule>
  </conditionalFormatting>
  <conditionalFormatting sqref="H3037:H3038">
    <cfRule type="containsText" dxfId="1686" priority="2047" operator="containsText" text="ECM">
      <formula>NOT(ISERROR(SEARCH("ECM",H3037)))</formula>
    </cfRule>
    <cfRule type="containsText" dxfId="1685" priority="2048" operator="containsText" text="Glenn Gould">
      <formula>NOT(ISERROR(SEARCH("Glenn Gould",H3037)))</formula>
    </cfRule>
  </conditionalFormatting>
  <conditionalFormatting sqref="E3037:G3037">
    <cfRule type="containsText" dxfId="1684" priority="2045" operator="containsText" text="ECM">
      <formula>NOT(ISERROR(SEARCH("ECM",E3037)))</formula>
    </cfRule>
    <cfRule type="containsText" dxfId="1683" priority="2046" operator="containsText" text="Glenn Gould">
      <formula>NOT(ISERROR(SEARCH("Glenn Gould",E3037)))</formula>
    </cfRule>
  </conditionalFormatting>
  <conditionalFormatting sqref="E3037:G3037">
    <cfRule type="containsText" dxfId="1682" priority="2043" operator="containsText" text="ECM">
      <formula>NOT(ISERROR(SEARCH("ECM",E3037)))</formula>
    </cfRule>
    <cfRule type="containsText" dxfId="1681" priority="2044" operator="containsText" text="Glenn Gould">
      <formula>NOT(ISERROR(SEARCH("Glenn Gould",E3037)))</formula>
    </cfRule>
  </conditionalFormatting>
  <conditionalFormatting sqref="K3040">
    <cfRule type="containsText" dxfId="1680" priority="2010" operator="containsText" text="ECM">
      <formula>NOT(ISERROR(SEARCH("ECM",K3040)))</formula>
    </cfRule>
    <cfRule type="containsText" dxfId="1679" priority="2011" operator="containsText" text="Glenn Gould">
      <formula>NOT(ISERROR(SEARCH("Glenn Gould",K3040)))</formula>
    </cfRule>
  </conditionalFormatting>
  <conditionalFormatting sqref="E3038:G3038">
    <cfRule type="containsText" dxfId="1678" priority="2039" operator="containsText" text="ECM">
      <formula>NOT(ISERROR(SEARCH("ECM",E3038)))</formula>
    </cfRule>
    <cfRule type="containsText" dxfId="1677" priority="2040" operator="containsText" text="Glenn Gould">
      <formula>NOT(ISERROR(SEARCH("Glenn Gould",E3038)))</formula>
    </cfRule>
  </conditionalFormatting>
  <conditionalFormatting sqref="E3038:G3038">
    <cfRule type="containsText" dxfId="1676" priority="2037" operator="containsText" text="ECM">
      <formula>NOT(ISERROR(SEARCH("ECM",E3038)))</formula>
    </cfRule>
    <cfRule type="containsText" dxfId="1675" priority="2038" operator="containsText" text="Glenn Gould">
      <formula>NOT(ISERROR(SEARCH("Glenn Gould",E3038)))</formula>
    </cfRule>
  </conditionalFormatting>
  <conditionalFormatting sqref="H3039">
    <cfRule type="containsText" dxfId="1674" priority="2035" operator="containsText" text="ECM">
      <formula>NOT(ISERROR(SEARCH("ECM",H3039)))</formula>
    </cfRule>
    <cfRule type="containsText" dxfId="1673" priority="2036" operator="containsText" text="Glenn Gould">
      <formula>NOT(ISERROR(SEARCH("Glenn Gould",H3039)))</formula>
    </cfRule>
  </conditionalFormatting>
  <conditionalFormatting sqref="H3039">
    <cfRule type="containsText" dxfId="1672" priority="2021" operator="containsText" text="ECM">
      <formula>NOT(ISERROR(SEARCH("ECM",H3039)))</formula>
    </cfRule>
    <cfRule type="containsText" dxfId="1671" priority="2022" operator="containsText" text="Glenn Gould">
      <formula>NOT(ISERROR(SEARCH("Glenn Gould",H3039)))</formula>
    </cfRule>
  </conditionalFormatting>
  <conditionalFormatting sqref="H3039">
    <cfRule type="containsText" dxfId="1670" priority="2033" operator="containsText" text="ECM">
      <formula>NOT(ISERROR(SEARCH("ECM",H3039)))</formula>
    </cfRule>
    <cfRule type="containsText" dxfId="1669" priority="2034" operator="containsText" text="Glenn Gould">
      <formula>NOT(ISERROR(SEARCH("Glenn Gould",H3039)))</formula>
    </cfRule>
  </conditionalFormatting>
  <conditionalFormatting sqref="H3039">
    <cfRule type="containsText" dxfId="1668" priority="2031" operator="containsText" text="ECM">
      <formula>NOT(ISERROR(SEARCH("ECM",H3039)))</formula>
    </cfRule>
    <cfRule type="containsText" dxfId="1667" priority="2032" operator="containsText" text="Glenn Gould">
      <formula>NOT(ISERROR(SEARCH("Glenn Gould",H3039)))</formula>
    </cfRule>
  </conditionalFormatting>
  <conditionalFormatting sqref="H3039">
    <cfRule type="containsText" dxfId="1666" priority="2029" operator="containsText" text="ECM">
      <formula>NOT(ISERROR(SEARCH("ECM",H3039)))</formula>
    </cfRule>
    <cfRule type="containsText" dxfId="1665" priority="2030" operator="containsText" text="Glenn Gould">
      <formula>NOT(ISERROR(SEARCH("Glenn Gould",H3039)))</formula>
    </cfRule>
  </conditionalFormatting>
  <conditionalFormatting sqref="H3039">
    <cfRule type="containsText" dxfId="1664" priority="2027" operator="containsText" text="ECM">
      <formula>NOT(ISERROR(SEARCH("ECM",H3039)))</formula>
    </cfRule>
    <cfRule type="containsText" dxfId="1663" priority="2028" operator="containsText" text="Glenn Gould">
      <formula>NOT(ISERROR(SEARCH("Glenn Gould",H3039)))</formula>
    </cfRule>
  </conditionalFormatting>
  <conditionalFormatting sqref="H3039">
    <cfRule type="containsText" dxfId="1662" priority="2025" operator="containsText" text="ECM">
      <formula>NOT(ISERROR(SEARCH("ECM",H3039)))</formula>
    </cfRule>
    <cfRule type="containsText" dxfId="1661" priority="2026" operator="containsText" text="Glenn Gould">
      <formula>NOT(ISERROR(SEARCH("Glenn Gould",H3039)))</formula>
    </cfRule>
  </conditionalFormatting>
  <conditionalFormatting sqref="H3039">
    <cfRule type="containsText" dxfId="1660" priority="2023" operator="containsText" text="ECM">
      <formula>NOT(ISERROR(SEARCH("ECM",H3039)))</formula>
    </cfRule>
    <cfRule type="containsText" dxfId="1659" priority="2024" operator="containsText" text="Glenn Gould">
      <formula>NOT(ISERROR(SEARCH("Glenn Gould",H3039)))</formula>
    </cfRule>
  </conditionalFormatting>
  <conditionalFormatting sqref="H3039">
    <cfRule type="containsText" dxfId="1658" priority="2019" operator="containsText" text="ECM">
      <formula>NOT(ISERROR(SEARCH("ECM",H3039)))</formula>
    </cfRule>
    <cfRule type="containsText" dxfId="1657" priority="2020" operator="containsText" text="Glenn Gould">
      <formula>NOT(ISERROR(SEARCH("Glenn Gould",H3039)))</formula>
    </cfRule>
  </conditionalFormatting>
  <conditionalFormatting sqref="H3040">
    <cfRule type="containsText" dxfId="1656" priority="1986" operator="containsText" text="ECM">
      <formula>NOT(ISERROR(SEARCH("ECM",H3040)))</formula>
    </cfRule>
    <cfRule type="containsText" dxfId="1655" priority="1987" operator="containsText" text="Glenn Gould">
      <formula>NOT(ISERROR(SEARCH("Glenn Gould",H3040)))</formula>
    </cfRule>
  </conditionalFormatting>
  <conditionalFormatting sqref="E3039:G3039">
    <cfRule type="containsText" dxfId="1654" priority="2015" operator="containsText" text="ECM">
      <formula>NOT(ISERROR(SEARCH("ECM",E3039)))</formula>
    </cfRule>
    <cfRule type="containsText" dxfId="1653" priority="2016" operator="containsText" text="Glenn Gould">
      <formula>NOT(ISERROR(SEARCH("Glenn Gould",E3039)))</formula>
    </cfRule>
  </conditionalFormatting>
  <conditionalFormatting sqref="E3039:G3039">
    <cfRule type="containsText" dxfId="1652" priority="2013" operator="containsText" text="ECM">
      <formula>NOT(ISERROR(SEARCH("ECM",E3039)))</formula>
    </cfRule>
    <cfRule type="containsText" dxfId="1651" priority="2014" operator="containsText" text="Glenn Gould">
      <formula>NOT(ISERROR(SEARCH("Glenn Gould",E3039)))</formula>
    </cfRule>
  </conditionalFormatting>
  <conditionalFormatting sqref="J3040:K3040">
    <cfRule type="containsText" dxfId="1650" priority="2008" operator="containsText" text="ECM">
      <formula>NOT(ISERROR(SEARCH("ECM",J3040)))</formula>
    </cfRule>
    <cfRule type="containsText" dxfId="1649" priority="2009" operator="containsText" text="Glenn Gould">
      <formula>NOT(ISERROR(SEARCH("Glenn Gould",J3040)))</formula>
    </cfRule>
  </conditionalFormatting>
  <conditionalFormatting sqref="K3040">
    <cfRule type="containsText" dxfId="1648" priority="2006" operator="containsText" text="ECM">
      <formula>NOT(ISERROR(SEARCH("ECM",K3040)))</formula>
    </cfRule>
    <cfRule type="containsText" dxfId="1647" priority="2007" operator="containsText" text="Glenn Gould">
      <formula>NOT(ISERROR(SEARCH("Glenn Gould",K3040)))</formula>
    </cfRule>
  </conditionalFormatting>
  <conditionalFormatting sqref="I3040">
    <cfRule type="containsText" dxfId="1646" priority="2004" operator="containsText" text="ECM">
      <formula>NOT(ISERROR(SEARCH("ECM",I3040)))</formula>
    </cfRule>
    <cfRule type="containsText" dxfId="1645" priority="2005" operator="containsText" text="Glenn Gould">
      <formula>NOT(ISERROR(SEARCH("Glenn Gould",I3040)))</formula>
    </cfRule>
  </conditionalFormatting>
  <conditionalFormatting sqref="H3040">
    <cfRule type="containsText" dxfId="1644" priority="2002" operator="containsText" text="ECM">
      <formula>NOT(ISERROR(SEARCH("ECM",H3040)))</formula>
    </cfRule>
    <cfRule type="containsText" dxfId="1643" priority="2003" operator="containsText" text="Glenn Gould">
      <formula>NOT(ISERROR(SEARCH("Glenn Gould",H3040)))</formula>
    </cfRule>
  </conditionalFormatting>
  <conditionalFormatting sqref="H3040">
    <cfRule type="containsText" dxfId="1642" priority="1988" operator="containsText" text="ECM">
      <formula>NOT(ISERROR(SEARCH("ECM",H3040)))</formula>
    </cfRule>
    <cfRule type="containsText" dxfId="1641" priority="1989" operator="containsText" text="Glenn Gould">
      <formula>NOT(ISERROR(SEARCH("Glenn Gould",H3040)))</formula>
    </cfRule>
  </conditionalFormatting>
  <conditionalFormatting sqref="H3040">
    <cfRule type="containsText" dxfId="1640" priority="2000" operator="containsText" text="ECM">
      <formula>NOT(ISERROR(SEARCH("ECM",H3040)))</formula>
    </cfRule>
    <cfRule type="containsText" dxfId="1639" priority="2001" operator="containsText" text="Glenn Gould">
      <formula>NOT(ISERROR(SEARCH("Glenn Gould",H3040)))</formula>
    </cfRule>
  </conditionalFormatting>
  <conditionalFormatting sqref="H3040">
    <cfRule type="containsText" dxfId="1638" priority="1998" operator="containsText" text="ECM">
      <formula>NOT(ISERROR(SEARCH("ECM",H3040)))</formula>
    </cfRule>
    <cfRule type="containsText" dxfId="1637" priority="1999" operator="containsText" text="Glenn Gould">
      <formula>NOT(ISERROR(SEARCH("Glenn Gould",H3040)))</formula>
    </cfRule>
  </conditionalFormatting>
  <conditionalFormatting sqref="H3040">
    <cfRule type="containsText" dxfId="1636" priority="1996" operator="containsText" text="ECM">
      <formula>NOT(ISERROR(SEARCH("ECM",H3040)))</formula>
    </cfRule>
    <cfRule type="containsText" dxfId="1635" priority="1997" operator="containsText" text="Glenn Gould">
      <formula>NOT(ISERROR(SEARCH("Glenn Gould",H3040)))</formula>
    </cfRule>
  </conditionalFormatting>
  <conditionalFormatting sqref="H3040">
    <cfRule type="containsText" dxfId="1634" priority="1994" operator="containsText" text="ECM">
      <formula>NOT(ISERROR(SEARCH("ECM",H3040)))</formula>
    </cfRule>
    <cfRule type="containsText" dxfId="1633" priority="1995" operator="containsText" text="Glenn Gould">
      <formula>NOT(ISERROR(SEARCH("Glenn Gould",H3040)))</formula>
    </cfRule>
  </conditionalFormatting>
  <conditionalFormatting sqref="H3040">
    <cfRule type="containsText" dxfId="1632" priority="1992" operator="containsText" text="ECM">
      <formula>NOT(ISERROR(SEARCH("ECM",H3040)))</formula>
    </cfRule>
    <cfRule type="containsText" dxfId="1631" priority="1993" operator="containsText" text="Glenn Gould">
      <formula>NOT(ISERROR(SEARCH("Glenn Gould",H3040)))</formula>
    </cfRule>
  </conditionalFormatting>
  <conditionalFormatting sqref="H3040">
    <cfRule type="containsText" dxfId="1630" priority="1990" operator="containsText" text="ECM">
      <formula>NOT(ISERROR(SEARCH("ECM",H3040)))</formula>
    </cfRule>
    <cfRule type="containsText" dxfId="1629" priority="1991" operator="containsText" text="Glenn Gould">
      <formula>NOT(ISERROR(SEARCH("Glenn Gould",H3040)))</formula>
    </cfRule>
  </conditionalFormatting>
  <conditionalFormatting sqref="E3040:G3040">
    <cfRule type="containsText" dxfId="1628" priority="1984" operator="containsText" text="ECM">
      <formula>NOT(ISERROR(SEARCH("ECM",E3040)))</formula>
    </cfRule>
    <cfRule type="containsText" dxfId="1627" priority="1985" operator="containsText" text="Glenn Gould">
      <formula>NOT(ISERROR(SEARCH("Glenn Gould",E3040)))</formula>
    </cfRule>
  </conditionalFormatting>
  <conditionalFormatting sqref="E3040:G3040">
    <cfRule type="containsText" dxfId="1626" priority="1982" operator="containsText" text="ECM">
      <formula>NOT(ISERROR(SEARCH("ECM",E3040)))</formula>
    </cfRule>
    <cfRule type="containsText" dxfId="1625" priority="1983" operator="containsText" text="Glenn Gould">
      <formula>NOT(ISERROR(SEARCH("Glenn Gould",E3040)))</formula>
    </cfRule>
  </conditionalFormatting>
  <conditionalFormatting sqref="K3041:K3042 K3044">
    <cfRule type="containsText" dxfId="1624" priority="1980" operator="containsText" text="ECM">
      <formula>NOT(ISERROR(SEARCH("ECM",K3041)))</formula>
    </cfRule>
    <cfRule type="containsText" dxfId="1623" priority="1981" operator="containsText" text="Glenn Gould">
      <formula>NOT(ISERROR(SEARCH("Glenn Gould",K3041)))</formula>
    </cfRule>
  </conditionalFormatting>
  <conditionalFormatting sqref="H3041">
    <cfRule type="containsText" dxfId="1622" priority="1956" operator="containsText" text="ECM">
      <formula>NOT(ISERROR(SEARCH("ECM",H3041)))</formula>
    </cfRule>
    <cfRule type="containsText" dxfId="1621" priority="1957" operator="containsText" text="Glenn Gould">
      <formula>NOT(ISERROR(SEARCH("Glenn Gould",H3041)))</formula>
    </cfRule>
  </conditionalFormatting>
  <conditionalFormatting sqref="J3041:K3041 J3044:K3044 K3042">
    <cfRule type="containsText" dxfId="1620" priority="1978" operator="containsText" text="ECM">
      <formula>NOT(ISERROR(SEARCH("ECM",J3041)))</formula>
    </cfRule>
    <cfRule type="containsText" dxfId="1619" priority="1979" operator="containsText" text="Glenn Gould">
      <formula>NOT(ISERROR(SEARCH("Glenn Gould",J3041)))</formula>
    </cfRule>
  </conditionalFormatting>
  <conditionalFormatting sqref="K3041:K3042 K3044">
    <cfRule type="containsText" dxfId="1618" priority="1976" operator="containsText" text="ECM">
      <formula>NOT(ISERROR(SEARCH("ECM",K3041)))</formula>
    </cfRule>
    <cfRule type="containsText" dxfId="1617" priority="1977" operator="containsText" text="Glenn Gould">
      <formula>NOT(ISERROR(SEARCH("Glenn Gould",K3041)))</formula>
    </cfRule>
  </conditionalFormatting>
  <conditionalFormatting sqref="I3041">
    <cfRule type="containsText" dxfId="1616" priority="1974" operator="containsText" text="ECM">
      <formula>NOT(ISERROR(SEARCH("ECM",I3041)))</formula>
    </cfRule>
    <cfRule type="containsText" dxfId="1615" priority="1975" operator="containsText" text="Glenn Gould">
      <formula>NOT(ISERROR(SEARCH("Glenn Gould",I3041)))</formula>
    </cfRule>
  </conditionalFormatting>
  <conditionalFormatting sqref="H3041">
    <cfRule type="containsText" dxfId="1614" priority="1972" operator="containsText" text="ECM">
      <formula>NOT(ISERROR(SEARCH("ECM",H3041)))</formula>
    </cfRule>
    <cfRule type="containsText" dxfId="1613" priority="1973" operator="containsText" text="Glenn Gould">
      <formula>NOT(ISERROR(SEARCH("Glenn Gould",H3041)))</formula>
    </cfRule>
  </conditionalFormatting>
  <conditionalFormatting sqref="H3041">
    <cfRule type="containsText" dxfId="1612" priority="1958" operator="containsText" text="ECM">
      <formula>NOT(ISERROR(SEARCH("ECM",H3041)))</formula>
    </cfRule>
    <cfRule type="containsText" dxfId="1611" priority="1959" operator="containsText" text="Glenn Gould">
      <formula>NOT(ISERROR(SEARCH("Glenn Gould",H3041)))</formula>
    </cfRule>
  </conditionalFormatting>
  <conditionalFormatting sqref="H3041">
    <cfRule type="containsText" dxfId="1610" priority="1970" operator="containsText" text="ECM">
      <formula>NOT(ISERROR(SEARCH("ECM",H3041)))</formula>
    </cfRule>
    <cfRule type="containsText" dxfId="1609" priority="1971" operator="containsText" text="Glenn Gould">
      <formula>NOT(ISERROR(SEARCH("Glenn Gould",H3041)))</formula>
    </cfRule>
  </conditionalFormatting>
  <conditionalFormatting sqref="H3041">
    <cfRule type="containsText" dxfId="1608" priority="1968" operator="containsText" text="ECM">
      <formula>NOT(ISERROR(SEARCH("ECM",H3041)))</formula>
    </cfRule>
    <cfRule type="containsText" dxfId="1607" priority="1969" operator="containsText" text="Glenn Gould">
      <formula>NOT(ISERROR(SEARCH("Glenn Gould",H3041)))</formula>
    </cfRule>
  </conditionalFormatting>
  <conditionalFormatting sqref="H3041">
    <cfRule type="containsText" dxfId="1606" priority="1966" operator="containsText" text="ECM">
      <formula>NOT(ISERROR(SEARCH("ECM",H3041)))</formula>
    </cfRule>
    <cfRule type="containsText" dxfId="1605" priority="1967" operator="containsText" text="Glenn Gould">
      <formula>NOT(ISERROR(SEARCH("Glenn Gould",H3041)))</formula>
    </cfRule>
  </conditionalFormatting>
  <conditionalFormatting sqref="H3041">
    <cfRule type="containsText" dxfId="1604" priority="1964" operator="containsText" text="ECM">
      <formula>NOT(ISERROR(SEARCH("ECM",H3041)))</formula>
    </cfRule>
    <cfRule type="containsText" dxfId="1603" priority="1965" operator="containsText" text="Glenn Gould">
      <formula>NOT(ISERROR(SEARCH("Glenn Gould",H3041)))</formula>
    </cfRule>
  </conditionalFormatting>
  <conditionalFormatting sqref="H3041">
    <cfRule type="containsText" dxfId="1602" priority="1962" operator="containsText" text="ECM">
      <formula>NOT(ISERROR(SEARCH("ECM",H3041)))</formula>
    </cfRule>
    <cfRule type="containsText" dxfId="1601" priority="1963" operator="containsText" text="Glenn Gould">
      <formula>NOT(ISERROR(SEARCH("Glenn Gould",H3041)))</formula>
    </cfRule>
  </conditionalFormatting>
  <conditionalFormatting sqref="H3041">
    <cfRule type="containsText" dxfId="1600" priority="1960" operator="containsText" text="ECM">
      <formula>NOT(ISERROR(SEARCH("ECM",H3041)))</formula>
    </cfRule>
    <cfRule type="containsText" dxfId="1599" priority="1961" operator="containsText" text="Glenn Gould">
      <formula>NOT(ISERROR(SEARCH("Glenn Gould",H3041)))</formula>
    </cfRule>
  </conditionalFormatting>
  <conditionalFormatting sqref="E3041:G3041">
    <cfRule type="containsText" dxfId="1598" priority="1954" operator="containsText" text="ECM">
      <formula>NOT(ISERROR(SEARCH("ECM",E3041)))</formula>
    </cfRule>
    <cfRule type="containsText" dxfId="1597" priority="1955" operator="containsText" text="Glenn Gould">
      <formula>NOT(ISERROR(SEARCH("Glenn Gould",E3041)))</formula>
    </cfRule>
  </conditionalFormatting>
  <conditionalFormatting sqref="E3041:G3041">
    <cfRule type="containsText" dxfId="1596" priority="1952" operator="containsText" text="ECM">
      <formula>NOT(ISERROR(SEARCH("ECM",E3041)))</formula>
    </cfRule>
    <cfRule type="containsText" dxfId="1595" priority="1953" operator="containsText" text="Glenn Gould">
      <formula>NOT(ISERROR(SEARCH("Glenn Gould",E3041)))</formula>
    </cfRule>
  </conditionalFormatting>
  <conditionalFormatting sqref="H3044">
    <cfRule type="containsText" dxfId="1594" priority="1932" operator="containsText" text="ECM">
      <formula>NOT(ISERROR(SEARCH("ECM",H3044)))</formula>
    </cfRule>
    <cfRule type="containsText" dxfId="1593" priority="1933" operator="containsText" text="Glenn Gould">
      <formula>NOT(ISERROR(SEARCH("Glenn Gould",H3044)))</formula>
    </cfRule>
  </conditionalFormatting>
  <conditionalFormatting sqref="I3044">
    <cfRule type="containsText" dxfId="1592" priority="1950" operator="containsText" text="ECM">
      <formula>NOT(ISERROR(SEARCH("ECM",I3044)))</formula>
    </cfRule>
    <cfRule type="containsText" dxfId="1591" priority="1951" operator="containsText" text="Glenn Gould">
      <formula>NOT(ISERROR(SEARCH("Glenn Gould",I3044)))</formula>
    </cfRule>
  </conditionalFormatting>
  <conditionalFormatting sqref="H3044">
    <cfRule type="containsText" dxfId="1590" priority="1948" operator="containsText" text="ECM">
      <formula>NOT(ISERROR(SEARCH("ECM",H3044)))</formula>
    </cfRule>
    <cfRule type="containsText" dxfId="1589" priority="1949" operator="containsText" text="Glenn Gould">
      <formula>NOT(ISERROR(SEARCH("Glenn Gould",H3044)))</formula>
    </cfRule>
  </conditionalFormatting>
  <conditionalFormatting sqref="H3044">
    <cfRule type="containsText" dxfId="1588" priority="1934" operator="containsText" text="ECM">
      <formula>NOT(ISERROR(SEARCH("ECM",H3044)))</formula>
    </cfRule>
    <cfRule type="containsText" dxfId="1587" priority="1935" operator="containsText" text="Glenn Gould">
      <formula>NOT(ISERROR(SEARCH("Glenn Gould",H3044)))</formula>
    </cfRule>
  </conditionalFormatting>
  <conditionalFormatting sqref="H3044">
    <cfRule type="containsText" dxfId="1586" priority="1946" operator="containsText" text="ECM">
      <formula>NOT(ISERROR(SEARCH("ECM",H3044)))</formula>
    </cfRule>
    <cfRule type="containsText" dxfId="1585" priority="1947" operator="containsText" text="Glenn Gould">
      <formula>NOT(ISERROR(SEARCH("Glenn Gould",H3044)))</formula>
    </cfRule>
  </conditionalFormatting>
  <conditionalFormatting sqref="H3044">
    <cfRule type="containsText" dxfId="1584" priority="1944" operator="containsText" text="ECM">
      <formula>NOT(ISERROR(SEARCH("ECM",H3044)))</formula>
    </cfRule>
    <cfRule type="containsText" dxfId="1583" priority="1945" operator="containsText" text="Glenn Gould">
      <formula>NOT(ISERROR(SEARCH("Glenn Gould",H3044)))</formula>
    </cfRule>
  </conditionalFormatting>
  <conditionalFormatting sqref="H3044">
    <cfRule type="containsText" dxfId="1582" priority="1942" operator="containsText" text="ECM">
      <formula>NOT(ISERROR(SEARCH("ECM",H3044)))</formula>
    </cfRule>
    <cfRule type="containsText" dxfId="1581" priority="1943" operator="containsText" text="Glenn Gould">
      <formula>NOT(ISERROR(SEARCH("Glenn Gould",H3044)))</formula>
    </cfRule>
  </conditionalFormatting>
  <conditionalFormatting sqref="H3044">
    <cfRule type="containsText" dxfId="1580" priority="1940" operator="containsText" text="ECM">
      <formula>NOT(ISERROR(SEARCH("ECM",H3044)))</formula>
    </cfRule>
    <cfRule type="containsText" dxfId="1579" priority="1941" operator="containsText" text="Glenn Gould">
      <formula>NOT(ISERROR(SEARCH("Glenn Gould",H3044)))</formula>
    </cfRule>
  </conditionalFormatting>
  <conditionalFormatting sqref="H3044">
    <cfRule type="containsText" dxfId="1578" priority="1938" operator="containsText" text="ECM">
      <formula>NOT(ISERROR(SEARCH("ECM",H3044)))</formula>
    </cfRule>
    <cfRule type="containsText" dxfId="1577" priority="1939" operator="containsText" text="Glenn Gould">
      <formula>NOT(ISERROR(SEARCH("Glenn Gould",H3044)))</formula>
    </cfRule>
  </conditionalFormatting>
  <conditionalFormatting sqref="H3044">
    <cfRule type="containsText" dxfId="1576" priority="1936" operator="containsText" text="ECM">
      <formula>NOT(ISERROR(SEARCH("ECM",H3044)))</formula>
    </cfRule>
    <cfRule type="containsText" dxfId="1575" priority="1937" operator="containsText" text="Glenn Gould">
      <formula>NOT(ISERROR(SEARCH("Glenn Gould",H3044)))</formula>
    </cfRule>
  </conditionalFormatting>
  <conditionalFormatting sqref="H3042">
    <cfRule type="containsText" dxfId="1574" priority="1908" operator="containsText" text="ECM">
      <formula>NOT(ISERROR(SEARCH("ECM",H3042)))</formula>
    </cfRule>
    <cfRule type="containsText" dxfId="1573" priority="1909" operator="containsText" text="Glenn Gould">
      <formula>NOT(ISERROR(SEARCH("Glenn Gould",H3042)))</formula>
    </cfRule>
  </conditionalFormatting>
  <conditionalFormatting sqref="J3042">
    <cfRule type="containsText" dxfId="1572" priority="1928" operator="containsText" text="ECM">
      <formula>NOT(ISERROR(SEARCH("ECM",J3042)))</formula>
    </cfRule>
    <cfRule type="containsText" dxfId="1571" priority="1929" operator="containsText" text="Glenn Gould">
      <formula>NOT(ISERROR(SEARCH("Glenn Gould",J3042)))</formula>
    </cfRule>
  </conditionalFormatting>
  <conditionalFormatting sqref="I3042">
    <cfRule type="containsText" dxfId="1570" priority="1926" operator="containsText" text="ECM">
      <formula>NOT(ISERROR(SEARCH("ECM",I3042)))</formula>
    </cfRule>
    <cfRule type="containsText" dxfId="1569" priority="1927" operator="containsText" text="Glenn Gould">
      <formula>NOT(ISERROR(SEARCH("Glenn Gould",I3042)))</formula>
    </cfRule>
  </conditionalFormatting>
  <conditionalFormatting sqref="H3042">
    <cfRule type="containsText" dxfId="1568" priority="1924" operator="containsText" text="ECM">
      <formula>NOT(ISERROR(SEARCH("ECM",H3042)))</formula>
    </cfRule>
    <cfRule type="containsText" dxfId="1567" priority="1925" operator="containsText" text="Glenn Gould">
      <formula>NOT(ISERROR(SEARCH("Glenn Gould",H3042)))</formula>
    </cfRule>
  </conditionalFormatting>
  <conditionalFormatting sqref="H3042">
    <cfRule type="containsText" dxfId="1566" priority="1910" operator="containsText" text="ECM">
      <formula>NOT(ISERROR(SEARCH("ECM",H3042)))</formula>
    </cfRule>
    <cfRule type="containsText" dxfId="1565" priority="1911" operator="containsText" text="Glenn Gould">
      <formula>NOT(ISERROR(SEARCH("Glenn Gould",H3042)))</formula>
    </cfRule>
  </conditionalFormatting>
  <conditionalFormatting sqref="H3042">
    <cfRule type="containsText" dxfId="1564" priority="1922" operator="containsText" text="ECM">
      <formula>NOT(ISERROR(SEARCH("ECM",H3042)))</formula>
    </cfRule>
    <cfRule type="containsText" dxfId="1563" priority="1923" operator="containsText" text="Glenn Gould">
      <formula>NOT(ISERROR(SEARCH("Glenn Gould",H3042)))</formula>
    </cfRule>
  </conditionalFormatting>
  <conditionalFormatting sqref="H3042">
    <cfRule type="containsText" dxfId="1562" priority="1920" operator="containsText" text="ECM">
      <formula>NOT(ISERROR(SEARCH("ECM",H3042)))</formula>
    </cfRule>
    <cfRule type="containsText" dxfId="1561" priority="1921" operator="containsText" text="Glenn Gould">
      <formula>NOT(ISERROR(SEARCH("Glenn Gould",H3042)))</formula>
    </cfRule>
  </conditionalFormatting>
  <conditionalFormatting sqref="H3042">
    <cfRule type="containsText" dxfId="1560" priority="1918" operator="containsText" text="ECM">
      <formula>NOT(ISERROR(SEARCH("ECM",H3042)))</formula>
    </cfRule>
    <cfRule type="containsText" dxfId="1559" priority="1919" operator="containsText" text="Glenn Gould">
      <formula>NOT(ISERROR(SEARCH("Glenn Gould",H3042)))</formula>
    </cfRule>
  </conditionalFormatting>
  <conditionalFormatting sqref="H3042">
    <cfRule type="containsText" dxfId="1558" priority="1916" operator="containsText" text="ECM">
      <formula>NOT(ISERROR(SEARCH("ECM",H3042)))</formula>
    </cfRule>
    <cfRule type="containsText" dxfId="1557" priority="1917" operator="containsText" text="Glenn Gould">
      <formula>NOT(ISERROR(SEARCH("Glenn Gould",H3042)))</formula>
    </cfRule>
  </conditionalFormatting>
  <conditionalFormatting sqref="H3042">
    <cfRule type="containsText" dxfId="1556" priority="1914" operator="containsText" text="ECM">
      <formula>NOT(ISERROR(SEARCH("ECM",H3042)))</formula>
    </cfRule>
    <cfRule type="containsText" dxfId="1555" priority="1915" operator="containsText" text="Glenn Gould">
      <formula>NOT(ISERROR(SEARCH("Glenn Gould",H3042)))</formula>
    </cfRule>
  </conditionalFormatting>
  <conditionalFormatting sqref="H3042">
    <cfRule type="containsText" dxfId="1554" priority="1912" operator="containsText" text="ECM">
      <formula>NOT(ISERROR(SEARCH("ECM",H3042)))</formula>
    </cfRule>
    <cfRule type="containsText" dxfId="1553" priority="1913" operator="containsText" text="Glenn Gould">
      <formula>NOT(ISERROR(SEARCH("Glenn Gould",H3042)))</formula>
    </cfRule>
  </conditionalFormatting>
  <conditionalFormatting sqref="E3042:G3042">
    <cfRule type="containsText" dxfId="1552" priority="1906" operator="containsText" text="ECM">
      <formula>NOT(ISERROR(SEARCH("ECM",E3042)))</formula>
    </cfRule>
    <cfRule type="containsText" dxfId="1551" priority="1907" operator="containsText" text="Glenn Gould">
      <formula>NOT(ISERROR(SEARCH("Glenn Gould",E3042)))</formula>
    </cfRule>
  </conditionalFormatting>
  <conditionalFormatting sqref="E3042:G3042">
    <cfRule type="containsText" dxfId="1550" priority="1904" operator="containsText" text="ECM">
      <formula>NOT(ISERROR(SEARCH("ECM",E3042)))</formula>
    </cfRule>
    <cfRule type="containsText" dxfId="1549" priority="1905" operator="containsText" text="Glenn Gould">
      <formula>NOT(ISERROR(SEARCH("Glenn Gould",E3042)))</formula>
    </cfRule>
  </conditionalFormatting>
  <conditionalFormatting sqref="K3043">
    <cfRule type="containsText" dxfId="1548" priority="1902" operator="containsText" text="ECM">
      <formula>NOT(ISERROR(SEARCH("ECM",K3043)))</formula>
    </cfRule>
    <cfRule type="containsText" dxfId="1547" priority="1903" operator="containsText" text="Glenn Gould">
      <formula>NOT(ISERROR(SEARCH("Glenn Gould",K3043)))</formula>
    </cfRule>
  </conditionalFormatting>
  <conditionalFormatting sqref="K3043">
    <cfRule type="containsText" dxfId="1546" priority="1900" operator="containsText" text="ECM">
      <formula>NOT(ISERROR(SEARCH("ECM",K3043)))</formula>
    </cfRule>
    <cfRule type="containsText" dxfId="1545" priority="1901" operator="containsText" text="Glenn Gould">
      <formula>NOT(ISERROR(SEARCH("Glenn Gould",K3043)))</formula>
    </cfRule>
  </conditionalFormatting>
  <conditionalFormatting sqref="K3043">
    <cfRule type="containsText" dxfId="1544" priority="1898" operator="containsText" text="ECM">
      <formula>NOT(ISERROR(SEARCH("ECM",K3043)))</formula>
    </cfRule>
    <cfRule type="containsText" dxfId="1543" priority="1899" operator="containsText" text="Glenn Gould">
      <formula>NOT(ISERROR(SEARCH("Glenn Gould",K3043)))</formula>
    </cfRule>
  </conditionalFormatting>
  <conditionalFormatting sqref="H3043">
    <cfRule type="containsText" dxfId="1542" priority="1874" operator="containsText" text="ECM">
      <formula>NOT(ISERROR(SEARCH("ECM",H3043)))</formula>
    </cfRule>
    <cfRule type="containsText" dxfId="1541" priority="1875" operator="containsText" text="Glenn Gould">
      <formula>NOT(ISERROR(SEARCH("Glenn Gould",H3043)))</formula>
    </cfRule>
  </conditionalFormatting>
  <conditionalFormatting sqref="J3043">
    <cfRule type="containsText" dxfId="1540" priority="1894" operator="containsText" text="ECM">
      <formula>NOT(ISERROR(SEARCH("ECM",J3043)))</formula>
    </cfRule>
    <cfRule type="containsText" dxfId="1539" priority="1895" operator="containsText" text="Glenn Gould">
      <formula>NOT(ISERROR(SEARCH("Glenn Gould",J3043)))</formula>
    </cfRule>
  </conditionalFormatting>
  <conditionalFormatting sqref="I3043">
    <cfRule type="containsText" dxfId="1538" priority="1892" operator="containsText" text="ECM">
      <formula>NOT(ISERROR(SEARCH("ECM",I3043)))</formula>
    </cfRule>
    <cfRule type="containsText" dxfId="1537" priority="1893" operator="containsText" text="Glenn Gould">
      <formula>NOT(ISERROR(SEARCH("Glenn Gould",I3043)))</formula>
    </cfRule>
  </conditionalFormatting>
  <conditionalFormatting sqref="H3043">
    <cfRule type="containsText" dxfId="1536" priority="1890" operator="containsText" text="ECM">
      <formula>NOT(ISERROR(SEARCH("ECM",H3043)))</formula>
    </cfRule>
    <cfRule type="containsText" dxfId="1535" priority="1891" operator="containsText" text="Glenn Gould">
      <formula>NOT(ISERROR(SEARCH("Glenn Gould",H3043)))</formula>
    </cfRule>
  </conditionalFormatting>
  <conditionalFormatting sqref="H3043">
    <cfRule type="containsText" dxfId="1534" priority="1876" operator="containsText" text="ECM">
      <formula>NOT(ISERROR(SEARCH("ECM",H3043)))</formula>
    </cfRule>
    <cfRule type="containsText" dxfId="1533" priority="1877" operator="containsText" text="Glenn Gould">
      <formula>NOT(ISERROR(SEARCH("Glenn Gould",H3043)))</formula>
    </cfRule>
  </conditionalFormatting>
  <conditionalFormatting sqref="H3043">
    <cfRule type="containsText" dxfId="1532" priority="1888" operator="containsText" text="ECM">
      <formula>NOT(ISERROR(SEARCH("ECM",H3043)))</formula>
    </cfRule>
    <cfRule type="containsText" dxfId="1531" priority="1889" operator="containsText" text="Glenn Gould">
      <formula>NOT(ISERROR(SEARCH("Glenn Gould",H3043)))</formula>
    </cfRule>
  </conditionalFormatting>
  <conditionalFormatting sqref="H3043">
    <cfRule type="containsText" dxfId="1530" priority="1886" operator="containsText" text="ECM">
      <formula>NOT(ISERROR(SEARCH("ECM",H3043)))</formula>
    </cfRule>
    <cfRule type="containsText" dxfId="1529" priority="1887" operator="containsText" text="Glenn Gould">
      <formula>NOT(ISERROR(SEARCH("Glenn Gould",H3043)))</formula>
    </cfRule>
  </conditionalFormatting>
  <conditionalFormatting sqref="H3043">
    <cfRule type="containsText" dxfId="1528" priority="1884" operator="containsText" text="ECM">
      <formula>NOT(ISERROR(SEARCH("ECM",H3043)))</formula>
    </cfRule>
    <cfRule type="containsText" dxfId="1527" priority="1885" operator="containsText" text="Glenn Gould">
      <formula>NOT(ISERROR(SEARCH("Glenn Gould",H3043)))</formula>
    </cfRule>
  </conditionalFormatting>
  <conditionalFormatting sqref="H3043">
    <cfRule type="containsText" dxfId="1526" priority="1882" operator="containsText" text="ECM">
      <formula>NOT(ISERROR(SEARCH("ECM",H3043)))</formula>
    </cfRule>
    <cfRule type="containsText" dxfId="1525" priority="1883" operator="containsText" text="Glenn Gould">
      <formula>NOT(ISERROR(SEARCH("Glenn Gould",H3043)))</formula>
    </cfRule>
  </conditionalFormatting>
  <conditionalFormatting sqref="H3043">
    <cfRule type="containsText" dxfId="1524" priority="1880" operator="containsText" text="ECM">
      <formula>NOT(ISERROR(SEARCH("ECM",H3043)))</formula>
    </cfRule>
    <cfRule type="containsText" dxfId="1523" priority="1881" operator="containsText" text="Glenn Gould">
      <formula>NOT(ISERROR(SEARCH("Glenn Gould",H3043)))</formula>
    </cfRule>
  </conditionalFormatting>
  <conditionalFormatting sqref="H3043">
    <cfRule type="containsText" dxfId="1522" priority="1878" operator="containsText" text="ECM">
      <formula>NOT(ISERROR(SEARCH("ECM",H3043)))</formula>
    </cfRule>
    <cfRule type="containsText" dxfId="1521" priority="1879" operator="containsText" text="Glenn Gould">
      <formula>NOT(ISERROR(SEARCH("Glenn Gould",H3043)))</formula>
    </cfRule>
  </conditionalFormatting>
  <conditionalFormatting sqref="E3043:G3043">
    <cfRule type="containsText" dxfId="1520" priority="1872" operator="containsText" text="ECM">
      <formula>NOT(ISERROR(SEARCH("ECM",E3043)))</formula>
    </cfRule>
    <cfRule type="containsText" dxfId="1519" priority="1873" operator="containsText" text="Glenn Gould">
      <formula>NOT(ISERROR(SEARCH("Glenn Gould",E3043)))</formula>
    </cfRule>
  </conditionalFormatting>
  <conditionalFormatting sqref="E3043:G3043">
    <cfRule type="containsText" dxfId="1518" priority="1870" operator="containsText" text="ECM">
      <formula>NOT(ISERROR(SEARCH("ECM",E3043)))</formula>
    </cfRule>
    <cfRule type="containsText" dxfId="1517" priority="1871" operator="containsText" text="Glenn Gould">
      <formula>NOT(ISERROR(SEARCH("Glenn Gould",E3043)))</formula>
    </cfRule>
  </conditionalFormatting>
  <conditionalFormatting sqref="E3044:G3044">
    <cfRule type="containsText" dxfId="1516" priority="1866" operator="containsText" text="ECM">
      <formula>NOT(ISERROR(SEARCH("ECM",E3044)))</formula>
    </cfRule>
    <cfRule type="containsText" dxfId="1515" priority="1867" operator="containsText" text="Glenn Gould">
      <formula>NOT(ISERROR(SEARCH("Glenn Gould",E3044)))</formula>
    </cfRule>
  </conditionalFormatting>
  <conditionalFormatting sqref="E3044:G3044">
    <cfRule type="containsText" dxfId="1514" priority="1864" operator="containsText" text="ECM">
      <formula>NOT(ISERROR(SEARCH("ECM",E3044)))</formula>
    </cfRule>
    <cfRule type="containsText" dxfId="1513" priority="1865" operator="containsText" text="Glenn Gould">
      <formula>NOT(ISERROR(SEARCH("Glenn Gould",E3044)))</formula>
    </cfRule>
  </conditionalFormatting>
  <conditionalFormatting sqref="K3055:K3056">
    <cfRule type="containsText" dxfId="1512" priority="1830" operator="containsText" text="ECM">
      <formula>NOT(ISERROR(SEARCH("ECM",K3055)))</formula>
    </cfRule>
    <cfRule type="containsText" dxfId="1511" priority="1831" operator="containsText" text="Glenn Gould">
      <formula>NOT(ISERROR(SEARCH("Glenn Gould",K3055)))</formula>
    </cfRule>
  </conditionalFormatting>
  <conditionalFormatting sqref="J3055:K3056">
    <cfRule type="containsText" dxfId="1510" priority="1828" operator="containsText" text="ECM">
      <formula>NOT(ISERROR(SEARCH("ECM",J3055)))</formula>
    </cfRule>
    <cfRule type="containsText" dxfId="1509" priority="1829" operator="containsText" text="Glenn Gould">
      <formula>NOT(ISERROR(SEARCH("Glenn Gould",J3055)))</formula>
    </cfRule>
  </conditionalFormatting>
  <conditionalFormatting sqref="K3055:K3056">
    <cfRule type="containsText" dxfId="1508" priority="1826" operator="containsText" text="ECM">
      <formula>NOT(ISERROR(SEARCH("ECM",K3055)))</formula>
    </cfRule>
    <cfRule type="containsText" dxfId="1507" priority="1827" operator="containsText" text="Glenn Gould">
      <formula>NOT(ISERROR(SEARCH("Glenn Gould",K3055)))</formula>
    </cfRule>
  </conditionalFormatting>
  <conditionalFormatting sqref="H3055:H3056">
    <cfRule type="containsText" dxfId="1506" priority="1806" operator="containsText" text="ECM">
      <formula>NOT(ISERROR(SEARCH("ECM",H3055)))</formula>
    </cfRule>
    <cfRule type="containsText" dxfId="1505" priority="1807" operator="containsText" text="Glenn Gould">
      <formula>NOT(ISERROR(SEARCH("Glenn Gould",H3055)))</formula>
    </cfRule>
  </conditionalFormatting>
  <conditionalFormatting sqref="I3055:I3056">
    <cfRule type="containsText" dxfId="1504" priority="1824" operator="containsText" text="ECM">
      <formula>NOT(ISERROR(SEARCH("ECM",I3055)))</formula>
    </cfRule>
    <cfRule type="containsText" dxfId="1503" priority="1825" operator="containsText" text="Glenn Gould">
      <formula>NOT(ISERROR(SEARCH("Glenn Gould",I3055)))</formula>
    </cfRule>
  </conditionalFormatting>
  <conditionalFormatting sqref="H3055:H3056">
    <cfRule type="containsText" dxfId="1502" priority="1822" operator="containsText" text="ECM">
      <formula>NOT(ISERROR(SEARCH("ECM",H3055)))</formula>
    </cfRule>
    <cfRule type="containsText" dxfId="1501" priority="1823" operator="containsText" text="Glenn Gould">
      <formula>NOT(ISERROR(SEARCH("Glenn Gould",H3055)))</formula>
    </cfRule>
  </conditionalFormatting>
  <conditionalFormatting sqref="H3055:H3056">
    <cfRule type="containsText" dxfId="1500" priority="1808" operator="containsText" text="ECM">
      <formula>NOT(ISERROR(SEARCH("ECM",H3055)))</formula>
    </cfRule>
    <cfRule type="containsText" dxfId="1499" priority="1809" operator="containsText" text="Glenn Gould">
      <formula>NOT(ISERROR(SEARCH("Glenn Gould",H3055)))</formula>
    </cfRule>
  </conditionalFormatting>
  <conditionalFormatting sqref="H3055:H3056">
    <cfRule type="containsText" dxfId="1498" priority="1820" operator="containsText" text="ECM">
      <formula>NOT(ISERROR(SEARCH("ECM",H3055)))</formula>
    </cfRule>
    <cfRule type="containsText" dxfId="1497" priority="1821" operator="containsText" text="Glenn Gould">
      <formula>NOT(ISERROR(SEARCH("Glenn Gould",H3055)))</formula>
    </cfRule>
  </conditionalFormatting>
  <conditionalFormatting sqref="H3055:H3056">
    <cfRule type="containsText" dxfId="1496" priority="1818" operator="containsText" text="ECM">
      <formula>NOT(ISERROR(SEARCH("ECM",H3055)))</formula>
    </cfRule>
    <cfRule type="containsText" dxfId="1495" priority="1819" operator="containsText" text="Glenn Gould">
      <formula>NOT(ISERROR(SEARCH("Glenn Gould",H3055)))</formula>
    </cfRule>
  </conditionalFormatting>
  <conditionalFormatting sqref="H3055:H3056">
    <cfRule type="containsText" dxfId="1494" priority="1816" operator="containsText" text="ECM">
      <formula>NOT(ISERROR(SEARCH("ECM",H3055)))</formula>
    </cfRule>
    <cfRule type="containsText" dxfId="1493" priority="1817" operator="containsText" text="Glenn Gould">
      <formula>NOT(ISERROR(SEARCH("Glenn Gould",H3055)))</formula>
    </cfRule>
  </conditionalFormatting>
  <conditionalFormatting sqref="H3055:H3056">
    <cfRule type="containsText" dxfId="1492" priority="1814" operator="containsText" text="ECM">
      <formula>NOT(ISERROR(SEARCH("ECM",H3055)))</formula>
    </cfRule>
    <cfRule type="containsText" dxfId="1491" priority="1815" operator="containsText" text="Glenn Gould">
      <formula>NOT(ISERROR(SEARCH("Glenn Gould",H3055)))</formula>
    </cfRule>
  </conditionalFormatting>
  <conditionalFormatting sqref="H3055:H3056">
    <cfRule type="containsText" dxfId="1490" priority="1812" operator="containsText" text="ECM">
      <formula>NOT(ISERROR(SEARCH("ECM",H3055)))</formula>
    </cfRule>
    <cfRule type="containsText" dxfId="1489" priority="1813" operator="containsText" text="Glenn Gould">
      <formula>NOT(ISERROR(SEARCH("Glenn Gould",H3055)))</formula>
    </cfRule>
  </conditionalFormatting>
  <conditionalFormatting sqref="H3055:H3056">
    <cfRule type="containsText" dxfId="1488" priority="1810" operator="containsText" text="ECM">
      <formula>NOT(ISERROR(SEARCH("ECM",H3055)))</formula>
    </cfRule>
    <cfRule type="containsText" dxfId="1487" priority="1811" operator="containsText" text="Glenn Gould">
      <formula>NOT(ISERROR(SEARCH("Glenn Gould",H3055)))</formula>
    </cfRule>
  </conditionalFormatting>
  <conditionalFormatting sqref="J3075 J3094:J3097">
    <cfRule type="containsText" dxfId="1486" priority="1804" operator="containsText" text="ECM">
      <formula>NOT(ISERROR(SEARCH("ECM",J3075)))</formula>
    </cfRule>
    <cfRule type="containsText" dxfId="1485" priority="1805" operator="containsText" text="Glenn Gould">
      <formula>NOT(ISERROR(SEARCH("Glenn Gould",J3075)))</formula>
    </cfRule>
  </conditionalFormatting>
  <conditionalFormatting sqref="H3075">
    <cfRule type="containsText" dxfId="1484" priority="1784" operator="containsText" text="ECM">
      <formula>NOT(ISERROR(SEARCH("ECM",H3075)))</formula>
    </cfRule>
    <cfRule type="containsText" dxfId="1483" priority="1785" operator="containsText" text="Glenn Gould">
      <formula>NOT(ISERROR(SEARCH("Glenn Gould",H3075)))</formula>
    </cfRule>
  </conditionalFormatting>
  <conditionalFormatting sqref="I3075">
    <cfRule type="containsText" dxfId="1482" priority="1802" operator="containsText" text="ECM">
      <formula>NOT(ISERROR(SEARCH("ECM",I3075)))</formula>
    </cfRule>
    <cfRule type="containsText" dxfId="1481" priority="1803" operator="containsText" text="Glenn Gould">
      <formula>NOT(ISERROR(SEARCH("Glenn Gould",I3075)))</formula>
    </cfRule>
  </conditionalFormatting>
  <conditionalFormatting sqref="H3075">
    <cfRule type="containsText" dxfId="1480" priority="1800" operator="containsText" text="ECM">
      <formula>NOT(ISERROR(SEARCH("ECM",H3075)))</formula>
    </cfRule>
    <cfRule type="containsText" dxfId="1479" priority="1801" operator="containsText" text="Glenn Gould">
      <formula>NOT(ISERROR(SEARCH("Glenn Gould",H3075)))</formula>
    </cfRule>
  </conditionalFormatting>
  <conditionalFormatting sqref="H3075">
    <cfRule type="containsText" dxfId="1478" priority="1786" operator="containsText" text="ECM">
      <formula>NOT(ISERROR(SEARCH("ECM",H3075)))</formula>
    </cfRule>
    <cfRule type="containsText" dxfId="1477" priority="1787" operator="containsText" text="Glenn Gould">
      <formula>NOT(ISERROR(SEARCH("Glenn Gould",H3075)))</formula>
    </cfRule>
  </conditionalFormatting>
  <conditionalFormatting sqref="H3075">
    <cfRule type="containsText" dxfId="1476" priority="1798" operator="containsText" text="ECM">
      <formula>NOT(ISERROR(SEARCH("ECM",H3075)))</formula>
    </cfRule>
    <cfRule type="containsText" dxfId="1475" priority="1799" operator="containsText" text="Glenn Gould">
      <formula>NOT(ISERROR(SEARCH("Glenn Gould",H3075)))</formula>
    </cfRule>
  </conditionalFormatting>
  <conditionalFormatting sqref="H3075">
    <cfRule type="containsText" dxfId="1474" priority="1796" operator="containsText" text="ECM">
      <formula>NOT(ISERROR(SEARCH("ECM",H3075)))</formula>
    </cfRule>
    <cfRule type="containsText" dxfId="1473" priority="1797" operator="containsText" text="Glenn Gould">
      <formula>NOT(ISERROR(SEARCH("Glenn Gould",H3075)))</formula>
    </cfRule>
  </conditionalFormatting>
  <conditionalFormatting sqref="H3075">
    <cfRule type="containsText" dxfId="1472" priority="1794" operator="containsText" text="ECM">
      <formula>NOT(ISERROR(SEARCH("ECM",H3075)))</formula>
    </cfRule>
    <cfRule type="containsText" dxfId="1471" priority="1795" operator="containsText" text="Glenn Gould">
      <formula>NOT(ISERROR(SEARCH("Glenn Gould",H3075)))</formula>
    </cfRule>
  </conditionalFormatting>
  <conditionalFormatting sqref="H3075">
    <cfRule type="containsText" dxfId="1470" priority="1792" operator="containsText" text="ECM">
      <formula>NOT(ISERROR(SEARCH("ECM",H3075)))</formula>
    </cfRule>
    <cfRule type="containsText" dxfId="1469" priority="1793" operator="containsText" text="Glenn Gould">
      <formula>NOT(ISERROR(SEARCH("Glenn Gould",H3075)))</formula>
    </cfRule>
  </conditionalFormatting>
  <conditionalFormatting sqref="H3075">
    <cfRule type="containsText" dxfId="1468" priority="1790" operator="containsText" text="ECM">
      <formula>NOT(ISERROR(SEARCH("ECM",H3075)))</formula>
    </cfRule>
    <cfRule type="containsText" dxfId="1467" priority="1791" operator="containsText" text="Glenn Gould">
      <formula>NOT(ISERROR(SEARCH("Glenn Gould",H3075)))</formula>
    </cfRule>
  </conditionalFormatting>
  <conditionalFormatting sqref="H3075">
    <cfRule type="containsText" dxfId="1466" priority="1788" operator="containsText" text="ECM">
      <formula>NOT(ISERROR(SEARCH("ECM",H3075)))</formula>
    </cfRule>
    <cfRule type="containsText" dxfId="1465" priority="1789" operator="containsText" text="Glenn Gould">
      <formula>NOT(ISERROR(SEARCH("Glenn Gould",H3075)))</formula>
    </cfRule>
  </conditionalFormatting>
  <conditionalFormatting sqref="A3065:C3066 E3065:AA3065 J3066:AA3066">
    <cfRule type="containsText" dxfId="1464" priority="1782" operator="containsText" text="ECM">
      <formula>NOT(ISERROR(SEARCH("ECM",A3065)))</formula>
    </cfRule>
    <cfRule type="containsText" dxfId="1463" priority="1783" operator="containsText" text="Glenn Gould">
      <formula>NOT(ISERROR(SEARCH("Glenn Gould",A3065)))</formula>
    </cfRule>
  </conditionalFormatting>
  <conditionalFormatting sqref="M3065:N3066">
    <cfRule type="containsText" dxfId="1462" priority="1781" operator="containsText" text="ECM">
      <formula>NOT(ISERROR(SEARCH("ECM",M3065)))</formula>
    </cfRule>
  </conditionalFormatting>
  <conditionalFormatting sqref="C3065:C3066">
    <cfRule type="containsText" dxfId="1461" priority="1779" operator="containsText" text="Christmas">
      <formula>NOT(ISERROR(SEARCH("Christmas",C3065)))</formula>
    </cfRule>
    <cfRule type="containsText" dxfId="1460" priority="1780" operator="containsText" text="collection">
      <formula>NOT(ISERROR(SEARCH("collection",C3065)))</formula>
    </cfRule>
  </conditionalFormatting>
  <conditionalFormatting sqref="A3065:B3066">
    <cfRule type="containsText" dxfId="1459" priority="1778" operator="containsText" text="Tallis Scholars">
      <formula>NOT(ISERROR(SEARCH("Tallis Scholars",A3065)))</formula>
    </cfRule>
  </conditionalFormatting>
  <conditionalFormatting sqref="E3066:I3066">
    <cfRule type="containsText" dxfId="1458" priority="1774" operator="containsText" text="ECM">
      <formula>NOT(ISERROR(SEARCH("ECM",E3066)))</formula>
    </cfRule>
    <cfRule type="containsText" dxfId="1457" priority="1775" operator="containsText" text="Glenn Gould">
      <formula>NOT(ISERROR(SEARCH("Glenn Gould",E3066)))</formula>
    </cfRule>
  </conditionalFormatting>
  <conditionalFormatting sqref="H3067:AA3069 E3067:F3067">
    <cfRule type="containsText" dxfId="1456" priority="1772" operator="containsText" text="ECM">
      <formula>NOT(ISERROR(SEARCH("ECM",E3067)))</formula>
    </cfRule>
    <cfRule type="containsText" dxfId="1455" priority="1773" operator="containsText" text="Glenn Gould">
      <formula>NOT(ISERROR(SEARCH("Glenn Gould",E3067)))</formula>
    </cfRule>
  </conditionalFormatting>
  <conditionalFormatting sqref="G3067">
    <cfRule type="containsText" dxfId="1454" priority="1766" operator="containsText" text="ECM">
      <formula>NOT(ISERROR(SEARCH("ECM",G3067)))</formula>
    </cfRule>
    <cfRule type="containsText" dxfId="1453" priority="1767" operator="containsText" text="Glenn Gould">
      <formula>NOT(ISERROR(SEARCH("Glenn Gould",G3067)))</formula>
    </cfRule>
  </conditionalFormatting>
  <conditionalFormatting sqref="H3094">
    <cfRule type="containsText" dxfId="1452" priority="1746" operator="containsText" text="ECM">
      <formula>NOT(ISERROR(SEARCH("ECM",H3094)))</formula>
    </cfRule>
    <cfRule type="containsText" dxfId="1451" priority="1747" operator="containsText" text="Glenn Gould">
      <formula>NOT(ISERROR(SEARCH("Glenn Gould",H3094)))</formula>
    </cfRule>
  </conditionalFormatting>
  <conditionalFormatting sqref="I3094">
    <cfRule type="containsText" dxfId="1450" priority="1764" operator="containsText" text="ECM">
      <formula>NOT(ISERROR(SEARCH("ECM",I3094)))</formula>
    </cfRule>
    <cfRule type="containsText" dxfId="1449" priority="1765" operator="containsText" text="Glenn Gould">
      <formula>NOT(ISERROR(SEARCH("Glenn Gould",I3094)))</formula>
    </cfRule>
  </conditionalFormatting>
  <conditionalFormatting sqref="H3094">
    <cfRule type="containsText" dxfId="1448" priority="1762" operator="containsText" text="ECM">
      <formula>NOT(ISERROR(SEARCH("ECM",H3094)))</formula>
    </cfRule>
    <cfRule type="containsText" dxfId="1447" priority="1763" operator="containsText" text="Glenn Gould">
      <formula>NOT(ISERROR(SEARCH("Glenn Gould",H3094)))</formula>
    </cfRule>
  </conditionalFormatting>
  <conditionalFormatting sqref="H3094">
    <cfRule type="containsText" dxfId="1446" priority="1748" operator="containsText" text="ECM">
      <formula>NOT(ISERROR(SEARCH("ECM",H3094)))</formula>
    </cfRule>
    <cfRule type="containsText" dxfId="1445" priority="1749" operator="containsText" text="Glenn Gould">
      <formula>NOT(ISERROR(SEARCH("Glenn Gould",H3094)))</formula>
    </cfRule>
  </conditionalFormatting>
  <conditionalFormatting sqref="H3094">
    <cfRule type="containsText" dxfId="1444" priority="1760" operator="containsText" text="ECM">
      <formula>NOT(ISERROR(SEARCH("ECM",H3094)))</formula>
    </cfRule>
    <cfRule type="containsText" dxfId="1443" priority="1761" operator="containsText" text="Glenn Gould">
      <formula>NOT(ISERROR(SEARCH("Glenn Gould",H3094)))</formula>
    </cfRule>
  </conditionalFormatting>
  <conditionalFormatting sqref="H3094">
    <cfRule type="containsText" dxfId="1442" priority="1758" operator="containsText" text="ECM">
      <formula>NOT(ISERROR(SEARCH("ECM",H3094)))</formula>
    </cfRule>
    <cfRule type="containsText" dxfId="1441" priority="1759" operator="containsText" text="Glenn Gould">
      <formula>NOT(ISERROR(SEARCH("Glenn Gould",H3094)))</formula>
    </cfRule>
  </conditionalFormatting>
  <conditionalFormatting sqref="H3094">
    <cfRule type="containsText" dxfId="1440" priority="1756" operator="containsText" text="ECM">
      <formula>NOT(ISERROR(SEARCH("ECM",H3094)))</formula>
    </cfRule>
    <cfRule type="containsText" dxfId="1439" priority="1757" operator="containsText" text="Glenn Gould">
      <formula>NOT(ISERROR(SEARCH("Glenn Gould",H3094)))</formula>
    </cfRule>
  </conditionalFormatting>
  <conditionalFormatting sqref="H3094">
    <cfRule type="containsText" dxfId="1438" priority="1754" operator="containsText" text="ECM">
      <formula>NOT(ISERROR(SEARCH("ECM",H3094)))</formula>
    </cfRule>
    <cfRule type="containsText" dxfId="1437" priority="1755" operator="containsText" text="Glenn Gould">
      <formula>NOT(ISERROR(SEARCH("Glenn Gould",H3094)))</formula>
    </cfRule>
  </conditionalFormatting>
  <conditionalFormatting sqref="H3094">
    <cfRule type="containsText" dxfId="1436" priority="1752" operator="containsText" text="ECM">
      <formula>NOT(ISERROR(SEARCH("ECM",H3094)))</formula>
    </cfRule>
    <cfRule type="containsText" dxfId="1435" priority="1753" operator="containsText" text="Glenn Gould">
      <formula>NOT(ISERROR(SEARCH("Glenn Gould",H3094)))</formula>
    </cfRule>
  </conditionalFormatting>
  <conditionalFormatting sqref="H3094">
    <cfRule type="containsText" dxfId="1434" priority="1750" operator="containsText" text="ECM">
      <formula>NOT(ISERROR(SEARCH("ECM",H3094)))</formula>
    </cfRule>
    <cfRule type="containsText" dxfId="1433" priority="1751" operator="containsText" text="Glenn Gould">
      <formula>NOT(ISERROR(SEARCH("Glenn Gould",H3094)))</formula>
    </cfRule>
  </conditionalFormatting>
  <conditionalFormatting sqref="E3068:F3069">
    <cfRule type="containsText" dxfId="1432" priority="1741" operator="containsText" text="ECM">
      <formula>NOT(ISERROR(SEARCH("ECM",E3068)))</formula>
    </cfRule>
    <cfRule type="containsText" dxfId="1431" priority="1742" operator="containsText" text="Glenn Gould">
      <formula>NOT(ISERROR(SEARCH("Glenn Gould",E3068)))</formula>
    </cfRule>
  </conditionalFormatting>
  <conditionalFormatting sqref="G3068:G3069">
    <cfRule type="containsText" dxfId="1430" priority="1739" operator="containsText" text="ECM">
      <formula>NOT(ISERROR(SEARCH("ECM",G3068)))</formula>
    </cfRule>
    <cfRule type="containsText" dxfId="1429" priority="1740" operator="containsText" text="Glenn Gould">
      <formula>NOT(ISERROR(SEARCH("Glenn Gould",G3068)))</formula>
    </cfRule>
  </conditionalFormatting>
  <conditionalFormatting sqref="A2620">
    <cfRule type="containsText" dxfId="1428" priority="1737" operator="containsText" text="ECM">
      <formula>NOT(ISERROR(SEARCH("ECM",A2620)))</formula>
    </cfRule>
    <cfRule type="containsText" dxfId="1427" priority="1738" operator="containsText" text="Glenn Gould">
      <formula>NOT(ISERROR(SEARCH("Glenn Gould",A2620)))</formula>
    </cfRule>
  </conditionalFormatting>
  <conditionalFormatting sqref="K3069 H3069">
    <cfRule type="containsText" dxfId="1426" priority="1735" operator="containsText" text="ECM">
      <formula>NOT(ISERROR(SEARCH("ECM",H3069)))</formula>
    </cfRule>
    <cfRule type="containsText" dxfId="1425" priority="1736" operator="containsText" text="Glenn Gould">
      <formula>NOT(ISERROR(SEARCH("Glenn Gould",H3069)))</formula>
    </cfRule>
  </conditionalFormatting>
  <conditionalFormatting sqref="H3069:K3069">
    <cfRule type="containsText" dxfId="1424" priority="1733" operator="containsText" text="ECM">
      <formula>NOT(ISERROR(SEARCH("ECM",H3069)))</formula>
    </cfRule>
    <cfRule type="containsText" dxfId="1423" priority="1734" operator="containsText" text="Glenn Gould">
      <formula>NOT(ISERROR(SEARCH("Glenn Gould",H3069)))</formula>
    </cfRule>
  </conditionalFormatting>
  <conditionalFormatting sqref="E3069:F3069">
    <cfRule type="containsText" dxfId="1422" priority="1731" operator="containsText" text="ECM">
      <formula>NOT(ISERROR(SEARCH("ECM",E3069)))</formula>
    </cfRule>
    <cfRule type="containsText" dxfId="1421" priority="1732" operator="containsText" text="Glenn Gould">
      <formula>NOT(ISERROR(SEARCH("Glenn Gould",E3069)))</formula>
    </cfRule>
  </conditionalFormatting>
  <conditionalFormatting sqref="G3069">
    <cfRule type="containsText" dxfId="1420" priority="1729" operator="containsText" text="ECM">
      <formula>NOT(ISERROR(SEARCH("ECM",G3069)))</formula>
    </cfRule>
    <cfRule type="containsText" dxfId="1419" priority="1730" operator="containsText" text="Glenn Gould">
      <formula>NOT(ISERROR(SEARCH("Glenn Gould",G3069)))</formula>
    </cfRule>
  </conditionalFormatting>
  <conditionalFormatting sqref="H3070:H3071 K3070:K3073">
    <cfRule type="containsText" dxfId="1418" priority="1727" operator="containsText" text="ECM">
      <formula>NOT(ISERROR(SEARCH("ECM",H3070)))</formula>
    </cfRule>
    <cfRule type="containsText" dxfId="1417" priority="1728" operator="containsText" text="Glenn Gould">
      <formula>NOT(ISERROR(SEARCH("Glenn Gould",H3070)))</formula>
    </cfRule>
  </conditionalFormatting>
  <conditionalFormatting sqref="H3070:K3071 I3072:K3072 J3073:K3073">
    <cfRule type="containsText" dxfId="1416" priority="1725" operator="containsText" text="ECM">
      <formula>NOT(ISERROR(SEARCH("ECM",H3070)))</formula>
    </cfRule>
    <cfRule type="containsText" dxfId="1415" priority="1726" operator="containsText" text="Glenn Gould">
      <formula>NOT(ISERROR(SEARCH("Glenn Gould",H3070)))</formula>
    </cfRule>
  </conditionalFormatting>
  <conditionalFormatting sqref="E3070:F3070">
    <cfRule type="containsText" dxfId="1414" priority="1723" operator="containsText" text="ECM">
      <formula>NOT(ISERROR(SEARCH("ECM",E3070)))</formula>
    </cfRule>
    <cfRule type="containsText" dxfId="1413" priority="1724" operator="containsText" text="Glenn Gould">
      <formula>NOT(ISERROR(SEARCH("Glenn Gould",E3070)))</formula>
    </cfRule>
  </conditionalFormatting>
  <conditionalFormatting sqref="G3070">
    <cfRule type="containsText" dxfId="1412" priority="1721" operator="containsText" text="ECM">
      <formula>NOT(ISERROR(SEARCH("ECM",G3070)))</formula>
    </cfRule>
    <cfRule type="containsText" dxfId="1411" priority="1722" operator="containsText" text="Glenn Gould">
      <formula>NOT(ISERROR(SEARCH("Glenn Gould",G3070)))</formula>
    </cfRule>
  </conditionalFormatting>
  <conditionalFormatting sqref="E3071:F3071">
    <cfRule type="containsText" dxfId="1410" priority="1717" operator="containsText" text="ECM">
      <formula>NOT(ISERROR(SEARCH("ECM",E3071)))</formula>
    </cfRule>
    <cfRule type="containsText" dxfId="1409" priority="1718" operator="containsText" text="Glenn Gould">
      <formula>NOT(ISERROR(SEARCH("Glenn Gould",E3071)))</formula>
    </cfRule>
  </conditionalFormatting>
  <conditionalFormatting sqref="G3071">
    <cfRule type="containsText" dxfId="1408" priority="1715" operator="containsText" text="ECM">
      <formula>NOT(ISERROR(SEARCH("ECM",G3071)))</formula>
    </cfRule>
    <cfRule type="containsText" dxfId="1407" priority="1716" operator="containsText" text="Glenn Gould">
      <formula>NOT(ISERROR(SEARCH("Glenn Gould",G3071)))</formula>
    </cfRule>
  </conditionalFormatting>
  <conditionalFormatting sqref="H3072">
    <cfRule type="containsText" dxfId="1406" priority="1713" operator="containsText" text="ECM">
      <formula>NOT(ISERROR(SEARCH("ECM",H3072)))</formula>
    </cfRule>
    <cfRule type="containsText" dxfId="1405" priority="1714" operator="containsText" text="Glenn Gould">
      <formula>NOT(ISERROR(SEARCH("Glenn Gould",H3072)))</formula>
    </cfRule>
  </conditionalFormatting>
  <conditionalFormatting sqref="H3072">
    <cfRule type="containsText" dxfId="1404" priority="1711" operator="containsText" text="ECM">
      <formula>NOT(ISERROR(SEARCH("ECM",H3072)))</formula>
    </cfRule>
    <cfRule type="containsText" dxfId="1403" priority="1712" operator="containsText" text="Glenn Gould">
      <formula>NOT(ISERROR(SEARCH("Glenn Gould",H3072)))</formula>
    </cfRule>
  </conditionalFormatting>
  <conditionalFormatting sqref="H3072">
    <cfRule type="containsText" dxfId="1402" priority="1709" operator="containsText" text="ECM">
      <formula>NOT(ISERROR(SEARCH("ECM",H3072)))</formula>
    </cfRule>
    <cfRule type="containsText" dxfId="1401" priority="1710" operator="containsText" text="Glenn Gould">
      <formula>NOT(ISERROR(SEARCH("Glenn Gould",H3072)))</formula>
    </cfRule>
  </conditionalFormatting>
  <conditionalFormatting sqref="E3072:F3074">
    <cfRule type="containsText" dxfId="1400" priority="1705" operator="containsText" text="ECM">
      <formula>NOT(ISERROR(SEARCH("ECM",E3072)))</formula>
    </cfRule>
    <cfRule type="containsText" dxfId="1399" priority="1706" operator="containsText" text="Glenn Gould">
      <formula>NOT(ISERROR(SEARCH("Glenn Gould",E3072)))</formula>
    </cfRule>
  </conditionalFormatting>
  <conditionalFormatting sqref="G3072:G3074">
    <cfRule type="containsText" dxfId="1398" priority="1703" operator="containsText" text="ECM">
      <formula>NOT(ISERROR(SEARCH("ECM",G3072)))</formula>
    </cfRule>
    <cfRule type="containsText" dxfId="1397" priority="1704" operator="containsText" text="Glenn Gould">
      <formula>NOT(ISERROR(SEARCH("Glenn Gould",G3072)))</formula>
    </cfRule>
  </conditionalFormatting>
  <conditionalFormatting sqref="I3073">
    <cfRule type="containsText" dxfId="1396" priority="1701" operator="containsText" text="ECM">
      <formula>NOT(ISERROR(SEARCH("ECM",I3073)))</formula>
    </cfRule>
    <cfRule type="containsText" dxfId="1395" priority="1702" operator="containsText" text="Glenn Gould">
      <formula>NOT(ISERROR(SEARCH("Glenn Gould",I3073)))</formula>
    </cfRule>
  </conditionalFormatting>
  <conditionalFormatting sqref="I3073">
    <cfRule type="containsText" dxfId="1394" priority="1699" operator="containsText" text="ECM">
      <formula>NOT(ISERROR(SEARCH("ECM",I3073)))</formula>
    </cfRule>
    <cfRule type="containsText" dxfId="1393" priority="1700" operator="containsText" text="Glenn Gould">
      <formula>NOT(ISERROR(SEARCH("Glenn Gould",I3073)))</formula>
    </cfRule>
  </conditionalFormatting>
  <conditionalFormatting sqref="H3073">
    <cfRule type="containsText" dxfId="1392" priority="1697" operator="containsText" text="ECM">
      <formula>NOT(ISERROR(SEARCH("ECM",H3073)))</formula>
    </cfRule>
    <cfRule type="containsText" dxfId="1391" priority="1698" operator="containsText" text="Glenn Gould">
      <formula>NOT(ISERROR(SEARCH("Glenn Gould",H3073)))</formula>
    </cfRule>
  </conditionalFormatting>
  <conditionalFormatting sqref="H3073">
    <cfRule type="containsText" dxfId="1390" priority="1695" operator="containsText" text="ECM">
      <formula>NOT(ISERROR(SEARCH("ECM",H3073)))</formula>
    </cfRule>
    <cfRule type="containsText" dxfId="1389" priority="1696" operator="containsText" text="Glenn Gould">
      <formula>NOT(ISERROR(SEARCH("Glenn Gould",H3073)))</formula>
    </cfRule>
  </conditionalFormatting>
  <conditionalFormatting sqref="H3073">
    <cfRule type="containsText" dxfId="1388" priority="1693" operator="containsText" text="ECM">
      <formula>NOT(ISERROR(SEARCH("ECM",H3073)))</formula>
    </cfRule>
    <cfRule type="containsText" dxfId="1387" priority="1694" operator="containsText" text="Glenn Gould">
      <formula>NOT(ISERROR(SEARCH("Glenn Gould",H3073)))</formula>
    </cfRule>
  </conditionalFormatting>
  <conditionalFormatting sqref="J3074:K3074">
    <cfRule type="containsText" dxfId="1386" priority="1691" operator="containsText" text="ECM">
      <formula>NOT(ISERROR(SEARCH("ECM",J3074)))</formula>
    </cfRule>
    <cfRule type="containsText" dxfId="1385" priority="1692" operator="containsText" text="Glenn Gould">
      <formula>NOT(ISERROR(SEARCH("Glenn Gould",J3074)))</formula>
    </cfRule>
  </conditionalFormatting>
  <conditionalFormatting sqref="K3074">
    <cfRule type="containsText" dxfId="1384" priority="1689" operator="containsText" text="ECM">
      <formula>NOT(ISERROR(SEARCH("ECM",K3074)))</formula>
    </cfRule>
    <cfRule type="containsText" dxfId="1383" priority="1690" operator="containsText" text="Glenn Gould">
      <formula>NOT(ISERROR(SEARCH("Glenn Gould",K3074)))</formula>
    </cfRule>
  </conditionalFormatting>
  <conditionalFormatting sqref="J3074:K3074">
    <cfRule type="containsText" dxfId="1382" priority="1687" operator="containsText" text="ECM">
      <formula>NOT(ISERROR(SEARCH("ECM",J3074)))</formula>
    </cfRule>
    <cfRule type="containsText" dxfId="1381" priority="1688" operator="containsText" text="Glenn Gould">
      <formula>NOT(ISERROR(SEARCH("Glenn Gould",J3074)))</formula>
    </cfRule>
  </conditionalFormatting>
  <conditionalFormatting sqref="I3074">
    <cfRule type="containsText" dxfId="1380" priority="1685" operator="containsText" text="ECM">
      <formula>NOT(ISERROR(SEARCH("ECM",I3074)))</formula>
    </cfRule>
    <cfRule type="containsText" dxfId="1379" priority="1686" operator="containsText" text="Glenn Gould">
      <formula>NOT(ISERROR(SEARCH("Glenn Gould",I3074)))</formula>
    </cfRule>
  </conditionalFormatting>
  <conditionalFormatting sqref="I3074">
    <cfRule type="containsText" dxfId="1378" priority="1683" operator="containsText" text="ECM">
      <formula>NOT(ISERROR(SEARCH("ECM",I3074)))</formula>
    </cfRule>
    <cfRule type="containsText" dxfId="1377" priority="1684" operator="containsText" text="Glenn Gould">
      <formula>NOT(ISERROR(SEARCH("Glenn Gould",I3074)))</formula>
    </cfRule>
  </conditionalFormatting>
  <conditionalFormatting sqref="H3074">
    <cfRule type="containsText" dxfId="1376" priority="1681" operator="containsText" text="ECM">
      <formula>NOT(ISERROR(SEARCH("ECM",H3074)))</formula>
    </cfRule>
    <cfRule type="containsText" dxfId="1375" priority="1682" operator="containsText" text="Glenn Gould">
      <formula>NOT(ISERROR(SEARCH("Glenn Gould",H3074)))</formula>
    </cfRule>
  </conditionalFormatting>
  <conditionalFormatting sqref="H3074">
    <cfRule type="containsText" dxfId="1374" priority="1679" operator="containsText" text="ECM">
      <formula>NOT(ISERROR(SEARCH("ECM",H3074)))</formula>
    </cfRule>
    <cfRule type="containsText" dxfId="1373" priority="1680" operator="containsText" text="Glenn Gould">
      <formula>NOT(ISERROR(SEARCH("Glenn Gould",H3074)))</formula>
    </cfRule>
  </conditionalFormatting>
  <conditionalFormatting sqref="H3074">
    <cfRule type="containsText" dxfId="1372" priority="1677" operator="containsText" text="ECM">
      <formula>NOT(ISERROR(SEARCH("ECM",H3074)))</formula>
    </cfRule>
    <cfRule type="containsText" dxfId="1371" priority="1678" operator="containsText" text="Glenn Gould">
      <formula>NOT(ISERROR(SEARCH("Glenn Gould",H3074)))</formula>
    </cfRule>
  </conditionalFormatting>
  <conditionalFormatting sqref="E3075:F3075">
    <cfRule type="containsText" dxfId="1370" priority="1673" operator="containsText" text="ECM">
      <formula>NOT(ISERROR(SEARCH("ECM",E3075)))</formula>
    </cfRule>
    <cfRule type="containsText" dxfId="1369" priority="1674" operator="containsText" text="Glenn Gould">
      <formula>NOT(ISERROR(SEARCH("Glenn Gould",E3075)))</formula>
    </cfRule>
  </conditionalFormatting>
  <conditionalFormatting sqref="K3076:K3077 G3076">
    <cfRule type="containsText" dxfId="1368" priority="1671" operator="containsText" text="ECM">
      <formula>NOT(ISERROR(SEARCH("ECM",G3076)))</formula>
    </cfRule>
    <cfRule type="containsText" dxfId="1367" priority="1672" operator="containsText" text="Glenn Gould">
      <formula>NOT(ISERROR(SEARCH("Glenn Gould",G3076)))</formula>
    </cfRule>
  </conditionalFormatting>
  <conditionalFormatting sqref="J3076:J3077">
    <cfRule type="containsText" dxfId="1366" priority="1669" operator="containsText" text="ECM">
      <formula>NOT(ISERROR(SEARCH("ECM",J3076)))</formula>
    </cfRule>
    <cfRule type="containsText" dxfId="1365" priority="1670" operator="containsText" text="Glenn Gould">
      <formula>NOT(ISERROR(SEARCH("Glenn Gould",J3076)))</formula>
    </cfRule>
  </conditionalFormatting>
  <conditionalFormatting sqref="H3076:H3077">
    <cfRule type="containsText" dxfId="1364" priority="1649" operator="containsText" text="ECM">
      <formula>NOT(ISERROR(SEARCH("ECM",H3076)))</formula>
    </cfRule>
    <cfRule type="containsText" dxfId="1363" priority="1650" operator="containsText" text="Glenn Gould">
      <formula>NOT(ISERROR(SEARCH("Glenn Gould",H3076)))</formula>
    </cfRule>
  </conditionalFormatting>
  <conditionalFormatting sqref="I3076:I3077">
    <cfRule type="containsText" dxfId="1362" priority="1667" operator="containsText" text="ECM">
      <formula>NOT(ISERROR(SEARCH("ECM",I3076)))</formula>
    </cfRule>
    <cfRule type="containsText" dxfId="1361" priority="1668" operator="containsText" text="Glenn Gould">
      <formula>NOT(ISERROR(SEARCH("Glenn Gould",I3076)))</formula>
    </cfRule>
  </conditionalFormatting>
  <conditionalFormatting sqref="H3076:H3077">
    <cfRule type="containsText" dxfId="1360" priority="1665" operator="containsText" text="ECM">
      <formula>NOT(ISERROR(SEARCH("ECM",H3076)))</formula>
    </cfRule>
    <cfRule type="containsText" dxfId="1359" priority="1666" operator="containsText" text="Glenn Gould">
      <formula>NOT(ISERROR(SEARCH("Glenn Gould",H3076)))</formula>
    </cfRule>
  </conditionalFormatting>
  <conditionalFormatting sqref="H3076:H3077">
    <cfRule type="containsText" dxfId="1358" priority="1651" operator="containsText" text="ECM">
      <formula>NOT(ISERROR(SEARCH("ECM",H3076)))</formula>
    </cfRule>
    <cfRule type="containsText" dxfId="1357" priority="1652" operator="containsText" text="Glenn Gould">
      <formula>NOT(ISERROR(SEARCH("Glenn Gould",H3076)))</formula>
    </cfRule>
  </conditionalFormatting>
  <conditionalFormatting sqref="H3076:H3077">
    <cfRule type="containsText" dxfId="1356" priority="1663" operator="containsText" text="ECM">
      <formula>NOT(ISERROR(SEARCH("ECM",H3076)))</formula>
    </cfRule>
    <cfRule type="containsText" dxfId="1355" priority="1664" operator="containsText" text="Glenn Gould">
      <formula>NOT(ISERROR(SEARCH("Glenn Gould",H3076)))</formula>
    </cfRule>
  </conditionalFormatting>
  <conditionalFormatting sqref="H3076:H3077">
    <cfRule type="containsText" dxfId="1354" priority="1661" operator="containsText" text="ECM">
      <formula>NOT(ISERROR(SEARCH("ECM",H3076)))</formula>
    </cfRule>
    <cfRule type="containsText" dxfId="1353" priority="1662" operator="containsText" text="Glenn Gould">
      <formula>NOT(ISERROR(SEARCH("Glenn Gould",H3076)))</formula>
    </cfRule>
  </conditionalFormatting>
  <conditionalFormatting sqref="H3076:H3077">
    <cfRule type="containsText" dxfId="1352" priority="1659" operator="containsText" text="ECM">
      <formula>NOT(ISERROR(SEARCH("ECM",H3076)))</formula>
    </cfRule>
    <cfRule type="containsText" dxfId="1351" priority="1660" operator="containsText" text="Glenn Gould">
      <formula>NOT(ISERROR(SEARCH("Glenn Gould",H3076)))</formula>
    </cfRule>
  </conditionalFormatting>
  <conditionalFormatting sqref="H3076:H3077">
    <cfRule type="containsText" dxfId="1350" priority="1657" operator="containsText" text="ECM">
      <formula>NOT(ISERROR(SEARCH("ECM",H3076)))</formula>
    </cfRule>
    <cfRule type="containsText" dxfId="1349" priority="1658" operator="containsText" text="Glenn Gould">
      <formula>NOT(ISERROR(SEARCH("Glenn Gould",H3076)))</formula>
    </cfRule>
  </conditionalFormatting>
  <conditionalFormatting sqref="H3076:H3077">
    <cfRule type="containsText" dxfId="1348" priority="1655" operator="containsText" text="ECM">
      <formula>NOT(ISERROR(SEARCH("ECM",H3076)))</formula>
    </cfRule>
    <cfRule type="containsText" dxfId="1347" priority="1656" operator="containsText" text="Glenn Gould">
      <formula>NOT(ISERROR(SEARCH("Glenn Gould",H3076)))</formula>
    </cfRule>
  </conditionalFormatting>
  <conditionalFormatting sqref="H3076:H3077">
    <cfRule type="containsText" dxfId="1346" priority="1653" operator="containsText" text="ECM">
      <formula>NOT(ISERROR(SEARCH("ECM",H3076)))</formula>
    </cfRule>
    <cfRule type="containsText" dxfId="1345" priority="1654" operator="containsText" text="Glenn Gould">
      <formula>NOT(ISERROR(SEARCH("Glenn Gould",H3076)))</formula>
    </cfRule>
  </conditionalFormatting>
  <conditionalFormatting sqref="H3078:H3081 H3084:H3088">
    <cfRule type="containsText" dxfId="1344" priority="1601" operator="containsText" text="ECM">
      <formula>NOT(ISERROR(SEARCH("ECM",H3078)))</formula>
    </cfRule>
    <cfRule type="containsText" dxfId="1343" priority="1602" operator="containsText" text="Glenn Gould">
      <formula>NOT(ISERROR(SEARCH("Glenn Gould",H3078)))</formula>
    </cfRule>
  </conditionalFormatting>
  <conditionalFormatting sqref="E3076:F3076">
    <cfRule type="containsText" dxfId="1342" priority="1645" operator="containsText" text="ECM">
      <formula>NOT(ISERROR(SEARCH("ECM",E3076)))</formula>
    </cfRule>
    <cfRule type="containsText" dxfId="1341" priority="1646" operator="containsText" text="Glenn Gould">
      <formula>NOT(ISERROR(SEARCH("Glenn Gould",E3076)))</formula>
    </cfRule>
  </conditionalFormatting>
  <conditionalFormatting sqref="H3114:H3116">
    <cfRule type="containsText" dxfId="1340" priority="1643" operator="containsText" text="ECM">
      <formula>NOT(ISERROR(SEARCH("ECM",H3114)))</formula>
    </cfRule>
    <cfRule type="containsText" dxfId="1339" priority="1644" operator="containsText" text="Glenn Gould">
      <formula>NOT(ISERROR(SEARCH("Glenn Gould",H3114)))</formula>
    </cfRule>
  </conditionalFormatting>
  <conditionalFormatting sqref="X3086 U3086">
    <cfRule type="containsText" dxfId="1338" priority="1641" operator="containsText" text="ECM">
      <formula>NOT(ISERROR(SEARCH("ECM",U3086)))</formula>
    </cfRule>
    <cfRule type="containsText" dxfId="1337" priority="1642" operator="containsText" text="Glenn Gould">
      <formula>NOT(ISERROR(SEARCH("Glenn Gould",U3086)))</formula>
    </cfRule>
  </conditionalFormatting>
  <conditionalFormatting sqref="H3086">
    <cfRule type="containsText" dxfId="1336" priority="1639" operator="containsText" text="ECM">
      <formula>NOT(ISERROR(SEARCH("ECM",H3086)))</formula>
    </cfRule>
    <cfRule type="containsText" dxfId="1335" priority="1640" operator="containsText" text="Glenn Gould">
      <formula>NOT(ISERROR(SEARCH("Glenn Gould",H3086)))</formula>
    </cfRule>
  </conditionalFormatting>
  <conditionalFormatting sqref="B3079:B3081">
    <cfRule type="containsText" dxfId="1334" priority="1635" operator="containsText" text="ECM">
      <formula>NOT(ISERROR(SEARCH("ECM",B3079)))</formula>
    </cfRule>
    <cfRule type="containsText" dxfId="1333" priority="1636" operator="containsText" text="Glenn Gould">
      <formula>NOT(ISERROR(SEARCH("Glenn Gould",B3079)))</formula>
    </cfRule>
  </conditionalFormatting>
  <conditionalFormatting sqref="M3079:M3081">
    <cfRule type="containsText" dxfId="1332" priority="1634" operator="containsText" text="ECM">
      <formula>NOT(ISERROR(SEARCH("ECM",M3079)))</formula>
    </cfRule>
  </conditionalFormatting>
  <conditionalFormatting sqref="C3079:C3081">
    <cfRule type="containsText" dxfId="1331" priority="1632" operator="containsText" text="Christmas">
      <formula>NOT(ISERROR(SEARCH("Christmas",C3079)))</formula>
    </cfRule>
    <cfRule type="containsText" dxfId="1330" priority="1633" operator="containsText" text="collection">
      <formula>NOT(ISERROR(SEARCH("collection",C3079)))</formula>
    </cfRule>
  </conditionalFormatting>
  <conditionalFormatting sqref="A3079:A3081">
    <cfRule type="containsText" dxfId="1329" priority="1631" operator="containsText" text="Tallis Scholars">
      <formula>NOT(ISERROR(SEARCH("Tallis Scholars",A3079)))</formula>
    </cfRule>
  </conditionalFormatting>
  <conditionalFormatting sqref="H3206">
    <cfRule type="containsText" dxfId="1328" priority="1627" operator="containsText" text="ECM">
      <formula>NOT(ISERROR(SEARCH("ECM",H3206)))</formula>
    </cfRule>
    <cfRule type="containsText" dxfId="1327" priority="1628" operator="containsText" text="Glenn Gould">
      <formula>NOT(ISERROR(SEARCH("Glenn Gould",H3206)))</formula>
    </cfRule>
  </conditionalFormatting>
  <conditionalFormatting sqref="H3116">
    <cfRule type="containsText" dxfId="1326" priority="1625" operator="containsText" text="ECM">
      <formula>NOT(ISERROR(SEARCH("ECM",H3116)))</formula>
    </cfRule>
    <cfRule type="containsText" dxfId="1325" priority="1626" operator="containsText" text="Glenn Gould">
      <formula>NOT(ISERROR(SEARCH("Glenn Gould",H3116)))</formula>
    </cfRule>
  </conditionalFormatting>
  <conditionalFormatting sqref="H3207">
    <cfRule type="containsText" dxfId="1324" priority="1623" operator="containsText" text="ECM">
      <formula>NOT(ISERROR(SEARCH("ECM",H3207)))</formula>
    </cfRule>
    <cfRule type="containsText" dxfId="1323" priority="1624" operator="containsText" text="Glenn Gould">
      <formula>NOT(ISERROR(SEARCH("Glenn Gould",H3207)))</formula>
    </cfRule>
  </conditionalFormatting>
  <conditionalFormatting sqref="H3208">
    <cfRule type="containsText" dxfId="1322" priority="1621" operator="containsText" text="ECM">
      <formula>NOT(ISERROR(SEARCH("ECM",H3208)))</formula>
    </cfRule>
    <cfRule type="containsText" dxfId="1321" priority="1622" operator="containsText" text="Glenn Gould">
      <formula>NOT(ISERROR(SEARCH("Glenn Gould",H3208)))</formula>
    </cfRule>
  </conditionalFormatting>
  <conditionalFormatting sqref="G3077">
    <cfRule type="containsText" dxfId="1320" priority="1619" operator="containsText" text="ECM">
      <formula>NOT(ISERROR(SEARCH("ECM",G3077)))</formula>
    </cfRule>
    <cfRule type="containsText" dxfId="1319" priority="1620" operator="containsText" text="Glenn Gould">
      <formula>NOT(ISERROR(SEARCH("Glenn Gould",G3077)))</formula>
    </cfRule>
  </conditionalFormatting>
  <conditionalFormatting sqref="E3077:F3077">
    <cfRule type="containsText" dxfId="1318" priority="1615" operator="containsText" text="ECM">
      <formula>NOT(ISERROR(SEARCH("ECM",E3077)))</formula>
    </cfRule>
    <cfRule type="containsText" dxfId="1317" priority="1616" operator="containsText" text="Glenn Gould">
      <formula>NOT(ISERROR(SEARCH("Glenn Gould",E3077)))</formula>
    </cfRule>
  </conditionalFormatting>
  <conditionalFormatting sqref="H3078:H3081 H3084:H3088">
    <cfRule type="containsText" dxfId="1316" priority="1613" operator="containsText" text="ECM">
      <formula>NOT(ISERROR(SEARCH("ECM",H3078)))</formula>
    </cfRule>
    <cfRule type="containsText" dxfId="1315" priority="1614" operator="containsText" text="Glenn Gould">
      <formula>NOT(ISERROR(SEARCH("Glenn Gould",H3078)))</formula>
    </cfRule>
  </conditionalFormatting>
  <conditionalFormatting sqref="K3078:K3081 K3084:K3089">
    <cfRule type="containsText" dxfId="1314" priority="1611" operator="containsText" text="ECM">
      <formula>NOT(ISERROR(SEARCH("ECM",K3078)))</formula>
    </cfRule>
    <cfRule type="containsText" dxfId="1313" priority="1612" operator="containsText" text="Glenn Gould">
      <formula>NOT(ISERROR(SEARCH("Glenn Gould",K3078)))</formula>
    </cfRule>
  </conditionalFormatting>
  <conditionalFormatting sqref="J3078:J3081 J3084:J3089">
    <cfRule type="containsText" dxfId="1312" priority="1609" operator="containsText" text="ECM">
      <formula>NOT(ISERROR(SEARCH("ECM",J3078)))</formula>
    </cfRule>
    <cfRule type="containsText" dxfId="1311" priority="1610" operator="containsText" text="Glenn Gould">
      <formula>NOT(ISERROR(SEARCH("Glenn Gould",J3078)))</formula>
    </cfRule>
  </conditionalFormatting>
  <conditionalFormatting sqref="H3078:H3081 H3084:H3088">
    <cfRule type="containsText" dxfId="1310" priority="1589" operator="containsText" text="ECM">
      <formula>NOT(ISERROR(SEARCH("ECM",H3078)))</formula>
    </cfRule>
    <cfRule type="containsText" dxfId="1309" priority="1590" operator="containsText" text="Glenn Gould">
      <formula>NOT(ISERROR(SEARCH("Glenn Gould",H3078)))</formula>
    </cfRule>
  </conditionalFormatting>
  <conditionalFormatting sqref="I3078:I3081 I3084:I3088">
    <cfRule type="containsText" dxfId="1308" priority="1607" operator="containsText" text="ECM">
      <formula>NOT(ISERROR(SEARCH("ECM",I3078)))</formula>
    </cfRule>
    <cfRule type="containsText" dxfId="1307" priority="1608" operator="containsText" text="Glenn Gould">
      <formula>NOT(ISERROR(SEARCH("Glenn Gould",I3078)))</formula>
    </cfRule>
  </conditionalFormatting>
  <conditionalFormatting sqref="H3078:H3081 H3084:H3088">
    <cfRule type="containsText" dxfId="1306" priority="1605" operator="containsText" text="ECM">
      <formula>NOT(ISERROR(SEARCH("ECM",H3078)))</formula>
    </cfRule>
    <cfRule type="containsText" dxfId="1305" priority="1606" operator="containsText" text="Glenn Gould">
      <formula>NOT(ISERROR(SEARCH("Glenn Gould",H3078)))</formula>
    </cfRule>
  </conditionalFormatting>
  <conditionalFormatting sqref="H3078:H3081 H3084:H3088">
    <cfRule type="containsText" dxfId="1304" priority="1591" operator="containsText" text="ECM">
      <formula>NOT(ISERROR(SEARCH("ECM",H3078)))</formula>
    </cfRule>
    <cfRule type="containsText" dxfId="1303" priority="1592" operator="containsText" text="Glenn Gould">
      <formula>NOT(ISERROR(SEARCH("Glenn Gould",H3078)))</formula>
    </cfRule>
  </conditionalFormatting>
  <conditionalFormatting sqref="H3078:H3081 H3084:H3088">
    <cfRule type="containsText" dxfId="1302" priority="1603" operator="containsText" text="ECM">
      <formula>NOT(ISERROR(SEARCH("ECM",H3078)))</formula>
    </cfRule>
    <cfRule type="containsText" dxfId="1301" priority="1604" operator="containsText" text="Glenn Gould">
      <formula>NOT(ISERROR(SEARCH("Glenn Gould",H3078)))</formula>
    </cfRule>
  </conditionalFormatting>
  <conditionalFormatting sqref="H3078:H3081 H3084:H3088">
    <cfRule type="containsText" dxfId="1300" priority="1599" operator="containsText" text="ECM">
      <formula>NOT(ISERROR(SEARCH("ECM",H3078)))</formula>
    </cfRule>
    <cfRule type="containsText" dxfId="1299" priority="1600" operator="containsText" text="Glenn Gould">
      <formula>NOT(ISERROR(SEARCH("Glenn Gould",H3078)))</formula>
    </cfRule>
  </conditionalFormatting>
  <conditionalFormatting sqref="H3078:H3081 H3084:H3088">
    <cfRule type="containsText" dxfId="1298" priority="1597" operator="containsText" text="ECM">
      <formula>NOT(ISERROR(SEARCH("ECM",H3078)))</formula>
    </cfRule>
    <cfRule type="containsText" dxfId="1297" priority="1598" operator="containsText" text="Glenn Gould">
      <formula>NOT(ISERROR(SEARCH("Glenn Gould",H3078)))</formula>
    </cfRule>
  </conditionalFormatting>
  <conditionalFormatting sqref="H3078:H3081 H3084:H3088">
    <cfRule type="containsText" dxfId="1296" priority="1595" operator="containsText" text="ECM">
      <formula>NOT(ISERROR(SEARCH("ECM",H3078)))</formula>
    </cfRule>
    <cfRule type="containsText" dxfId="1295" priority="1596" operator="containsText" text="Glenn Gould">
      <formula>NOT(ISERROR(SEARCH("Glenn Gould",H3078)))</formula>
    </cfRule>
  </conditionalFormatting>
  <conditionalFormatting sqref="H3078:H3081 H3084:H3088">
    <cfRule type="containsText" dxfId="1294" priority="1593" operator="containsText" text="ECM">
      <formula>NOT(ISERROR(SEARCH("ECM",H3078)))</formula>
    </cfRule>
    <cfRule type="containsText" dxfId="1293" priority="1594" operator="containsText" text="Glenn Gould">
      <formula>NOT(ISERROR(SEARCH("Glenn Gould",H3078)))</formula>
    </cfRule>
  </conditionalFormatting>
  <conditionalFormatting sqref="G3078">
    <cfRule type="containsText" dxfId="1292" priority="1587" operator="containsText" text="ECM">
      <formula>NOT(ISERROR(SEARCH("ECM",G3078)))</formula>
    </cfRule>
    <cfRule type="containsText" dxfId="1291" priority="1588" operator="containsText" text="Glenn Gould">
      <formula>NOT(ISERROR(SEARCH("Glenn Gould",G3078)))</formula>
    </cfRule>
  </conditionalFormatting>
  <conditionalFormatting sqref="E3078:F3078">
    <cfRule type="containsText" dxfId="1290" priority="1583" operator="containsText" text="ECM">
      <formula>NOT(ISERROR(SEARCH("ECM",E3078)))</formula>
    </cfRule>
    <cfRule type="containsText" dxfId="1289" priority="1584" operator="containsText" text="Glenn Gould">
      <formula>NOT(ISERROR(SEARCH("Glenn Gould",E3078)))</formula>
    </cfRule>
  </conditionalFormatting>
  <conditionalFormatting sqref="A3081:C3081">
    <cfRule type="containsText" dxfId="1288" priority="1581" operator="containsText" text="ECM">
      <formula>NOT(ISERROR(SEARCH("ECM",A3081)))</formula>
    </cfRule>
    <cfRule type="containsText" dxfId="1287" priority="1582" operator="containsText" text="Glenn Gould">
      <formula>NOT(ISERROR(SEARCH("Glenn Gould",A3081)))</formula>
    </cfRule>
  </conditionalFormatting>
  <conditionalFormatting sqref="A3081:B3081">
    <cfRule type="containsText" dxfId="1286" priority="1577" operator="containsText" text="Tallis Scholars">
      <formula>NOT(ISERROR(SEARCH("Tallis Scholars",A3081)))</formula>
    </cfRule>
  </conditionalFormatting>
  <conditionalFormatting sqref="G3079:G3081">
    <cfRule type="containsText" dxfId="1285" priority="1542" operator="containsText" text="ECM">
      <formula>NOT(ISERROR(SEARCH("ECM",G3079)))</formula>
    </cfRule>
    <cfRule type="containsText" dxfId="1284" priority="1543" operator="containsText" text="Glenn Gould">
      <formula>NOT(ISERROR(SEARCH("Glenn Gould",G3079)))</formula>
    </cfRule>
  </conditionalFormatting>
  <conditionalFormatting sqref="H3080:H3081 H3084:H3088">
    <cfRule type="containsText" dxfId="1283" priority="1494" operator="containsText" text="ECM">
      <formula>NOT(ISERROR(SEARCH("ECM",H3080)))</formula>
    </cfRule>
    <cfRule type="containsText" dxfId="1282" priority="1495" operator="containsText" text="Glenn Gould">
      <formula>NOT(ISERROR(SEARCH("Glenn Gould",H3080)))</formula>
    </cfRule>
  </conditionalFormatting>
  <conditionalFormatting sqref="E3079:F3080 F3081">
    <cfRule type="containsText" dxfId="1281" priority="1538" operator="containsText" text="ECM">
      <formula>NOT(ISERROR(SEARCH("ECM",E3079)))</formula>
    </cfRule>
    <cfRule type="containsText" dxfId="1280" priority="1539" operator="containsText" text="Glenn Gould">
      <formula>NOT(ISERROR(SEARCH("Glenn Gould",E3079)))</formula>
    </cfRule>
  </conditionalFormatting>
  <conditionalFormatting sqref="H3084:H3088">
    <cfRule type="containsText" dxfId="1279" priority="1536" operator="containsText" text="ECM">
      <formula>NOT(ISERROR(SEARCH("ECM",H3084)))</formula>
    </cfRule>
    <cfRule type="containsText" dxfId="1278" priority="1537" operator="containsText" text="Glenn Gould">
      <formula>NOT(ISERROR(SEARCH("Glenn Gould",H3084)))</formula>
    </cfRule>
  </conditionalFormatting>
  <conditionalFormatting sqref="H3084:H3088">
    <cfRule type="containsText" dxfId="1277" priority="1518" operator="containsText" text="ECM">
      <formula>NOT(ISERROR(SEARCH("ECM",H3084)))</formula>
    </cfRule>
    <cfRule type="containsText" dxfId="1276" priority="1519" operator="containsText" text="Glenn Gould">
      <formula>NOT(ISERROR(SEARCH("Glenn Gould",H3084)))</formula>
    </cfRule>
  </conditionalFormatting>
  <conditionalFormatting sqref="H3084:H3088">
    <cfRule type="containsText" dxfId="1275" priority="1534" operator="containsText" text="ECM">
      <formula>NOT(ISERROR(SEARCH("ECM",H3084)))</formula>
    </cfRule>
    <cfRule type="containsText" dxfId="1274" priority="1535" operator="containsText" text="Glenn Gould">
      <formula>NOT(ISERROR(SEARCH("Glenn Gould",H3084)))</formula>
    </cfRule>
  </conditionalFormatting>
  <conditionalFormatting sqref="H3084:H3088">
    <cfRule type="containsText" dxfId="1273" priority="1520" operator="containsText" text="ECM">
      <formula>NOT(ISERROR(SEARCH("ECM",H3084)))</formula>
    </cfRule>
    <cfRule type="containsText" dxfId="1272" priority="1521" operator="containsText" text="Glenn Gould">
      <formula>NOT(ISERROR(SEARCH("Glenn Gould",H3084)))</formula>
    </cfRule>
  </conditionalFormatting>
  <conditionalFormatting sqref="H3084:H3088">
    <cfRule type="containsText" dxfId="1271" priority="1532" operator="containsText" text="ECM">
      <formula>NOT(ISERROR(SEARCH("ECM",H3084)))</formula>
    </cfRule>
    <cfRule type="containsText" dxfId="1270" priority="1533" operator="containsText" text="Glenn Gould">
      <formula>NOT(ISERROR(SEARCH("Glenn Gould",H3084)))</formula>
    </cfRule>
  </conditionalFormatting>
  <conditionalFormatting sqref="H3084:H3088">
    <cfRule type="containsText" dxfId="1269" priority="1530" operator="containsText" text="ECM">
      <formula>NOT(ISERROR(SEARCH("ECM",H3084)))</formula>
    </cfRule>
    <cfRule type="containsText" dxfId="1268" priority="1531" operator="containsText" text="Glenn Gould">
      <formula>NOT(ISERROR(SEARCH("Glenn Gould",H3084)))</formula>
    </cfRule>
  </conditionalFormatting>
  <conditionalFormatting sqref="H3084:H3088">
    <cfRule type="containsText" dxfId="1267" priority="1528" operator="containsText" text="ECM">
      <formula>NOT(ISERROR(SEARCH("ECM",H3084)))</formula>
    </cfRule>
    <cfRule type="containsText" dxfId="1266" priority="1529" operator="containsText" text="Glenn Gould">
      <formula>NOT(ISERROR(SEARCH("Glenn Gould",H3084)))</formula>
    </cfRule>
  </conditionalFormatting>
  <conditionalFormatting sqref="H3084:H3088">
    <cfRule type="containsText" dxfId="1265" priority="1526" operator="containsText" text="ECM">
      <formula>NOT(ISERROR(SEARCH("ECM",H3084)))</formula>
    </cfRule>
    <cfRule type="containsText" dxfId="1264" priority="1527" operator="containsText" text="Glenn Gould">
      <formula>NOT(ISERROR(SEARCH("Glenn Gould",H3084)))</formula>
    </cfRule>
  </conditionalFormatting>
  <conditionalFormatting sqref="H3084:H3088">
    <cfRule type="containsText" dxfId="1263" priority="1524" operator="containsText" text="ECM">
      <formula>NOT(ISERROR(SEARCH("ECM",H3084)))</formula>
    </cfRule>
    <cfRule type="containsText" dxfId="1262" priority="1525" operator="containsText" text="Glenn Gould">
      <formula>NOT(ISERROR(SEARCH("Glenn Gould",H3084)))</formula>
    </cfRule>
  </conditionalFormatting>
  <conditionalFormatting sqref="H3084:H3088">
    <cfRule type="containsText" dxfId="1261" priority="1522" operator="containsText" text="ECM">
      <formula>NOT(ISERROR(SEARCH("ECM",H3084)))</formula>
    </cfRule>
    <cfRule type="containsText" dxfId="1260" priority="1523" operator="containsText" text="Glenn Gould">
      <formula>NOT(ISERROR(SEARCH("Glenn Gould",H3084)))</formula>
    </cfRule>
  </conditionalFormatting>
  <conditionalFormatting sqref="X3080:X3081">
    <cfRule type="containsText" dxfId="1259" priority="1516" operator="containsText" text="ECM">
      <formula>NOT(ISERROR(SEARCH("ECM",X3080)))</formula>
    </cfRule>
    <cfRule type="containsText" dxfId="1258" priority="1517" operator="containsText" text="Glenn Gould">
      <formula>NOT(ISERROR(SEARCH("Glenn Gould",X3080)))</formula>
    </cfRule>
  </conditionalFormatting>
  <conditionalFormatting sqref="U3080:V3081">
    <cfRule type="containsText" dxfId="1257" priority="1514" operator="containsText" text="ECM">
      <formula>NOT(ISERROR(SEARCH("ECM",U3080)))</formula>
    </cfRule>
    <cfRule type="containsText" dxfId="1256" priority="1515" operator="containsText" text="Glenn Gould">
      <formula>NOT(ISERROR(SEARCH("Glenn Gould",U3080)))</formula>
    </cfRule>
  </conditionalFormatting>
  <conditionalFormatting sqref="K3080:K3081 K3084:K3089">
    <cfRule type="containsText" dxfId="1255" priority="1512" operator="containsText" text="ECM">
      <formula>NOT(ISERROR(SEARCH("ECM",K3080)))</formula>
    </cfRule>
    <cfRule type="containsText" dxfId="1254" priority="1513" operator="containsText" text="Glenn Gould">
      <formula>NOT(ISERROR(SEARCH("Glenn Gould",K3080)))</formula>
    </cfRule>
  </conditionalFormatting>
  <conditionalFormatting sqref="H3080:H3081 H3084:H3088">
    <cfRule type="containsText" dxfId="1253" priority="1510" operator="containsText" text="ECM">
      <formula>NOT(ISERROR(SEARCH("ECM",H3080)))</formula>
    </cfRule>
    <cfRule type="containsText" dxfId="1252" priority="1511" operator="containsText" text="Glenn Gould">
      <formula>NOT(ISERROR(SEARCH("Glenn Gould",H3080)))</formula>
    </cfRule>
  </conditionalFormatting>
  <conditionalFormatting sqref="H3080:H3081 H3084:H3088">
    <cfRule type="containsText" dxfId="1251" priority="1492" operator="containsText" text="ECM">
      <formula>NOT(ISERROR(SEARCH("ECM",H3080)))</formula>
    </cfRule>
    <cfRule type="containsText" dxfId="1250" priority="1493" operator="containsText" text="Glenn Gould">
      <formula>NOT(ISERROR(SEARCH("Glenn Gould",H3080)))</formula>
    </cfRule>
  </conditionalFormatting>
  <conditionalFormatting sqref="H3080:H3081 H3084:H3088">
    <cfRule type="containsText" dxfId="1249" priority="1508" operator="containsText" text="ECM">
      <formula>NOT(ISERROR(SEARCH("ECM",H3080)))</formula>
    </cfRule>
    <cfRule type="containsText" dxfId="1248" priority="1509" operator="containsText" text="Glenn Gould">
      <formula>NOT(ISERROR(SEARCH("Glenn Gould",H3080)))</formula>
    </cfRule>
  </conditionalFormatting>
  <conditionalFormatting sqref="H3080:H3081 H3084:H3088">
    <cfRule type="containsText" dxfId="1247" priority="1506" operator="containsText" text="ECM">
      <formula>NOT(ISERROR(SEARCH("ECM",H3080)))</formula>
    </cfRule>
    <cfRule type="containsText" dxfId="1246" priority="1507" operator="containsText" text="Glenn Gould">
      <formula>NOT(ISERROR(SEARCH("Glenn Gould",H3080)))</formula>
    </cfRule>
  </conditionalFormatting>
  <conditionalFormatting sqref="H3080:H3081 H3084:H3088">
    <cfRule type="containsText" dxfId="1245" priority="1504" operator="containsText" text="ECM">
      <formula>NOT(ISERROR(SEARCH("ECM",H3080)))</formula>
    </cfRule>
    <cfRule type="containsText" dxfId="1244" priority="1505" operator="containsText" text="Glenn Gould">
      <formula>NOT(ISERROR(SEARCH("Glenn Gould",H3080)))</formula>
    </cfRule>
  </conditionalFormatting>
  <conditionalFormatting sqref="H3080:H3081 H3084:H3088">
    <cfRule type="containsText" dxfId="1243" priority="1502" operator="containsText" text="ECM">
      <formula>NOT(ISERROR(SEARCH("ECM",H3080)))</formula>
    </cfRule>
    <cfRule type="containsText" dxfId="1242" priority="1503" operator="containsText" text="Glenn Gould">
      <formula>NOT(ISERROR(SEARCH("Glenn Gould",H3080)))</formula>
    </cfRule>
  </conditionalFormatting>
  <conditionalFormatting sqref="H3080:H3081 H3084:H3088">
    <cfRule type="containsText" dxfId="1241" priority="1500" operator="containsText" text="ECM">
      <formula>NOT(ISERROR(SEARCH("ECM",H3080)))</formula>
    </cfRule>
    <cfRule type="containsText" dxfId="1240" priority="1501" operator="containsText" text="Glenn Gould">
      <formula>NOT(ISERROR(SEARCH("Glenn Gould",H3080)))</formula>
    </cfRule>
  </conditionalFormatting>
  <conditionalFormatting sqref="H3080:H3081 H3084:H3088">
    <cfRule type="containsText" dxfId="1239" priority="1498" operator="containsText" text="ECM">
      <formula>NOT(ISERROR(SEARCH("ECM",H3080)))</formula>
    </cfRule>
    <cfRule type="containsText" dxfId="1238" priority="1499" operator="containsText" text="Glenn Gould">
      <formula>NOT(ISERROR(SEARCH("Glenn Gould",H3080)))</formula>
    </cfRule>
  </conditionalFormatting>
  <conditionalFormatting sqref="H3080:H3081 H3084:H3088">
    <cfRule type="containsText" dxfId="1237" priority="1496" operator="containsText" text="ECM">
      <formula>NOT(ISERROR(SEARCH("ECM",H3080)))</formula>
    </cfRule>
    <cfRule type="containsText" dxfId="1236" priority="1497" operator="containsText" text="Glenn Gould">
      <formula>NOT(ISERROR(SEARCH("Glenn Gould",H3080)))</formula>
    </cfRule>
  </conditionalFormatting>
  <conditionalFormatting sqref="A3082:C3083">
    <cfRule type="containsText" dxfId="1235" priority="1490" operator="containsText" text="ECM">
      <formula>NOT(ISERROR(SEARCH("ECM",A3082)))</formula>
    </cfRule>
    <cfRule type="containsText" dxfId="1234" priority="1491" operator="containsText" text="Glenn Gould">
      <formula>NOT(ISERROR(SEARCH("Glenn Gould",A3082)))</formula>
    </cfRule>
  </conditionalFormatting>
  <conditionalFormatting sqref="M3082:N3083">
    <cfRule type="containsText" dxfId="1233" priority="1489" operator="containsText" text="ECM">
      <formula>NOT(ISERROR(SEARCH("ECM",M3082)))</formula>
    </cfRule>
  </conditionalFormatting>
  <conditionalFormatting sqref="C3082:C3083">
    <cfRule type="containsText" dxfId="1232" priority="1487" operator="containsText" text="Christmas">
      <formula>NOT(ISERROR(SEARCH("Christmas",C3082)))</formula>
    </cfRule>
    <cfRule type="containsText" dxfId="1231" priority="1488" operator="containsText" text="collection">
      <formula>NOT(ISERROR(SEARCH("collection",C3082)))</formula>
    </cfRule>
  </conditionalFormatting>
  <conditionalFormatting sqref="A3082:B3083">
    <cfRule type="containsText" dxfId="1230" priority="1486" operator="containsText" text="Tallis Scholars">
      <formula>NOT(ISERROR(SEARCH("Tallis Scholars",A3082)))</formula>
    </cfRule>
  </conditionalFormatting>
  <conditionalFormatting sqref="H3082:AA3082 L3083:AA3083">
    <cfRule type="containsText" dxfId="1229" priority="1484" operator="containsText" text="ECM">
      <formula>NOT(ISERROR(SEARCH("ECM",H3082)))</formula>
    </cfRule>
    <cfRule type="containsText" dxfId="1228" priority="1485" operator="containsText" text="Glenn Gould">
      <formula>NOT(ISERROR(SEARCH("Glenn Gould",H3082)))</formula>
    </cfRule>
  </conditionalFormatting>
  <conditionalFormatting sqref="E3081">
    <cfRule type="containsText" dxfId="1227" priority="1478" operator="containsText" text="ECM">
      <formula>NOT(ISERROR(SEARCH("ECM",E3081)))</formula>
    </cfRule>
    <cfRule type="containsText" dxfId="1226" priority="1479" operator="containsText" text="Glenn Gould">
      <formula>NOT(ISERROR(SEARCH("Glenn Gould",E3081)))</formula>
    </cfRule>
  </conditionalFormatting>
  <conditionalFormatting sqref="F3082:G3082">
    <cfRule type="containsText" dxfId="1225" priority="1476" operator="containsText" text="ECM">
      <formula>NOT(ISERROR(SEARCH("ECM",F3082)))</formula>
    </cfRule>
    <cfRule type="containsText" dxfId="1224" priority="1477" operator="containsText" text="Glenn Gould">
      <formula>NOT(ISERROR(SEARCH("Glenn Gould",F3082)))</formula>
    </cfRule>
  </conditionalFormatting>
  <conditionalFormatting sqref="G3082">
    <cfRule type="containsText" dxfId="1223" priority="1474" operator="containsText" text="ECM">
      <formula>NOT(ISERROR(SEARCH("ECM",G3082)))</formula>
    </cfRule>
    <cfRule type="containsText" dxfId="1222" priority="1475" operator="containsText" text="Glenn Gould">
      <formula>NOT(ISERROR(SEARCH("Glenn Gould",G3082)))</formula>
    </cfRule>
  </conditionalFormatting>
  <conditionalFormatting sqref="F3082">
    <cfRule type="containsText" dxfId="1221" priority="1472" operator="containsText" text="ECM">
      <formula>NOT(ISERROR(SEARCH("ECM",F3082)))</formula>
    </cfRule>
    <cfRule type="containsText" dxfId="1220" priority="1473" operator="containsText" text="Glenn Gould">
      <formula>NOT(ISERROR(SEARCH("Glenn Gould",F3082)))</formula>
    </cfRule>
  </conditionalFormatting>
  <conditionalFormatting sqref="E3082">
    <cfRule type="containsText" dxfId="1219" priority="1468" operator="containsText" text="ECM">
      <formula>NOT(ISERROR(SEARCH("ECM",E3082)))</formula>
    </cfRule>
    <cfRule type="containsText" dxfId="1218" priority="1469" operator="containsText" text="Glenn Gould">
      <formula>NOT(ISERROR(SEARCH("Glenn Gould",E3082)))</formula>
    </cfRule>
  </conditionalFormatting>
  <conditionalFormatting sqref="H3083:K3083">
    <cfRule type="containsText" dxfId="1217" priority="1466" operator="containsText" text="ECM">
      <formula>NOT(ISERROR(SEARCH("ECM",H3083)))</formula>
    </cfRule>
    <cfRule type="containsText" dxfId="1216" priority="1467" operator="containsText" text="Glenn Gould">
      <formula>NOT(ISERROR(SEARCH("Glenn Gould",H3083)))</formula>
    </cfRule>
  </conditionalFormatting>
  <conditionalFormatting sqref="C3112:C3121">
    <cfRule type="containsText" dxfId="1215" priority="1454" operator="containsText" text="ECM">
      <formula>NOT(ISERROR(SEARCH("ECM",C3112)))</formula>
    </cfRule>
    <cfRule type="containsText" dxfId="1214" priority="1455" operator="containsText" text="Glenn Gould">
      <formula>NOT(ISERROR(SEARCH("Glenn Gould",C3112)))</formula>
    </cfRule>
  </conditionalFormatting>
  <conditionalFormatting sqref="N3112:N3121">
    <cfRule type="containsText" dxfId="1213" priority="1453" operator="containsText" text="ECM">
      <formula>NOT(ISERROR(SEARCH("ECM",N3112)))</formula>
    </cfRule>
  </conditionalFormatting>
  <conditionalFormatting sqref="L3112:L3121 N3112:AA3121">
    <cfRule type="containsText" dxfId="1212" priority="1448" operator="containsText" text="ECM">
      <formula>NOT(ISERROR(SEARCH("ECM",L3112)))</formula>
    </cfRule>
    <cfRule type="containsText" dxfId="1211" priority="1449" operator="containsText" text="Glenn Gould">
      <formula>NOT(ISERROR(SEARCH("Glenn Gould",L3112)))</formula>
    </cfRule>
  </conditionalFormatting>
  <conditionalFormatting sqref="B3112:B3121">
    <cfRule type="containsText" dxfId="1210" priority="1434" operator="containsText" text="ECM">
      <formula>NOT(ISERROR(SEARCH("ECM",B3112)))</formula>
    </cfRule>
    <cfRule type="containsText" dxfId="1209" priority="1435" operator="containsText" text="Glenn Gould">
      <formula>NOT(ISERROR(SEARCH("Glenn Gould",B3112)))</formula>
    </cfRule>
  </conditionalFormatting>
  <conditionalFormatting sqref="A3112:B3121">
    <cfRule type="containsText" dxfId="1208" priority="1432" operator="containsText" text="ECM">
      <formula>NOT(ISERROR(SEARCH("ECM",A3112)))</formula>
    </cfRule>
    <cfRule type="containsText" dxfId="1207" priority="1433" operator="containsText" text="Glenn Gould">
      <formula>NOT(ISERROR(SEARCH("Glenn Gould",A3112)))</formula>
    </cfRule>
  </conditionalFormatting>
  <conditionalFormatting sqref="B3112:B3121">
    <cfRule type="containsText" dxfId="1206" priority="1430" operator="containsText" text="ECM">
      <formula>NOT(ISERROR(SEARCH("ECM",B3112)))</formula>
    </cfRule>
    <cfRule type="containsText" dxfId="1205" priority="1431" operator="containsText" text="Glenn Gould">
      <formula>NOT(ISERROR(SEARCH("Glenn Gould",B3112)))</formula>
    </cfRule>
  </conditionalFormatting>
  <conditionalFormatting sqref="A3112:A3121">
    <cfRule type="containsText" dxfId="1204" priority="1429" operator="containsText" text="Tallis Scholars">
      <formula>NOT(ISERROR(SEARCH("Tallis Scholars",A3112)))</formula>
    </cfRule>
  </conditionalFormatting>
  <conditionalFormatting sqref="M3112:M3121">
    <cfRule type="containsText" dxfId="1203" priority="1427" operator="containsText" text="ECM">
      <formula>NOT(ISERROR(SEARCH("ECM",M3112)))</formula>
    </cfRule>
    <cfRule type="containsText" dxfId="1202" priority="1428" operator="containsText" text="Glenn Gould">
      <formula>NOT(ISERROR(SEARCH("Glenn Gould",M3112)))</formula>
    </cfRule>
  </conditionalFormatting>
  <conditionalFormatting sqref="M3112:M3121">
    <cfRule type="containsText" dxfId="1201" priority="1426" operator="containsText" text="ECM">
      <formula>NOT(ISERROR(SEARCH("ECM",M3112)))</formula>
    </cfRule>
  </conditionalFormatting>
  <conditionalFormatting sqref="M3112:M3121">
    <cfRule type="containsText" dxfId="1200" priority="1425" operator="containsText" text="ECM">
      <formula>NOT(ISERROR(SEARCH("ECM",M3112)))</formula>
    </cfRule>
  </conditionalFormatting>
  <conditionalFormatting sqref="M3112:M3121">
    <cfRule type="containsText" dxfId="1199" priority="1424" operator="containsText" text="ECM">
      <formula>NOT(ISERROR(SEARCH("ECM",M3112)))</formula>
    </cfRule>
  </conditionalFormatting>
  <conditionalFormatting sqref="F3084:G3084">
    <cfRule type="containsText" dxfId="1198" priority="1422" operator="containsText" text="ECM">
      <formula>NOT(ISERROR(SEARCH("ECM",F3084)))</formula>
    </cfRule>
    <cfRule type="containsText" dxfId="1197" priority="1423" operator="containsText" text="Glenn Gould">
      <formula>NOT(ISERROR(SEARCH("Glenn Gould",F3084)))</formula>
    </cfRule>
  </conditionalFormatting>
  <conditionalFormatting sqref="G3084">
    <cfRule type="containsText" dxfId="1196" priority="1420" operator="containsText" text="ECM">
      <formula>NOT(ISERROR(SEARCH("ECM",G3084)))</formula>
    </cfRule>
    <cfRule type="containsText" dxfId="1195" priority="1421" operator="containsText" text="Glenn Gould">
      <formula>NOT(ISERROR(SEARCH("Glenn Gould",G3084)))</formula>
    </cfRule>
  </conditionalFormatting>
  <conditionalFormatting sqref="F3084">
    <cfRule type="containsText" dxfId="1194" priority="1418" operator="containsText" text="ECM">
      <formula>NOT(ISERROR(SEARCH("ECM",F3084)))</formula>
    </cfRule>
    <cfRule type="containsText" dxfId="1193" priority="1419" operator="containsText" text="Glenn Gould">
      <formula>NOT(ISERROR(SEARCH("Glenn Gould",F3084)))</formula>
    </cfRule>
  </conditionalFormatting>
  <conditionalFormatting sqref="E3084">
    <cfRule type="containsText" dxfId="1192" priority="1414" operator="containsText" text="ECM">
      <formula>NOT(ISERROR(SEARCH("ECM",E3084)))</formula>
    </cfRule>
    <cfRule type="containsText" dxfId="1191" priority="1415" operator="containsText" text="Glenn Gould">
      <formula>NOT(ISERROR(SEARCH("Glenn Gould",E3084)))</formula>
    </cfRule>
  </conditionalFormatting>
  <conditionalFormatting sqref="F3085:G3086">
    <cfRule type="containsText" dxfId="1190" priority="1410" operator="containsText" text="ECM">
      <formula>NOT(ISERROR(SEARCH("ECM",F3085)))</formula>
    </cfRule>
    <cfRule type="containsText" dxfId="1189" priority="1411" operator="containsText" text="Glenn Gould">
      <formula>NOT(ISERROR(SEARCH("Glenn Gould",F3085)))</formula>
    </cfRule>
  </conditionalFormatting>
  <conditionalFormatting sqref="G3085:G3086">
    <cfRule type="containsText" dxfId="1188" priority="1408" operator="containsText" text="ECM">
      <formula>NOT(ISERROR(SEARCH("ECM",G3085)))</formula>
    </cfRule>
    <cfRule type="containsText" dxfId="1187" priority="1409" operator="containsText" text="Glenn Gould">
      <formula>NOT(ISERROR(SEARCH("Glenn Gould",G3085)))</formula>
    </cfRule>
  </conditionalFormatting>
  <conditionalFormatting sqref="F3085:F3086">
    <cfRule type="containsText" dxfId="1186" priority="1406" operator="containsText" text="ECM">
      <formula>NOT(ISERROR(SEARCH("ECM",F3085)))</formula>
    </cfRule>
    <cfRule type="containsText" dxfId="1185" priority="1407" operator="containsText" text="Glenn Gould">
      <formula>NOT(ISERROR(SEARCH("Glenn Gould",F3085)))</formula>
    </cfRule>
  </conditionalFormatting>
  <conditionalFormatting sqref="E3085:E3086">
    <cfRule type="containsText" dxfId="1184" priority="1404" operator="containsText" text="ECM">
      <formula>NOT(ISERROR(SEARCH("ECM",E3085)))</formula>
    </cfRule>
    <cfRule type="containsText" dxfId="1183" priority="1405" operator="containsText" text="Glenn Gould">
      <formula>NOT(ISERROR(SEARCH("Glenn Gould",E3085)))</formula>
    </cfRule>
  </conditionalFormatting>
  <conditionalFormatting sqref="H3088">
    <cfRule type="containsText" dxfId="1182" priority="1384" operator="containsText" text="ECM">
      <formula>NOT(ISERROR(SEARCH("ECM",H3088)))</formula>
    </cfRule>
    <cfRule type="containsText" dxfId="1181" priority="1385" operator="containsText" text="Glenn Gould">
      <formula>NOT(ISERROR(SEARCH("Glenn Gould",H3088)))</formula>
    </cfRule>
  </conditionalFormatting>
  <conditionalFormatting sqref="I3088">
    <cfRule type="containsText" dxfId="1180" priority="1402" operator="containsText" text="ECM">
      <formula>NOT(ISERROR(SEARCH("ECM",I3088)))</formula>
    </cfRule>
    <cfRule type="containsText" dxfId="1179" priority="1403" operator="containsText" text="Glenn Gould">
      <formula>NOT(ISERROR(SEARCH("Glenn Gould",I3088)))</formula>
    </cfRule>
  </conditionalFormatting>
  <conditionalFormatting sqref="H3088">
    <cfRule type="containsText" dxfId="1178" priority="1400" operator="containsText" text="ECM">
      <formula>NOT(ISERROR(SEARCH("ECM",H3088)))</formula>
    </cfRule>
    <cfRule type="containsText" dxfId="1177" priority="1401" operator="containsText" text="Glenn Gould">
      <formula>NOT(ISERROR(SEARCH("Glenn Gould",H3088)))</formula>
    </cfRule>
  </conditionalFormatting>
  <conditionalFormatting sqref="H3088">
    <cfRule type="containsText" dxfId="1176" priority="1386" operator="containsText" text="ECM">
      <formula>NOT(ISERROR(SEARCH("ECM",H3088)))</formula>
    </cfRule>
    <cfRule type="containsText" dxfId="1175" priority="1387" operator="containsText" text="Glenn Gould">
      <formula>NOT(ISERROR(SEARCH("Glenn Gould",H3088)))</formula>
    </cfRule>
  </conditionalFormatting>
  <conditionalFormatting sqref="H3088">
    <cfRule type="containsText" dxfId="1174" priority="1398" operator="containsText" text="ECM">
      <formula>NOT(ISERROR(SEARCH("ECM",H3088)))</formula>
    </cfRule>
    <cfRule type="containsText" dxfId="1173" priority="1399" operator="containsText" text="Glenn Gould">
      <formula>NOT(ISERROR(SEARCH("Glenn Gould",H3088)))</formula>
    </cfRule>
  </conditionalFormatting>
  <conditionalFormatting sqref="H3088">
    <cfRule type="containsText" dxfId="1172" priority="1396" operator="containsText" text="ECM">
      <formula>NOT(ISERROR(SEARCH("ECM",H3088)))</formula>
    </cfRule>
    <cfRule type="containsText" dxfId="1171" priority="1397" operator="containsText" text="Glenn Gould">
      <formula>NOT(ISERROR(SEARCH("Glenn Gould",H3088)))</formula>
    </cfRule>
  </conditionalFormatting>
  <conditionalFormatting sqref="H3088">
    <cfRule type="containsText" dxfId="1170" priority="1394" operator="containsText" text="ECM">
      <formula>NOT(ISERROR(SEARCH("ECM",H3088)))</formula>
    </cfRule>
    <cfRule type="containsText" dxfId="1169" priority="1395" operator="containsText" text="Glenn Gould">
      <formula>NOT(ISERROR(SEARCH("Glenn Gould",H3088)))</formula>
    </cfRule>
  </conditionalFormatting>
  <conditionalFormatting sqref="H3088">
    <cfRule type="containsText" dxfId="1168" priority="1392" operator="containsText" text="ECM">
      <formula>NOT(ISERROR(SEARCH("ECM",H3088)))</formula>
    </cfRule>
    <cfRule type="containsText" dxfId="1167" priority="1393" operator="containsText" text="Glenn Gould">
      <formula>NOT(ISERROR(SEARCH("Glenn Gould",H3088)))</formula>
    </cfRule>
  </conditionalFormatting>
  <conditionalFormatting sqref="H3088">
    <cfRule type="containsText" dxfId="1166" priority="1390" operator="containsText" text="ECM">
      <formula>NOT(ISERROR(SEARCH("ECM",H3088)))</formula>
    </cfRule>
    <cfRule type="containsText" dxfId="1165" priority="1391" operator="containsText" text="Glenn Gould">
      <formula>NOT(ISERROR(SEARCH("Glenn Gould",H3088)))</formula>
    </cfRule>
  </conditionalFormatting>
  <conditionalFormatting sqref="H3088">
    <cfRule type="containsText" dxfId="1164" priority="1388" operator="containsText" text="ECM">
      <formula>NOT(ISERROR(SEARCH("ECM",H3088)))</formula>
    </cfRule>
    <cfRule type="containsText" dxfId="1163" priority="1389" operator="containsText" text="Glenn Gould">
      <formula>NOT(ISERROR(SEARCH("Glenn Gould",H3088)))</formula>
    </cfRule>
  </conditionalFormatting>
  <conditionalFormatting sqref="F3088:G3088">
    <cfRule type="containsText" dxfId="1162" priority="1380" operator="containsText" text="ECM">
      <formula>NOT(ISERROR(SEARCH("ECM",F3088)))</formula>
    </cfRule>
    <cfRule type="containsText" dxfId="1161" priority="1381" operator="containsText" text="Glenn Gould">
      <formula>NOT(ISERROR(SEARCH("Glenn Gould",F3088)))</formula>
    </cfRule>
  </conditionalFormatting>
  <conditionalFormatting sqref="G3088">
    <cfRule type="containsText" dxfId="1160" priority="1378" operator="containsText" text="ECM">
      <formula>NOT(ISERROR(SEARCH("ECM",G3088)))</formula>
    </cfRule>
    <cfRule type="containsText" dxfId="1159" priority="1379" operator="containsText" text="Glenn Gould">
      <formula>NOT(ISERROR(SEARCH("Glenn Gould",G3088)))</formula>
    </cfRule>
  </conditionalFormatting>
  <conditionalFormatting sqref="F3088">
    <cfRule type="containsText" dxfId="1158" priority="1376" operator="containsText" text="ECM">
      <formula>NOT(ISERROR(SEARCH("ECM",F3088)))</formula>
    </cfRule>
    <cfRule type="containsText" dxfId="1157" priority="1377" operator="containsText" text="Glenn Gould">
      <formula>NOT(ISERROR(SEARCH("Glenn Gould",F3088)))</formula>
    </cfRule>
  </conditionalFormatting>
  <conditionalFormatting sqref="E3088">
    <cfRule type="containsText" dxfId="1156" priority="1374" operator="containsText" text="ECM">
      <formula>NOT(ISERROR(SEARCH("ECM",E3088)))</formula>
    </cfRule>
    <cfRule type="containsText" dxfId="1155" priority="1375" operator="containsText" text="Glenn Gould">
      <formula>NOT(ISERROR(SEARCH("Glenn Gould",E3088)))</formula>
    </cfRule>
  </conditionalFormatting>
  <conditionalFormatting sqref="F3087:G3087">
    <cfRule type="containsText" dxfId="1154" priority="1370" operator="containsText" text="ECM">
      <formula>NOT(ISERROR(SEARCH("ECM",F3087)))</formula>
    </cfRule>
    <cfRule type="containsText" dxfId="1153" priority="1371" operator="containsText" text="Glenn Gould">
      <formula>NOT(ISERROR(SEARCH("Glenn Gould",F3087)))</formula>
    </cfRule>
  </conditionalFormatting>
  <conditionalFormatting sqref="G3087">
    <cfRule type="containsText" dxfId="1152" priority="1368" operator="containsText" text="ECM">
      <formula>NOT(ISERROR(SEARCH("ECM",G3087)))</formula>
    </cfRule>
    <cfRule type="containsText" dxfId="1151" priority="1369" operator="containsText" text="Glenn Gould">
      <formula>NOT(ISERROR(SEARCH("Glenn Gould",G3087)))</formula>
    </cfRule>
  </conditionalFormatting>
  <conditionalFormatting sqref="F3087">
    <cfRule type="containsText" dxfId="1150" priority="1366" operator="containsText" text="ECM">
      <formula>NOT(ISERROR(SEARCH("ECM",F3087)))</formula>
    </cfRule>
    <cfRule type="containsText" dxfId="1149" priority="1367" operator="containsText" text="Glenn Gould">
      <formula>NOT(ISERROR(SEARCH("Glenn Gould",F3087)))</formula>
    </cfRule>
  </conditionalFormatting>
  <conditionalFormatting sqref="E3087">
    <cfRule type="containsText" dxfId="1148" priority="1364" operator="containsText" text="ECM">
      <formula>NOT(ISERROR(SEARCH("ECM",E3087)))</formula>
    </cfRule>
    <cfRule type="containsText" dxfId="1147" priority="1365" operator="containsText" text="Glenn Gould">
      <formula>NOT(ISERROR(SEARCH("Glenn Gould",E3087)))</formula>
    </cfRule>
  </conditionalFormatting>
  <conditionalFormatting sqref="H3089:I3089">
    <cfRule type="containsText" dxfId="1146" priority="1362" operator="containsText" text="ECM">
      <formula>NOT(ISERROR(SEARCH("ECM",H3089)))</formula>
    </cfRule>
    <cfRule type="containsText" dxfId="1145" priority="1363" operator="containsText" text="Glenn Gould">
      <formula>NOT(ISERROR(SEARCH("Glenn Gould",H3089)))</formula>
    </cfRule>
  </conditionalFormatting>
  <conditionalFormatting sqref="H3089">
    <cfRule type="containsText" dxfId="1144" priority="1352" operator="containsText" text="ECM">
      <formula>NOT(ISERROR(SEARCH("ECM",H3089)))</formula>
    </cfRule>
    <cfRule type="containsText" dxfId="1143" priority="1353" operator="containsText" text="Glenn Gould">
      <formula>NOT(ISERROR(SEARCH("Glenn Gould",H3089)))</formula>
    </cfRule>
  </conditionalFormatting>
  <conditionalFormatting sqref="H3089">
    <cfRule type="containsText" dxfId="1142" priority="1360" operator="containsText" text="ECM">
      <formula>NOT(ISERROR(SEARCH("ECM",H3089)))</formula>
    </cfRule>
    <cfRule type="containsText" dxfId="1141" priority="1361" operator="containsText" text="Glenn Gould">
      <formula>NOT(ISERROR(SEARCH("Glenn Gould",H3089)))</formula>
    </cfRule>
  </conditionalFormatting>
  <conditionalFormatting sqref="H3089">
    <cfRule type="containsText" dxfId="1140" priority="1340" operator="containsText" text="ECM">
      <formula>NOT(ISERROR(SEARCH("ECM",H3089)))</formula>
    </cfRule>
    <cfRule type="containsText" dxfId="1139" priority="1341" operator="containsText" text="Glenn Gould">
      <formula>NOT(ISERROR(SEARCH("Glenn Gould",H3089)))</formula>
    </cfRule>
  </conditionalFormatting>
  <conditionalFormatting sqref="I3089">
    <cfRule type="containsText" dxfId="1138" priority="1358" operator="containsText" text="ECM">
      <formula>NOT(ISERROR(SEARCH("ECM",I3089)))</formula>
    </cfRule>
    <cfRule type="containsText" dxfId="1137" priority="1359" operator="containsText" text="Glenn Gould">
      <formula>NOT(ISERROR(SEARCH("Glenn Gould",I3089)))</formula>
    </cfRule>
  </conditionalFormatting>
  <conditionalFormatting sqref="H3089">
    <cfRule type="containsText" dxfId="1136" priority="1356" operator="containsText" text="ECM">
      <formula>NOT(ISERROR(SEARCH("ECM",H3089)))</formula>
    </cfRule>
    <cfRule type="containsText" dxfId="1135" priority="1357" operator="containsText" text="Glenn Gould">
      <formula>NOT(ISERROR(SEARCH("Glenn Gould",H3089)))</formula>
    </cfRule>
  </conditionalFormatting>
  <conditionalFormatting sqref="H3089">
    <cfRule type="containsText" dxfId="1134" priority="1342" operator="containsText" text="ECM">
      <formula>NOT(ISERROR(SEARCH("ECM",H3089)))</formula>
    </cfRule>
    <cfRule type="containsText" dxfId="1133" priority="1343" operator="containsText" text="Glenn Gould">
      <formula>NOT(ISERROR(SEARCH("Glenn Gould",H3089)))</formula>
    </cfRule>
  </conditionalFormatting>
  <conditionalFormatting sqref="H3089">
    <cfRule type="containsText" dxfId="1132" priority="1354" operator="containsText" text="ECM">
      <formula>NOT(ISERROR(SEARCH("ECM",H3089)))</formula>
    </cfRule>
    <cfRule type="containsText" dxfId="1131" priority="1355" operator="containsText" text="Glenn Gould">
      <formula>NOT(ISERROR(SEARCH("Glenn Gould",H3089)))</formula>
    </cfRule>
  </conditionalFormatting>
  <conditionalFormatting sqref="H3089">
    <cfRule type="containsText" dxfId="1130" priority="1350" operator="containsText" text="ECM">
      <formula>NOT(ISERROR(SEARCH("ECM",H3089)))</formula>
    </cfRule>
    <cfRule type="containsText" dxfId="1129" priority="1351" operator="containsText" text="Glenn Gould">
      <formula>NOT(ISERROR(SEARCH("Glenn Gould",H3089)))</formula>
    </cfRule>
  </conditionalFormatting>
  <conditionalFormatting sqref="H3089">
    <cfRule type="containsText" dxfId="1128" priority="1348" operator="containsText" text="ECM">
      <formula>NOT(ISERROR(SEARCH("ECM",H3089)))</formula>
    </cfRule>
    <cfRule type="containsText" dxfId="1127" priority="1349" operator="containsText" text="Glenn Gould">
      <formula>NOT(ISERROR(SEARCH("Glenn Gould",H3089)))</formula>
    </cfRule>
  </conditionalFormatting>
  <conditionalFormatting sqref="H3089">
    <cfRule type="containsText" dxfId="1126" priority="1346" operator="containsText" text="ECM">
      <formula>NOT(ISERROR(SEARCH("ECM",H3089)))</formula>
    </cfRule>
    <cfRule type="containsText" dxfId="1125" priority="1347" operator="containsText" text="Glenn Gould">
      <formula>NOT(ISERROR(SEARCH("Glenn Gould",H3089)))</formula>
    </cfRule>
  </conditionalFormatting>
  <conditionalFormatting sqref="H3089">
    <cfRule type="containsText" dxfId="1124" priority="1344" operator="containsText" text="ECM">
      <formula>NOT(ISERROR(SEARCH("ECM",H3089)))</formula>
    </cfRule>
    <cfRule type="containsText" dxfId="1123" priority="1345" operator="containsText" text="Glenn Gould">
      <formula>NOT(ISERROR(SEARCH("Glenn Gould",H3089)))</formula>
    </cfRule>
  </conditionalFormatting>
  <conditionalFormatting sqref="H3089">
    <cfRule type="containsText" dxfId="1122" priority="1302" operator="containsText" text="ECM">
      <formula>NOT(ISERROR(SEARCH("ECM",H3089)))</formula>
    </cfRule>
    <cfRule type="containsText" dxfId="1121" priority="1303" operator="containsText" text="Glenn Gould">
      <formula>NOT(ISERROR(SEARCH("Glenn Gould",H3089)))</formula>
    </cfRule>
  </conditionalFormatting>
  <conditionalFormatting sqref="H3089">
    <cfRule type="containsText" dxfId="1120" priority="1338" operator="containsText" text="ECM">
      <formula>NOT(ISERROR(SEARCH("ECM",H3089)))</formula>
    </cfRule>
    <cfRule type="containsText" dxfId="1119" priority="1339" operator="containsText" text="Glenn Gould">
      <formula>NOT(ISERROR(SEARCH("Glenn Gould",H3089)))</formula>
    </cfRule>
  </conditionalFormatting>
  <conditionalFormatting sqref="H3089">
    <cfRule type="containsText" dxfId="1118" priority="1320" operator="containsText" text="ECM">
      <formula>NOT(ISERROR(SEARCH("ECM",H3089)))</formula>
    </cfRule>
    <cfRule type="containsText" dxfId="1117" priority="1321" operator="containsText" text="Glenn Gould">
      <formula>NOT(ISERROR(SEARCH("Glenn Gould",H3089)))</formula>
    </cfRule>
  </conditionalFormatting>
  <conditionalFormatting sqref="H3089">
    <cfRule type="containsText" dxfId="1116" priority="1336" operator="containsText" text="ECM">
      <formula>NOT(ISERROR(SEARCH("ECM",H3089)))</formula>
    </cfRule>
    <cfRule type="containsText" dxfId="1115" priority="1337" operator="containsText" text="Glenn Gould">
      <formula>NOT(ISERROR(SEARCH("Glenn Gould",H3089)))</formula>
    </cfRule>
  </conditionalFormatting>
  <conditionalFormatting sqref="H3089">
    <cfRule type="containsText" dxfId="1114" priority="1322" operator="containsText" text="ECM">
      <formula>NOT(ISERROR(SEARCH("ECM",H3089)))</formula>
    </cfRule>
    <cfRule type="containsText" dxfId="1113" priority="1323" operator="containsText" text="Glenn Gould">
      <formula>NOT(ISERROR(SEARCH("Glenn Gould",H3089)))</formula>
    </cfRule>
  </conditionalFormatting>
  <conditionalFormatting sqref="H3089">
    <cfRule type="containsText" dxfId="1112" priority="1334" operator="containsText" text="ECM">
      <formula>NOT(ISERROR(SEARCH("ECM",H3089)))</formula>
    </cfRule>
    <cfRule type="containsText" dxfId="1111" priority="1335" operator="containsText" text="Glenn Gould">
      <formula>NOT(ISERROR(SEARCH("Glenn Gould",H3089)))</formula>
    </cfRule>
  </conditionalFormatting>
  <conditionalFormatting sqref="H3089">
    <cfRule type="containsText" dxfId="1110" priority="1332" operator="containsText" text="ECM">
      <formula>NOT(ISERROR(SEARCH("ECM",H3089)))</formula>
    </cfRule>
    <cfRule type="containsText" dxfId="1109" priority="1333" operator="containsText" text="Glenn Gould">
      <formula>NOT(ISERROR(SEARCH("Glenn Gould",H3089)))</formula>
    </cfRule>
  </conditionalFormatting>
  <conditionalFormatting sqref="H3089">
    <cfRule type="containsText" dxfId="1108" priority="1330" operator="containsText" text="ECM">
      <formula>NOT(ISERROR(SEARCH("ECM",H3089)))</formula>
    </cfRule>
    <cfRule type="containsText" dxfId="1107" priority="1331" operator="containsText" text="Glenn Gould">
      <formula>NOT(ISERROR(SEARCH("Glenn Gould",H3089)))</formula>
    </cfRule>
  </conditionalFormatting>
  <conditionalFormatting sqref="H3089">
    <cfRule type="containsText" dxfId="1106" priority="1328" operator="containsText" text="ECM">
      <formula>NOT(ISERROR(SEARCH("ECM",H3089)))</formula>
    </cfRule>
    <cfRule type="containsText" dxfId="1105" priority="1329" operator="containsText" text="Glenn Gould">
      <formula>NOT(ISERROR(SEARCH("Glenn Gould",H3089)))</formula>
    </cfRule>
  </conditionalFormatting>
  <conditionalFormatting sqref="H3089">
    <cfRule type="containsText" dxfId="1104" priority="1326" operator="containsText" text="ECM">
      <formula>NOT(ISERROR(SEARCH("ECM",H3089)))</formula>
    </cfRule>
    <cfRule type="containsText" dxfId="1103" priority="1327" operator="containsText" text="Glenn Gould">
      <formula>NOT(ISERROR(SEARCH("Glenn Gould",H3089)))</formula>
    </cfRule>
  </conditionalFormatting>
  <conditionalFormatting sqref="H3089">
    <cfRule type="containsText" dxfId="1102" priority="1324" operator="containsText" text="ECM">
      <formula>NOT(ISERROR(SEARCH("ECM",H3089)))</formula>
    </cfRule>
    <cfRule type="containsText" dxfId="1101" priority="1325" operator="containsText" text="Glenn Gould">
      <formula>NOT(ISERROR(SEARCH("Glenn Gould",H3089)))</formula>
    </cfRule>
  </conditionalFormatting>
  <conditionalFormatting sqref="H3089">
    <cfRule type="containsText" dxfId="1100" priority="1318" operator="containsText" text="ECM">
      <formula>NOT(ISERROR(SEARCH("ECM",H3089)))</formula>
    </cfRule>
    <cfRule type="containsText" dxfId="1099" priority="1319" operator="containsText" text="Glenn Gould">
      <formula>NOT(ISERROR(SEARCH("Glenn Gould",H3089)))</formula>
    </cfRule>
  </conditionalFormatting>
  <conditionalFormatting sqref="H3089">
    <cfRule type="containsText" dxfId="1098" priority="1300" operator="containsText" text="ECM">
      <formula>NOT(ISERROR(SEARCH("ECM",H3089)))</formula>
    </cfRule>
    <cfRule type="containsText" dxfId="1097" priority="1301" operator="containsText" text="Glenn Gould">
      <formula>NOT(ISERROR(SEARCH("Glenn Gould",H3089)))</formula>
    </cfRule>
  </conditionalFormatting>
  <conditionalFormatting sqref="H3089">
    <cfRule type="containsText" dxfId="1096" priority="1316" operator="containsText" text="ECM">
      <formula>NOT(ISERROR(SEARCH("ECM",H3089)))</formula>
    </cfRule>
    <cfRule type="containsText" dxfId="1095" priority="1317" operator="containsText" text="Glenn Gould">
      <formula>NOT(ISERROR(SEARCH("Glenn Gould",H3089)))</formula>
    </cfRule>
  </conditionalFormatting>
  <conditionalFormatting sqref="H3089">
    <cfRule type="containsText" dxfId="1094" priority="1314" operator="containsText" text="ECM">
      <formula>NOT(ISERROR(SEARCH("ECM",H3089)))</formula>
    </cfRule>
    <cfRule type="containsText" dxfId="1093" priority="1315" operator="containsText" text="Glenn Gould">
      <formula>NOT(ISERROR(SEARCH("Glenn Gould",H3089)))</formula>
    </cfRule>
  </conditionalFormatting>
  <conditionalFormatting sqref="H3089">
    <cfRule type="containsText" dxfId="1092" priority="1312" operator="containsText" text="ECM">
      <formula>NOT(ISERROR(SEARCH("ECM",H3089)))</formula>
    </cfRule>
    <cfRule type="containsText" dxfId="1091" priority="1313" operator="containsText" text="Glenn Gould">
      <formula>NOT(ISERROR(SEARCH("Glenn Gould",H3089)))</formula>
    </cfRule>
  </conditionalFormatting>
  <conditionalFormatting sqref="H3089">
    <cfRule type="containsText" dxfId="1090" priority="1310" operator="containsText" text="ECM">
      <formula>NOT(ISERROR(SEARCH("ECM",H3089)))</formula>
    </cfRule>
    <cfRule type="containsText" dxfId="1089" priority="1311" operator="containsText" text="Glenn Gould">
      <formula>NOT(ISERROR(SEARCH("Glenn Gould",H3089)))</formula>
    </cfRule>
  </conditionalFormatting>
  <conditionalFormatting sqref="H3089">
    <cfRule type="containsText" dxfId="1088" priority="1308" operator="containsText" text="ECM">
      <formula>NOT(ISERROR(SEARCH("ECM",H3089)))</formula>
    </cfRule>
    <cfRule type="containsText" dxfId="1087" priority="1309" operator="containsText" text="Glenn Gould">
      <formula>NOT(ISERROR(SEARCH("Glenn Gould",H3089)))</formula>
    </cfRule>
  </conditionalFormatting>
  <conditionalFormatting sqref="H3089">
    <cfRule type="containsText" dxfId="1086" priority="1306" operator="containsText" text="ECM">
      <formula>NOT(ISERROR(SEARCH("ECM",H3089)))</formula>
    </cfRule>
    <cfRule type="containsText" dxfId="1085" priority="1307" operator="containsText" text="Glenn Gould">
      <formula>NOT(ISERROR(SEARCH("Glenn Gould",H3089)))</formula>
    </cfRule>
  </conditionalFormatting>
  <conditionalFormatting sqref="H3089">
    <cfRule type="containsText" dxfId="1084" priority="1304" operator="containsText" text="ECM">
      <formula>NOT(ISERROR(SEARCH("ECM",H3089)))</formula>
    </cfRule>
    <cfRule type="containsText" dxfId="1083" priority="1305" operator="containsText" text="Glenn Gould">
      <formula>NOT(ISERROR(SEARCH("Glenn Gould",H3089)))</formula>
    </cfRule>
  </conditionalFormatting>
  <conditionalFormatting sqref="H3089">
    <cfRule type="containsText" dxfId="1082" priority="1280" operator="containsText" text="ECM">
      <formula>NOT(ISERROR(SEARCH("ECM",H3089)))</formula>
    </cfRule>
    <cfRule type="containsText" dxfId="1081" priority="1281" operator="containsText" text="Glenn Gould">
      <formula>NOT(ISERROR(SEARCH("Glenn Gould",H3089)))</formula>
    </cfRule>
  </conditionalFormatting>
  <conditionalFormatting sqref="I3089">
    <cfRule type="containsText" dxfId="1080" priority="1298" operator="containsText" text="ECM">
      <formula>NOT(ISERROR(SEARCH("ECM",I3089)))</formula>
    </cfRule>
    <cfRule type="containsText" dxfId="1079" priority="1299" operator="containsText" text="Glenn Gould">
      <formula>NOT(ISERROR(SEARCH("Glenn Gould",I3089)))</formula>
    </cfRule>
  </conditionalFormatting>
  <conditionalFormatting sqref="H3089">
    <cfRule type="containsText" dxfId="1078" priority="1296" operator="containsText" text="ECM">
      <formula>NOT(ISERROR(SEARCH("ECM",H3089)))</formula>
    </cfRule>
    <cfRule type="containsText" dxfId="1077" priority="1297" operator="containsText" text="Glenn Gould">
      <formula>NOT(ISERROR(SEARCH("Glenn Gould",H3089)))</formula>
    </cfRule>
  </conditionalFormatting>
  <conditionalFormatting sqref="H3089">
    <cfRule type="containsText" dxfId="1076" priority="1282" operator="containsText" text="ECM">
      <formula>NOT(ISERROR(SEARCH("ECM",H3089)))</formula>
    </cfRule>
    <cfRule type="containsText" dxfId="1075" priority="1283" operator="containsText" text="Glenn Gould">
      <formula>NOT(ISERROR(SEARCH("Glenn Gould",H3089)))</formula>
    </cfRule>
  </conditionalFormatting>
  <conditionalFormatting sqref="H3089">
    <cfRule type="containsText" dxfId="1074" priority="1294" operator="containsText" text="ECM">
      <formula>NOT(ISERROR(SEARCH("ECM",H3089)))</formula>
    </cfRule>
    <cfRule type="containsText" dxfId="1073" priority="1295" operator="containsText" text="Glenn Gould">
      <formula>NOT(ISERROR(SEARCH("Glenn Gould",H3089)))</formula>
    </cfRule>
  </conditionalFormatting>
  <conditionalFormatting sqref="H3089">
    <cfRule type="containsText" dxfId="1072" priority="1292" operator="containsText" text="ECM">
      <formula>NOT(ISERROR(SEARCH("ECM",H3089)))</formula>
    </cfRule>
    <cfRule type="containsText" dxfId="1071" priority="1293" operator="containsText" text="Glenn Gould">
      <formula>NOT(ISERROR(SEARCH("Glenn Gould",H3089)))</formula>
    </cfRule>
  </conditionalFormatting>
  <conditionalFormatting sqref="H3089">
    <cfRule type="containsText" dxfId="1070" priority="1290" operator="containsText" text="ECM">
      <formula>NOT(ISERROR(SEARCH("ECM",H3089)))</formula>
    </cfRule>
    <cfRule type="containsText" dxfId="1069" priority="1291" operator="containsText" text="Glenn Gould">
      <formula>NOT(ISERROR(SEARCH("Glenn Gould",H3089)))</formula>
    </cfRule>
  </conditionalFormatting>
  <conditionalFormatting sqref="H3089">
    <cfRule type="containsText" dxfId="1068" priority="1288" operator="containsText" text="ECM">
      <formula>NOT(ISERROR(SEARCH("ECM",H3089)))</formula>
    </cfRule>
    <cfRule type="containsText" dxfId="1067" priority="1289" operator="containsText" text="Glenn Gould">
      <formula>NOT(ISERROR(SEARCH("Glenn Gould",H3089)))</formula>
    </cfRule>
  </conditionalFormatting>
  <conditionalFormatting sqref="H3089">
    <cfRule type="containsText" dxfId="1066" priority="1286" operator="containsText" text="ECM">
      <formula>NOT(ISERROR(SEARCH("ECM",H3089)))</formula>
    </cfRule>
    <cfRule type="containsText" dxfId="1065" priority="1287" operator="containsText" text="Glenn Gould">
      <formula>NOT(ISERROR(SEARCH("Glenn Gould",H3089)))</formula>
    </cfRule>
  </conditionalFormatting>
  <conditionalFormatting sqref="H3089">
    <cfRule type="containsText" dxfId="1064" priority="1284" operator="containsText" text="ECM">
      <formula>NOT(ISERROR(SEARCH("ECM",H3089)))</formula>
    </cfRule>
    <cfRule type="containsText" dxfId="1063" priority="1285" operator="containsText" text="Glenn Gould">
      <formula>NOT(ISERROR(SEARCH("Glenn Gould",H3089)))</formula>
    </cfRule>
  </conditionalFormatting>
  <conditionalFormatting sqref="F3089:G3089">
    <cfRule type="containsText" dxfId="1062" priority="1276" operator="containsText" text="ECM">
      <formula>NOT(ISERROR(SEARCH("ECM",F3089)))</formula>
    </cfRule>
    <cfRule type="containsText" dxfId="1061" priority="1277" operator="containsText" text="Glenn Gould">
      <formula>NOT(ISERROR(SEARCH("Glenn Gould",F3089)))</formula>
    </cfRule>
  </conditionalFormatting>
  <conditionalFormatting sqref="G3089">
    <cfRule type="containsText" dxfId="1060" priority="1274" operator="containsText" text="ECM">
      <formula>NOT(ISERROR(SEARCH("ECM",G3089)))</formula>
    </cfRule>
    <cfRule type="containsText" dxfId="1059" priority="1275" operator="containsText" text="Glenn Gould">
      <formula>NOT(ISERROR(SEARCH("Glenn Gould",G3089)))</formula>
    </cfRule>
  </conditionalFormatting>
  <conditionalFormatting sqref="F3089">
    <cfRule type="containsText" dxfId="1058" priority="1272" operator="containsText" text="ECM">
      <formula>NOT(ISERROR(SEARCH("ECM",F3089)))</formula>
    </cfRule>
    <cfRule type="containsText" dxfId="1057" priority="1273" operator="containsText" text="Glenn Gould">
      <formula>NOT(ISERROR(SEARCH("Glenn Gould",F3089)))</formula>
    </cfRule>
  </conditionalFormatting>
  <conditionalFormatting sqref="E3089">
    <cfRule type="containsText" dxfId="1056" priority="1270" operator="containsText" text="ECM">
      <formula>NOT(ISERROR(SEARCH("ECM",E3089)))</formula>
    </cfRule>
    <cfRule type="containsText" dxfId="1055" priority="1271" operator="containsText" text="Glenn Gould">
      <formula>NOT(ISERROR(SEARCH("Glenn Gould",E3089)))</formula>
    </cfRule>
  </conditionalFormatting>
  <conditionalFormatting sqref="J3090:K3091">
    <cfRule type="containsText" dxfId="1054" priority="1268" operator="containsText" text="ECM">
      <formula>NOT(ISERROR(SEARCH("ECM",J3090)))</formula>
    </cfRule>
    <cfRule type="containsText" dxfId="1053" priority="1269" operator="containsText" text="Glenn Gould">
      <formula>NOT(ISERROR(SEARCH("Glenn Gould",J3090)))</formula>
    </cfRule>
  </conditionalFormatting>
  <conditionalFormatting sqref="K3090:K3091">
    <cfRule type="containsText" dxfId="1052" priority="1266" operator="containsText" text="ECM">
      <formula>NOT(ISERROR(SEARCH("ECM",K3090)))</formula>
    </cfRule>
    <cfRule type="containsText" dxfId="1051" priority="1267" operator="containsText" text="Glenn Gould">
      <formula>NOT(ISERROR(SEARCH("Glenn Gould",K3090)))</formula>
    </cfRule>
  </conditionalFormatting>
  <conditionalFormatting sqref="K3090:K3091">
    <cfRule type="containsText" dxfId="1050" priority="1264" operator="containsText" text="ECM">
      <formula>NOT(ISERROR(SEARCH("ECM",K3090)))</formula>
    </cfRule>
    <cfRule type="containsText" dxfId="1049" priority="1265" operator="containsText" text="Glenn Gould">
      <formula>NOT(ISERROR(SEARCH("Glenn Gould",K3090)))</formula>
    </cfRule>
  </conditionalFormatting>
  <conditionalFormatting sqref="J3090:J3091">
    <cfRule type="containsText" dxfId="1048" priority="1262" operator="containsText" text="ECM">
      <formula>NOT(ISERROR(SEARCH("ECM",J3090)))</formula>
    </cfRule>
    <cfRule type="containsText" dxfId="1047" priority="1263" operator="containsText" text="Glenn Gould">
      <formula>NOT(ISERROR(SEARCH("Glenn Gould",J3090)))</formula>
    </cfRule>
  </conditionalFormatting>
  <conditionalFormatting sqref="K3090:K3091">
    <cfRule type="containsText" dxfId="1046" priority="1260" operator="containsText" text="ECM">
      <formula>NOT(ISERROR(SEARCH("ECM",K3090)))</formula>
    </cfRule>
    <cfRule type="containsText" dxfId="1045" priority="1261" operator="containsText" text="Glenn Gould">
      <formula>NOT(ISERROR(SEARCH("Glenn Gould",K3090)))</formula>
    </cfRule>
  </conditionalFormatting>
  <conditionalFormatting sqref="H3090:I3090">
    <cfRule type="containsText" dxfId="1044" priority="1258" operator="containsText" text="ECM">
      <formula>NOT(ISERROR(SEARCH("ECM",H3090)))</formula>
    </cfRule>
    <cfRule type="containsText" dxfId="1043" priority="1259" operator="containsText" text="Glenn Gould">
      <formula>NOT(ISERROR(SEARCH("Glenn Gould",H3090)))</formula>
    </cfRule>
  </conditionalFormatting>
  <conditionalFormatting sqref="H3090">
    <cfRule type="containsText" dxfId="1042" priority="1248" operator="containsText" text="ECM">
      <formula>NOT(ISERROR(SEARCH("ECM",H3090)))</formula>
    </cfRule>
    <cfRule type="containsText" dxfId="1041" priority="1249" operator="containsText" text="Glenn Gould">
      <formula>NOT(ISERROR(SEARCH("Glenn Gould",H3090)))</formula>
    </cfRule>
  </conditionalFormatting>
  <conditionalFormatting sqref="H3090">
    <cfRule type="containsText" dxfId="1040" priority="1256" operator="containsText" text="ECM">
      <formula>NOT(ISERROR(SEARCH("ECM",H3090)))</formula>
    </cfRule>
    <cfRule type="containsText" dxfId="1039" priority="1257" operator="containsText" text="Glenn Gould">
      <formula>NOT(ISERROR(SEARCH("Glenn Gould",H3090)))</formula>
    </cfRule>
  </conditionalFormatting>
  <conditionalFormatting sqref="H3090">
    <cfRule type="containsText" dxfId="1038" priority="1236" operator="containsText" text="ECM">
      <formula>NOT(ISERROR(SEARCH("ECM",H3090)))</formula>
    </cfRule>
    <cfRule type="containsText" dxfId="1037" priority="1237" operator="containsText" text="Glenn Gould">
      <formula>NOT(ISERROR(SEARCH("Glenn Gould",H3090)))</formula>
    </cfRule>
  </conditionalFormatting>
  <conditionalFormatting sqref="I3090">
    <cfRule type="containsText" dxfId="1036" priority="1254" operator="containsText" text="ECM">
      <formula>NOT(ISERROR(SEARCH("ECM",I3090)))</formula>
    </cfRule>
    <cfRule type="containsText" dxfId="1035" priority="1255" operator="containsText" text="Glenn Gould">
      <formula>NOT(ISERROR(SEARCH("Glenn Gould",I3090)))</formula>
    </cfRule>
  </conditionalFormatting>
  <conditionalFormatting sqref="H3090">
    <cfRule type="containsText" dxfId="1034" priority="1252" operator="containsText" text="ECM">
      <formula>NOT(ISERROR(SEARCH("ECM",H3090)))</formula>
    </cfRule>
    <cfRule type="containsText" dxfId="1033" priority="1253" operator="containsText" text="Glenn Gould">
      <formula>NOT(ISERROR(SEARCH("Glenn Gould",H3090)))</formula>
    </cfRule>
  </conditionalFormatting>
  <conditionalFormatting sqref="H3090">
    <cfRule type="containsText" dxfId="1032" priority="1238" operator="containsText" text="ECM">
      <formula>NOT(ISERROR(SEARCH("ECM",H3090)))</formula>
    </cfRule>
    <cfRule type="containsText" dxfId="1031" priority="1239" operator="containsText" text="Glenn Gould">
      <formula>NOT(ISERROR(SEARCH("Glenn Gould",H3090)))</formula>
    </cfRule>
  </conditionalFormatting>
  <conditionalFormatting sqref="H3090">
    <cfRule type="containsText" dxfId="1030" priority="1250" operator="containsText" text="ECM">
      <formula>NOT(ISERROR(SEARCH("ECM",H3090)))</formula>
    </cfRule>
    <cfRule type="containsText" dxfId="1029" priority="1251" operator="containsText" text="Glenn Gould">
      <formula>NOT(ISERROR(SEARCH("Glenn Gould",H3090)))</formula>
    </cfRule>
  </conditionalFormatting>
  <conditionalFormatting sqref="H3090">
    <cfRule type="containsText" dxfId="1028" priority="1246" operator="containsText" text="ECM">
      <formula>NOT(ISERROR(SEARCH("ECM",H3090)))</formula>
    </cfRule>
    <cfRule type="containsText" dxfId="1027" priority="1247" operator="containsText" text="Glenn Gould">
      <formula>NOT(ISERROR(SEARCH("Glenn Gould",H3090)))</formula>
    </cfRule>
  </conditionalFormatting>
  <conditionalFormatting sqref="H3090">
    <cfRule type="containsText" dxfId="1026" priority="1244" operator="containsText" text="ECM">
      <formula>NOT(ISERROR(SEARCH("ECM",H3090)))</formula>
    </cfRule>
    <cfRule type="containsText" dxfId="1025" priority="1245" operator="containsText" text="Glenn Gould">
      <formula>NOT(ISERROR(SEARCH("Glenn Gould",H3090)))</formula>
    </cfRule>
  </conditionalFormatting>
  <conditionalFormatting sqref="H3090">
    <cfRule type="containsText" dxfId="1024" priority="1242" operator="containsText" text="ECM">
      <formula>NOT(ISERROR(SEARCH("ECM",H3090)))</formula>
    </cfRule>
    <cfRule type="containsText" dxfId="1023" priority="1243" operator="containsText" text="Glenn Gould">
      <formula>NOT(ISERROR(SEARCH("Glenn Gould",H3090)))</formula>
    </cfRule>
  </conditionalFormatting>
  <conditionalFormatting sqref="H3090">
    <cfRule type="containsText" dxfId="1022" priority="1240" operator="containsText" text="ECM">
      <formula>NOT(ISERROR(SEARCH("ECM",H3090)))</formula>
    </cfRule>
    <cfRule type="containsText" dxfId="1021" priority="1241" operator="containsText" text="Glenn Gould">
      <formula>NOT(ISERROR(SEARCH("Glenn Gould",H3090)))</formula>
    </cfRule>
  </conditionalFormatting>
  <conditionalFormatting sqref="H3090">
    <cfRule type="containsText" dxfId="1020" priority="1198" operator="containsText" text="ECM">
      <formula>NOT(ISERROR(SEARCH("ECM",H3090)))</formula>
    </cfRule>
    <cfRule type="containsText" dxfId="1019" priority="1199" operator="containsText" text="Glenn Gould">
      <formula>NOT(ISERROR(SEARCH("Glenn Gould",H3090)))</formula>
    </cfRule>
  </conditionalFormatting>
  <conditionalFormatting sqref="H3090">
    <cfRule type="containsText" dxfId="1018" priority="1234" operator="containsText" text="ECM">
      <formula>NOT(ISERROR(SEARCH("ECM",H3090)))</formula>
    </cfRule>
    <cfRule type="containsText" dxfId="1017" priority="1235" operator="containsText" text="Glenn Gould">
      <formula>NOT(ISERROR(SEARCH("Glenn Gould",H3090)))</formula>
    </cfRule>
  </conditionalFormatting>
  <conditionalFormatting sqref="H3090">
    <cfRule type="containsText" dxfId="1016" priority="1216" operator="containsText" text="ECM">
      <formula>NOT(ISERROR(SEARCH("ECM",H3090)))</formula>
    </cfRule>
    <cfRule type="containsText" dxfId="1015" priority="1217" operator="containsText" text="Glenn Gould">
      <formula>NOT(ISERROR(SEARCH("Glenn Gould",H3090)))</formula>
    </cfRule>
  </conditionalFormatting>
  <conditionalFormatting sqref="H3090">
    <cfRule type="containsText" dxfId="1014" priority="1232" operator="containsText" text="ECM">
      <formula>NOT(ISERROR(SEARCH("ECM",H3090)))</formula>
    </cfRule>
    <cfRule type="containsText" dxfId="1013" priority="1233" operator="containsText" text="Glenn Gould">
      <formula>NOT(ISERROR(SEARCH("Glenn Gould",H3090)))</formula>
    </cfRule>
  </conditionalFormatting>
  <conditionalFormatting sqref="H3090">
    <cfRule type="containsText" dxfId="1012" priority="1218" operator="containsText" text="ECM">
      <formula>NOT(ISERROR(SEARCH("ECM",H3090)))</formula>
    </cfRule>
    <cfRule type="containsText" dxfId="1011" priority="1219" operator="containsText" text="Glenn Gould">
      <formula>NOT(ISERROR(SEARCH("Glenn Gould",H3090)))</formula>
    </cfRule>
  </conditionalFormatting>
  <conditionalFormatting sqref="H3090">
    <cfRule type="containsText" dxfId="1010" priority="1230" operator="containsText" text="ECM">
      <formula>NOT(ISERROR(SEARCH("ECM",H3090)))</formula>
    </cfRule>
    <cfRule type="containsText" dxfId="1009" priority="1231" operator="containsText" text="Glenn Gould">
      <formula>NOT(ISERROR(SEARCH("Glenn Gould",H3090)))</formula>
    </cfRule>
  </conditionalFormatting>
  <conditionalFormatting sqref="H3090">
    <cfRule type="containsText" dxfId="1008" priority="1228" operator="containsText" text="ECM">
      <formula>NOT(ISERROR(SEARCH("ECM",H3090)))</formula>
    </cfRule>
    <cfRule type="containsText" dxfId="1007" priority="1229" operator="containsText" text="Glenn Gould">
      <formula>NOT(ISERROR(SEARCH("Glenn Gould",H3090)))</formula>
    </cfRule>
  </conditionalFormatting>
  <conditionalFormatting sqref="H3090">
    <cfRule type="containsText" dxfId="1006" priority="1226" operator="containsText" text="ECM">
      <formula>NOT(ISERROR(SEARCH("ECM",H3090)))</formula>
    </cfRule>
    <cfRule type="containsText" dxfId="1005" priority="1227" operator="containsText" text="Glenn Gould">
      <formula>NOT(ISERROR(SEARCH("Glenn Gould",H3090)))</formula>
    </cfRule>
  </conditionalFormatting>
  <conditionalFormatting sqref="H3090">
    <cfRule type="containsText" dxfId="1004" priority="1224" operator="containsText" text="ECM">
      <formula>NOT(ISERROR(SEARCH("ECM",H3090)))</formula>
    </cfRule>
    <cfRule type="containsText" dxfId="1003" priority="1225" operator="containsText" text="Glenn Gould">
      <formula>NOT(ISERROR(SEARCH("Glenn Gould",H3090)))</formula>
    </cfRule>
  </conditionalFormatting>
  <conditionalFormatting sqref="H3090">
    <cfRule type="containsText" dxfId="1002" priority="1222" operator="containsText" text="ECM">
      <formula>NOT(ISERROR(SEARCH("ECM",H3090)))</formula>
    </cfRule>
    <cfRule type="containsText" dxfId="1001" priority="1223" operator="containsText" text="Glenn Gould">
      <formula>NOT(ISERROR(SEARCH("Glenn Gould",H3090)))</formula>
    </cfRule>
  </conditionalFormatting>
  <conditionalFormatting sqref="H3090">
    <cfRule type="containsText" dxfId="1000" priority="1220" operator="containsText" text="ECM">
      <formula>NOT(ISERROR(SEARCH("ECM",H3090)))</formula>
    </cfRule>
    <cfRule type="containsText" dxfId="999" priority="1221" operator="containsText" text="Glenn Gould">
      <formula>NOT(ISERROR(SEARCH("Glenn Gould",H3090)))</formula>
    </cfRule>
  </conditionalFormatting>
  <conditionalFormatting sqref="H3090">
    <cfRule type="containsText" dxfId="998" priority="1214" operator="containsText" text="ECM">
      <formula>NOT(ISERROR(SEARCH("ECM",H3090)))</formula>
    </cfRule>
    <cfRule type="containsText" dxfId="997" priority="1215" operator="containsText" text="Glenn Gould">
      <formula>NOT(ISERROR(SEARCH("Glenn Gould",H3090)))</formula>
    </cfRule>
  </conditionalFormatting>
  <conditionalFormatting sqref="H3090">
    <cfRule type="containsText" dxfId="996" priority="1196" operator="containsText" text="ECM">
      <formula>NOT(ISERROR(SEARCH("ECM",H3090)))</formula>
    </cfRule>
    <cfRule type="containsText" dxfId="995" priority="1197" operator="containsText" text="Glenn Gould">
      <formula>NOT(ISERROR(SEARCH("Glenn Gould",H3090)))</formula>
    </cfRule>
  </conditionalFormatting>
  <conditionalFormatting sqref="H3090">
    <cfRule type="containsText" dxfId="994" priority="1212" operator="containsText" text="ECM">
      <formula>NOT(ISERROR(SEARCH("ECM",H3090)))</formula>
    </cfRule>
    <cfRule type="containsText" dxfId="993" priority="1213" operator="containsText" text="Glenn Gould">
      <formula>NOT(ISERROR(SEARCH("Glenn Gould",H3090)))</formula>
    </cfRule>
  </conditionalFormatting>
  <conditionalFormatting sqref="H3090">
    <cfRule type="containsText" dxfId="992" priority="1210" operator="containsText" text="ECM">
      <formula>NOT(ISERROR(SEARCH("ECM",H3090)))</formula>
    </cfRule>
    <cfRule type="containsText" dxfId="991" priority="1211" operator="containsText" text="Glenn Gould">
      <formula>NOT(ISERROR(SEARCH("Glenn Gould",H3090)))</formula>
    </cfRule>
  </conditionalFormatting>
  <conditionalFormatting sqref="H3090">
    <cfRule type="containsText" dxfId="990" priority="1208" operator="containsText" text="ECM">
      <formula>NOT(ISERROR(SEARCH("ECM",H3090)))</formula>
    </cfRule>
    <cfRule type="containsText" dxfId="989" priority="1209" operator="containsText" text="Glenn Gould">
      <formula>NOT(ISERROR(SEARCH("Glenn Gould",H3090)))</formula>
    </cfRule>
  </conditionalFormatting>
  <conditionalFormatting sqref="H3090">
    <cfRule type="containsText" dxfId="988" priority="1206" operator="containsText" text="ECM">
      <formula>NOT(ISERROR(SEARCH("ECM",H3090)))</formula>
    </cfRule>
    <cfRule type="containsText" dxfId="987" priority="1207" operator="containsText" text="Glenn Gould">
      <formula>NOT(ISERROR(SEARCH("Glenn Gould",H3090)))</formula>
    </cfRule>
  </conditionalFormatting>
  <conditionalFormatting sqref="H3090">
    <cfRule type="containsText" dxfId="986" priority="1204" operator="containsText" text="ECM">
      <formula>NOT(ISERROR(SEARCH("ECM",H3090)))</formula>
    </cfRule>
    <cfRule type="containsText" dxfId="985" priority="1205" operator="containsText" text="Glenn Gould">
      <formula>NOT(ISERROR(SEARCH("Glenn Gould",H3090)))</formula>
    </cfRule>
  </conditionalFormatting>
  <conditionalFormatting sqref="H3090">
    <cfRule type="containsText" dxfId="984" priority="1202" operator="containsText" text="ECM">
      <formula>NOT(ISERROR(SEARCH("ECM",H3090)))</formula>
    </cfRule>
    <cfRule type="containsText" dxfId="983" priority="1203" operator="containsText" text="Glenn Gould">
      <formula>NOT(ISERROR(SEARCH("Glenn Gould",H3090)))</formula>
    </cfRule>
  </conditionalFormatting>
  <conditionalFormatting sqref="H3090">
    <cfRule type="containsText" dxfId="982" priority="1200" operator="containsText" text="ECM">
      <formula>NOT(ISERROR(SEARCH("ECM",H3090)))</formula>
    </cfRule>
    <cfRule type="containsText" dxfId="981" priority="1201" operator="containsText" text="Glenn Gould">
      <formula>NOT(ISERROR(SEARCH("Glenn Gould",H3090)))</formula>
    </cfRule>
  </conditionalFormatting>
  <conditionalFormatting sqref="H3090">
    <cfRule type="containsText" dxfId="980" priority="1176" operator="containsText" text="ECM">
      <formula>NOT(ISERROR(SEARCH("ECM",H3090)))</formula>
    </cfRule>
    <cfRule type="containsText" dxfId="979" priority="1177" operator="containsText" text="Glenn Gould">
      <formula>NOT(ISERROR(SEARCH("Glenn Gould",H3090)))</formula>
    </cfRule>
  </conditionalFormatting>
  <conditionalFormatting sqref="I3090">
    <cfRule type="containsText" dxfId="978" priority="1194" operator="containsText" text="ECM">
      <formula>NOT(ISERROR(SEARCH("ECM",I3090)))</formula>
    </cfRule>
    <cfRule type="containsText" dxfId="977" priority="1195" operator="containsText" text="Glenn Gould">
      <formula>NOT(ISERROR(SEARCH("Glenn Gould",I3090)))</formula>
    </cfRule>
  </conditionalFormatting>
  <conditionalFormatting sqref="H3090">
    <cfRule type="containsText" dxfId="976" priority="1192" operator="containsText" text="ECM">
      <formula>NOT(ISERROR(SEARCH("ECM",H3090)))</formula>
    </cfRule>
    <cfRule type="containsText" dxfId="975" priority="1193" operator="containsText" text="Glenn Gould">
      <formula>NOT(ISERROR(SEARCH("Glenn Gould",H3090)))</formula>
    </cfRule>
  </conditionalFormatting>
  <conditionalFormatting sqref="H3090">
    <cfRule type="containsText" dxfId="974" priority="1178" operator="containsText" text="ECM">
      <formula>NOT(ISERROR(SEARCH("ECM",H3090)))</formula>
    </cfRule>
    <cfRule type="containsText" dxfId="973" priority="1179" operator="containsText" text="Glenn Gould">
      <formula>NOT(ISERROR(SEARCH("Glenn Gould",H3090)))</formula>
    </cfRule>
  </conditionalFormatting>
  <conditionalFormatting sqref="H3090">
    <cfRule type="containsText" dxfId="972" priority="1190" operator="containsText" text="ECM">
      <formula>NOT(ISERROR(SEARCH("ECM",H3090)))</formula>
    </cfRule>
    <cfRule type="containsText" dxfId="971" priority="1191" operator="containsText" text="Glenn Gould">
      <formula>NOT(ISERROR(SEARCH("Glenn Gould",H3090)))</formula>
    </cfRule>
  </conditionalFormatting>
  <conditionalFormatting sqref="H3090">
    <cfRule type="containsText" dxfId="970" priority="1188" operator="containsText" text="ECM">
      <formula>NOT(ISERROR(SEARCH("ECM",H3090)))</formula>
    </cfRule>
    <cfRule type="containsText" dxfId="969" priority="1189" operator="containsText" text="Glenn Gould">
      <formula>NOT(ISERROR(SEARCH("Glenn Gould",H3090)))</formula>
    </cfRule>
  </conditionalFormatting>
  <conditionalFormatting sqref="H3090">
    <cfRule type="containsText" dxfId="968" priority="1186" operator="containsText" text="ECM">
      <formula>NOT(ISERROR(SEARCH("ECM",H3090)))</formula>
    </cfRule>
    <cfRule type="containsText" dxfId="967" priority="1187" operator="containsText" text="Glenn Gould">
      <formula>NOT(ISERROR(SEARCH("Glenn Gould",H3090)))</formula>
    </cfRule>
  </conditionalFormatting>
  <conditionalFormatting sqref="H3090">
    <cfRule type="containsText" dxfId="966" priority="1184" operator="containsText" text="ECM">
      <formula>NOT(ISERROR(SEARCH("ECM",H3090)))</formula>
    </cfRule>
    <cfRule type="containsText" dxfId="965" priority="1185" operator="containsText" text="Glenn Gould">
      <formula>NOT(ISERROR(SEARCH("Glenn Gould",H3090)))</formula>
    </cfRule>
  </conditionalFormatting>
  <conditionalFormatting sqref="H3090">
    <cfRule type="containsText" dxfId="964" priority="1182" operator="containsText" text="ECM">
      <formula>NOT(ISERROR(SEARCH("ECM",H3090)))</formula>
    </cfRule>
    <cfRule type="containsText" dxfId="963" priority="1183" operator="containsText" text="Glenn Gould">
      <formula>NOT(ISERROR(SEARCH("Glenn Gould",H3090)))</formula>
    </cfRule>
  </conditionalFormatting>
  <conditionalFormatting sqref="H3090">
    <cfRule type="containsText" dxfId="962" priority="1180" operator="containsText" text="ECM">
      <formula>NOT(ISERROR(SEARCH("ECM",H3090)))</formula>
    </cfRule>
    <cfRule type="containsText" dxfId="961" priority="1181" operator="containsText" text="Glenn Gould">
      <formula>NOT(ISERROR(SEARCH("Glenn Gould",H3090)))</formula>
    </cfRule>
  </conditionalFormatting>
  <conditionalFormatting sqref="F3090:G3090">
    <cfRule type="containsText" dxfId="960" priority="1172" operator="containsText" text="ECM">
      <formula>NOT(ISERROR(SEARCH("ECM",F3090)))</formula>
    </cfRule>
    <cfRule type="containsText" dxfId="959" priority="1173" operator="containsText" text="Glenn Gould">
      <formula>NOT(ISERROR(SEARCH("Glenn Gould",F3090)))</formula>
    </cfRule>
  </conditionalFormatting>
  <conditionalFormatting sqref="G3090">
    <cfRule type="containsText" dxfId="958" priority="1170" operator="containsText" text="ECM">
      <formula>NOT(ISERROR(SEARCH("ECM",G3090)))</formula>
    </cfRule>
    <cfRule type="containsText" dxfId="957" priority="1171" operator="containsText" text="Glenn Gould">
      <formula>NOT(ISERROR(SEARCH("Glenn Gould",G3090)))</formula>
    </cfRule>
  </conditionalFormatting>
  <conditionalFormatting sqref="F3090">
    <cfRule type="containsText" dxfId="956" priority="1168" operator="containsText" text="ECM">
      <formula>NOT(ISERROR(SEARCH("ECM",F3090)))</formula>
    </cfRule>
    <cfRule type="containsText" dxfId="955" priority="1169" operator="containsText" text="Glenn Gould">
      <formula>NOT(ISERROR(SEARCH("Glenn Gould",F3090)))</formula>
    </cfRule>
  </conditionalFormatting>
  <conditionalFormatting sqref="E3090">
    <cfRule type="containsText" dxfId="954" priority="1166" operator="containsText" text="ECM">
      <formula>NOT(ISERROR(SEARCH("ECM",E3090)))</formula>
    </cfRule>
    <cfRule type="containsText" dxfId="953" priority="1167" operator="containsText" text="Glenn Gould">
      <formula>NOT(ISERROR(SEARCH("Glenn Gould",E3090)))</formula>
    </cfRule>
  </conditionalFormatting>
  <conditionalFormatting sqref="H3091:I3091">
    <cfRule type="containsText" dxfId="952" priority="1164" operator="containsText" text="ECM">
      <formula>NOT(ISERROR(SEARCH("ECM",H3091)))</formula>
    </cfRule>
    <cfRule type="containsText" dxfId="951" priority="1165" operator="containsText" text="Glenn Gould">
      <formula>NOT(ISERROR(SEARCH("Glenn Gould",H3091)))</formula>
    </cfRule>
  </conditionalFormatting>
  <conditionalFormatting sqref="H3091">
    <cfRule type="containsText" dxfId="950" priority="1154" operator="containsText" text="ECM">
      <formula>NOT(ISERROR(SEARCH("ECM",H3091)))</formula>
    </cfRule>
    <cfRule type="containsText" dxfId="949" priority="1155" operator="containsText" text="Glenn Gould">
      <formula>NOT(ISERROR(SEARCH("Glenn Gould",H3091)))</formula>
    </cfRule>
  </conditionalFormatting>
  <conditionalFormatting sqref="H3091">
    <cfRule type="containsText" dxfId="948" priority="1162" operator="containsText" text="ECM">
      <formula>NOT(ISERROR(SEARCH("ECM",H3091)))</formula>
    </cfRule>
    <cfRule type="containsText" dxfId="947" priority="1163" operator="containsText" text="Glenn Gould">
      <formula>NOT(ISERROR(SEARCH("Glenn Gould",H3091)))</formula>
    </cfRule>
  </conditionalFormatting>
  <conditionalFormatting sqref="H3091">
    <cfRule type="containsText" dxfId="946" priority="1142" operator="containsText" text="ECM">
      <formula>NOT(ISERROR(SEARCH("ECM",H3091)))</formula>
    </cfRule>
    <cfRule type="containsText" dxfId="945" priority="1143" operator="containsText" text="Glenn Gould">
      <formula>NOT(ISERROR(SEARCH("Glenn Gould",H3091)))</formula>
    </cfRule>
  </conditionalFormatting>
  <conditionalFormatting sqref="I3091">
    <cfRule type="containsText" dxfId="944" priority="1160" operator="containsText" text="ECM">
      <formula>NOT(ISERROR(SEARCH("ECM",I3091)))</formula>
    </cfRule>
    <cfRule type="containsText" dxfId="943" priority="1161" operator="containsText" text="Glenn Gould">
      <formula>NOT(ISERROR(SEARCH("Glenn Gould",I3091)))</formula>
    </cfRule>
  </conditionalFormatting>
  <conditionalFormatting sqref="H3091">
    <cfRule type="containsText" dxfId="942" priority="1158" operator="containsText" text="ECM">
      <formula>NOT(ISERROR(SEARCH("ECM",H3091)))</formula>
    </cfRule>
    <cfRule type="containsText" dxfId="941" priority="1159" operator="containsText" text="Glenn Gould">
      <formula>NOT(ISERROR(SEARCH("Glenn Gould",H3091)))</formula>
    </cfRule>
  </conditionalFormatting>
  <conditionalFormatting sqref="H3091">
    <cfRule type="containsText" dxfId="940" priority="1144" operator="containsText" text="ECM">
      <formula>NOT(ISERROR(SEARCH("ECM",H3091)))</formula>
    </cfRule>
    <cfRule type="containsText" dxfId="939" priority="1145" operator="containsText" text="Glenn Gould">
      <formula>NOT(ISERROR(SEARCH("Glenn Gould",H3091)))</formula>
    </cfRule>
  </conditionalFormatting>
  <conditionalFormatting sqref="H3091">
    <cfRule type="containsText" dxfId="938" priority="1156" operator="containsText" text="ECM">
      <formula>NOT(ISERROR(SEARCH("ECM",H3091)))</formula>
    </cfRule>
    <cfRule type="containsText" dxfId="937" priority="1157" operator="containsText" text="Glenn Gould">
      <formula>NOT(ISERROR(SEARCH("Glenn Gould",H3091)))</formula>
    </cfRule>
  </conditionalFormatting>
  <conditionalFormatting sqref="H3091">
    <cfRule type="containsText" dxfId="936" priority="1152" operator="containsText" text="ECM">
      <formula>NOT(ISERROR(SEARCH("ECM",H3091)))</formula>
    </cfRule>
    <cfRule type="containsText" dxfId="935" priority="1153" operator="containsText" text="Glenn Gould">
      <formula>NOT(ISERROR(SEARCH("Glenn Gould",H3091)))</formula>
    </cfRule>
  </conditionalFormatting>
  <conditionalFormatting sqref="H3091">
    <cfRule type="containsText" dxfId="934" priority="1150" operator="containsText" text="ECM">
      <formula>NOT(ISERROR(SEARCH("ECM",H3091)))</formula>
    </cfRule>
    <cfRule type="containsText" dxfId="933" priority="1151" operator="containsText" text="Glenn Gould">
      <formula>NOT(ISERROR(SEARCH("Glenn Gould",H3091)))</formula>
    </cfRule>
  </conditionalFormatting>
  <conditionalFormatting sqref="H3091">
    <cfRule type="containsText" dxfId="932" priority="1148" operator="containsText" text="ECM">
      <formula>NOT(ISERROR(SEARCH("ECM",H3091)))</formula>
    </cfRule>
    <cfRule type="containsText" dxfId="931" priority="1149" operator="containsText" text="Glenn Gould">
      <formula>NOT(ISERROR(SEARCH("Glenn Gould",H3091)))</formula>
    </cfRule>
  </conditionalFormatting>
  <conditionalFormatting sqref="H3091">
    <cfRule type="containsText" dxfId="930" priority="1146" operator="containsText" text="ECM">
      <formula>NOT(ISERROR(SEARCH("ECM",H3091)))</formula>
    </cfRule>
    <cfRule type="containsText" dxfId="929" priority="1147" operator="containsText" text="Glenn Gould">
      <formula>NOT(ISERROR(SEARCH("Glenn Gould",H3091)))</formula>
    </cfRule>
  </conditionalFormatting>
  <conditionalFormatting sqref="H3091">
    <cfRule type="containsText" dxfId="928" priority="1104" operator="containsText" text="ECM">
      <formula>NOT(ISERROR(SEARCH("ECM",H3091)))</formula>
    </cfRule>
    <cfRule type="containsText" dxfId="927" priority="1105" operator="containsText" text="Glenn Gould">
      <formula>NOT(ISERROR(SEARCH("Glenn Gould",H3091)))</formula>
    </cfRule>
  </conditionalFormatting>
  <conditionalFormatting sqref="H3091">
    <cfRule type="containsText" dxfId="926" priority="1140" operator="containsText" text="ECM">
      <formula>NOT(ISERROR(SEARCH("ECM",H3091)))</formula>
    </cfRule>
    <cfRule type="containsText" dxfId="925" priority="1141" operator="containsText" text="Glenn Gould">
      <formula>NOT(ISERROR(SEARCH("Glenn Gould",H3091)))</formula>
    </cfRule>
  </conditionalFormatting>
  <conditionalFormatting sqref="H3091">
    <cfRule type="containsText" dxfId="924" priority="1122" operator="containsText" text="ECM">
      <formula>NOT(ISERROR(SEARCH("ECM",H3091)))</formula>
    </cfRule>
    <cfRule type="containsText" dxfId="923" priority="1123" operator="containsText" text="Glenn Gould">
      <formula>NOT(ISERROR(SEARCH("Glenn Gould",H3091)))</formula>
    </cfRule>
  </conditionalFormatting>
  <conditionalFormatting sqref="H3091">
    <cfRule type="containsText" dxfId="922" priority="1138" operator="containsText" text="ECM">
      <formula>NOT(ISERROR(SEARCH("ECM",H3091)))</formula>
    </cfRule>
    <cfRule type="containsText" dxfId="921" priority="1139" operator="containsText" text="Glenn Gould">
      <formula>NOT(ISERROR(SEARCH("Glenn Gould",H3091)))</formula>
    </cfRule>
  </conditionalFormatting>
  <conditionalFormatting sqref="H3091">
    <cfRule type="containsText" dxfId="920" priority="1124" operator="containsText" text="ECM">
      <formula>NOT(ISERROR(SEARCH("ECM",H3091)))</formula>
    </cfRule>
    <cfRule type="containsText" dxfId="919" priority="1125" operator="containsText" text="Glenn Gould">
      <formula>NOT(ISERROR(SEARCH("Glenn Gould",H3091)))</formula>
    </cfRule>
  </conditionalFormatting>
  <conditionalFormatting sqref="H3091">
    <cfRule type="containsText" dxfId="918" priority="1136" operator="containsText" text="ECM">
      <formula>NOT(ISERROR(SEARCH("ECM",H3091)))</formula>
    </cfRule>
    <cfRule type="containsText" dxfId="917" priority="1137" operator="containsText" text="Glenn Gould">
      <formula>NOT(ISERROR(SEARCH("Glenn Gould",H3091)))</formula>
    </cfRule>
  </conditionalFormatting>
  <conditionalFormatting sqref="H3091">
    <cfRule type="containsText" dxfId="916" priority="1134" operator="containsText" text="ECM">
      <formula>NOT(ISERROR(SEARCH("ECM",H3091)))</formula>
    </cfRule>
    <cfRule type="containsText" dxfId="915" priority="1135" operator="containsText" text="Glenn Gould">
      <formula>NOT(ISERROR(SEARCH("Glenn Gould",H3091)))</formula>
    </cfRule>
  </conditionalFormatting>
  <conditionalFormatting sqref="H3091">
    <cfRule type="containsText" dxfId="914" priority="1132" operator="containsText" text="ECM">
      <formula>NOT(ISERROR(SEARCH("ECM",H3091)))</formula>
    </cfRule>
    <cfRule type="containsText" dxfId="913" priority="1133" operator="containsText" text="Glenn Gould">
      <formula>NOT(ISERROR(SEARCH("Glenn Gould",H3091)))</formula>
    </cfRule>
  </conditionalFormatting>
  <conditionalFormatting sqref="H3091">
    <cfRule type="containsText" dxfId="912" priority="1130" operator="containsText" text="ECM">
      <formula>NOT(ISERROR(SEARCH("ECM",H3091)))</formula>
    </cfRule>
    <cfRule type="containsText" dxfId="911" priority="1131" operator="containsText" text="Glenn Gould">
      <formula>NOT(ISERROR(SEARCH("Glenn Gould",H3091)))</formula>
    </cfRule>
  </conditionalFormatting>
  <conditionalFormatting sqref="H3091">
    <cfRule type="containsText" dxfId="910" priority="1128" operator="containsText" text="ECM">
      <formula>NOT(ISERROR(SEARCH("ECM",H3091)))</formula>
    </cfRule>
    <cfRule type="containsText" dxfId="909" priority="1129" operator="containsText" text="Glenn Gould">
      <formula>NOT(ISERROR(SEARCH("Glenn Gould",H3091)))</formula>
    </cfRule>
  </conditionalFormatting>
  <conditionalFormatting sqref="H3091">
    <cfRule type="containsText" dxfId="908" priority="1126" operator="containsText" text="ECM">
      <formula>NOT(ISERROR(SEARCH("ECM",H3091)))</formula>
    </cfRule>
    <cfRule type="containsText" dxfId="907" priority="1127" operator="containsText" text="Glenn Gould">
      <formula>NOT(ISERROR(SEARCH("Glenn Gould",H3091)))</formula>
    </cfRule>
  </conditionalFormatting>
  <conditionalFormatting sqref="H3091">
    <cfRule type="containsText" dxfId="906" priority="1120" operator="containsText" text="ECM">
      <formula>NOT(ISERROR(SEARCH("ECM",H3091)))</formula>
    </cfRule>
    <cfRule type="containsText" dxfId="905" priority="1121" operator="containsText" text="Glenn Gould">
      <formula>NOT(ISERROR(SEARCH("Glenn Gould",H3091)))</formula>
    </cfRule>
  </conditionalFormatting>
  <conditionalFormatting sqref="H3091">
    <cfRule type="containsText" dxfId="904" priority="1102" operator="containsText" text="ECM">
      <formula>NOT(ISERROR(SEARCH("ECM",H3091)))</formula>
    </cfRule>
    <cfRule type="containsText" dxfId="903" priority="1103" operator="containsText" text="Glenn Gould">
      <formula>NOT(ISERROR(SEARCH("Glenn Gould",H3091)))</formula>
    </cfRule>
  </conditionalFormatting>
  <conditionalFormatting sqref="H3091">
    <cfRule type="containsText" dxfId="902" priority="1118" operator="containsText" text="ECM">
      <formula>NOT(ISERROR(SEARCH("ECM",H3091)))</formula>
    </cfRule>
    <cfRule type="containsText" dxfId="901" priority="1119" operator="containsText" text="Glenn Gould">
      <formula>NOT(ISERROR(SEARCH("Glenn Gould",H3091)))</formula>
    </cfRule>
  </conditionalFormatting>
  <conditionalFormatting sqref="H3091">
    <cfRule type="containsText" dxfId="900" priority="1116" operator="containsText" text="ECM">
      <formula>NOT(ISERROR(SEARCH("ECM",H3091)))</formula>
    </cfRule>
    <cfRule type="containsText" dxfId="899" priority="1117" operator="containsText" text="Glenn Gould">
      <formula>NOT(ISERROR(SEARCH("Glenn Gould",H3091)))</formula>
    </cfRule>
  </conditionalFormatting>
  <conditionalFormatting sqref="H3091">
    <cfRule type="containsText" dxfId="898" priority="1114" operator="containsText" text="ECM">
      <formula>NOT(ISERROR(SEARCH("ECM",H3091)))</formula>
    </cfRule>
    <cfRule type="containsText" dxfId="897" priority="1115" operator="containsText" text="Glenn Gould">
      <formula>NOT(ISERROR(SEARCH("Glenn Gould",H3091)))</formula>
    </cfRule>
  </conditionalFormatting>
  <conditionalFormatting sqref="H3091">
    <cfRule type="containsText" dxfId="896" priority="1112" operator="containsText" text="ECM">
      <formula>NOT(ISERROR(SEARCH("ECM",H3091)))</formula>
    </cfRule>
    <cfRule type="containsText" dxfId="895" priority="1113" operator="containsText" text="Glenn Gould">
      <formula>NOT(ISERROR(SEARCH("Glenn Gould",H3091)))</formula>
    </cfRule>
  </conditionalFormatting>
  <conditionalFormatting sqref="H3091">
    <cfRule type="containsText" dxfId="894" priority="1110" operator="containsText" text="ECM">
      <formula>NOT(ISERROR(SEARCH("ECM",H3091)))</formula>
    </cfRule>
    <cfRule type="containsText" dxfId="893" priority="1111" operator="containsText" text="Glenn Gould">
      <formula>NOT(ISERROR(SEARCH("Glenn Gould",H3091)))</formula>
    </cfRule>
  </conditionalFormatting>
  <conditionalFormatting sqref="H3091">
    <cfRule type="containsText" dxfId="892" priority="1108" operator="containsText" text="ECM">
      <formula>NOT(ISERROR(SEARCH("ECM",H3091)))</formula>
    </cfRule>
    <cfRule type="containsText" dxfId="891" priority="1109" operator="containsText" text="Glenn Gould">
      <formula>NOT(ISERROR(SEARCH("Glenn Gould",H3091)))</formula>
    </cfRule>
  </conditionalFormatting>
  <conditionalFormatting sqref="H3091">
    <cfRule type="containsText" dxfId="890" priority="1106" operator="containsText" text="ECM">
      <formula>NOT(ISERROR(SEARCH("ECM",H3091)))</formula>
    </cfRule>
    <cfRule type="containsText" dxfId="889" priority="1107" operator="containsText" text="Glenn Gould">
      <formula>NOT(ISERROR(SEARCH("Glenn Gould",H3091)))</formula>
    </cfRule>
  </conditionalFormatting>
  <conditionalFormatting sqref="H3091">
    <cfRule type="containsText" dxfId="888" priority="1082" operator="containsText" text="ECM">
      <formula>NOT(ISERROR(SEARCH("ECM",H3091)))</formula>
    </cfRule>
    <cfRule type="containsText" dxfId="887" priority="1083" operator="containsText" text="Glenn Gould">
      <formula>NOT(ISERROR(SEARCH("Glenn Gould",H3091)))</formula>
    </cfRule>
  </conditionalFormatting>
  <conditionalFormatting sqref="I3091">
    <cfRule type="containsText" dxfId="886" priority="1100" operator="containsText" text="ECM">
      <formula>NOT(ISERROR(SEARCH("ECM",I3091)))</formula>
    </cfRule>
    <cfRule type="containsText" dxfId="885" priority="1101" operator="containsText" text="Glenn Gould">
      <formula>NOT(ISERROR(SEARCH("Glenn Gould",I3091)))</formula>
    </cfRule>
  </conditionalFormatting>
  <conditionalFormatting sqref="H3091">
    <cfRule type="containsText" dxfId="884" priority="1098" operator="containsText" text="ECM">
      <formula>NOT(ISERROR(SEARCH("ECM",H3091)))</formula>
    </cfRule>
    <cfRule type="containsText" dxfId="883" priority="1099" operator="containsText" text="Glenn Gould">
      <formula>NOT(ISERROR(SEARCH("Glenn Gould",H3091)))</formula>
    </cfRule>
  </conditionalFormatting>
  <conditionalFormatting sqref="H3091">
    <cfRule type="containsText" dxfId="882" priority="1084" operator="containsText" text="ECM">
      <formula>NOT(ISERROR(SEARCH("ECM",H3091)))</formula>
    </cfRule>
    <cfRule type="containsText" dxfId="881" priority="1085" operator="containsText" text="Glenn Gould">
      <formula>NOT(ISERROR(SEARCH("Glenn Gould",H3091)))</formula>
    </cfRule>
  </conditionalFormatting>
  <conditionalFormatting sqref="H3091">
    <cfRule type="containsText" dxfId="880" priority="1096" operator="containsText" text="ECM">
      <formula>NOT(ISERROR(SEARCH("ECM",H3091)))</formula>
    </cfRule>
    <cfRule type="containsText" dxfId="879" priority="1097" operator="containsText" text="Glenn Gould">
      <formula>NOT(ISERROR(SEARCH("Glenn Gould",H3091)))</formula>
    </cfRule>
  </conditionalFormatting>
  <conditionalFormatting sqref="H3091">
    <cfRule type="containsText" dxfId="878" priority="1094" operator="containsText" text="ECM">
      <formula>NOT(ISERROR(SEARCH("ECM",H3091)))</formula>
    </cfRule>
    <cfRule type="containsText" dxfId="877" priority="1095" operator="containsText" text="Glenn Gould">
      <formula>NOT(ISERROR(SEARCH("Glenn Gould",H3091)))</formula>
    </cfRule>
  </conditionalFormatting>
  <conditionalFormatting sqref="H3091">
    <cfRule type="containsText" dxfId="876" priority="1092" operator="containsText" text="ECM">
      <formula>NOT(ISERROR(SEARCH("ECM",H3091)))</formula>
    </cfRule>
    <cfRule type="containsText" dxfId="875" priority="1093" operator="containsText" text="Glenn Gould">
      <formula>NOT(ISERROR(SEARCH("Glenn Gould",H3091)))</formula>
    </cfRule>
  </conditionalFormatting>
  <conditionalFormatting sqref="H3091">
    <cfRule type="containsText" dxfId="874" priority="1090" operator="containsText" text="ECM">
      <formula>NOT(ISERROR(SEARCH("ECM",H3091)))</formula>
    </cfRule>
    <cfRule type="containsText" dxfId="873" priority="1091" operator="containsText" text="Glenn Gould">
      <formula>NOT(ISERROR(SEARCH("Glenn Gould",H3091)))</formula>
    </cfRule>
  </conditionalFormatting>
  <conditionalFormatting sqref="H3091">
    <cfRule type="containsText" dxfId="872" priority="1088" operator="containsText" text="ECM">
      <formula>NOT(ISERROR(SEARCH("ECM",H3091)))</formula>
    </cfRule>
    <cfRule type="containsText" dxfId="871" priority="1089" operator="containsText" text="Glenn Gould">
      <formula>NOT(ISERROR(SEARCH("Glenn Gould",H3091)))</formula>
    </cfRule>
  </conditionalFormatting>
  <conditionalFormatting sqref="H3091">
    <cfRule type="containsText" dxfId="870" priority="1086" operator="containsText" text="ECM">
      <formula>NOT(ISERROR(SEARCH("ECM",H3091)))</formula>
    </cfRule>
    <cfRule type="containsText" dxfId="869" priority="1087" operator="containsText" text="Glenn Gould">
      <formula>NOT(ISERROR(SEARCH("Glenn Gould",H3091)))</formula>
    </cfRule>
  </conditionalFormatting>
  <conditionalFormatting sqref="F3091:G3091 G3092">
    <cfRule type="containsText" dxfId="868" priority="1078" operator="containsText" text="ECM">
      <formula>NOT(ISERROR(SEARCH("ECM",F3091)))</formula>
    </cfRule>
    <cfRule type="containsText" dxfId="867" priority="1079" operator="containsText" text="Glenn Gould">
      <formula>NOT(ISERROR(SEARCH("Glenn Gould",F3091)))</formula>
    </cfRule>
  </conditionalFormatting>
  <conditionalFormatting sqref="G3091:G3092">
    <cfRule type="containsText" dxfId="866" priority="1076" operator="containsText" text="ECM">
      <formula>NOT(ISERROR(SEARCH("ECM",G3091)))</formula>
    </cfRule>
    <cfRule type="containsText" dxfId="865" priority="1077" operator="containsText" text="Glenn Gould">
      <formula>NOT(ISERROR(SEARCH("Glenn Gould",G3091)))</formula>
    </cfRule>
  </conditionalFormatting>
  <conditionalFormatting sqref="F3091">
    <cfRule type="containsText" dxfId="864" priority="1074" operator="containsText" text="ECM">
      <formula>NOT(ISERROR(SEARCH("ECM",F3091)))</formula>
    </cfRule>
    <cfRule type="containsText" dxfId="863" priority="1075" operator="containsText" text="Glenn Gould">
      <formula>NOT(ISERROR(SEARCH("Glenn Gould",F3091)))</formula>
    </cfRule>
  </conditionalFormatting>
  <conditionalFormatting sqref="E3091">
    <cfRule type="containsText" dxfId="862" priority="1072" operator="containsText" text="ECM">
      <formula>NOT(ISERROR(SEARCH("ECM",E3091)))</formula>
    </cfRule>
    <cfRule type="containsText" dxfId="861" priority="1073" operator="containsText" text="Glenn Gould">
      <formula>NOT(ISERROR(SEARCH("Glenn Gould",E3091)))</formula>
    </cfRule>
  </conditionalFormatting>
  <conditionalFormatting sqref="J3124:K3124">
    <cfRule type="containsText" dxfId="860" priority="1046" operator="containsText" text="ECM">
      <formula>NOT(ISERROR(SEARCH("ECM",J3124)))</formula>
    </cfRule>
    <cfRule type="containsText" dxfId="859" priority="1047" operator="containsText" text="Glenn Gould">
      <formula>NOT(ISERROR(SEARCH("Glenn Gould",J3124)))</formula>
    </cfRule>
  </conditionalFormatting>
  <conditionalFormatting sqref="K3124">
    <cfRule type="containsText" dxfId="858" priority="1044" operator="containsText" text="ECM">
      <formula>NOT(ISERROR(SEARCH("ECM",K3124)))</formula>
    </cfRule>
    <cfRule type="containsText" dxfId="857" priority="1045" operator="containsText" text="Glenn Gould">
      <formula>NOT(ISERROR(SEARCH("Glenn Gould",K3124)))</formula>
    </cfRule>
  </conditionalFormatting>
  <conditionalFormatting sqref="K3124">
    <cfRule type="containsText" dxfId="856" priority="1042" operator="containsText" text="ECM">
      <formula>NOT(ISERROR(SEARCH("ECM",K3124)))</formula>
    </cfRule>
    <cfRule type="containsText" dxfId="855" priority="1043" operator="containsText" text="Glenn Gould">
      <formula>NOT(ISERROR(SEARCH("Glenn Gould",K3124)))</formula>
    </cfRule>
  </conditionalFormatting>
  <conditionalFormatting sqref="J3124">
    <cfRule type="containsText" dxfId="854" priority="1040" operator="containsText" text="ECM">
      <formula>NOT(ISERROR(SEARCH("ECM",J3124)))</formula>
    </cfRule>
    <cfRule type="containsText" dxfId="853" priority="1041" operator="containsText" text="Glenn Gould">
      <formula>NOT(ISERROR(SEARCH("Glenn Gould",J3124)))</formula>
    </cfRule>
  </conditionalFormatting>
  <conditionalFormatting sqref="K3124">
    <cfRule type="containsText" dxfId="852" priority="1038" operator="containsText" text="ECM">
      <formula>NOT(ISERROR(SEARCH("ECM",K3124)))</formula>
    </cfRule>
    <cfRule type="containsText" dxfId="851" priority="1039" operator="containsText" text="Glenn Gould">
      <formula>NOT(ISERROR(SEARCH("Glenn Gould",K3124)))</formula>
    </cfRule>
  </conditionalFormatting>
  <conditionalFormatting sqref="H3103:I3104">
    <cfRule type="containsText" dxfId="850" priority="1036" operator="containsText" text="ECM">
      <formula>NOT(ISERROR(SEARCH("ECM",H3103)))</formula>
    </cfRule>
    <cfRule type="containsText" dxfId="849" priority="1037" operator="containsText" text="Glenn Gould">
      <formula>NOT(ISERROR(SEARCH("Glenn Gould",H3103)))</formula>
    </cfRule>
  </conditionalFormatting>
  <conditionalFormatting sqref="H3103:H3104">
    <cfRule type="containsText" dxfId="848" priority="1026" operator="containsText" text="ECM">
      <formula>NOT(ISERROR(SEARCH("ECM",H3103)))</formula>
    </cfRule>
    <cfRule type="containsText" dxfId="847" priority="1027" operator="containsText" text="Glenn Gould">
      <formula>NOT(ISERROR(SEARCH("Glenn Gould",H3103)))</formula>
    </cfRule>
  </conditionalFormatting>
  <conditionalFormatting sqref="H3103:H3104">
    <cfRule type="containsText" dxfId="846" priority="1034" operator="containsText" text="ECM">
      <formula>NOT(ISERROR(SEARCH("ECM",H3103)))</formula>
    </cfRule>
    <cfRule type="containsText" dxfId="845" priority="1035" operator="containsText" text="Glenn Gould">
      <formula>NOT(ISERROR(SEARCH("Glenn Gould",H3103)))</formula>
    </cfRule>
  </conditionalFormatting>
  <conditionalFormatting sqref="H3103:H3104">
    <cfRule type="containsText" dxfId="844" priority="1014" operator="containsText" text="ECM">
      <formula>NOT(ISERROR(SEARCH("ECM",H3103)))</formula>
    </cfRule>
    <cfRule type="containsText" dxfId="843" priority="1015" operator="containsText" text="Glenn Gould">
      <formula>NOT(ISERROR(SEARCH("Glenn Gould",H3103)))</formula>
    </cfRule>
  </conditionalFormatting>
  <conditionalFormatting sqref="I3103:I3104">
    <cfRule type="containsText" dxfId="842" priority="1032" operator="containsText" text="ECM">
      <formula>NOT(ISERROR(SEARCH("ECM",I3103)))</formula>
    </cfRule>
    <cfRule type="containsText" dxfId="841" priority="1033" operator="containsText" text="Glenn Gould">
      <formula>NOT(ISERROR(SEARCH("Glenn Gould",I3103)))</formula>
    </cfRule>
  </conditionalFormatting>
  <conditionalFormatting sqref="H3103:H3104">
    <cfRule type="containsText" dxfId="840" priority="1030" operator="containsText" text="ECM">
      <formula>NOT(ISERROR(SEARCH("ECM",H3103)))</formula>
    </cfRule>
    <cfRule type="containsText" dxfId="839" priority="1031" operator="containsText" text="Glenn Gould">
      <formula>NOT(ISERROR(SEARCH("Glenn Gould",H3103)))</formula>
    </cfRule>
  </conditionalFormatting>
  <conditionalFormatting sqref="H3103:H3104">
    <cfRule type="containsText" dxfId="838" priority="1016" operator="containsText" text="ECM">
      <formula>NOT(ISERROR(SEARCH("ECM",H3103)))</formula>
    </cfRule>
    <cfRule type="containsText" dxfId="837" priority="1017" operator="containsText" text="Glenn Gould">
      <formula>NOT(ISERROR(SEARCH("Glenn Gould",H3103)))</formula>
    </cfRule>
  </conditionalFormatting>
  <conditionalFormatting sqref="H3103:H3104">
    <cfRule type="containsText" dxfId="836" priority="1028" operator="containsText" text="ECM">
      <formula>NOT(ISERROR(SEARCH("ECM",H3103)))</formula>
    </cfRule>
    <cfRule type="containsText" dxfId="835" priority="1029" operator="containsText" text="Glenn Gould">
      <formula>NOT(ISERROR(SEARCH("Glenn Gould",H3103)))</formula>
    </cfRule>
  </conditionalFormatting>
  <conditionalFormatting sqref="H3103:H3104">
    <cfRule type="containsText" dxfId="834" priority="1024" operator="containsText" text="ECM">
      <formula>NOT(ISERROR(SEARCH("ECM",H3103)))</formula>
    </cfRule>
    <cfRule type="containsText" dxfId="833" priority="1025" operator="containsText" text="Glenn Gould">
      <formula>NOT(ISERROR(SEARCH("Glenn Gould",H3103)))</formula>
    </cfRule>
  </conditionalFormatting>
  <conditionalFormatting sqref="H3103:H3104">
    <cfRule type="containsText" dxfId="832" priority="1022" operator="containsText" text="ECM">
      <formula>NOT(ISERROR(SEARCH("ECM",H3103)))</formula>
    </cfRule>
    <cfRule type="containsText" dxfId="831" priority="1023" operator="containsText" text="Glenn Gould">
      <formula>NOT(ISERROR(SEARCH("Glenn Gould",H3103)))</formula>
    </cfRule>
  </conditionalFormatting>
  <conditionalFormatting sqref="H3103:H3104">
    <cfRule type="containsText" dxfId="830" priority="1020" operator="containsText" text="ECM">
      <formula>NOT(ISERROR(SEARCH("ECM",H3103)))</formula>
    </cfRule>
    <cfRule type="containsText" dxfId="829" priority="1021" operator="containsText" text="Glenn Gould">
      <formula>NOT(ISERROR(SEARCH("Glenn Gould",H3103)))</formula>
    </cfRule>
  </conditionalFormatting>
  <conditionalFormatting sqref="H3103:H3104">
    <cfRule type="containsText" dxfId="828" priority="1018" operator="containsText" text="ECM">
      <formula>NOT(ISERROR(SEARCH("ECM",H3103)))</formula>
    </cfRule>
    <cfRule type="containsText" dxfId="827" priority="1019" operator="containsText" text="Glenn Gould">
      <formula>NOT(ISERROR(SEARCH("Glenn Gould",H3103)))</formula>
    </cfRule>
  </conditionalFormatting>
  <conditionalFormatting sqref="H3103:H3104">
    <cfRule type="containsText" dxfId="826" priority="976" operator="containsText" text="ECM">
      <formula>NOT(ISERROR(SEARCH("ECM",H3103)))</formula>
    </cfRule>
    <cfRule type="containsText" dxfId="825" priority="977" operator="containsText" text="Glenn Gould">
      <formula>NOT(ISERROR(SEARCH("Glenn Gould",H3103)))</formula>
    </cfRule>
  </conditionalFormatting>
  <conditionalFormatting sqref="H3103:H3104">
    <cfRule type="containsText" dxfId="824" priority="1012" operator="containsText" text="ECM">
      <formula>NOT(ISERROR(SEARCH("ECM",H3103)))</formula>
    </cfRule>
    <cfRule type="containsText" dxfId="823" priority="1013" operator="containsText" text="Glenn Gould">
      <formula>NOT(ISERROR(SEARCH("Glenn Gould",H3103)))</formula>
    </cfRule>
  </conditionalFormatting>
  <conditionalFormatting sqref="H3103:H3104">
    <cfRule type="containsText" dxfId="822" priority="994" operator="containsText" text="ECM">
      <formula>NOT(ISERROR(SEARCH("ECM",H3103)))</formula>
    </cfRule>
    <cfRule type="containsText" dxfId="821" priority="995" operator="containsText" text="Glenn Gould">
      <formula>NOT(ISERROR(SEARCH("Glenn Gould",H3103)))</formula>
    </cfRule>
  </conditionalFormatting>
  <conditionalFormatting sqref="H3103:H3104">
    <cfRule type="containsText" dxfId="820" priority="1010" operator="containsText" text="ECM">
      <formula>NOT(ISERROR(SEARCH("ECM",H3103)))</formula>
    </cfRule>
    <cfRule type="containsText" dxfId="819" priority="1011" operator="containsText" text="Glenn Gould">
      <formula>NOT(ISERROR(SEARCH("Glenn Gould",H3103)))</formula>
    </cfRule>
  </conditionalFormatting>
  <conditionalFormatting sqref="H3103:H3104">
    <cfRule type="containsText" dxfId="818" priority="996" operator="containsText" text="ECM">
      <formula>NOT(ISERROR(SEARCH("ECM",H3103)))</formula>
    </cfRule>
    <cfRule type="containsText" dxfId="817" priority="997" operator="containsText" text="Glenn Gould">
      <formula>NOT(ISERROR(SEARCH("Glenn Gould",H3103)))</formula>
    </cfRule>
  </conditionalFormatting>
  <conditionalFormatting sqref="H3103:H3104">
    <cfRule type="containsText" dxfId="816" priority="1008" operator="containsText" text="ECM">
      <formula>NOT(ISERROR(SEARCH("ECM",H3103)))</formula>
    </cfRule>
    <cfRule type="containsText" dxfId="815" priority="1009" operator="containsText" text="Glenn Gould">
      <formula>NOT(ISERROR(SEARCH("Glenn Gould",H3103)))</formula>
    </cfRule>
  </conditionalFormatting>
  <conditionalFormatting sqref="H3103:H3104">
    <cfRule type="containsText" dxfId="814" priority="1006" operator="containsText" text="ECM">
      <formula>NOT(ISERROR(SEARCH("ECM",H3103)))</formula>
    </cfRule>
    <cfRule type="containsText" dxfId="813" priority="1007" operator="containsText" text="Glenn Gould">
      <formula>NOT(ISERROR(SEARCH("Glenn Gould",H3103)))</formula>
    </cfRule>
  </conditionalFormatting>
  <conditionalFormatting sqref="H3103:H3104">
    <cfRule type="containsText" dxfId="812" priority="1004" operator="containsText" text="ECM">
      <formula>NOT(ISERROR(SEARCH("ECM",H3103)))</formula>
    </cfRule>
    <cfRule type="containsText" dxfId="811" priority="1005" operator="containsText" text="Glenn Gould">
      <formula>NOT(ISERROR(SEARCH("Glenn Gould",H3103)))</formula>
    </cfRule>
  </conditionalFormatting>
  <conditionalFormatting sqref="H3103:H3104">
    <cfRule type="containsText" dxfId="810" priority="1002" operator="containsText" text="ECM">
      <formula>NOT(ISERROR(SEARCH("ECM",H3103)))</formula>
    </cfRule>
    <cfRule type="containsText" dxfId="809" priority="1003" operator="containsText" text="Glenn Gould">
      <formula>NOT(ISERROR(SEARCH("Glenn Gould",H3103)))</formula>
    </cfRule>
  </conditionalFormatting>
  <conditionalFormatting sqref="H3103:H3104">
    <cfRule type="containsText" dxfId="808" priority="1000" operator="containsText" text="ECM">
      <formula>NOT(ISERROR(SEARCH("ECM",H3103)))</formula>
    </cfRule>
    <cfRule type="containsText" dxfId="807" priority="1001" operator="containsText" text="Glenn Gould">
      <formula>NOT(ISERROR(SEARCH("Glenn Gould",H3103)))</formula>
    </cfRule>
  </conditionalFormatting>
  <conditionalFormatting sqref="H3103:H3104">
    <cfRule type="containsText" dxfId="806" priority="998" operator="containsText" text="ECM">
      <formula>NOT(ISERROR(SEARCH("ECM",H3103)))</formula>
    </cfRule>
    <cfRule type="containsText" dxfId="805" priority="999" operator="containsText" text="Glenn Gould">
      <formula>NOT(ISERROR(SEARCH("Glenn Gould",H3103)))</formula>
    </cfRule>
  </conditionalFormatting>
  <conditionalFormatting sqref="H3103:H3104">
    <cfRule type="containsText" dxfId="804" priority="992" operator="containsText" text="ECM">
      <formula>NOT(ISERROR(SEARCH("ECM",H3103)))</formula>
    </cfRule>
    <cfRule type="containsText" dxfId="803" priority="993" operator="containsText" text="Glenn Gould">
      <formula>NOT(ISERROR(SEARCH("Glenn Gould",H3103)))</formula>
    </cfRule>
  </conditionalFormatting>
  <conditionalFormatting sqref="H3103:H3104">
    <cfRule type="containsText" dxfId="802" priority="974" operator="containsText" text="ECM">
      <formula>NOT(ISERROR(SEARCH("ECM",H3103)))</formula>
    </cfRule>
    <cfRule type="containsText" dxfId="801" priority="975" operator="containsText" text="Glenn Gould">
      <formula>NOT(ISERROR(SEARCH("Glenn Gould",H3103)))</formula>
    </cfRule>
  </conditionalFormatting>
  <conditionalFormatting sqref="H3103:H3104">
    <cfRule type="containsText" dxfId="800" priority="990" operator="containsText" text="ECM">
      <formula>NOT(ISERROR(SEARCH("ECM",H3103)))</formula>
    </cfRule>
    <cfRule type="containsText" dxfId="799" priority="991" operator="containsText" text="Glenn Gould">
      <formula>NOT(ISERROR(SEARCH("Glenn Gould",H3103)))</formula>
    </cfRule>
  </conditionalFormatting>
  <conditionalFormatting sqref="H3103:H3104">
    <cfRule type="containsText" dxfId="798" priority="988" operator="containsText" text="ECM">
      <formula>NOT(ISERROR(SEARCH("ECM",H3103)))</formula>
    </cfRule>
    <cfRule type="containsText" dxfId="797" priority="989" operator="containsText" text="Glenn Gould">
      <formula>NOT(ISERROR(SEARCH("Glenn Gould",H3103)))</formula>
    </cfRule>
  </conditionalFormatting>
  <conditionalFormatting sqref="H3103:H3104">
    <cfRule type="containsText" dxfId="796" priority="986" operator="containsText" text="ECM">
      <formula>NOT(ISERROR(SEARCH("ECM",H3103)))</formula>
    </cfRule>
    <cfRule type="containsText" dxfId="795" priority="987" operator="containsText" text="Glenn Gould">
      <formula>NOT(ISERROR(SEARCH("Glenn Gould",H3103)))</formula>
    </cfRule>
  </conditionalFormatting>
  <conditionalFormatting sqref="H3103:H3104">
    <cfRule type="containsText" dxfId="794" priority="984" operator="containsText" text="ECM">
      <formula>NOT(ISERROR(SEARCH("ECM",H3103)))</formula>
    </cfRule>
    <cfRule type="containsText" dxfId="793" priority="985" operator="containsText" text="Glenn Gould">
      <formula>NOT(ISERROR(SEARCH("Glenn Gould",H3103)))</formula>
    </cfRule>
  </conditionalFormatting>
  <conditionalFormatting sqref="H3103:H3104">
    <cfRule type="containsText" dxfId="792" priority="982" operator="containsText" text="ECM">
      <formula>NOT(ISERROR(SEARCH("ECM",H3103)))</formula>
    </cfRule>
    <cfRule type="containsText" dxfId="791" priority="983" operator="containsText" text="Glenn Gould">
      <formula>NOT(ISERROR(SEARCH("Glenn Gould",H3103)))</formula>
    </cfRule>
  </conditionalFormatting>
  <conditionalFormatting sqref="H3103:H3104">
    <cfRule type="containsText" dxfId="790" priority="980" operator="containsText" text="ECM">
      <formula>NOT(ISERROR(SEARCH("ECM",H3103)))</formula>
    </cfRule>
    <cfRule type="containsText" dxfId="789" priority="981" operator="containsText" text="Glenn Gould">
      <formula>NOT(ISERROR(SEARCH("Glenn Gould",H3103)))</formula>
    </cfRule>
  </conditionalFormatting>
  <conditionalFormatting sqref="H3103:H3104">
    <cfRule type="containsText" dxfId="788" priority="978" operator="containsText" text="ECM">
      <formula>NOT(ISERROR(SEARCH("ECM",H3103)))</formula>
    </cfRule>
    <cfRule type="containsText" dxfId="787" priority="979" operator="containsText" text="Glenn Gould">
      <formula>NOT(ISERROR(SEARCH("Glenn Gould",H3103)))</formula>
    </cfRule>
  </conditionalFormatting>
  <conditionalFormatting sqref="H3103:H3104">
    <cfRule type="containsText" dxfId="786" priority="954" operator="containsText" text="ECM">
      <formula>NOT(ISERROR(SEARCH("ECM",H3103)))</formula>
    </cfRule>
    <cfRule type="containsText" dxfId="785" priority="955" operator="containsText" text="Glenn Gould">
      <formula>NOT(ISERROR(SEARCH("Glenn Gould",H3103)))</formula>
    </cfRule>
  </conditionalFormatting>
  <conditionalFormatting sqref="I3103:I3104">
    <cfRule type="containsText" dxfId="784" priority="972" operator="containsText" text="ECM">
      <formula>NOT(ISERROR(SEARCH("ECM",I3103)))</formula>
    </cfRule>
    <cfRule type="containsText" dxfId="783" priority="973" operator="containsText" text="Glenn Gould">
      <formula>NOT(ISERROR(SEARCH("Glenn Gould",I3103)))</formula>
    </cfRule>
  </conditionalFormatting>
  <conditionalFormatting sqref="H3103:H3104">
    <cfRule type="containsText" dxfId="782" priority="970" operator="containsText" text="ECM">
      <formula>NOT(ISERROR(SEARCH("ECM",H3103)))</formula>
    </cfRule>
    <cfRule type="containsText" dxfId="781" priority="971" operator="containsText" text="Glenn Gould">
      <formula>NOT(ISERROR(SEARCH("Glenn Gould",H3103)))</formula>
    </cfRule>
  </conditionalFormatting>
  <conditionalFormatting sqref="H3103:H3104">
    <cfRule type="containsText" dxfId="780" priority="956" operator="containsText" text="ECM">
      <formula>NOT(ISERROR(SEARCH("ECM",H3103)))</formula>
    </cfRule>
    <cfRule type="containsText" dxfId="779" priority="957" operator="containsText" text="Glenn Gould">
      <formula>NOT(ISERROR(SEARCH("Glenn Gould",H3103)))</formula>
    </cfRule>
  </conditionalFormatting>
  <conditionalFormatting sqref="H3103:H3104">
    <cfRule type="containsText" dxfId="778" priority="968" operator="containsText" text="ECM">
      <formula>NOT(ISERROR(SEARCH("ECM",H3103)))</formula>
    </cfRule>
    <cfRule type="containsText" dxfId="777" priority="969" operator="containsText" text="Glenn Gould">
      <formula>NOT(ISERROR(SEARCH("Glenn Gould",H3103)))</formula>
    </cfRule>
  </conditionalFormatting>
  <conditionalFormatting sqref="H3103:H3104">
    <cfRule type="containsText" dxfId="776" priority="966" operator="containsText" text="ECM">
      <formula>NOT(ISERROR(SEARCH("ECM",H3103)))</formula>
    </cfRule>
    <cfRule type="containsText" dxfId="775" priority="967" operator="containsText" text="Glenn Gould">
      <formula>NOT(ISERROR(SEARCH("Glenn Gould",H3103)))</formula>
    </cfRule>
  </conditionalFormatting>
  <conditionalFormatting sqref="H3103:H3104">
    <cfRule type="containsText" dxfId="774" priority="964" operator="containsText" text="ECM">
      <formula>NOT(ISERROR(SEARCH("ECM",H3103)))</formula>
    </cfRule>
    <cfRule type="containsText" dxfId="773" priority="965" operator="containsText" text="Glenn Gould">
      <formula>NOT(ISERROR(SEARCH("Glenn Gould",H3103)))</formula>
    </cfRule>
  </conditionalFormatting>
  <conditionalFormatting sqref="H3103:H3104">
    <cfRule type="containsText" dxfId="772" priority="962" operator="containsText" text="ECM">
      <formula>NOT(ISERROR(SEARCH("ECM",H3103)))</formula>
    </cfRule>
    <cfRule type="containsText" dxfId="771" priority="963" operator="containsText" text="Glenn Gould">
      <formula>NOT(ISERROR(SEARCH("Glenn Gould",H3103)))</formula>
    </cfRule>
  </conditionalFormatting>
  <conditionalFormatting sqref="H3103:H3104">
    <cfRule type="containsText" dxfId="770" priority="960" operator="containsText" text="ECM">
      <formula>NOT(ISERROR(SEARCH("ECM",H3103)))</formula>
    </cfRule>
    <cfRule type="containsText" dxfId="769" priority="961" operator="containsText" text="Glenn Gould">
      <formula>NOT(ISERROR(SEARCH("Glenn Gould",H3103)))</formula>
    </cfRule>
  </conditionalFormatting>
  <conditionalFormatting sqref="H3103:H3104">
    <cfRule type="containsText" dxfId="768" priority="958" operator="containsText" text="ECM">
      <formula>NOT(ISERROR(SEARCH("ECM",H3103)))</formula>
    </cfRule>
    <cfRule type="containsText" dxfId="767" priority="959" operator="containsText" text="Glenn Gould">
      <formula>NOT(ISERROR(SEARCH("Glenn Gould",H3103)))</formula>
    </cfRule>
  </conditionalFormatting>
  <conditionalFormatting sqref="F3092">
    <cfRule type="containsText" dxfId="766" priority="940" operator="containsText" text="ECM">
      <formula>NOT(ISERROR(SEARCH("ECM",F3092)))</formula>
    </cfRule>
    <cfRule type="containsText" dxfId="765" priority="941" operator="containsText" text="Glenn Gould">
      <formula>NOT(ISERROR(SEARCH("Glenn Gould",F3092)))</formula>
    </cfRule>
  </conditionalFormatting>
  <conditionalFormatting sqref="F3092">
    <cfRule type="containsText" dxfId="764" priority="938" operator="containsText" text="ECM">
      <formula>NOT(ISERROR(SEARCH("ECM",F3092)))</formula>
    </cfRule>
    <cfRule type="containsText" dxfId="763" priority="939" operator="containsText" text="Glenn Gould">
      <formula>NOT(ISERROR(SEARCH("Glenn Gould",F3092)))</formula>
    </cfRule>
  </conditionalFormatting>
  <conditionalFormatting sqref="E3092">
    <cfRule type="containsText" dxfId="762" priority="936" operator="containsText" text="ECM">
      <formula>NOT(ISERROR(SEARCH("ECM",E3092)))</formula>
    </cfRule>
    <cfRule type="containsText" dxfId="761" priority="937" operator="containsText" text="Glenn Gould">
      <formula>NOT(ISERROR(SEARCH("Glenn Gould",E3092)))</formula>
    </cfRule>
  </conditionalFormatting>
  <conditionalFormatting sqref="L3092:L3097">
    <cfRule type="containsText" dxfId="760" priority="934" operator="containsText" text="ECM">
      <formula>NOT(ISERROR(SEARCH("ECM",L3092)))</formula>
    </cfRule>
    <cfRule type="containsText" dxfId="759" priority="935" operator="containsText" text="Glenn Gould">
      <formula>NOT(ISERROR(SEARCH("Glenn Gould",L3092)))</formula>
    </cfRule>
  </conditionalFormatting>
  <conditionalFormatting sqref="J3092:K3097">
    <cfRule type="containsText" dxfId="758" priority="932" operator="containsText" text="ECM">
      <formula>NOT(ISERROR(SEARCH("ECM",J3092)))</formula>
    </cfRule>
    <cfRule type="containsText" dxfId="757" priority="933" operator="containsText" text="Glenn Gould">
      <formula>NOT(ISERROR(SEARCH("Glenn Gould",J3092)))</formula>
    </cfRule>
  </conditionalFormatting>
  <conditionalFormatting sqref="K3092:K3097">
    <cfRule type="containsText" dxfId="756" priority="930" operator="containsText" text="ECM">
      <formula>NOT(ISERROR(SEARCH("ECM",K3092)))</formula>
    </cfRule>
    <cfRule type="containsText" dxfId="755" priority="931" operator="containsText" text="Glenn Gould">
      <formula>NOT(ISERROR(SEARCH("Glenn Gould",K3092)))</formula>
    </cfRule>
  </conditionalFormatting>
  <conditionalFormatting sqref="K3092:K3097">
    <cfRule type="containsText" dxfId="754" priority="928" operator="containsText" text="ECM">
      <formula>NOT(ISERROR(SEARCH("ECM",K3092)))</formula>
    </cfRule>
    <cfRule type="containsText" dxfId="753" priority="929" operator="containsText" text="Glenn Gould">
      <formula>NOT(ISERROR(SEARCH("Glenn Gould",K3092)))</formula>
    </cfRule>
  </conditionalFormatting>
  <conditionalFormatting sqref="J3092:J3097">
    <cfRule type="containsText" dxfId="752" priority="926" operator="containsText" text="ECM">
      <formula>NOT(ISERROR(SEARCH("ECM",J3092)))</formula>
    </cfRule>
    <cfRule type="containsText" dxfId="751" priority="927" operator="containsText" text="Glenn Gould">
      <formula>NOT(ISERROR(SEARCH("Glenn Gould",J3092)))</formula>
    </cfRule>
  </conditionalFormatting>
  <conditionalFormatting sqref="K3092:K3097">
    <cfRule type="containsText" dxfId="750" priority="924" operator="containsText" text="ECM">
      <formula>NOT(ISERROR(SEARCH("ECM",K3092)))</formula>
    </cfRule>
    <cfRule type="containsText" dxfId="749" priority="925" operator="containsText" text="Glenn Gould">
      <formula>NOT(ISERROR(SEARCH("Glenn Gould",K3092)))</formula>
    </cfRule>
  </conditionalFormatting>
  <conditionalFormatting sqref="H3092:I3094">
    <cfRule type="containsText" dxfId="748" priority="922" operator="containsText" text="ECM">
      <formula>NOT(ISERROR(SEARCH("ECM",H3092)))</formula>
    </cfRule>
    <cfRule type="containsText" dxfId="747" priority="923" operator="containsText" text="Glenn Gould">
      <formula>NOT(ISERROR(SEARCH("Glenn Gould",H3092)))</formula>
    </cfRule>
  </conditionalFormatting>
  <conditionalFormatting sqref="H3092:H3094">
    <cfRule type="containsText" dxfId="746" priority="912" operator="containsText" text="ECM">
      <formula>NOT(ISERROR(SEARCH("ECM",H3092)))</formula>
    </cfRule>
    <cfRule type="containsText" dxfId="745" priority="913" operator="containsText" text="Glenn Gould">
      <formula>NOT(ISERROR(SEARCH("Glenn Gould",H3092)))</formula>
    </cfRule>
  </conditionalFormatting>
  <conditionalFormatting sqref="H3092:H3094">
    <cfRule type="containsText" dxfId="744" priority="920" operator="containsText" text="ECM">
      <formula>NOT(ISERROR(SEARCH("ECM",H3092)))</formula>
    </cfRule>
    <cfRule type="containsText" dxfId="743" priority="921" operator="containsText" text="Glenn Gould">
      <formula>NOT(ISERROR(SEARCH("Glenn Gould",H3092)))</formula>
    </cfRule>
  </conditionalFormatting>
  <conditionalFormatting sqref="H3092:H3094">
    <cfRule type="containsText" dxfId="742" priority="900" operator="containsText" text="ECM">
      <formula>NOT(ISERROR(SEARCH("ECM",H3092)))</formula>
    </cfRule>
    <cfRule type="containsText" dxfId="741" priority="901" operator="containsText" text="Glenn Gould">
      <formula>NOT(ISERROR(SEARCH("Glenn Gould",H3092)))</formula>
    </cfRule>
  </conditionalFormatting>
  <conditionalFormatting sqref="I3092:I3094">
    <cfRule type="containsText" dxfId="740" priority="918" operator="containsText" text="ECM">
      <formula>NOT(ISERROR(SEARCH("ECM",I3092)))</formula>
    </cfRule>
    <cfRule type="containsText" dxfId="739" priority="919" operator="containsText" text="Glenn Gould">
      <formula>NOT(ISERROR(SEARCH("Glenn Gould",I3092)))</formula>
    </cfRule>
  </conditionalFormatting>
  <conditionalFormatting sqref="H3092:H3094">
    <cfRule type="containsText" dxfId="738" priority="916" operator="containsText" text="ECM">
      <formula>NOT(ISERROR(SEARCH("ECM",H3092)))</formula>
    </cfRule>
    <cfRule type="containsText" dxfId="737" priority="917" operator="containsText" text="Glenn Gould">
      <formula>NOT(ISERROR(SEARCH("Glenn Gould",H3092)))</formula>
    </cfRule>
  </conditionalFormatting>
  <conditionalFormatting sqref="H3092:H3094">
    <cfRule type="containsText" dxfId="736" priority="902" operator="containsText" text="ECM">
      <formula>NOT(ISERROR(SEARCH("ECM",H3092)))</formula>
    </cfRule>
    <cfRule type="containsText" dxfId="735" priority="903" operator="containsText" text="Glenn Gould">
      <formula>NOT(ISERROR(SEARCH("Glenn Gould",H3092)))</formula>
    </cfRule>
  </conditionalFormatting>
  <conditionalFormatting sqref="H3092:H3094">
    <cfRule type="containsText" dxfId="734" priority="914" operator="containsText" text="ECM">
      <formula>NOT(ISERROR(SEARCH("ECM",H3092)))</formula>
    </cfRule>
    <cfRule type="containsText" dxfId="733" priority="915" operator="containsText" text="Glenn Gould">
      <formula>NOT(ISERROR(SEARCH("Glenn Gould",H3092)))</formula>
    </cfRule>
  </conditionalFormatting>
  <conditionalFormatting sqref="H3092:H3094">
    <cfRule type="containsText" dxfId="732" priority="910" operator="containsText" text="ECM">
      <formula>NOT(ISERROR(SEARCH("ECM",H3092)))</formula>
    </cfRule>
    <cfRule type="containsText" dxfId="731" priority="911" operator="containsText" text="Glenn Gould">
      <formula>NOT(ISERROR(SEARCH("Glenn Gould",H3092)))</formula>
    </cfRule>
  </conditionalFormatting>
  <conditionalFormatting sqref="H3092:H3094">
    <cfRule type="containsText" dxfId="730" priority="908" operator="containsText" text="ECM">
      <formula>NOT(ISERROR(SEARCH("ECM",H3092)))</formula>
    </cfRule>
    <cfRule type="containsText" dxfId="729" priority="909" operator="containsText" text="Glenn Gould">
      <formula>NOT(ISERROR(SEARCH("Glenn Gould",H3092)))</formula>
    </cfRule>
  </conditionalFormatting>
  <conditionalFormatting sqref="H3092:H3094">
    <cfRule type="containsText" dxfId="728" priority="906" operator="containsText" text="ECM">
      <formula>NOT(ISERROR(SEARCH("ECM",H3092)))</formula>
    </cfRule>
    <cfRule type="containsText" dxfId="727" priority="907" operator="containsText" text="Glenn Gould">
      <formula>NOT(ISERROR(SEARCH("Glenn Gould",H3092)))</formula>
    </cfRule>
  </conditionalFormatting>
  <conditionalFormatting sqref="H3092:H3094">
    <cfRule type="containsText" dxfId="726" priority="904" operator="containsText" text="ECM">
      <formula>NOT(ISERROR(SEARCH("ECM",H3092)))</formula>
    </cfRule>
    <cfRule type="containsText" dxfId="725" priority="905" operator="containsText" text="Glenn Gould">
      <formula>NOT(ISERROR(SEARCH("Glenn Gould",H3092)))</formula>
    </cfRule>
  </conditionalFormatting>
  <conditionalFormatting sqref="H3092:H3094">
    <cfRule type="containsText" dxfId="724" priority="862" operator="containsText" text="ECM">
      <formula>NOT(ISERROR(SEARCH("ECM",H3092)))</formula>
    </cfRule>
    <cfRule type="containsText" dxfId="723" priority="863" operator="containsText" text="Glenn Gould">
      <formula>NOT(ISERROR(SEARCH("Glenn Gould",H3092)))</formula>
    </cfRule>
  </conditionalFormatting>
  <conditionalFormatting sqref="H3092:H3094">
    <cfRule type="containsText" dxfId="722" priority="898" operator="containsText" text="ECM">
      <formula>NOT(ISERROR(SEARCH("ECM",H3092)))</formula>
    </cfRule>
    <cfRule type="containsText" dxfId="721" priority="899" operator="containsText" text="Glenn Gould">
      <formula>NOT(ISERROR(SEARCH("Glenn Gould",H3092)))</formula>
    </cfRule>
  </conditionalFormatting>
  <conditionalFormatting sqref="H3092:H3094">
    <cfRule type="containsText" dxfId="720" priority="880" operator="containsText" text="ECM">
      <formula>NOT(ISERROR(SEARCH("ECM",H3092)))</formula>
    </cfRule>
    <cfRule type="containsText" dxfId="719" priority="881" operator="containsText" text="Glenn Gould">
      <formula>NOT(ISERROR(SEARCH("Glenn Gould",H3092)))</formula>
    </cfRule>
  </conditionalFormatting>
  <conditionalFormatting sqref="H3092:H3094">
    <cfRule type="containsText" dxfId="718" priority="896" operator="containsText" text="ECM">
      <formula>NOT(ISERROR(SEARCH("ECM",H3092)))</formula>
    </cfRule>
    <cfRule type="containsText" dxfId="717" priority="897" operator="containsText" text="Glenn Gould">
      <formula>NOT(ISERROR(SEARCH("Glenn Gould",H3092)))</formula>
    </cfRule>
  </conditionalFormatting>
  <conditionalFormatting sqref="H3092:H3094">
    <cfRule type="containsText" dxfId="716" priority="882" operator="containsText" text="ECM">
      <formula>NOT(ISERROR(SEARCH("ECM",H3092)))</formula>
    </cfRule>
    <cfRule type="containsText" dxfId="715" priority="883" operator="containsText" text="Glenn Gould">
      <formula>NOT(ISERROR(SEARCH("Glenn Gould",H3092)))</formula>
    </cfRule>
  </conditionalFormatting>
  <conditionalFormatting sqref="H3092:H3094">
    <cfRule type="containsText" dxfId="714" priority="894" operator="containsText" text="ECM">
      <formula>NOT(ISERROR(SEARCH("ECM",H3092)))</formula>
    </cfRule>
    <cfRule type="containsText" dxfId="713" priority="895" operator="containsText" text="Glenn Gould">
      <formula>NOT(ISERROR(SEARCH("Glenn Gould",H3092)))</formula>
    </cfRule>
  </conditionalFormatting>
  <conditionalFormatting sqref="H3092:H3094">
    <cfRule type="containsText" dxfId="712" priority="892" operator="containsText" text="ECM">
      <formula>NOT(ISERROR(SEARCH("ECM",H3092)))</formula>
    </cfRule>
    <cfRule type="containsText" dxfId="711" priority="893" operator="containsText" text="Glenn Gould">
      <formula>NOT(ISERROR(SEARCH("Glenn Gould",H3092)))</formula>
    </cfRule>
  </conditionalFormatting>
  <conditionalFormatting sqref="H3092:H3094">
    <cfRule type="containsText" dxfId="710" priority="890" operator="containsText" text="ECM">
      <formula>NOT(ISERROR(SEARCH("ECM",H3092)))</formula>
    </cfRule>
    <cfRule type="containsText" dxfId="709" priority="891" operator="containsText" text="Glenn Gould">
      <formula>NOT(ISERROR(SEARCH("Glenn Gould",H3092)))</formula>
    </cfRule>
  </conditionalFormatting>
  <conditionalFormatting sqref="H3092:H3094">
    <cfRule type="containsText" dxfId="708" priority="888" operator="containsText" text="ECM">
      <formula>NOT(ISERROR(SEARCH("ECM",H3092)))</formula>
    </cfRule>
    <cfRule type="containsText" dxfId="707" priority="889" operator="containsText" text="Glenn Gould">
      <formula>NOT(ISERROR(SEARCH("Glenn Gould",H3092)))</formula>
    </cfRule>
  </conditionalFormatting>
  <conditionalFormatting sqref="H3092:H3094">
    <cfRule type="containsText" dxfId="706" priority="886" operator="containsText" text="ECM">
      <formula>NOT(ISERROR(SEARCH("ECM",H3092)))</formula>
    </cfRule>
    <cfRule type="containsText" dxfId="705" priority="887" operator="containsText" text="Glenn Gould">
      <formula>NOT(ISERROR(SEARCH("Glenn Gould",H3092)))</formula>
    </cfRule>
  </conditionalFormatting>
  <conditionalFormatting sqref="H3092:H3094">
    <cfRule type="containsText" dxfId="704" priority="884" operator="containsText" text="ECM">
      <formula>NOT(ISERROR(SEARCH("ECM",H3092)))</formula>
    </cfRule>
    <cfRule type="containsText" dxfId="703" priority="885" operator="containsText" text="Glenn Gould">
      <formula>NOT(ISERROR(SEARCH("Glenn Gould",H3092)))</formula>
    </cfRule>
  </conditionalFormatting>
  <conditionalFormatting sqref="H3092:H3094">
    <cfRule type="containsText" dxfId="702" priority="878" operator="containsText" text="ECM">
      <formula>NOT(ISERROR(SEARCH("ECM",H3092)))</formula>
    </cfRule>
    <cfRule type="containsText" dxfId="701" priority="879" operator="containsText" text="Glenn Gould">
      <formula>NOT(ISERROR(SEARCH("Glenn Gould",H3092)))</formula>
    </cfRule>
  </conditionalFormatting>
  <conditionalFormatting sqref="H3092:H3094">
    <cfRule type="containsText" dxfId="700" priority="860" operator="containsText" text="ECM">
      <formula>NOT(ISERROR(SEARCH("ECM",H3092)))</formula>
    </cfRule>
    <cfRule type="containsText" dxfId="699" priority="861" operator="containsText" text="Glenn Gould">
      <formula>NOT(ISERROR(SEARCH("Glenn Gould",H3092)))</formula>
    </cfRule>
  </conditionalFormatting>
  <conditionalFormatting sqref="H3092:H3094">
    <cfRule type="containsText" dxfId="698" priority="876" operator="containsText" text="ECM">
      <formula>NOT(ISERROR(SEARCH("ECM",H3092)))</formula>
    </cfRule>
    <cfRule type="containsText" dxfId="697" priority="877" operator="containsText" text="Glenn Gould">
      <formula>NOT(ISERROR(SEARCH("Glenn Gould",H3092)))</formula>
    </cfRule>
  </conditionalFormatting>
  <conditionalFormatting sqref="H3092:H3094">
    <cfRule type="containsText" dxfId="696" priority="874" operator="containsText" text="ECM">
      <formula>NOT(ISERROR(SEARCH("ECM",H3092)))</formula>
    </cfRule>
    <cfRule type="containsText" dxfId="695" priority="875" operator="containsText" text="Glenn Gould">
      <formula>NOT(ISERROR(SEARCH("Glenn Gould",H3092)))</formula>
    </cfRule>
  </conditionalFormatting>
  <conditionalFormatting sqref="H3092:H3094">
    <cfRule type="containsText" dxfId="694" priority="872" operator="containsText" text="ECM">
      <formula>NOT(ISERROR(SEARCH("ECM",H3092)))</formula>
    </cfRule>
    <cfRule type="containsText" dxfId="693" priority="873" operator="containsText" text="Glenn Gould">
      <formula>NOT(ISERROR(SEARCH("Glenn Gould",H3092)))</formula>
    </cfRule>
  </conditionalFormatting>
  <conditionalFormatting sqref="H3092:H3094">
    <cfRule type="containsText" dxfId="692" priority="870" operator="containsText" text="ECM">
      <formula>NOT(ISERROR(SEARCH("ECM",H3092)))</formula>
    </cfRule>
    <cfRule type="containsText" dxfId="691" priority="871" operator="containsText" text="Glenn Gould">
      <formula>NOT(ISERROR(SEARCH("Glenn Gould",H3092)))</formula>
    </cfRule>
  </conditionalFormatting>
  <conditionalFormatting sqref="H3092:H3094">
    <cfRule type="containsText" dxfId="690" priority="868" operator="containsText" text="ECM">
      <formula>NOT(ISERROR(SEARCH("ECM",H3092)))</formula>
    </cfRule>
    <cfRule type="containsText" dxfId="689" priority="869" operator="containsText" text="Glenn Gould">
      <formula>NOT(ISERROR(SEARCH("Glenn Gould",H3092)))</formula>
    </cfRule>
  </conditionalFormatting>
  <conditionalFormatting sqref="H3092:H3094">
    <cfRule type="containsText" dxfId="688" priority="866" operator="containsText" text="ECM">
      <formula>NOT(ISERROR(SEARCH("ECM",H3092)))</formula>
    </cfRule>
    <cfRule type="containsText" dxfId="687" priority="867" operator="containsText" text="Glenn Gould">
      <formula>NOT(ISERROR(SEARCH("Glenn Gould",H3092)))</formula>
    </cfRule>
  </conditionalFormatting>
  <conditionalFormatting sqref="H3092:H3094">
    <cfRule type="containsText" dxfId="686" priority="864" operator="containsText" text="ECM">
      <formula>NOT(ISERROR(SEARCH("ECM",H3092)))</formula>
    </cfRule>
    <cfRule type="containsText" dxfId="685" priority="865" operator="containsText" text="Glenn Gould">
      <formula>NOT(ISERROR(SEARCH("Glenn Gould",H3092)))</formula>
    </cfRule>
  </conditionalFormatting>
  <conditionalFormatting sqref="H3092:H3094">
    <cfRule type="containsText" dxfId="684" priority="840" operator="containsText" text="ECM">
      <formula>NOT(ISERROR(SEARCH("ECM",H3092)))</formula>
    </cfRule>
    <cfRule type="containsText" dxfId="683" priority="841" operator="containsText" text="Glenn Gould">
      <formula>NOT(ISERROR(SEARCH("Glenn Gould",H3092)))</formula>
    </cfRule>
  </conditionalFormatting>
  <conditionalFormatting sqref="I3092:I3094">
    <cfRule type="containsText" dxfId="682" priority="858" operator="containsText" text="ECM">
      <formula>NOT(ISERROR(SEARCH("ECM",I3092)))</formula>
    </cfRule>
    <cfRule type="containsText" dxfId="681" priority="859" operator="containsText" text="Glenn Gould">
      <formula>NOT(ISERROR(SEARCH("Glenn Gould",I3092)))</formula>
    </cfRule>
  </conditionalFormatting>
  <conditionalFormatting sqref="H3092:H3094">
    <cfRule type="containsText" dxfId="680" priority="856" operator="containsText" text="ECM">
      <formula>NOT(ISERROR(SEARCH("ECM",H3092)))</formula>
    </cfRule>
    <cfRule type="containsText" dxfId="679" priority="857" operator="containsText" text="Glenn Gould">
      <formula>NOT(ISERROR(SEARCH("Glenn Gould",H3092)))</formula>
    </cfRule>
  </conditionalFormatting>
  <conditionalFormatting sqref="H3092:H3094">
    <cfRule type="containsText" dxfId="678" priority="842" operator="containsText" text="ECM">
      <formula>NOT(ISERROR(SEARCH("ECM",H3092)))</formula>
    </cfRule>
    <cfRule type="containsText" dxfId="677" priority="843" operator="containsText" text="Glenn Gould">
      <formula>NOT(ISERROR(SEARCH("Glenn Gould",H3092)))</formula>
    </cfRule>
  </conditionalFormatting>
  <conditionalFormatting sqref="H3092:H3094">
    <cfRule type="containsText" dxfId="676" priority="854" operator="containsText" text="ECM">
      <formula>NOT(ISERROR(SEARCH("ECM",H3092)))</formula>
    </cfRule>
    <cfRule type="containsText" dxfId="675" priority="855" operator="containsText" text="Glenn Gould">
      <formula>NOT(ISERROR(SEARCH("Glenn Gould",H3092)))</formula>
    </cfRule>
  </conditionalFormatting>
  <conditionalFormatting sqref="H3092:H3094">
    <cfRule type="containsText" dxfId="674" priority="852" operator="containsText" text="ECM">
      <formula>NOT(ISERROR(SEARCH("ECM",H3092)))</formula>
    </cfRule>
    <cfRule type="containsText" dxfId="673" priority="853" operator="containsText" text="Glenn Gould">
      <formula>NOT(ISERROR(SEARCH("Glenn Gould",H3092)))</formula>
    </cfRule>
  </conditionalFormatting>
  <conditionalFormatting sqref="H3092:H3094">
    <cfRule type="containsText" dxfId="672" priority="850" operator="containsText" text="ECM">
      <formula>NOT(ISERROR(SEARCH("ECM",H3092)))</formula>
    </cfRule>
    <cfRule type="containsText" dxfId="671" priority="851" operator="containsText" text="Glenn Gould">
      <formula>NOT(ISERROR(SEARCH("Glenn Gould",H3092)))</formula>
    </cfRule>
  </conditionalFormatting>
  <conditionalFormatting sqref="H3092:H3094">
    <cfRule type="containsText" dxfId="670" priority="848" operator="containsText" text="ECM">
      <formula>NOT(ISERROR(SEARCH("ECM",H3092)))</formula>
    </cfRule>
    <cfRule type="containsText" dxfId="669" priority="849" operator="containsText" text="Glenn Gould">
      <formula>NOT(ISERROR(SEARCH("Glenn Gould",H3092)))</formula>
    </cfRule>
  </conditionalFormatting>
  <conditionalFormatting sqref="H3092:H3094">
    <cfRule type="containsText" dxfId="668" priority="846" operator="containsText" text="ECM">
      <formula>NOT(ISERROR(SEARCH("ECM",H3092)))</formula>
    </cfRule>
    <cfRule type="containsText" dxfId="667" priority="847" operator="containsText" text="Glenn Gould">
      <formula>NOT(ISERROR(SEARCH("Glenn Gould",H3092)))</formula>
    </cfRule>
  </conditionalFormatting>
  <conditionalFormatting sqref="H3092:H3094">
    <cfRule type="containsText" dxfId="666" priority="844" operator="containsText" text="ECM">
      <formula>NOT(ISERROR(SEARCH("ECM",H3092)))</formula>
    </cfRule>
    <cfRule type="containsText" dxfId="665" priority="845" operator="containsText" text="Glenn Gould">
      <formula>NOT(ISERROR(SEARCH("Glenn Gould",H3092)))</formula>
    </cfRule>
  </conditionalFormatting>
  <conditionalFormatting sqref="L3093:L3097">
    <cfRule type="containsText" dxfId="664" priority="838" operator="containsText" text="ECM">
      <formula>NOT(ISERROR(SEARCH("ECM",L3093)))</formula>
    </cfRule>
    <cfRule type="containsText" dxfId="663" priority="839" operator="containsText" text="Glenn Gould">
      <formula>NOT(ISERROR(SEARCH("Glenn Gould",L3093)))</formula>
    </cfRule>
  </conditionalFormatting>
  <conditionalFormatting sqref="J3093:K3097">
    <cfRule type="containsText" dxfId="662" priority="836" operator="containsText" text="ECM">
      <formula>NOT(ISERROR(SEARCH("ECM",J3093)))</formula>
    </cfRule>
    <cfRule type="containsText" dxfId="661" priority="837" operator="containsText" text="Glenn Gould">
      <formula>NOT(ISERROR(SEARCH("Glenn Gould",J3093)))</formula>
    </cfRule>
  </conditionalFormatting>
  <conditionalFormatting sqref="K3093:K3097">
    <cfRule type="containsText" dxfId="660" priority="834" operator="containsText" text="ECM">
      <formula>NOT(ISERROR(SEARCH("ECM",K3093)))</formula>
    </cfRule>
    <cfRule type="containsText" dxfId="659" priority="835" operator="containsText" text="Glenn Gould">
      <formula>NOT(ISERROR(SEARCH("Glenn Gould",K3093)))</formula>
    </cfRule>
  </conditionalFormatting>
  <conditionalFormatting sqref="K3093:K3097">
    <cfRule type="containsText" dxfId="658" priority="832" operator="containsText" text="ECM">
      <formula>NOT(ISERROR(SEARCH("ECM",K3093)))</formula>
    </cfRule>
    <cfRule type="containsText" dxfId="657" priority="833" operator="containsText" text="Glenn Gould">
      <formula>NOT(ISERROR(SEARCH("Glenn Gould",K3093)))</formula>
    </cfRule>
  </conditionalFormatting>
  <conditionalFormatting sqref="J3093:J3097">
    <cfRule type="containsText" dxfId="656" priority="830" operator="containsText" text="ECM">
      <formula>NOT(ISERROR(SEARCH("ECM",J3093)))</formula>
    </cfRule>
    <cfRule type="containsText" dxfId="655" priority="831" operator="containsText" text="Glenn Gould">
      <formula>NOT(ISERROR(SEARCH("Glenn Gould",J3093)))</formula>
    </cfRule>
  </conditionalFormatting>
  <conditionalFormatting sqref="K3093:K3097">
    <cfRule type="containsText" dxfId="654" priority="828" operator="containsText" text="ECM">
      <formula>NOT(ISERROR(SEARCH("ECM",K3093)))</formula>
    </cfRule>
    <cfRule type="containsText" dxfId="653" priority="829" operator="containsText" text="Glenn Gould">
      <formula>NOT(ISERROR(SEARCH("Glenn Gould",K3093)))</formula>
    </cfRule>
  </conditionalFormatting>
  <conditionalFormatting sqref="H3093:I3094">
    <cfRule type="containsText" dxfId="652" priority="826" operator="containsText" text="ECM">
      <formula>NOT(ISERROR(SEARCH("ECM",H3093)))</formula>
    </cfRule>
    <cfRule type="containsText" dxfId="651" priority="827" operator="containsText" text="Glenn Gould">
      <formula>NOT(ISERROR(SEARCH("Glenn Gould",H3093)))</formula>
    </cfRule>
  </conditionalFormatting>
  <conditionalFormatting sqref="H3093:H3094">
    <cfRule type="containsText" dxfId="650" priority="816" operator="containsText" text="ECM">
      <formula>NOT(ISERROR(SEARCH("ECM",H3093)))</formula>
    </cfRule>
    <cfRule type="containsText" dxfId="649" priority="817" operator="containsText" text="Glenn Gould">
      <formula>NOT(ISERROR(SEARCH("Glenn Gould",H3093)))</formula>
    </cfRule>
  </conditionalFormatting>
  <conditionalFormatting sqref="H3093:H3094">
    <cfRule type="containsText" dxfId="648" priority="824" operator="containsText" text="ECM">
      <formula>NOT(ISERROR(SEARCH("ECM",H3093)))</formula>
    </cfRule>
    <cfRule type="containsText" dxfId="647" priority="825" operator="containsText" text="Glenn Gould">
      <formula>NOT(ISERROR(SEARCH("Glenn Gould",H3093)))</formula>
    </cfRule>
  </conditionalFormatting>
  <conditionalFormatting sqref="H3093:H3094">
    <cfRule type="containsText" dxfId="646" priority="804" operator="containsText" text="ECM">
      <formula>NOT(ISERROR(SEARCH("ECM",H3093)))</formula>
    </cfRule>
    <cfRule type="containsText" dxfId="645" priority="805" operator="containsText" text="Glenn Gould">
      <formula>NOT(ISERROR(SEARCH("Glenn Gould",H3093)))</formula>
    </cfRule>
  </conditionalFormatting>
  <conditionalFormatting sqref="I3093:I3094">
    <cfRule type="containsText" dxfId="644" priority="822" operator="containsText" text="ECM">
      <formula>NOT(ISERROR(SEARCH("ECM",I3093)))</formula>
    </cfRule>
    <cfRule type="containsText" dxfId="643" priority="823" operator="containsText" text="Glenn Gould">
      <formula>NOT(ISERROR(SEARCH("Glenn Gould",I3093)))</formula>
    </cfRule>
  </conditionalFormatting>
  <conditionalFormatting sqref="H3093:H3094">
    <cfRule type="containsText" dxfId="642" priority="820" operator="containsText" text="ECM">
      <formula>NOT(ISERROR(SEARCH("ECM",H3093)))</formula>
    </cfRule>
    <cfRule type="containsText" dxfId="641" priority="821" operator="containsText" text="Glenn Gould">
      <formula>NOT(ISERROR(SEARCH("Glenn Gould",H3093)))</formula>
    </cfRule>
  </conditionalFormatting>
  <conditionalFormatting sqref="H3093:H3094">
    <cfRule type="containsText" dxfId="640" priority="806" operator="containsText" text="ECM">
      <formula>NOT(ISERROR(SEARCH("ECM",H3093)))</formula>
    </cfRule>
    <cfRule type="containsText" dxfId="639" priority="807" operator="containsText" text="Glenn Gould">
      <formula>NOT(ISERROR(SEARCH("Glenn Gould",H3093)))</formula>
    </cfRule>
  </conditionalFormatting>
  <conditionalFormatting sqref="H3093:H3094">
    <cfRule type="containsText" dxfId="638" priority="818" operator="containsText" text="ECM">
      <formula>NOT(ISERROR(SEARCH("ECM",H3093)))</formula>
    </cfRule>
    <cfRule type="containsText" dxfId="637" priority="819" operator="containsText" text="Glenn Gould">
      <formula>NOT(ISERROR(SEARCH("Glenn Gould",H3093)))</formula>
    </cfRule>
  </conditionalFormatting>
  <conditionalFormatting sqref="H3093:H3094">
    <cfRule type="containsText" dxfId="636" priority="814" operator="containsText" text="ECM">
      <formula>NOT(ISERROR(SEARCH("ECM",H3093)))</formula>
    </cfRule>
    <cfRule type="containsText" dxfId="635" priority="815" operator="containsText" text="Glenn Gould">
      <formula>NOT(ISERROR(SEARCH("Glenn Gould",H3093)))</formula>
    </cfRule>
  </conditionalFormatting>
  <conditionalFormatting sqref="H3093:H3094">
    <cfRule type="containsText" dxfId="634" priority="812" operator="containsText" text="ECM">
      <formula>NOT(ISERROR(SEARCH("ECM",H3093)))</formula>
    </cfRule>
    <cfRule type="containsText" dxfId="633" priority="813" operator="containsText" text="Glenn Gould">
      <formula>NOT(ISERROR(SEARCH("Glenn Gould",H3093)))</formula>
    </cfRule>
  </conditionalFormatting>
  <conditionalFormatting sqref="H3093:H3094">
    <cfRule type="containsText" dxfId="632" priority="810" operator="containsText" text="ECM">
      <formula>NOT(ISERROR(SEARCH("ECM",H3093)))</formula>
    </cfRule>
    <cfRule type="containsText" dxfId="631" priority="811" operator="containsText" text="Glenn Gould">
      <formula>NOT(ISERROR(SEARCH("Glenn Gould",H3093)))</formula>
    </cfRule>
  </conditionalFormatting>
  <conditionalFormatting sqref="H3093:H3094">
    <cfRule type="containsText" dxfId="630" priority="808" operator="containsText" text="ECM">
      <formula>NOT(ISERROR(SEARCH("ECM",H3093)))</formula>
    </cfRule>
    <cfRule type="containsText" dxfId="629" priority="809" operator="containsText" text="Glenn Gould">
      <formula>NOT(ISERROR(SEARCH("Glenn Gould",H3093)))</formula>
    </cfRule>
  </conditionalFormatting>
  <conditionalFormatting sqref="H3093:H3094">
    <cfRule type="containsText" dxfId="628" priority="766" operator="containsText" text="ECM">
      <formula>NOT(ISERROR(SEARCH("ECM",H3093)))</formula>
    </cfRule>
    <cfRule type="containsText" dxfId="627" priority="767" operator="containsText" text="Glenn Gould">
      <formula>NOT(ISERROR(SEARCH("Glenn Gould",H3093)))</formula>
    </cfRule>
  </conditionalFormatting>
  <conditionalFormatting sqref="H3093:H3094">
    <cfRule type="containsText" dxfId="626" priority="802" operator="containsText" text="ECM">
      <formula>NOT(ISERROR(SEARCH("ECM",H3093)))</formula>
    </cfRule>
    <cfRule type="containsText" dxfId="625" priority="803" operator="containsText" text="Glenn Gould">
      <formula>NOT(ISERROR(SEARCH("Glenn Gould",H3093)))</formula>
    </cfRule>
  </conditionalFormatting>
  <conditionalFormatting sqref="H3093:H3094">
    <cfRule type="containsText" dxfId="624" priority="784" operator="containsText" text="ECM">
      <formula>NOT(ISERROR(SEARCH("ECM",H3093)))</formula>
    </cfRule>
    <cfRule type="containsText" dxfId="623" priority="785" operator="containsText" text="Glenn Gould">
      <formula>NOT(ISERROR(SEARCH("Glenn Gould",H3093)))</formula>
    </cfRule>
  </conditionalFormatting>
  <conditionalFormatting sqref="H3093:H3094">
    <cfRule type="containsText" dxfId="622" priority="800" operator="containsText" text="ECM">
      <formula>NOT(ISERROR(SEARCH("ECM",H3093)))</formula>
    </cfRule>
    <cfRule type="containsText" dxfId="621" priority="801" operator="containsText" text="Glenn Gould">
      <formula>NOT(ISERROR(SEARCH("Glenn Gould",H3093)))</formula>
    </cfRule>
  </conditionalFormatting>
  <conditionalFormatting sqref="H3093:H3094">
    <cfRule type="containsText" dxfId="620" priority="786" operator="containsText" text="ECM">
      <formula>NOT(ISERROR(SEARCH("ECM",H3093)))</formula>
    </cfRule>
    <cfRule type="containsText" dxfId="619" priority="787" operator="containsText" text="Glenn Gould">
      <formula>NOT(ISERROR(SEARCH("Glenn Gould",H3093)))</formula>
    </cfRule>
  </conditionalFormatting>
  <conditionalFormatting sqref="H3093:H3094">
    <cfRule type="containsText" dxfId="618" priority="798" operator="containsText" text="ECM">
      <formula>NOT(ISERROR(SEARCH("ECM",H3093)))</formula>
    </cfRule>
    <cfRule type="containsText" dxfId="617" priority="799" operator="containsText" text="Glenn Gould">
      <formula>NOT(ISERROR(SEARCH("Glenn Gould",H3093)))</formula>
    </cfRule>
  </conditionalFormatting>
  <conditionalFormatting sqref="H3093:H3094">
    <cfRule type="containsText" dxfId="616" priority="796" operator="containsText" text="ECM">
      <formula>NOT(ISERROR(SEARCH("ECM",H3093)))</formula>
    </cfRule>
    <cfRule type="containsText" dxfId="615" priority="797" operator="containsText" text="Glenn Gould">
      <formula>NOT(ISERROR(SEARCH("Glenn Gould",H3093)))</formula>
    </cfRule>
  </conditionalFormatting>
  <conditionalFormatting sqref="H3093:H3094">
    <cfRule type="containsText" dxfId="614" priority="794" operator="containsText" text="ECM">
      <formula>NOT(ISERROR(SEARCH("ECM",H3093)))</formula>
    </cfRule>
    <cfRule type="containsText" dxfId="613" priority="795" operator="containsText" text="Glenn Gould">
      <formula>NOT(ISERROR(SEARCH("Glenn Gould",H3093)))</formula>
    </cfRule>
  </conditionalFormatting>
  <conditionalFormatting sqref="H3093:H3094">
    <cfRule type="containsText" dxfId="612" priority="792" operator="containsText" text="ECM">
      <formula>NOT(ISERROR(SEARCH("ECM",H3093)))</formula>
    </cfRule>
    <cfRule type="containsText" dxfId="611" priority="793" operator="containsText" text="Glenn Gould">
      <formula>NOT(ISERROR(SEARCH("Glenn Gould",H3093)))</formula>
    </cfRule>
  </conditionalFormatting>
  <conditionalFormatting sqref="H3093:H3094">
    <cfRule type="containsText" dxfId="610" priority="790" operator="containsText" text="ECM">
      <formula>NOT(ISERROR(SEARCH("ECM",H3093)))</formula>
    </cfRule>
    <cfRule type="containsText" dxfId="609" priority="791" operator="containsText" text="Glenn Gould">
      <formula>NOT(ISERROR(SEARCH("Glenn Gould",H3093)))</formula>
    </cfRule>
  </conditionalFormatting>
  <conditionalFormatting sqref="H3093:H3094">
    <cfRule type="containsText" dxfId="608" priority="788" operator="containsText" text="ECM">
      <formula>NOT(ISERROR(SEARCH("ECM",H3093)))</formula>
    </cfRule>
    <cfRule type="containsText" dxfId="607" priority="789" operator="containsText" text="Glenn Gould">
      <formula>NOT(ISERROR(SEARCH("Glenn Gould",H3093)))</formula>
    </cfRule>
  </conditionalFormatting>
  <conditionalFormatting sqref="H3093:H3094">
    <cfRule type="containsText" dxfId="606" priority="782" operator="containsText" text="ECM">
      <formula>NOT(ISERROR(SEARCH("ECM",H3093)))</formula>
    </cfRule>
    <cfRule type="containsText" dxfId="605" priority="783" operator="containsText" text="Glenn Gould">
      <formula>NOT(ISERROR(SEARCH("Glenn Gould",H3093)))</formula>
    </cfRule>
  </conditionalFormatting>
  <conditionalFormatting sqref="H3093:H3094">
    <cfRule type="containsText" dxfId="604" priority="764" operator="containsText" text="ECM">
      <formula>NOT(ISERROR(SEARCH("ECM",H3093)))</formula>
    </cfRule>
    <cfRule type="containsText" dxfId="603" priority="765" operator="containsText" text="Glenn Gould">
      <formula>NOT(ISERROR(SEARCH("Glenn Gould",H3093)))</formula>
    </cfRule>
  </conditionalFormatting>
  <conditionalFormatting sqref="H3093:H3094">
    <cfRule type="containsText" dxfId="602" priority="780" operator="containsText" text="ECM">
      <formula>NOT(ISERROR(SEARCH("ECM",H3093)))</formula>
    </cfRule>
    <cfRule type="containsText" dxfId="601" priority="781" operator="containsText" text="Glenn Gould">
      <formula>NOT(ISERROR(SEARCH("Glenn Gould",H3093)))</formula>
    </cfRule>
  </conditionalFormatting>
  <conditionalFormatting sqref="H3093:H3094">
    <cfRule type="containsText" dxfId="600" priority="778" operator="containsText" text="ECM">
      <formula>NOT(ISERROR(SEARCH("ECM",H3093)))</formula>
    </cfRule>
    <cfRule type="containsText" dxfId="599" priority="779" operator="containsText" text="Glenn Gould">
      <formula>NOT(ISERROR(SEARCH("Glenn Gould",H3093)))</formula>
    </cfRule>
  </conditionalFormatting>
  <conditionalFormatting sqref="H3093:H3094">
    <cfRule type="containsText" dxfId="598" priority="776" operator="containsText" text="ECM">
      <formula>NOT(ISERROR(SEARCH("ECM",H3093)))</formula>
    </cfRule>
    <cfRule type="containsText" dxfId="597" priority="777" operator="containsText" text="Glenn Gould">
      <formula>NOT(ISERROR(SEARCH("Glenn Gould",H3093)))</formula>
    </cfRule>
  </conditionalFormatting>
  <conditionalFormatting sqref="H3093:H3094">
    <cfRule type="containsText" dxfId="596" priority="774" operator="containsText" text="ECM">
      <formula>NOT(ISERROR(SEARCH("ECM",H3093)))</formula>
    </cfRule>
    <cfRule type="containsText" dxfId="595" priority="775" operator="containsText" text="Glenn Gould">
      <formula>NOT(ISERROR(SEARCH("Glenn Gould",H3093)))</formula>
    </cfRule>
  </conditionalFormatting>
  <conditionalFormatting sqref="H3093:H3094">
    <cfRule type="containsText" dxfId="594" priority="772" operator="containsText" text="ECM">
      <formula>NOT(ISERROR(SEARCH("ECM",H3093)))</formula>
    </cfRule>
    <cfRule type="containsText" dxfId="593" priority="773" operator="containsText" text="Glenn Gould">
      <formula>NOT(ISERROR(SEARCH("Glenn Gould",H3093)))</formula>
    </cfRule>
  </conditionalFormatting>
  <conditionalFormatting sqref="H3093:H3094">
    <cfRule type="containsText" dxfId="592" priority="770" operator="containsText" text="ECM">
      <formula>NOT(ISERROR(SEARCH("ECM",H3093)))</formula>
    </cfRule>
    <cfRule type="containsText" dxfId="591" priority="771" operator="containsText" text="Glenn Gould">
      <formula>NOT(ISERROR(SEARCH("Glenn Gould",H3093)))</formula>
    </cfRule>
  </conditionalFormatting>
  <conditionalFormatting sqref="H3093:H3094">
    <cfRule type="containsText" dxfId="590" priority="768" operator="containsText" text="ECM">
      <formula>NOT(ISERROR(SEARCH("ECM",H3093)))</formula>
    </cfRule>
    <cfRule type="containsText" dxfId="589" priority="769" operator="containsText" text="Glenn Gould">
      <formula>NOT(ISERROR(SEARCH("Glenn Gould",H3093)))</formula>
    </cfRule>
  </conditionalFormatting>
  <conditionalFormatting sqref="H3093:H3094">
    <cfRule type="containsText" dxfId="588" priority="744" operator="containsText" text="ECM">
      <formula>NOT(ISERROR(SEARCH("ECM",H3093)))</formula>
    </cfRule>
    <cfRule type="containsText" dxfId="587" priority="745" operator="containsText" text="Glenn Gould">
      <formula>NOT(ISERROR(SEARCH("Glenn Gould",H3093)))</formula>
    </cfRule>
  </conditionalFormatting>
  <conditionalFormatting sqref="I3093:I3094">
    <cfRule type="containsText" dxfId="586" priority="762" operator="containsText" text="ECM">
      <formula>NOT(ISERROR(SEARCH("ECM",I3093)))</formula>
    </cfRule>
    <cfRule type="containsText" dxfId="585" priority="763" operator="containsText" text="Glenn Gould">
      <formula>NOT(ISERROR(SEARCH("Glenn Gould",I3093)))</formula>
    </cfRule>
  </conditionalFormatting>
  <conditionalFormatting sqref="H3093:H3094">
    <cfRule type="containsText" dxfId="584" priority="760" operator="containsText" text="ECM">
      <formula>NOT(ISERROR(SEARCH("ECM",H3093)))</formula>
    </cfRule>
    <cfRule type="containsText" dxfId="583" priority="761" operator="containsText" text="Glenn Gould">
      <formula>NOT(ISERROR(SEARCH("Glenn Gould",H3093)))</formula>
    </cfRule>
  </conditionalFormatting>
  <conditionalFormatting sqref="H3093:H3094">
    <cfRule type="containsText" dxfId="582" priority="746" operator="containsText" text="ECM">
      <formula>NOT(ISERROR(SEARCH("ECM",H3093)))</formula>
    </cfRule>
    <cfRule type="containsText" dxfId="581" priority="747" operator="containsText" text="Glenn Gould">
      <formula>NOT(ISERROR(SEARCH("Glenn Gould",H3093)))</formula>
    </cfRule>
  </conditionalFormatting>
  <conditionalFormatting sqref="H3093:H3094">
    <cfRule type="containsText" dxfId="580" priority="758" operator="containsText" text="ECM">
      <formula>NOT(ISERROR(SEARCH("ECM",H3093)))</formula>
    </cfRule>
    <cfRule type="containsText" dxfId="579" priority="759" operator="containsText" text="Glenn Gould">
      <formula>NOT(ISERROR(SEARCH("Glenn Gould",H3093)))</formula>
    </cfRule>
  </conditionalFormatting>
  <conditionalFormatting sqref="H3093:H3094">
    <cfRule type="containsText" dxfId="578" priority="756" operator="containsText" text="ECM">
      <formula>NOT(ISERROR(SEARCH("ECM",H3093)))</formula>
    </cfRule>
    <cfRule type="containsText" dxfId="577" priority="757" operator="containsText" text="Glenn Gould">
      <formula>NOT(ISERROR(SEARCH("Glenn Gould",H3093)))</formula>
    </cfRule>
  </conditionalFormatting>
  <conditionalFormatting sqref="H3093:H3094">
    <cfRule type="containsText" dxfId="576" priority="754" operator="containsText" text="ECM">
      <formula>NOT(ISERROR(SEARCH("ECM",H3093)))</formula>
    </cfRule>
    <cfRule type="containsText" dxfId="575" priority="755" operator="containsText" text="Glenn Gould">
      <formula>NOT(ISERROR(SEARCH("Glenn Gould",H3093)))</formula>
    </cfRule>
  </conditionalFormatting>
  <conditionalFormatting sqref="H3093:H3094">
    <cfRule type="containsText" dxfId="574" priority="752" operator="containsText" text="ECM">
      <formula>NOT(ISERROR(SEARCH("ECM",H3093)))</formula>
    </cfRule>
    <cfRule type="containsText" dxfId="573" priority="753" operator="containsText" text="Glenn Gould">
      <formula>NOT(ISERROR(SEARCH("Glenn Gould",H3093)))</formula>
    </cfRule>
  </conditionalFormatting>
  <conditionalFormatting sqref="H3093:H3094">
    <cfRule type="containsText" dxfId="572" priority="750" operator="containsText" text="ECM">
      <formula>NOT(ISERROR(SEARCH("ECM",H3093)))</formula>
    </cfRule>
    <cfRule type="containsText" dxfId="571" priority="751" operator="containsText" text="Glenn Gould">
      <formula>NOT(ISERROR(SEARCH("Glenn Gould",H3093)))</formula>
    </cfRule>
  </conditionalFormatting>
  <conditionalFormatting sqref="H3093:H3094">
    <cfRule type="containsText" dxfId="570" priority="748" operator="containsText" text="ECM">
      <formula>NOT(ISERROR(SEARCH("ECM",H3093)))</formula>
    </cfRule>
    <cfRule type="containsText" dxfId="569" priority="749" operator="containsText" text="Glenn Gould">
      <formula>NOT(ISERROR(SEARCH("Glenn Gould",H3093)))</formula>
    </cfRule>
  </conditionalFormatting>
  <conditionalFormatting sqref="G3093">
    <cfRule type="containsText" dxfId="568" priority="742" operator="containsText" text="ECM">
      <formula>NOT(ISERROR(SEARCH("ECM",G3093)))</formula>
    </cfRule>
    <cfRule type="containsText" dxfId="567" priority="743" operator="containsText" text="Glenn Gould">
      <formula>NOT(ISERROR(SEARCH("Glenn Gould",G3093)))</formula>
    </cfRule>
  </conditionalFormatting>
  <conditionalFormatting sqref="G3093">
    <cfRule type="containsText" dxfId="566" priority="740" operator="containsText" text="ECM">
      <formula>NOT(ISERROR(SEARCH("ECM",G3093)))</formula>
    </cfRule>
    <cfRule type="containsText" dxfId="565" priority="741" operator="containsText" text="Glenn Gould">
      <formula>NOT(ISERROR(SEARCH("Glenn Gould",G3093)))</formula>
    </cfRule>
  </conditionalFormatting>
  <conditionalFormatting sqref="F3093">
    <cfRule type="containsText" dxfId="564" priority="736" operator="containsText" text="ECM">
      <formula>NOT(ISERROR(SEARCH("ECM",F3093)))</formula>
    </cfRule>
    <cfRule type="containsText" dxfId="563" priority="737" operator="containsText" text="Glenn Gould">
      <formula>NOT(ISERROR(SEARCH("Glenn Gould",F3093)))</formula>
    </cfRule>
  </conditionalFormatting>
  <conditionalFormatting sqref="F3093">
    <cfRule type="containsText" dxfId="562" priority="734" operator="containsText" text="ECM">
      <formula>NOT(ISERROR(SEARCH("ECM",F3093)))</formula>
    </cfRule>
    <cfRule type="containsText" dxfId="561" priority="735" operator="containsText" text="Glenn Gould">
      <formula>NOT(ISERROR(SEARCH("Glenn Gould",F3093)))</formula>
    </cfRule>
  </conditionalFormatting>
  <conditionalFormatting sqref="E3093">
    <cfRule type="containsText" dxfId="560" priority="732" operator="containsText" text="ECM">
      <formula>NOT(ISERROR(SEARCH("ECM",E3093)))</formula>
    </cfRule>
    <cfRule type="containsText" dxfId="559" priority="733" operator="containsText" text="Glenn Gould">
      <formula>NOT(ISERROR(SEARCH("Glenn Gould",E3093)))</formula>
    </cfRule>
  </conditionalFormatting>
  <conditionalFormatting sqref="G3094">
    <cfRule type="containsText" dxfId="558" priority="730" operator="containsText" text="ECM">
      <formula>NOT(ISERROR(SEARCH("ECM",G3094)))</formula>
    </cfRule>
    <cfRule type="containsText" dxfId="557" priority="731" operator="containsText" text="Glenn Gould">
      <formula>NOT(ISERROR(SEARCH("Glenn Gould",G3094)))</formula>
    </cfRule>
  </conditionalFormatting>
  <conditionalFormatting sqref="G3094">
    <cfRule type="containsText" dxfId="556" priority="728" operator="containsText" text="ECM">
      <formula>NOT(ISERROR(SEARCH("ECM",G3094)))</formula>
    </cfRule>
    <cfRule type="containsText" dxfId="555" priority="729" operator="containsText" text="Glenn Gould">
      <formula>NOT(ISERROR(SEARCH("Glenn Gould",G3094)))</formula>
    </cfRule>
  </conditionalFormatting>
  <conditionalFormatting sqref="F3094">
    <cfRule type="containsText" dxfId="554" priority="724" operator="containsText" text="ECM">
      <formula>NOT(ISERROR(SEARCH("ECM",F3094)))</formula>
    </cfRule>
    <cfRule type="containsText" dxfId="553" priority="725" operator="containsText" text="Glenn Gould">
      <formula>NOT(ISERROR(SEARCH("Glenn Gould",F3094)))</formula>
    </cfRule>
  </conditionalFormatting>
  <conditionalFormatting sqref="F3094">
    <cfRule type="containsText" dxfId="552" priority="722" operator="containsText" text="ECM">
      <formula>NOT(ISERROR(SEARCH("ECM",F3094)))</formula>
    </cfRule>
    <cfRule type="containsText" dxfId="551" priority="723" operator="containsText" text="Glenn Gould">
      <formula>NOT(ISERROR(SEARCH("Glenn Gould",F3094)))</formula>
    </cfRule>
  </conditionalFormatting>
  <conditionalFormatting sqref="E3094">
    <cfRule type="containsText" dxfId="550" priority="720" operator="containsText" text="ECM">
      <formula>NOT(ISERROR(SEARCH("ECM",E3094)))</formula>
    </cfRule>
    <cfRule type="containsText" dxfId="549" priority="721" operator="containsText" text="Glenn Gould">
      <formula>NOT(ISERROR(SEARCH("Glenn Gould",E3094)))</formula>
    </cfRule>
  </conditionalFormatting>
  <conditionalFormatting sqref="H3096">
    <cfRule type="containsText" dxfId="548" priority="700" operator="containsText" text="ECM">
      <formula>NOT(ISERROR(SEARCH("ECM",H3096)))</formula>
    </cfRule>
    <cfRule type="containsText" dxfId="547" priority="701" operator="containsText" text="Glenn Gould">
      <formula>NOT(ISERROR(SEARCH("Glenn Gould",H3096)))</formula>
    </cfRule>
  </conditionalFormatting>
  <conditionalFormatting sqref="I3096">
    <cfRule type="containsText" dxfId="546" priority="718" operator="containsText" text="ECM">
      <formula>NOT(ISERROR(SEARCH("ECM",I3096)))</formula>
    </cfRule>
    <cfRule type="containsText" dxfId="545" priority="719" operator="containsText" text="Glenn Gould">
      <formula>NOT(ISERROR(SEARCH("Glenn Gould",I3096)))</formula>
    </cfRule>
  </conditionalFormatting>
  <conditionalFormatting sqref="H3096">
    <cfRule type="containsText" dxfId="544" priority="716" operator="containsText" text="ECM">
      <formula>NOT(ISERROR(SEARCH("ECM",H3096)))</formula>
    </cfRule>
    <cfRule type="containsText" dxfId="543" priority="717" operator="containsText" text="Glenn Gould">
      <formula>NOT(ISERROR(SEARCH("Glenn Gould",H3096)))</formula>
    </cfRule>
  </conditionalFormatting>
  <conditionalFormatting sqref="H3096">
    <cfRule type="containsText" dxfId="542" priority="702" operator="containsText" text="ECM">
      <formula>NOT(ISERROR(SEARCH("ECM",H3096)))</formula>
    </cfRule>
    <cfRule type="containsText" dxfId="541" priority="703" operator="containsText" text="Glenn Gould">
      <formula>NOT(ISERROR(SEARCH("Glenn Gould",H3096)))</formula>
    </cfRule>
  </conditionalFormatting>
  <conditionalFormatting sqref="H3096">
    <cfRule type="containsText" dxfId="540" priority="714" operator="containsText" text="ECM">
      <formula>NOT(ISERROR(SEARCH("ECM",H3096)))</formula>
    </cfRule>
    <cfRule type="containsText" dxfId="539" priority="715" operator="containsText" text="Glenn Gould">
      <formula>NOT(ISERROR(SEARCH("Glenn Gould",H3096)))</formula>
    </cfRule>
  </conditionalFormatting>
  <conditionalFormatting sqref="H3096">
    <cfRule type="containsText" dxfId="538" priority="712" operator="containsText" text="ECM">
      <formula>NOT(ISERROR(SEARCH("ECM",H3096)))</formula>
    </cfRule>
    <cfRule type="containsText" dxfId="537" priority="713" operator="containsText" text="Glenn Gould">
      <formula>NOT(ISERROR(SEARCH("Glenn Gould",H3096)))</formula>
    </cfRule>
  </conditionalFormatting>
  <conditionalFormatting sqref="H3096">
    <cfRule type="containsText" dxfId="536" priority="710" operator="containsText" text="ECM">
      <formula>NOT(ISERROR(SEARCH("ECM",H3096)))</formula>
    </cfRule>
    <cfRule type="containsText" dxfId="535" priority="711" operator="containsText" text="Glenn Gould">
      <formula>NOT(ISERROR(SEARCH("Glenn Gould",H3096)))</formula>
    </cfRule>
  </conditionalFormatting>
  <conditionalFormatting sqref="H3096">
    <cfRule type="containsText" dxfId="534" priority="708" operator="containsText" text="ECM">
      <formula>NOT(ISERROR(SEARCH("ECM",H3096)))</formula>
    </cfRule>
    <cfRule type="containsText" dxfId="533" priority="709" operator="containsText" text="Glenn Gould">
      <formula>NOT(ISERROR(SEARCH("Glenn Gould",H3096)))</formula>
    </cfRule>
  </conditionalFormatting>
  <conditionalFormatting sqref="H3096">
    <cfRule type="containsText" dxfId="532" priority="706" operator="containsText" text="ECM">
      <formula>NOT(ISERROR(SEARCH("ECM",H3096)))</formula>
    </cfRule>
    <cfRule type="containsText" dxfId="531" priority="707" operator="containsText" text="Glenn Gould">
      <formula>NOT(ISERROR(SEARCH("Glenn Gould",H3096)))</formula>
    </cfRule>
  </conditionalFormatting>
  <conditionalFormatting sqref="H3096">
    <cfRule type="containsText" dxfId="530" priority="704" operator="containsText" text="ECM">
      <formula>NOT(ISERROR(SEARCH("ECM",H3096)))</formula>
    </cfRule>
    <cfRule type="containsText" dxfId="529" priority="705" operator="containsText" text="Glenn Gould">
      <formula>NOT(ISERROR(SEARCH("Glenn Gould",H3096)))</formula>
    </cfRule>
  </conditionalFormatting>
  <conditionalFormatting sqref="D3125">
    <cfRule type="containsText" dxfId="528" priority="698" operator="containsText" text="ECM">
      <formula>NOT(ISERROR(SEARCH("ECM",D3125)))</formula>
    </cfRule>
    <cfRule type="containsText" dxfId="527" priority="699" operator="containsText" text="Glenn Gould">
      <formula>NOT(ISERROR(SEARCH("Glenn Gould",D3125)))</formula>
    </cfRule>
  </conditionalFormatting>
  <conditionalFormatting sqref="A3125:C3125">
    <cfRule type="containsText" dxfId="526" priority="696" operator="containsText" text="ECM">
      <formula>NOT(ISERROR(SEARCH("ECM",A3125)))</formula>
    </cfRule>
    <cfRule type="containsText" dxfId="525" priority="697" operator="containsText" text="Glenn Gould">
      <formula>NOT(ISERROR(SEARCH("Glenn Gould",A3125)))</formula>
    </cfRule>
  </conditionalFormatting>
  <conditionalFormatting sqref="M3125">
    <cfRule type="containsText" dxfId="524" priority="695" operator="containsText" text="ECM">
      <formula>NOT(ISERROR(SEARCH("ECM",M3125)))</formula>
    </cfRule>
  </conditionalFormatting>
  <conditionalFormatting sqref="C3125">
    <cfRule type="containsText" dxfId="523" priority="693" operator="containsText" text="Christmas">
      <formula>NOT(ISERROR(SEARCH("Christmas",C3125)))</formula>
    </cfRule>
    <cfRule type="containsText" dxfId="522" priority="694" operator="containsText" text="collection">
      <formula>NOT(ISERROR(SEARCH("collection",C3125)))</formula>
    </cfRule>
  </conditionalFormatting>
  <conditionalFormatting sqref="A3125:B3125">
    <cfRule type="containsText" dxfId="521" priority="692" operator="containsText" text="Tallis Scholars">
      <formula>NOT(ISERROR(SEARCH("Tallis Scholars",A3125)))</formula>
    </cfRule>
  </conditionalFormatting>
  <conditionalFormatting sqref="H3125:M3125">
    <cfRule type="containsText" dxfId="520" priority="690" operator="containsText" text="ECM">
      <formula>NOT(ISERROR(SEARCH("ECM",H3125)))</formula>
    </cfRule>
    <cfRule type="containsText" dxfId="519" priority="691" operator="containsText" text="Glenn Gould">
      <formula>NOT(ISERROR(SEARCH("Glenn Gould",H3125)))</formula>
    </cfRule>
  </conditionalFormatting>
  <conditionalFormatting sqref="E3125:G3125">
    <cfRule type="containsText" dxfId="518" priority="680" operator="containsText" text="ECM">
      <formula>NOT(ISERROR(SEARCH("ECM",E3125)))</formula>
    </cfRule>
    <cfRule type="containsText" dxfId="517" priority="681" operator="containsText" text="Glenn Gould">
      <formula>NOT(ISERROR(SEARCH("Glenn Gould",E3125)))</formula>
    </cfRule>
  </conditionalFormatting>
  <conditionalFormatting sqref="H3095:H3096">
    <cfRule type="containsText" dxfId="516" priority="658" operator="containsText" text="ECM">
      <formula>NOT(ISERROR(SEARCH("ECM",H3095)))</formula>
    </cfRule>
    <cfRule type="containsText" dxfId="515" priority="659" operator="containsText" text="Glenn Gould">
      <formula>NOT(ISERROR(SEARCH("Glenn Gould",H3095)))</formula>
    </cfRule>
  </conditionalFormatting>
  <conditionalFormatting sqref="I3095:I3096">
    <cfRule type="containsText" dxfId="514" priority="676" operator="containsText" text="ECM">
      <formula>NOT(ISERROR(SEARCH("ECM",I3095)))</formula>
    </cfRule>
    <cfRule type="containsText" dxfId="513" priority="677" operator="containsText" text="Glenn Gould">
      <formula>NOT(ISERROR(SEARCH("Glenn Gould",I3095)))</formula>
    </cfRule>
  </conditionalFormatting>
  <conditionalFormatting sqref="H3095:H3096">
    <cfRule type="containsText" dxfId="512" priority="674" operator="containsText" text="ECM">
      <formula>NOT(ISERROR(SEARCH("ECM",H3095)))</formula>
    </cfRule>
    <cfRule type="containsText" dxfId="511" priority="675" operator="containsText" text="Glenn Gould">
      <formula>NOT(ISERROR(SEARCH("Glenn Gould",H3095)))</formula>
    </cfRule>
  </conditionalFormatting>
  <conditionalFormatting sqref="H3095:H3096">
    <cfRule type="containsText" dxfId="510" priority="660" operator="containsText" text="ECM">
      <formula>NOT(ISERROR(SEARCH("ECM",H3095)))</formula>
    </cfRule>
    <cfRule type="containsText" dxfId="509" priority="661" operator="containsText" text="Glenn Gould">
      <formula>NOT(ISERROR(SEARCH("Glenn Gould",H3095)))</formula>
    </cfRule>
  </conditionalFormatting>
  <conditionalFormatting sqref="H3095:H3096">
    <cfRule type="containsText" dxfId="508" priority="672" operator="containsText" text="ECM">
      <formula>NOT(ISERROR(SEARCH("ECM",H3095)))</formula>
    </cfRule>
    <cfRule type="containsText" dxfId="507" priority="673" operator="containsText" text="Glenn Gould">
      <formula>NOT(ISERROR(SEARCH("Glenn Gould",H3095)))</formula>
    </cfRule>
  </conditionalFormatting>
  <conditionalFormatting sqref="H3095:H3096">
    <cfRule type="containsText" dxfId="506" priority="670" operator="containsText" text="ECM">
      <formula>NOT(ISERROR(SEARCH("ECM",H3095)))</formula>
    </cfRule>
    <cfRule type="containsText" dxfId="505" priority="671" operator="containsText" text="Glenn Gould">
      <formula>NOT(ISERROR(SEARCH("Glenn Gould",H3095)))</formula>
    </cfRule>
  </conditionalFormatting>
  <conditionalFormatting sqref="H3095:H3096">
    <cfRule type="containsText" dxfId="504" priority="668" operator="containsText" text="ECM">
      <formula>NOT(ISERROR(SEARCH("ECM",H3095)))</formula>
    </cfRule>
    <cfRule type="containsText" dxfId="503" priority="669" operator="containsText" text="Glenn Gould">
      <formula>NOT(ISERROR(SEARCH("Glenn Gould",H3095)))</formula>
    </cfRule>
  </conditionalFormatting>
  <conditionalFormatting sqref="H3095:H3096">
    <cfRule type="containsText" dxfId="502" priority="666" operator="containsText" text="ECM">
      <formula>NOT(ISERROR(SEARCH("ECM",H3095)))</formula>
    </cfRule>
    <cfRule type="containsText" dxfId="501" priority="667" operator="containsText" text="Glenn Gould">
      <formula>NOT(ISERROR(SEARCH("Glenn Gould",H3095)))</formula>
    </cfRule>
  </conditionalFormatting>
  <conditionalFormatting sqref="H3095:H3096">
    <cfRule type="containsText" dxfId="500" priority="664" operator="containsText" text="ECM">
      <formula>NOT(ISERROR(SEARCH("ECM",H3095)))</formula>
    </cfRule>
    <cfRule type="containsText" dxfId="499" priority="665" operator="containsText" text="Glenn Gould">
      <formula>NOT(ISERROR(SEARCH("Glenn Gould",H3095)))</formula>
    </cfRule>
  </conditionalFormatting>
  <conditionalFormatting sqref="H3095:H3096">
    <cfRule type="containsText" dxfId="498" priority="662" operator="containsText" text="ECM">
      <formula>NOT(ISERROR(SEARCH("ECM",H3095)))</formula>
    </cfRule>
    <cfRule type="containsText" dxfId="497" priority="663" operator="containsText" text="Glenn Gould">
      <formula>NOT(ISERROR(SEARCH("Glenn Gould",H3095)))</formula>
    </cfRule>
  </conditionalFormatting>
  <conditionalFormatting sqref="H3095:I3096">
    <cfRule type="containsText" dxfId="496" priority="656" operator="containsText" text="ECM">
      <formula>NOT(ISERROR(SEARCH("ECM",H3095)))</formula>
    </cfRule>
    <cfRule type="containsText" dxfId="495" priority="657" operator="containsText" text="Glenn Gould">
      <formula>NOT(ISERROR(SEARCH("Glenn Gould",H3095)))</formula>
    </cfRule>
  </conditionalFormatting>
  <conditionalFormatting sqref="H3095:H3096">
    <cfRule type="containsText" dxfId="494" priority="646" operator="containsText" text="ECM">
      <formula>NOT(ISERROR(SEARCH("ECM",H3095)))</formula>
    </cfRule>
    <cfRule type="containsText" dxfId="493" priority="647" operator="containsText" text="Glenn Gould">
      <formula>NOT(ISERROR(SEARCH("Glenn Gould",H3095)))</formula>
    </cfRule>
  </conditionalFormatting>
  <conditionalFormatting sqref="H3095:H3096">
    <cfRule type="containsText" dxfId="492" priority="654" operator="containsText" text="ECM">
      <formula>NOT(ISERROR(SEARCH("ECM",H3095)))</formula>
    </cfRule>
    <cfRule type="containsText" dxfId="491" priority="655" operator="containsText" text="Glenn Gould">
      <formula>NOT(ISERROR(SEARCH("Glenn Gould",H3095)))</formula>
    </cfRule>
  </conditionalFormatting>
  <conditionalFormatting sqref="H3095:H3096">
    <cfRule type="containsText" dxfId="490" priority="634" operator="containsText" text="ECM">
      <formula>NOT(ISERROR(SEARCH("ECM",H3095)))</formula>
    </cfRule>
    <cfRule type="containsText" dxfId="489" priority="635" operator="containsText" text="Glenn Gould">
      <formula>NOT(ISERROR(SEARCH("Glenn Gould",H3095)))</formula>
    </cfRule>
  </conditionalFormatting>
  <conditionalFormatting sqref="I3095:I3096">
    <cfRule type="containsText" dxfId="488" priority="652" operator="containsText" text="ECM">
      <formula>NOT(ISERROR(SEARCH("ECM",I3095)))</formula>
    </cfRule>
    <cfRule type="containsText" dxfId="487" priority="653" operator="containsText" text="Glenn Gould">
      <formula>NOT(ISERROR(SEARCH("Glenn Gould",I3095)))</formula>
    </cfRule>
  </conditionalFormatting>
  <conditionalFormatting sqref="H3095:H3096">
    <cfRule type="containsText" dxfId="486" priority="650" operator="containsText" text="ECM">
      <formula>NOT(ISERROR(SEARCH("ECM",H3095)))</formula>
    </cfRule>
    <cfRule type="containsText" dxfId="485" priority="651" operator="containsText" text="Glenn Gould">
      <formula>NOT(ISERROR(SEARCH("Glenn Gould",H3095)))</formula>
    </cfRule>
  </conditionalFormatting>
  <conditionalFormatting sqref="H3095:H3096">
    <cfRule type="containsText" dxfId="484" priority="636" operator="containsText" text="ECM">
      <formula>NOT(ISERROR(SEARCH("ECM",H3095)))</formula>
    </cfRule>
    <cfRule type="containsText" dxfId="483" priority="637" operator="containsText" text="Glenn Gould">
      <formula>NOT(ISERROR(SEARCH("Glenn Gould",H3095)))</formula>
    </cfRule>
  </conditionalFormatting>
  <conditionalFormatting sqref="H3095:H3096">
    <cfRule type="containsText" dxfId="482" priority="648" operator="containsText" text="ECM">
      <formula>NOT(ISERROR(SEARCH("ECM",H3095)))</formula>
    </cfRule>
    <cfRule type="containsText" dxfId="481" priority="649" operator="containsText" text="Glenn Gould">
      <formula>NOT(ISERROR(SEARCH("Glenn Gould",H3095)))</formula>
    </cfRule>
  </conditionalFormatting>
  <conditionalFormatting sqref="H3095:H3096">
    <cfRule type="containsText" dxfId="480" priority="644" operator="containsText" text="ECM">
      <formula>NOT(ISERROR(SEARCH("ECM",H3095)))</formula>
    </cfRule>
    <cfRule type="containsText" dxfId="479" priority="645" operator="containsText" text="Glenn Gould">
      <formula>NOT(ISERROR(SEARCH("Glenn Gould",H3095)))</formula>
    </cfRule>
  </conditionalFormatting>
  <conditionalFormatting sqref="H3095:H3096">
    <cfRule type="containsText" dxfId="478" priority="642" operator="containsText" text="ECM">
      <formula>NOT(ISERROR(SEARCH("ECM",H3095)))</formula>
    </cfRule>
    <cfRule type="containsText" dxfId="477" priority="643" operator="containsText" text="Glenn Gould">
      <formula>NOT(ISERROR(SEARCH("Glenn Gould",H3095)))</formula>
    </cfRule>
  </conditionalFormatting>
  <conditionalFormatting sqref="H3095:H3096">
    <cfRule type="containsText" dxfId="476" priority="640" operator="containsText" text="ECM">
      <formula>NOT(ISERROR(SEARCH("ECM",H3095)))</formula>
    </cfRule>
    <cfRule type="containsText" dxfId="475" priority="641" operator="containsText" text="Glenn Gould">
      <formula>NOT(ISERROR(SEARCH("Glenn Gould",H3095)))</formula>
    </cfRule>
  </conditionalFormatting>
  <conditionalFormatting sqref="H3095:H3096">
    <cfRule type="containsText" dxfId="474" priority="638" operator="containsText" text="ECM">
      <formula>NOT(ISERROR(SEARCH("ECM",H3095)))</formula>
    </cfRule>
    <cfRule type="containsText" dxfId="473" priority="639" operator="containsText" text="Glenn Gould">
      <formula>NOT(ISERROR(SEARCH("Glenn Gould",H3095)))</formula>
    </cfRule>
  </conditionalFormatting>
  <conditionalFormatting sqref="H3095:H3096">
    <cfRule type="containsText" dxfId="472" priority="596" operator="containsText" text="ECM">
      <formula>NOT(ISERROR(SEARCH("ECM",H3095)))</formula>
    </cfRule>
    <cfRule type="containsText" dxfId="471" priority="597" operator="containsText" text="Glenn Gould">
      <formula>NOT(ISERROR(SEARCH("Glenn Gould",H3095)))</formula>
    </cfRule>
  </conditionalFormatting>
  <conditionalFormatting sqref="H3095:H3096">
    <cfRule type="containsText" dxfId="470" priority="632" operator="containsText" text="ECM">
      <formula>NOT(ISERROR(SEARCH("ECM",H3095)))</formula>
    </cfRule>
    <cfRule type="containsText" dxfId="469" priority="633" operator="containsText" text="Glenn Gould">
      <formula>NOT(ISERROR(SEARCH("Glenn Gould",H3095)))</formula>
    </cfRule>
  </conditionalFormatting>
  <conditionalFormatting sqref="H3095:H3096">
    <cfRule type="containsText" dxfId="468" priority="614" operator="containsText" text="ECM">
      <formula>NOT(ISERROR(SEARCH("ECM",H3095)))</formula>
    </cfRule>
    <cfRule type="containsText" dxfId="467" priority="615" operator="containsText" text="Glenn Gould">
      <formula>NOT(ISERROR(SEARCH("Glenn Gould",H3095)))</formula>
    </cfRule>
  </conditionalFormatting>
  <conditionalFormatting sqref="H3095:H3096">
    <cfRule type="containsText" dxfId="466" priority="630" operator="containsText" text="ECM">
      <formula>NOT(ISERROR(SEARCH("ECM",H3095)))</formula>
    </cfRule>
    <cfRule type="containsText" dxfId="465" priority="631" operator="containsText" text="Glenn Gould">
      <formula>NOT(ISERROR(SEARCH("Glenn Gould",H3095)))</formula>
    </cfRule>
  </conditionalFormatting>
  <conditionalFormatting sqref="H3095:H3096">
    <cfRule type="containsText" dxfId="464" priority="616" operator="containsText" text="ECM">
      <formula>NOT(ISERROR(SEARCH("ECM",H3095)))</formula>
    </cfRule>
    <cfRule type="containsText" dxfId="463" priority="617" operator="containsText" text="Glenn Gould">
      <formula>NOT(ISERROR(SEARCH("Glenn Gould",H3095)))</formula>
    </cfRule>
  </conditionalFormatting>
  <conditionalFormatting sqref="H3095:H3096">
    <cfRule type="containsText" dxfId="462" priority="628" operator="containsText" text="ECM">
      <formula>NOT(ISERROR(SEARCH("ECM",H3095)))</formula>
    </cfRule>
    <cfRule type="containsText" dxfId="461" priority="629" operator="containsText" text="Glenn Gould">
      <formula>NOT(ISERROR(SEARCH("Glenn Gould",H3095)))</formula>
    </cfRule>
  </conditionalFormatting>
  <conditionalFormatting sqref="H3095:H3096">
    <cfRule type="containsText" dxfId="460" priority="626" operator="containsText" text="ECM">
      <formula>NOT(ISERROR(SEARCH("ECM",H3095)))</formula>
    </cfRule>
    <cfRule type="containsText" dxfId="459" priority="627" operator="containsText" text="Glenn Gould">
      <formula>NOT(ISERROR(SEARCH("Glenn Gould",H3095)))</formula>
    </cfRule>
  </conditionalFormatting>
  <conditionalFormatting sqref="H3095:H3096">
    <cfRule type="containsText" dxfId="458" priority="624" operator="containsText" text="ECM">
      <formula>NOT(ISERROR(SEARCH("ECM",H3095)))</formula>
    </cfRule>
    <cfRule type="containsText" dxfId="457" priority="625" operator="containsText" text="Glenn Gould">
      <formula>NOT(ISERROR(SEARCH("Glenn Gould",H3095)))</formula>
    </cfRule>
  </conditionalFormatting>
  <conditionalFormatting sqref="H3095:H3096">
    <cfRule type="containsText" dxfId="456" priority="622" operator="containsText" text="ECM">
      <formula>NOT(ISERROR(SEARCH("ECM",H3095)))</formula>
    </cfRule>
    <cfRule type="containsText" dxfId="455" priority="623" operator="containsText" text="Glenn Gould">
      <formula>NOT(ISERROR(SEARCH("Glenn Gould",H3095)))</formula>
    </cfRule>
  </conditionalFormatting>
  <conditionalFormatting sqref="H3095:H3096">
    <cfRule type="containsText" dxfId="454" priority="620" operator="containsText" text="ECM">
      <formula>NOT(ISERROR(SEARCH("ECM",H3095)))</formula>
    </cfRule>
    <cfRule type="containsText" dxfId="453" priority="621" operator="containsText" text="Glenn Gould">
      <formula>NOT(ISERROR(SEARCH("Glenn Gould",H3095)))</formula>
    </cfRule>
  </conditionalFormatting>
  <conditionalFormatting sqref="H3095:H3096">
    <cfRule type="containsText" dxfId="452" priority="618" operator="containsText" text="ECM">
      <formula>NOT(ISERROR(SEARCH("ECM",H3095)))</formula>
    </cfRule>
    <cfRule type="containsText" dxfId="451" priority="619" operator="containsText" text="Glenn Gould">
      <formula>NOT(ISERROR(SEARCH("Glenn Gould",H3095)))</formula>
    </cfRule>
  </conditionalFormatting>
  <conditionalFormatting sqref="H3095:H3096">
    <cfRule type="containsText" dxfId="450" priority="612" operator="containsText" text="ECM">
      <formula>NOT(ISERROR(SEARCH("ECM",H3095)))</formula>
    </cfRule>
    <cfRule type="containsText" dxfId="449" priority="613" operator="containsText" text="Glenn Gould">
      <formula>NOT(ISERROR(SEARCH("Glenn Gould",H3095)))</formula>
    </cfRule>
  </conditionalFormatting>
  <conditionalFormatting sqref="H3095:H3096">
    <cfRule type="containsText" dxfId="448" priority="594" operator="containsText" text="ECM">
      <formula>NOT(ISERROR(SEARCH("ECM",H3095)))</formula>
    </cfRule>
    <cfRule type="containsText" dxfId="447" priority="595" operator="containsText" text="Glenn Gould">
      <formula>NOT(ISERROR(SEARCH("Glenn Gould",H3095)))</formula>
    </cfRule>
  </conditionalFormatting>
  <conditionalFormatting sqref="H3095:H3096">
    <cfRule type="containsText" dxfId="446" priority="610" operator="containsText" text="ECM">
      <formula>NOT(ISERROR(SEARCH("ECM",H3095)))</formula>
    </cfRule>
    <cfRule type="containsText" dxfId="445" priority="611" operator="containsText" text="Glenn Gould">
      <formula>NOT(ISERROR(SEARCH("Glenn Gould",H3095)))</formula>
    </cfRule>
  </conditionalFormatting>
  <conditionalFormatting sqref="H3095:H3096">
    <cfRule type="containsText" dxfId="444" priority="608" operator="containsText" text="ECM">
      <formula>NOT(ISERROR(SEARCH("ECM",H3095)))</formula>
    </cfRule>
    <cfRule type="containsText" dxfId="443" priority="609" operator="containsText" text="Glenn Gould">
      <formula>NOT(ISERROR(SEARCH("Glenn Gould",H3095)))</formula>
    </cfRule>
  </conditionalFormatting>
  <conditionalFormatting sqref="H3095:H3096">
    <cfRule type="containsText" dxfId="442" priority="606" operator="containsText" text="ECM">
      <formula>NOT(ISERROR(SEARCH("ECM",H3095)))</formula>
    </cfRule>
    <cfRule type="containsText" dxfId="441" priority="607" operator="containsText" text="Glenn Gould">
      <formula>NOT(ISERROR(SEARCH("Glenn Gould",H3095)))</formula>
    </cfRule>
  </conditionalFormatting>
  <conditionalFormatting sqref="H3095:H3096">
    <cfRule type="containsText" dxfId="440" priority="604" operator="containsText" text="ECM">
      <formula>NOT(ISERROR(SEARCH("ECM",H3095)))</formula>
    </cfRule>
    <cfRule type="containsText" dxfId="439" priority="605" operator="containsText" text="Glenn Gould">
      <formula>NOT(ISERROR(SEARCH("Glenn Gould",H3095)))</formula>
    </cfRule>
  </conditionalFormatting>
  <conditionalFormatting sqref="H3095:H3096">
    <cfRule type="containsText" dxfId="438" priority="602" operator="containsText" text="ECM">
      <formula>NOT(ISERROR(SEARCH("ECM",H3095)))</formula>
    </cfRule>
    <cfRule type="containsText" dxfId="437" priority="603" operator="containsText" text="Glenn Gould">
      <formula>NOT(ISERROR(SEARCH("Glenn Gould",H3095)))</formula>
    </cfRule>
  </conditionalFormatting>
  <conditionalFormatting sqref="H3095:H3096">
    <cfRule type="containsText" dxfId="436" priority="600" operator="containsText" text="ECM">
      <formula>NOT(ISERROR(SEARCH("ECM",H3095)))</formula>
    </cfRule>
    <cfRule type="containsText" dxfId="435" priority="601" operator="containsText" text="Glenn Gould">
      <formula>NOT(ISERROR(SEARCH("Glenn Gould",H3095)))</formula>
    </cfRule>
  </conditionalFormatting>
  <conditionalFormatting sqref="H3095:H3096">
    <cfRule type="containsText" dxfId="434" priority="598" operator="containsText" text="ECM">
      <formula>NOT(ISERROR(SEARCH("ECM",H3095)))</formula>
    </cfRule>
    <cfRule type="containsText" dxfId="433" priority="599" operator="containsText" text="Glenn Gould">
      <formula>NOT(ISERROR(SEARCH("Glenn Gould",H3095)))</formula>
    </cfRule>
  </conditionalFormatting>
  <conditionalFormatting sqref="H3095:H3096">
    <cfRule type="containsText" dxfId="432" priority="574" operator="containsText" text="ECM">
      <formula>NOT(ISERROR(SEARCH("ECM",H3095)))</formula>
    </cfRule>
    <cfRule type="containsText" dxfId="431" priority="575" operator="containsText" text="Glenn Gould">
      <formula>NOT(ISERROR(SEARCH("Glenn Gould",H3095)))</formula>
    </cfRule>
  </conditionalFormatting>
  <conditionalFormatting sqref="I3095:I3096">
    <cfRule type="containsText" dxfId="430" priority="592" operator="containsText" text="ECM">
      <formula>NOT(ISERROR(SEARCH("ECM",I3095)))</formula>
    </cfRule>
    <cfRule type="containsText" dxfId="429" priority="593" operator="containsText" text="Glenn Gould">
      <formula>NOT(ISERROR(SEARCH("Glenn Gould",I3095)))</formula>
    </cfRule>
  </conditionalFormatting>
  <conditionalFormatting sqref="H3095:H3096">
    <cfRule type="containsText" dxfId="428" priority="590" operator="containsText" text="ECM">
      <formula>NOT(ISERROR(SEARCH("ECM",H3095)))</formula>
    </cfRule>
    <cfRule type="containsText" dxfId="427" priority="591" operator="containsText" text="Glenn Gould">
      <formula>NOT(ISERROR(SEARCH("Glenn Gould",H3095)))</formula>
    </cfRule>
  </conditionalFormatting>
  <conditionalFormatting sqref="H3095:H3096">
    <cfRule type="containsText" dxfId="426" priority="576" operator="containsText" text="ECM">
      <formula>NOT(ISERROR(SEARCH("ECM",H3095)))</formula>
    </cfRule>
    <cfRule type="containsText" dxfId="425" priority="577" operator="containsText" text="Glenn Gould">
      <formula>NOT(ISERROR(SEARCH("Glenn Gould",H3095)))</formula>
    </cfRule>
  </conditionalFormatting>
  <conditionalFormatting sqref="H3095:H3096">
    <cfRule type="containsText" dxfId="424" priority="588" operator="containsText" text="ECM">
      <formula>NOT(ISERROR(SEARCH("ECM",H3095)))</formula>
    </cfRule>
    <cfRule type="containsText" dxfId="423" priority="589" operator="containsText" text="Glenn Gould">
      <formula>NOT(ISERROR(SEARCH("Glenn Gould",H3095)))</formula>
    </cfRule>
  </conditionalFormatting>
  <conditionalFormatting sqref="H3095:H3096">
    <cfRule type="containsText" dxfId="422" priority="586" operator="containsText" text="ECM">
      <formula>NOT(ISERROR(SEARCH("ECM",H3095)))</formula>
    </cfRule>
    <cfRule type="containsText" dxfId="421" priority="587" operator="containsText" text="Glenn Gould">
      <formula>NOT(ISERROR(SEARCH("Glenn Gould",H3095)))</formula>
    </cfRule>
  </conditionalFormatting>
  <conditionalFormatting sqref="H3095:H3096">
    <cfRule type="containsText" dxfId="420" priority="584" operator="containsText" text="ECM">
      <formula>NOT(ISERROR(SEARCH("ECM",H3095)))</formula>
    </cfRule>
    <cfRule type="containsText" dxfId="419" priority="585" operator="containsText" text="Glenn Gould">
      <formula>NOT(ISERROR(SEARCH("Glenn Gould",H3095)))</formula>
    </cfRule>
  </conditionalFormatting>
  <conditionalFormatting sqref="H3095:H3096">
    <cfRule type="containsText" dxfId="418" priority="582" operator="containsText" text="ECM">
      <formula>NOT(ISERROR(SEARCH("ECM",H3095)))</formula>
    </cfRule>
    <cfRule type="containsText" dxfId="417" priority="583" operator="containsText" text="Glenn Gould">
      <formula>NOT(ISERROR(SEARCH("Glenn Gould",H3095)))</formula>
    </cfRule>
  </conditionalFormatting>
  <conditionalFormatting sqref="H3095:H3096">
    <cfRule type="containsText" dxfId="416" priority="580" operator="containsText" text="ECM">
      <formula>NOT(ISERROR(SEARCH("ECM",H3095)))</formula>
    </cfRule>
    <cfRule type="containsText" dxfId="415" priority="581" operator="containsText" text="Glenn Gould">
      <formula>NOT(ISERROR(SEARCH("Glenn Gould",H3095)))</formula>
    </cfRule>
  </conditionalFormatting>
  <conditionalFormatting sqref="H3095:H3096">
    <cfRule type="containsText" dxfId="414" priority="578" operator="containsText" text="ECM">
      <formula>NOT(ISERROR(SEARCH("ECM",H3095)))</formula>
    </cfRule>
    <cfRule type="containsText" dxfId="413" priority="579" operator="containsText" text="Glenn Gould">
      <formula>NOT(ISERROR(SEARCH("Glenn Gould",H3095)))</formula>
    </cfRule>
  </conditionalFormatting>
  <conditionalFormatting sqref="H3095:I3096">
    <cfRule type="containsText" dxfId="412" priority="572" operator="containsText" text="ECM">
      <formula>NOT(ISERROR(SEARCH("ECM",H3095)))</formula>
    </cfRule>
    <cfRule type="containsText" dxfId="411" priority="573" operator="containsText" text="Glenn Gould">
      <formula>NOT(ISERROR(SEARCH("Glenn Gould",H3095)))</formula>
    </cfRule>
  </conditionalFormatting>
  <conditionalFormatting sqref="H3095:H3096">
    <cfRule type="containsText" dxfId="410" priority="562" operator="containsText" text="ECM">
      <formula>NOT(ISERROR(SEARCH("ECM",H3095)))</formula>
    </cfRule>
    <cfRule type="containsText" dxfId="409" priority="563" operator="containsText" text="Glenn Gould">
      <formula>NOT(ISERROR(SEARCH("Glenn Gould",H3095)))</formula>
    </cfRule>
  </conditionalFormatting>
  <conditionalFormatting sqref="H3095:H3096">
    <cfRule type="containsText" dxfId="408" priority="570" operator="containsText" text="ECM">
      <formula>NOT(ISERROR(SEARCH("ECM",H3095)))</formula>
    </cfRule>
    <cfRule type="containsText" dxfId="407" priority="571" operator="containsText" text="Glenn Gould">
      <formula>NOT(ISERROR(SEARCH("Glenn Gould",H3095)))</formula>
    </cfRule>
  </conditionalFormatting>
  <conditionalFormatting sqref="H3095:H3096">
    <cfRule type="containsText" dxfId="406" priority="550" operator="containsText" text="ECM">
      <formula>NOT(ISERROR(SEARCH("ECM",H3095)))</formula>
    </cfRule>
    <cfRule type="containsText" dxfId="405" priority="551" operator="containsText" text="Glenn Gould">
      <formula>NOT(ISERROR(SEARCH("Glenn Gould",H3095)))</formula>
    </cfRule>
  </conditionalFormatting>
  <conditionalFormatting sqref="I3095:I3096">
    <cfRule type="containsText" dxfId="404" priority="568" operator="containsText" text="ECM">
      <formula>NOT(ISERROR(SEARCH("ECM",I3095)))</formula>
    </cfRule>
    <cfRule type="containsText" dxfId="403" priority="569" operator="containsText" text="Glenn Gould">
      <formula>NOT(ISERROR(SEARCH("Glenn Gould",I3095)))</formula>
    </cfRule>
  </conditionalFormatting>
  <conditionalFormatting sqref="H3095:H3096">
    <cfRule type="containsText" dxfId="402" priority="566" operator="containsText" text="ECM">
      <formula>NOT(ISERROR(SEARCH("ECM",H3095)))</formula>
    </cfRule>
    <cfRule type="containsText" dxfId="401" priority="567" operator="containsText" text="Glenn Gould">
      <formula>NOT(ISERROR(SEARCH("Glenn Gould",H3095)))</formula>
    </cfRule>
  </conditionalFormatting>
  <conditionalFormatting sqref="H3095:H3096">
    <cfRule type="containsText" dxfId="400" priority="552" operator="containsText" text="ECM">
      <formula>NOT(ISERROR(SEARCH("ECM",H3095)))</formula>
    </cfRule>
    <cfRule type="containsText" dxfId="399" priority="553" operator="containsText" text="Glenn Gould">
      <formula>NOT(ISERROR(SEARCH("Glenn Gould",H3095)))</formula>
    </cfRule>
  </conditionalFormatting>
  <conditionalFormatting sqref="H3095:H3096">
    <cfRule type="containsText" dxfId="398" priority="564" operator="containsText" text="ECM">
      <formula>NOT(ISERROR(SEARCH("ECM",H3095)))</formula>
    </cfRule>
    <cfRule type="containsText" dxfId="397" priority="565" operator="containsText" text="Glenn Gould">
      <formula>NOT(ISERROR(SEARCH("Glenn Gould",H3095)))</formula>
    </cfRule>
  </conditionalFormatting>
  <conditionalFormatting sqref="H3095:H3096">
    <cfRule type="containsText" dxfId="396" priority="560" operator="containsText" text="ECM">
      <formula>NOT(ISERROR(SEARCH("ECM",H3095)))</formula>
    </cfRule>
    <cfRule type="containsText" dxfId="395" priority="561" operator="containsText" text="Glenn Gould">
      <formula>NOT(ISERROR(SEARCH("Glenn Gould",H3095)))</formula>
    </cfRule>
  </conditionalFormatting>
  <conditionalFormatting sqref="H3095:H3096">
    <cfRule type="containsText" dxfId="394" priority="558" operator="containsText" text="ECM">
      <formula>NOT(ISERROR(SEARCH("ECM",H3095)))</formula>
    </cfRule>
    <cfRule type="containsText" dxfId="393" priority="559" operator="containsText" text="Glenn Gould">
      <formula>NOT(ISERROR(SEARCH("Glenn Gould",H3095)))</formula>
    </cfRule>
  </conditionalFormatting>
  <conditionalFormatting sqref="H3095:H3096">
    <cfRule type="containsText" dxfId="392" priority="556" operator="containsText" text="ECM">
      <formula>NOT(ISERROR(SEARCH("ECM",H3095)))</formula>
    </cfRule>
    <cfRule type="containsText" dxfId="391" priority="557" operator="containsText" text="Glenn Gould">
      <formula>NOT(ISERROR(SEARCH("Glenn Gould",H3095)))</formula>
    </cfRule>
  </conditionalFormatting>
  <conditionalFormatting sqref="H3095:H3096">
    <cfRule type="containsText" dxfId="390" priority="554" operator="containsText" text="ECM">
      <formula>NOT(ISERROR(SEARCH("ECM",H3095)))</formula>
    </cfRule>
    <cfRule type="containsText" dxfId="389" priority="555" operator="containsText" text="Glenn Gould">
      <formula>NOT(ISERROR(SEARCH("Glenn Gould",H3095)))</formula>
    </cfRule>
  </conditionalFormatting>
  <conditionalFormatting sqref="H3095:H3096">
    <cfRule type="containsText" dxfId="388" priority="512" operator="containsText" text="ECM">
      <formula>NOT(ISERROR(SEARCH("ECM",H3095)))</formula>
    </cfRule>
    <cfRule type="containsText" dxfId="387" priority="513" operator="containsText" text="Glenn Gould">
      <formula>NOT(ISERROR(SEARCH("Glenn Gould",H3095)))</formula>
    </cfRule>
  </conditionalFormatting>
  <conditionalFormatting sqref="H3095:H3096">
    <cfRule type="containsText" dxfId="386" priority="548" operator="containsText" text="ECM">
      <formula>NOT(ISERROR(SEARCH("ECM",H3095)))</formula>
    </cfRule>
    <cfRule type="containsText" dxfId="385" priority="549" operator="containsText" text="Glenn Gould">
      <formula>NOT(ISERROR(SEARCH("Glenn Gould",H3095)))</formula>
    </cfRule>
  </conditionalFormatting>
  <conditionalFormatting sqref="H3095:H3096">
    <cfRule type="containsText" dxfId="384" priority="530" operator="containsText" text="ECM">
      <formula>NOT(ISERROR(SEARCH("ECM",H3095)))</formula>
    </cfRule>
    <cfRule type="containsText" dxfId="383" priority="531" operator="containsText" text="Glenn Gould">
      <formula>NOT(ISERROR(SEARCH("Glenn Gould",H3095)))</formula>
    </cfRule>
  </conditionalFormatting>
  <conditionalFormatting sqref="H3095:H3096">
    <cfRule type="containsText" dxfId="382" priority="546" operator="containsText" text="ECM">
      <formula>NOT(ISERROR(SEARCH("ECM",H3095)))</formula>
    </cfRule>
    <cfRule type="containsText" dxfId="381" priority="547" operator="containsText" text="Glenn Gould">
      <formula>NOT(ISERROR(SEARCH("Glenn Gould",H3095)))</formula>
    </cfRule>
  </conditionalFormatting>
  <conditionalFormatting sqref="H3095:H3096">
    <cfRule type="containsText" dxfId="380" priority="532" operator="containsText" text="ECM">
      <formula>NOT(ISERROR(SEARCH("ECM",H3095)))</formula>
    </cfRule>
    <cfRule type="containsText" dxfId="379" priority="533" operator="containsText" text="Glenn Gould">
      <formula>NOT(ISERROR(SEARCH("Glenn Gould",H3095)))</formula>
    </cfRule>
  </conditionalFormatting>
  <conditionalFormatting sqref="H3095:H3096">
    <cfRule type="containsText" dxfId="378" priority="544" operator="containsText" text="ECM">
      <formula>NOT(ISERROR(SEARCH("ECM",H3095)))</formula>
    </cfRule>
    <cfRule type="containsText" dxfId="377" priority="545" operator="containsText" text="Glenn Gould">
      <formula>NOT(ISERROR(SEARCH("Glenn Gould",H3095)))</formula>
    </cfRule>
  </conditionalFormatting>
  <conditionalFormatting sqref="H3095:H3096">
    <cfRule type="containsText" dxfId="376" priority="542" operator="containsText" text="ECM">
      <formula>NOT(ISERROR(SEARCH("ECM",H3095)))</formula>
    </cfRule>
    <cfRule type="containsText" dxfId="375" priority="543" operator="containsText" text="Glenn Gould">
      <formula>NOT(ISERROR(SEARCH("Glenn Gould",H3095)))</formula>
    </cfRule>
  </conditionalFormatting>
  <conditionalFormatting sqref="H3095:H3096">
    <cfRule type="containsText" dxfId="374" priority="540" operator="containsText" text="ECM">
      <formula>NOT(ISERROR(SEARCH("ECM",H3095)))</formula>
    </cfRule>
    <cfRule type="containsText" dxfId="373" priority="541" operator="containsText" text="Glenn Gould">
      <formula>NOT(ISERROR(SEARCH("Glenn Gould",H3095)))</formula>
    </cfRule>
  </conditionalFormatting>
  <conditionalFormatting sqref="H3095:H3096">
    <cfRule type="containsText" dxfId="372" priority="538" operator="containsText" text="ECM">
      <formula>NOT(ISERROR(SEARCH("ECM",H3095)))</formula>
    </cfRule>
    <cfRule type="containsText" dxfId="371" priority="539" operator="containsText" text="Glenn Gould">
      <formula>NOT(ISERROR(SEARCH("Glenn Gould",H3095)))</formula>
    </cfRule>
  </conditionalFormatting>
  <conditionalFormatting sqref="H3095:H3096">
    <cfRule type="containsText" dxfId="370" priority="536" operator="containsText" text="ECM">
      <formula>NOT(ISERROR(SEARCH("ECM",H3095)))</formula>
    </cfRule>
    <cfRule type="containsText" dxfId="369" priority="537" operator="containsText" text="Glenn Gould">
      <formula>NOT(ISERROR(SEARCH("Glenn Gould",H3095)))</formula>
    </cfRule>
  </conditionalFormatting>
  <conditionalFormatting sqref="H3095:H3096">
    <cfRule type="containsText" dxfId="368" priority="534" operator="containsText" text="ECM">
      <formula>NOT(ISERROR(SEARCH("ECM",H3095)))</formula>
    </cfRule>
    <cfRule type="containsText" dxfId="367" priority="535" operator="containsText" text="Glenn Gould">
      <formula>NOT(ISERROR(SEARCH("Glenn Gould",H3095)))</formula>
    </cfRule>
  </conditionalFormatting>
  <conditionalFormatting sqref="H3095:H3096">
    <cfRule type="containsText" dxfId="366" priority="528" operator="containsText" text="ECM">
      <formula>NOT(ISERROR(SEARCH("ECM",H3095)))</formula>
    </cfRule>
    <cfRule type="containsText" dxfId="365" priority="529" operator="containsText" text="Glenn Gould">
      <formula>NOT(ISERROR(SEARCH("Glenn Gould",H3095)))</formula>
    </cfRule>
  </conditionalFormatting>
  <conditionalFormatting sqref="H3095:H3096">
    <cfRule type="containsText" dxfId="364" priority="510" operator="containsText" text="ECM">
      <formula>NOT(ISERROR(SEARCH("ECM",H3095)))</formula>
    </cfRule>
    <cfRule type="containsText" dxfId="363" priority="511" operator="containsText" text="Glenn Gould">
      <formula>NOT(ISERROR(SEARCH("Glenn Gould",H3095)))</formula>
    </cfRule>
  </conditionalFormatting>
  <conditionalFormatting sqref="H3095:H3096">
    <cfRule type="containsText" dxfId="362" priority="526" operator="containsText" text="ECM">
      <formula>NOT(ISERROR(SEARCH("ECM",H3095)))</formula>
    </cfRule>
    <cfRule type="containsText" dxfId="361" priority="527" operator="containsText" text="Glenn Gould">
      <formula>NOT(ISERROR(SEARCH("Glenn Gould",H3095)))</formula>
    </cfRule>
  </conditionalFormatting>
  <conditionalFormatting sqref="H3095:H3096">
    <cfRule type="containsText" dxfId="360" priority="524" operator="containsText" text="ECM">
      <formula>NOT(ISERROR(SEARCH("ECM",H3095)))</formula>
    </cfRule>
    <cfRule type="containsText" dxfId="359" priority="525" operator="containsText" text="Glenn Gould">
      <formula>NOT(ISERROR(SEARCH("Glenn Gould",H3095)))</formula>
    </cfRule>
  </conditionalFormatting>
  <conditionalFormatting sqref="H3095:H3096">
    <cfRule type="containsText" dxfId="358" priority="522" operator="containsText" text="ECM">
      <formula>NOT(ISERROR(SEARCH("ECM",H3095)))</formula>
    </cfRule>
    <cfRule type="containsText" dxfId="357" priority="523" operator="containsText" text="Glenn Gould">
      <formula>NOT(ISERROR(SEARCH("Glenn Gould",H3095)))</formula>
    </cfRule>
  </conditionalFormatting>
  <conditionalFormatting sqref="H3095:H3096">
    <cfRule type="containsText" dxfId="356" priority="520" operator="containsText" text="ECM">
      <formula>NOT(ISERROR(SEARCH("ECM",H3095)))</formula>
    </cfRule>
    <cfRule type="containsText" dxfId="355" priority="521" operator="containsText" text="Glenn Gould">
      <formula>NOT(ISERROR(SEARCH("Glenn Gould",H3095)))</formula>
    </cfRule>
  </conditionalFormatting>
  <conditionalFormatting sqref="H3095:H3096">
    <cfRule type="containsText" dxfId="354" priority="518" operator="containsText" text="ECM">
      <formula>NOT(ISERROR(SEARCH("ECM",H3095)))</formula>
    </cfRule>
    <cfRule type="containsText" dxfId="353" priority="519" operator="containsText" text="Glenn Gould">
      <formula>NOT(ISERROR(SEARCH("Glenn Gould",H3095)))</formula>
    </cfRule>
  </conditionalFormatting>
  <conditionalFormatting sqref="H3095:H3096">
    <cfRule type="containsText" dxfId="352" priority="516" operator="containsText" text="ECM">
      <formula>NOT(ISERROR(SEARCH("ECM",H3095)))</formula>
    </cfRule>
    <cfRule type="containsText" dxfId="351" priority="517" operator="containsText" text="Glenn Gould">
      <formula>NOT(ISERROR(SEARCH("Glenn Gould",H3095)))</formula>
    </cfRule>
  </conditionalFormatting>
  <conditionalFormatting sqref="H3095:H3096">
    <cfRule type="containsText" dxfId="350" priority="514" operator="containsText" text="ECM">
      <formula>NOT(ISERROR(SEARCH("ECM",H3095)))</formula>
    </cfRule>
    <cfRule type="containsText" dxfId="349" priority="515" operator="containsText" text="Glenn Gould">
      <formula>NOT(ISERROR(SEARCH("Glenn Gould",H3095)))</formula>
    </cfRule>
  </conditionalFormatting>
  <conditionalFormatting sqref="H3095:H3096">
    <cfRule type="containsText" dxfId="348" priority="490" operator="containsText" text="ECM">
      <formula>NOT(ISERROR(SEARCH("ECM",H3095)))</formula>
    </cfRule>
    <cfRule type="containsText" dxfId="347" priority="491" operator="containsText" text="Glenn Gould">
      <formula>NOT(ISERROR(SEARCH("Glenn Gould",H3095)))</formula>
    </cfRule>
  </conditionalFormatting>
  <conditionalFormatting sqref="I3095:I3096">
    <cfRule type="containsText" dxfId="346" priority="508" operator="containsText" text="ECM">
      <formula>NOT(ISERROR(SEARCH("ECM",I3095)))</formula>
    </cfRule>
    <cfRule type="containsText" dxfId="345" priority="509" operator="containsText" text="Glenn Gould">
      <formula>NOT(ISERROR(SEARCH("Glenn Gould",I3095)))</formula>
    </cfRule>
  </conditionalFormatting>
  <conditionalFormatting sqref="H3095:H3096">
    <cfRule type="containsText" dxfId="344" priority="506" operator="containsText" text="ECM">
      <formula>NOT(ISERROR(SEARCH("ECM",H3095)))</formula>
    </cfRule>
    <cfRule type="containsText" dxfId="343" priority="507" operator="containsText" text="Glenn Gould">
      <formula>NOT(ISERROR(SEARCH("Glenn Gould",H3095)))</formula>
    </cfRule>
  </conditionalFormatting>
  <conditionalFormatting sqref="H3095:H3096">
    <cfRule type="containsText" dxfId="342" priority="492" operator="containsText" text="ECM">
      <formula>NOT(ISERROR(SEARCH("ECM",H3095)))</formula>
    </cfRule>
    <cfRule type="containsText" dxfId="341" priority="493" operator="containsText" text="Glenn Gould">
      <formula>NOT(ISERROR(SEARCH("Glenn Gould",H3095)))</formula>
    </cfRule>
  </conditionalFormatting>
  <conditionalFormatting sqref="H3095:H3096">
    <cfRule type="containsText" dxfId="340" priority="504" operator="containsText" text="ECM">
      <formula>NOT(ISERROR(SEARCH("ECM",H3095)))</formula>
    </cfRule>
    <cfRule type="containsText" dxfId="339" priority="505" operator="containsText" text="Glenn Gould">
      <formula>NOT(ISERROR(SEARCH("Glenn Gould",H3095)))</formula>
    </cfRule>
  </conditionalFormatting>
  <conditionalFormatting sqref="H3095:H3096">
    <cfRule type="containsText" dxfId="338" priority="502" operator="containsText" text="ECM">
      <formula>NOT(ISERROR(SEARCH("ECM",H3095)))</formula>
    </cfRule>
    <cfRule type="containsText" dxfId="337" priority="503" operator="containsText" text="Glenn Gould">
      <formula>NOT(ISERROR(SEARCH("Glenn Gould",H3095)))</formula>
    </cfRule>
  </conditionalFormatting>
  <conditionalFormatting sqref="H3095:H3096">
    <cfRule type="containsText" dxfId="336" priority="500" operator="containsText" text="ECM">
      <formula>NOT(ISERROR(SEARCH("ECM",H3095)))</formula>
    </cfRule>
    <cfRule type="containsText" dxfId="335" priority="501" operator="containsText" text="Glenn Gould">
      <formula>NOT(ISERROR(SEARCH("Glenn Gould",H3095)))</formula>
    </cfRule>
  </conditionalFormatting>
  <conditionalFormatting sqref="H3095:H3096">
    <cfRule type="containsText" dxfId="334" priority="498" operator="containsText" text="ECM">
      <formula>NOT(ISERROR(SEARCH("ECM",H3095)))</formula>
    </cfRule>
    <cfRule type="containsText" dxfId="333" priority="499" operator="containsText" text="Glenn Gould">
      <formula>NOT(ISERROR(SEARCH("Glenn Gould",H3095)))</formula>
    </cfRule>
  </conditionalFormatting>
  <conditionalFormatting sqref="H3095:H3096">
    <cfRule type="containsText" dxfId="332" priority="496" operator="containsText" text="ECM">
      <formula>NOT(ISERROR(SEARCH("ECM",H3095)))</formula>
    </cfRule>
    <cfRule type="containsText" dxfId="331" priority="497" operator="containsText" text="Glenn Gould">
      <formula>NOT(ISERROR(SEARCH("Glenn Gould",H3095)))</formula>
    </cfRule>
  </conditionalFormatting>
  <conditionalFormatting sqref="H3095:H3096">
    <cfRule type="containsText" dxfId="330" priority="494" operator="containsText" text="ECM">
      <formula>NOT(ISERROR(SEARCH("ECM",H3095)))</formula>
    </cfRule>
    <cfRule type="containsText" dxfId="329" priority="495" operator="containsText" text="Glenn Gould">
      <formula>NOT(ISERROR(SEARCH("Glenn Gould",H3095)))</formula>
    </cfRule>
  </conditionalFormatting>
  <conditionalFormatting sqref="G3095">
    <cfRule type="containsText" dxfId="328" priority="488" operator="containsText" text="ECM">
      <formula>NOT(ISERROR(SEARCH("ECM",G3095)))</formula>
    </cfRule>
    <cfRule type="containsText" dxfId="327" priority="489" operator="containsText" text="Glenn Gould">
      <formula>NOT(ISERROR(SEARCH("Glenn Gould",G3095)))</formula>
    </cfRule>
  </conditionalFormatting>
  <conditionalFormatting sqref="G3095">
    <cfRule type="containsText" dxfId="326" priority="486" operator="containsText" text="ECM">
      <formula>NOT(ISERROR(SEARCH("ECM",G3095)))</formula>
    </cfRule>
    <cfRule type="containsText" dxfId="325" priority="487" operator="containsText" text="Glenn Gould">
      <formula>NOT(ISERROR(SEARCH("Glenn Gould",G3095)))</formula>
    </cfRule>
  </conditionalFormatting>
  <conditionalFormatting sqref="F3095">
    <cfRule type="containsText" dxfId="324" priority="484" operator="containsText" text="ECM">
      <formula>NOT(ISERROR(SEARCH("ECM",F3095)))</formula>
    </cfRule>
    <cfRule type="containsText" dxfId="323" priority="485" operator="containsText" text="Glenn Gould">
      <formula>NOT(ISERROR(SEARCH("Glenn Gould",F3095)))</formula>
    </cfRule>
  </conditionalFormatting>
  <conditionalFormatting sqref="F3095">
    <cfRule type="containsText" dxfId="322" priority="482" operator="containsText" text="ECM">
      <formula>NOT(ISERROR(SEARCH("ECM",F3095)))</formula>
    </cfRule>
    <cfRule type="containsText" dxfId="321" priority="483" operator="containsText" text="Glenn Gould">
      <formula>NOT(ISERROR(SEARCH("Glenn Gould",F3095)))</formula>
    </cfRule>
  </conditionalFormatting>
  <conditionalFormatting sqref="E3095">
    <cfRule type="containsText" dxfId="320" priority="480" operator="containsText" text="ECM">
      <formula>NOT(ISERROR(SEARCH("ECM",E3095)))</formula>
    </cfRule>
    <cfRule type="containsText" dxfId="319" priority="481" operator="containsText" text="Glenn Gould">
      <formula>NOT(ISERROR(SEARCH("Glenn Gould",E3095)))</formula>
    </cfRule>
  </conditionalFormatting>
  <conditionalFormatting sqref="G3096">
    <cfRule type="containsText" dxfId="318" priority="476" operator="containsText" text="ECM">
      <formula>NOT(ISERROR(SEARCH("ECM",G3096)))</formula>
    </cfRule>
    <cfRule type="containsText" dxfId="317" priority="477" operator="containsText" text="Glenn Gould">
      <formula>NOT(ISERROR(SEARCH("Glenn Gould",G3096)))</formula>
    </cfRule>
  </conditionalFormatting>
  <conditionalFormatting sqref="G3096">
    <cfRule type="containsText" dxfId="316" priority="474" operator="containsText" text="ECM">
      <formula>NOT(ISERROR(SEARCH("ECM",G3096)))</formula>
    </cfRule>
    <cfRule type="containsText" dxfId="315" priority="475" operator="containsText" text="Glenn Gould">
      <formula>NOT(ISERROR(SEARCH("Glenn Gould",G3096)))</formula>
    </cfRule>
  </conditionalFormatting>
  <conditionalFormatting sqref="F3096">
    <cfRule type="containsText" dxfId="314" priority="472" operator="containsText" text="ECM">
      <formula>NOT(ISERROR(SEARCH("ECM",F3096)))</formula>
    </cfRule>
    <cfRule type="containsText" dxfId="313" priority="473" operator="containsText" text="Glenn Gould">
      <formula>NOT(ISERROR(SEARCH("Glenn Gould",F3096)))</formula>
    </cfRule>
  </conditionalFormatting>
  <conditionalFormatting sqref="F3096">
    <cfRule type="containsText" dxfId="312" priority="470" operator="containsText" text="ECM">
      <formula>NOT(ISERROR(SEARCH("ECM",F3096)))</formula>
    </cfRule>
    <cfRule type="containsText" dxfId="311" priority="471" operator="containsText" text="Glenn Gould">
      <formula>NOT(ISERROR(SEARCH("Glenn Gould",F3096)))</formula>
    </cfRule>
  </conditionalFormatting>
  <conditionalFormatting sqref="E3096">
    <cfRule type="containsText" dxfId="310" priority="468" operator="containsText" text="ECM">
      <formula>NOT(ISERROR(SEARCH("ECM",E3096)))</formula>
    </cfRule>
    <cfRule type="containsText" dxfId="309" priority="469" operator="containsText" text="Glenn Gould">
      <formula>NOT(ISERROR(SEARCH("Glenn Gould",E3096)))</formula>
    </cfRule>
  </conditionalFormatting>
  <conditionalFormatting sqref="A3098:C3098 E3098:AA3098">
    <cfRule type="containsText" dxfId="308" priority="464" operator="containsText" text="ECM">
      <formula>NOT(ISERROR(SEARCH("ECM",A3098)))</formula>
    </cfRule>
    <cfRule type="containsText" dxfId="307" priority="465" operator="containsText" text="Glenn Gould">
      <formula>NOT(ISERROR(SEARCH("Glenn Gould",A3098)))</formula>
    </cfRule>
  </conditionalFormatting>
  <conditionalFormatting sqref="M3098:N3098">
    <cfRule type="containsText" dxfId="306" priority="463" operator="containsText" text="ECM">
      <formula>NOT(ISERROR(SEARCH("ECM",M3098)))</formula>
    </cfRule>
  </conditionalFormatting>
  <conditionalFormatting sqref="C3098">
    <cfRule type="containsText" dxfId="305" priority="461" operator="containsText" text="Christmas">
      <formula>NOT(ISERROR(SEARCH("Christmas",C3098)))</formula>
    </cfRule>
    <cfRule type="containsText" dxfId="304" priority="462" operator="containsText" text="collection">
      <formula>NOT(ISERROR(SEARCH("collection",C3098)))</formula>
    </cfRule>
  </conditionalFormatting>
  <conditionalFormatting sqref="A3098:B3098">
    <cfRule type="containsText" dxfId="303" priority="460" operator="containsText" text="Tallis Scholars">
      <formula>NOT(ISERROR(SEARCH("Tallis Scholars",A3098)))</formula>
    </cfRule>
  </conditionalFormatting>
  <conditionalFormatting sqref="G3097">
    <cfRule type="containsText" dxfId="302" priority="444" operator="containsText" text="ECM">
      <formula>NOT(ISERROR(SEARCH("ECM",G3097)))</formula>
    </cfRule>
    <cfRule type="containsText" dxfId="301" priority="445" operator="containsText" text="Glenn Gould">
      <formula>NOT(ISERROR(SEARCH("Glenn Gould",G3097)))</formula>
    </cfRule>
  </conditionalFormatting>
  <conditionalFormatting sqref="J3124:M3124">
    <cfRule type="containsText" dxfId="300" priority="450" operator="containsText" text="ECM">
      <formula>NOT(ISERROR(SEARCH("ECM",J3124)))</formula>
    </cfRule>
    <cfRule type="containsText" dxfId="299" priority="451" operator="containsText" text="Glenn Gould">
      <formula>NOT(ISERROR(SEARCH("Glenn Gould",J3124)))</formula>
    </cfRule>
  </conditionalFormatting>
  <conditionalFormatting sqref="G3097">
    <cfRule type="containsText" dxfId="298" priority="442" operator="containsText" text="ECM">
      <formula>NOT(ISERROR(SEARCH("ECM",G3097)))</formula>
    </cfRule>
    <cfRule type="containsText" dxfId="297" priority="443" operator="containsText" text="Glenn Gould">
      <formula>NOT(ISERROR(SEARCH("Glenn Gould",G3097)))</formula>
    </cfRule>
  </conditionalFormatting>
  <conditionalFormatting sqref="F3097">
    <cfRule type="containsText" dxfId="296" priority="440" operator="containsText" text="ECM">
      <formula>NOT(ISERROR(SEARCH("ECM",F3097)))</formula>
    </cfRule>
    <cfRule type="containsText" dxfId="295" priority="441" operator="containsText" text="Glenn Gould">
      <formula>NOT(ISERROR(SEARCH("Glenn Gould",F3097)))</formula>
    </cfRule>
  </conditionalFormatting>
  <conditionalFormatting sqref="F3097">
    <cfRule type="containsText" dxfId="294" priority="438" operator="containsText" text="ECM">
      <formula>NOT(ISERROR(SEARCH("ECM",F3097)))</formula>
    </cfRule>
    <cfRule type="containsText" dxfId="293" priority="439" operator="containsText" text="Glenn Gould">
      <formula>NOT(ISERROR(SEARCH("Glenn Gould",F3097)))</formula>
    </cfRule>
  </conditionalFormatting>
  <conditionalFormatting sqref="E3097">
    <cfRule type="containsText" dxfId="292" priority="436" operator="containsText" text="ECM">
      <formula>NOT(ISERROR(SEARCH("ECM",E3097)))</formula>
    </cfRule>
    <cfRule type="containsText" dxfId="291" priority="437" operator="containsText" text="Glenn Gould">
      <formula>NOT(ISERROR(SEARCH("Glenn Gould",E3097)))</formula>
    </cfRule>
  </conditionalFormatting>
  <conditionalFormatting sqref="E3097:I3097">
    <cfRule type="containsText" dxfId="290" priority="434" operator="containsText" text="ECM">
      <formula>NOT(ISERROR(SEARCH("ECM",E3097)))</formula>
    </cfRule>
    <cfRule type="containsText" dxfId="289" priority="435" operator="containsText" text="Glenn Gould">
      <formula>NOT(ISERROR(SEARCH("Glenn Gould",E3097)))</formula>
    </cfRule>
  </conditionalFormatting>
  <conditionalFormatting sqref="E3102:G3104">
    <cfRule type="containsText" dxfId="288" priority="432" operator="containsText" text="ECM">
      <formula>NOT(ISERROR(SEARCH("ECM",E3102)))</formula>
    </cfRule>
    <cfRule type="containsText" dxfId="287" priority="433" operator="containsText" text="Glenn Gould">
      <formula>NOT(ISERROR(SEARCH("Glenn Gould",E3102)))</formula>
    </cfRule>
  </conditionalFormatting>
  <conditionalFormatting sqref="G3102:G3104">
    <cfRule type="containsText" dxfId="286" priority="430" operator="containsText" text="ECM">
      <formula>NOT(ISERROR(SEARCH("ECM",G3102)))</formula>
    </cfRule>
    <cfRule type="containsText" dxfId="285" priority="431" operator="containsText" text="Glenn Gould">
      <formula>NOT(ISERROR(SEARCH("Glenn Gould",G3102)))</formula>
    </cfRule>
  </conditionalFormatting>
  <conditionalFormatting sqref="G3102:G3104">
    <cfRule type="containsText" dxfId="284" priority="428" operator="containsText" text="ECM">
      <formula>NOT(ISERROR(SEARCH("ECM",G3102)))</formula>
    </cfRule>
    <cfRule type="containsText" dxfId="283" priority="429" operator="containsText" text="Glenn Gould">
      <formula>NOT(ISERROR(SEARCH("Glenn Gould",G3102)))</formula>
    </cfRule>
  </conditionalFormatting>
  <conditionalFormatting sqref="F3102:F3104">
    <cfRule type="containsText" dxfId="282" priority="426" operator="containsText" text="ECM">
      <formula>NOT(ISERROR(SEARCH("ECM",F3102)))</formula>
    </cfRule>
    <cfRule type="containsText" dxfId="281" priority="427" operator="containsText" text="Glenn Gould">
      <formula>NOT(ISERROR(SEARCH("Glenn Gould",F3102)))</formula>
    </cfRule>
  </conditionalFormatting>
  <conditionalFormatting sqref="F3102:F3104">
    <cfRule type="containsText" dxfId="280" priority="424" operator="containsText" text="ECM">
      <formula>NOT(ISERROR(SEARCH("ECM",F3102)))</formula>
    </cfRule>
    <cfRule type="containsText" dxfId="279" priority="425" operator="containsText" text="Glenn Gould">
      <formula>NOT(ISERROR(SEARCH("Glenn Gould",F3102)))</formula>
    </cfRule>
  </conditionalFormatting>
  <conditionalFormatting sqref="E3102:E3104">
    <cfRule type="containsText" dxfId="278" priority="422" operator="containsText" text="ECM">
      <formula>NOT(ISERROR(SEARCH("ECM",E3102)))</formula>
    </cfRule>
    <cfRule type="containsText" dxfId="277" priority="423" operator="containsText" text="Glenn Gould">
      <formula>NOT(ISERROR(SEARCH("Glenn Gould",E3102)))</formula>
    </cfRule>
  </conditionalFormatting>
  <conditionalFormatting sqref="E3102:G3104">
    <cfRule type="containsText" dxfId="276" priority="420" operator="containsText" text="ECM">
      <formula>NOT(ISERROR(SEARCH("ECM",E3102)))</formula>
    </cfRule>
    <cfRule type="containsText" dxfId="275" priority="421" operator="containsText" text="Glenn Gould">
      <formula>NOT(ISERROR(SEARCH("Glenn Gould",E3102)))</formula>
    </cfRule>
  </conditionalFormatting>
  <conditionalFormatting sqref="D3124:I3124">
    <cfRule type="containsText" dxfId="274" priority="418" operator="containsText" text="ECM">
      <formula>NOT(ISERROR(SEARCH("ECM",D3124)))</formula>
    </cfRule>
    <cfRule type="containsText" dxfId="273" priority="419" operator="containsText" text="Glenn Gould">
      <formula>NOT(ISERROR(SEARCH("Glenn Gould",D3124)))</formula>
    </cfRule>
  </conditionalFormatting>
  <conditionalFormatting sqref="H3124">
    <cfRule type="containsText" dxfId="272" priority="416" operator="containsText" text="ECM">
      <formula>NOT(ISERROR(SEARCH("ECM",H3124)))</formula>
    </cfRule>
    <cfRule type="containsText" dxfId="271" priority="417" operator="containsText" text="Glenn Gould">
      <formula>NOT(ISERROR(SEARCH("Glenn Gould",H3124)))</formula>
    </cfRule>
  </conditionalFormatting>
  <conditionalFormatting sqref="H3124">
    <cfRule type="containsText" dxfId="270" priority="414" operator="containsText" text="ECM">
      <formula>NOT(ISERROR(SEARCH("ECM",H3124)))</formula>
    </cfRule>
    <cfRule type="containsText" dxfId="269" priority="415" operator="containsText" text="Glenn Gould">
      <formula>NOT(ISERROR(SEARCH("Glenn Gould",H3124)))</formula>
    </cfRule>
  </conditionalFormatting>
  <conditionalFormatting sqref="H3124">
    <cfRule type="containsText" dxfId="268" priority="412" operator="containsText" text="ECM">
      <formula>NOT(ISERROR(SEARCH("ECM",H3124)))</formula>
    </cfRule>
    <cfRule type="containsText" dxfId="267" priority="413" operator="containsText" text="Glenn Gould">
      <formula>NOT(ISERROR(SEARCH("Glenn Gould",H3124)))</formula>
    </cfRule>
  </conditionalFormatting>
  <conditionalFormatting sqref="H3124">
    <cfRule type="containsText" dxfId="266" priority="410" operator="containsText" text="ECM">
      <formula>NOT(ISERROR(SEARCH("ECM",H3124)))</formula>
    </cfRule>
    <cfRule type="containsText" dxfId="265" priority="411" operator="containsText" text="Glenn Gould">
      <formula>NOT(ISERROR(SEARCH("Glenn Gould",H3124)))</formula>
    </cfRule>
  </conditionalFormatting>
  <conditionalFormatting sqref="H3124">
    <cfRule type="containsText" dxfId="264" priority="408" operator="containsText" text="ECM">
      <formula>NOT(ISERROR(SEARCH("ECM",H3124)))</formula>
    </cfRule>
    <cfRule type="containsText" dxfId="263" priority="409" operator="containsText" text="Glenn Gould">
      <formula>NOT(ISERROR(SEARCH("Glenn Gould",H3124)))</formula>
    </cfRule>
  </conditionalFormatting>
  <conditionalFormatting sqref="H3124">
    <cfRule type="containsText" dxfId="262" priority="406" operator="containsText" text="ECM">
      <formula>NOT(ISERROR(SEARCH("ECM",H3124)))</formula>
    </cfRule>
    <cfRule type="containsText" dxfId="261" priority="407" operator="containsText" text="Glenn Gould">
      <formula>NOT(ISERROR(SEARCH("Glenn Gould",H3124)))</formula>
    </cfRule>
  </conditionalFormatting>
  <conditionalFormatting sqref="H3124">
    <cfRule type="containsText" dxfId="260" priority="404" operator="containsText" text="ECM">
      <formula>NOT(ISERROR(SEARCH("ECM",H3124)))</formula>
    </cfRule>
    <cfRule type="containsText" dxfId="259" priority="405" operator="containsText" text="Glenn Gould">
      <formula>NOT(ISERROR(SEARCH("Glenn Gould",H3124)))</formula>
    </cfRule>
  </conditionalFormatting>
  <conditionalFormatting sqref="H3124:I3124">
    <cfRule type="containsText" dxfId="258" priority="402" operator="containsText" text="ECM">
      <formula>NOT(ISERROR(SEARCH("ECM",H3124)))</formula>
    </cfRule>
    <cfRule type="containsText" dxfId="257" priority="403" operator="containsText" text="Glenn Gould">
      <formula>NOT(ISERROR(SEARCH("Glenn Gould",H3124)))</formula>
    </cfRule>
  </conditionalFormatting>
  <conditionalFormatting sqref="H3124">
    <cfRule type="containsText" dxfId="256" priority="392" operator="containsText" text="ECM">
      <formula>NOT(ISERROR(SEARCH("ECM",H3124)))</formula>
    </cfRule>
    <cfRule type="containsText" dxfId="255" priority="393" operator="containsText" text="Glenn Gould">
      <formula>NOT(ISERROR(SEARCH("Glenn Gould",H3124)))</formula>
    </cfRule>
  </conditionalFormatting>
  <conditionalFormatting sqref="H3124">
    <cfRule type="containsText" dxfId="254" priority="400" operator="containsText" text="ECM">
      <formula>NOT(ISERROR(SEARCH("ECM",H3124)))</formula>
    </cfRule>
    <cfRule type="containsText" dxfId="253" priority="401" operator="containsText" text="Glenn Gould">
      <formula>NOT(ISERROR(SEARCH("Glenn Gould",H3124)))</formula>
    </cfRule>
  </conditionalFormatting>
  <conditionalFormatting sqref="H3124">
    <cfRule type="containsText" dxfId="252" priority="380" operator="containsText" text="ECM">
      <formula>NOT(ISERROR(SEARCH("ECM",H3124)))</formula>
    </cfRule>
    <cfRule type="containsText" dxfId="251" priority="381" operator="containsText" text="Glenn Gould">
      <formula>NOT(ISERROR(SEARCH("Glenn Gould",H3124)))</formula>
    </cfRule>
  </conditionalFormatting>
  <conditionalFormatting sqref="I3124">
    <cfRule type="containsText" dxfId="250" priority="398" operator="containsText" text="ECM">
      <formula>NOT(ISERROR(SEARCH("ECM",I3124)))</formula>
    </cfRule>
    <cfRule type="containsText" dxfId="249" priority="399" operator="containsText" text="Glenn Gould">
      <formula>NOT(ISERROR(SEARCH("Glenn Gould",I3124)))</formula>
    </cfRule>
  </conditionalFormatting>
  <conditionalFormatting sqref="H3124">
    <cfRule type="containsText" dxfId="248" priority="396" operator="containsText" text="ECM">
      <formula>NOT(ISERROR(SEARCH("ECM",H3124)))</formula>
    </cfRule>
    <cfRule type="containsText" dxfId="247" priority="397" operator="containsText" text="Glenn Gould">
      <formula>NOT(ISERROR(SEARCH("Glenn Gould",H3124)))</formula>
    </cfRule>
  </conditionalFormatting>
  <conditionalFormatting sqref="H3124">
    <cfRule type="containsText" dxfId="246" priority="382" operator="containsText" text="ECM">
      <formula>NOT(ISERROR(SEARCH("ECM",H3124)))</formula>
    </cfRule>
    <cfRule type="containsText" dxfId="245" priority="383" operator="containsText" text="Glenn Gould">
      <formula>NOT(ISERROR(SEARCH("Glenn Gould",H3124)))</formula>
    </cfRule>
  </conditionalFormatting>
  <conditionalFormatting sqref="H3124">
    <cfRule type="containsText" dxfId="244" priority="394" operator="containsText" text="ECM">
      <formula>NOT(ISERROR(SEARCH("ECM",H3124)))</formula>
    </cfRule>
    <cfRule type="containsText" dxfId="243" priority="395" operator="containsText" text="Glenn Gould">
      <formula>NOT(ISERROR(SEARCH("Glenn Gould",H3124)))</formula>
    </cfRule>
  </conditionalFormatting>
  <conditionalFormatting sqref="H3124">
    <cfRule type="containsText" dxfId="242" priority="390" operator="containsText" text="ECM">
      <formula>NOT(ISERROR(SEARCH("ECM",H3124)))</formula>
    </cfRule>
    <cfRule type="containsText" dxfId="241" priority="391" operator="containsText" text="Glenn Gould">
      <formula>NOT(ISERROR(SEARCH("Glenn Gould",H3124)))</formula>
    </cfRule>
  </conditionalFormatting>
  <conditionalFormatting sqref="H3124">
    <cfRule type="containsText" dxfId="240" priority="388" operator="containsText" text="ECM">
      <formula>NOT(ISERROR(SEARCH("ECM",H3124)))</formula>
    </cfRule>
    <cfRule type="containsText" dxfId="239" priority="389" operator="containsText" text="Glenn Gould">
      <formula>NOT(ISERROR(SEARCH("Glenn Gould",H3124)))</formula>
    </cfRule>
  </conditionalFormatting>
  <conditionalFormatting sqref="H3124">
    <cfRule type="containsText" dxfId="238" priority="386" operator="containsText" text="ECM">
      <formula>NOT(ISERROR(SEARCH("ECM",H3124)))</formula>
    </cfRule>
    <cfRule type="containsText" dxfId="237" priority="387" operator="containsText" text="Glenn Gould">
      <formula>NOT(ISERROR(SEARCH("Glenn Gould",H3124)))</formula>
    </cfRule>
  </conditionalFormatting>
  <conditionalFormatting sqref="H3124">
    <cfRule type="containsText" dxfId="236" priority="384" operator="containsText" text="ECM">
      <formula>NOT(ISERROR(SEARCH("ECM",H3124)))</formula>
    </cfRule>
    <cfRule type="containsText" dxfId="235" priority="385" operator="containsText" text="Glenn Gould">
      <formula>NOT(ISERROR(SEARCH("Glenn Gould",H3124)))</formula>
    </cfRule>
  </conditionalFormatting>
  <conditionalFormatting sqref="H3124">
    <cfRule type="containsText" dxfId="234" priority="342" operator="containsText" text="ECM">
      <formula>NOT(ISERROR(SEARCH("ECM",H3124)))</formula>
    </cfRule>
    <cfRule type="containsText" dxfId="233" priority="343" operator="containsText" text="Glenn Gould">
      <formula>NOT(ISERROR(SEARCH("Glenn Gould",H3124)))</formula>
    </cfRule>
  </conditionalFormatting>
  <conditionalFormatting sqref="H3124">
    <cfRule type="containsText" dxfId="232" priority="378" operator="containsText" text="ECM">
      <formula>NOT(ISERROR(SEARCH("ECM",H3124)))</formula>
    </cfRule>
    <cfRule type="containsText" dxfId="231" priority="379" operator="containsText" text="Glenn Gould">
      <formula>NOT(ISERROR(SEARCH("Glenn Gould",H3124)))</formula>
    </cfRule>
  </conditionalFormatting>
  <conditionalFormatting sqref="H3124">
    <cfRule type="containsText" dxfId="230" priority="360" operator="containsText" text="ECM">
      <formula>NOT(ISERROR(SEARCH("ECM",H3124)))</formula>
    </cfRule>
    <cfRule type="containsText" dxfId="229" priority="361" operator="containsText" text="Glenn Gould">
      <formula>NOT(ISERROR(SEARCH("Glenn Gould",H3124)))</formula>
    </cfRule>
  </conditionalFormatting>
  <conditionalFormatting sqref="H3124">
    <cfRule type="containsText" dxfId="228" priority="376" operator="containsText" text="ECM">
      <formula>NOT(ISERROR(SEARCH("ECM",H3124)))</formula>
    </cfRule>
    <cfRule type="containsText" dxfId="227" priority="377" operator="containsText" text="Glenn Gould">
      <formula>NOT(ISERROR(SEARCH("Glenn Gould",H3124)))</formula>
    </cfRule>
  </conditionalFormatting>
  <conditionalFormatting sqref="H3124">
    <cfRule type="containsText" dxfId="226" priority="362" operator="containsText" text="ECM">
      <formula>NOT(ISERROR(SEARCH("ECM",H3124)))</formula>
    </cfRule>
    <cfRule type="containsText" dxfId="225" priority="363" operator="containsText" text="Glenn Gould">
      <formula>NOT(ISERROR(SEARCH("Glenn Gould",H3124)))</formula>
    </cfRule>
  </conditionalFormatting>
  <conditionalFormatting sqref="H3124">
    <cfRule type="containsText" dxfId="224" priority="374" operator="containsText" text="ECM">
      <formula>NOT(ISERROR(SEARCH("ECM",H3124)))</formula>
    </cfRule>
    <cfRule type="containsText" dxfId="223" priority="375" operator="containsText" text="Glenn Gould">
      <formula>NOT(ISERROR(SEARCH("Glenn Gould",H3124)))</formula>
    </cfRule>
  </conditionalFormatting>
  <conditionalFormatting sqref="H3124">
    <cfRule type="containsText" dxfId="222" priority="372" operator="containsText" text="ECM">
      <formula>NOT(ISERROR(SEARCH("ECM",H3124)))</formula>
    </cfRule>
    <cfRule type="containsText" dxfId="221" priority="373" operator="containsText" text="Glenn Gould">
      <formula>NOT(ISERROR(SEARCH("Glenn Gould",H3124)))</formula>
    </cfRule>
  </conditionalFormatting>
  <conditionalFormatting sqref="H3124">
    <cfRule type="containsText" dxfId="220" priority="370" operator="containsText" text="ECM">
      <formula>NOT(ISERROR(SEARCH("ECM",H3124)))</formula>
    </cfRule>
    <cfRule type="containsText" dxfId="219" priority="371" operator="containsText" text="Glenn Gould">
      <formula>NOT(ISERROR(SEARCH("Glenn Gould",H3124)))</formula>
    </cfRule>
  </conditionalFormatting>
  <conditionalFormatting sqref="H3124">
    <cfRule type="containsText" dxfId="218" priority="368" operator="containsText" text="ECM">
      <formula>NOT(ISERROR(SEARCH("ECM",H3124)))</formula>
    </cfRule>
    <cfRule type="containsText" dxfId="217" priority="369" operator="containsText" text="Glenn Gould">
      <formula>NOT(ISERROR(SEARCH("Glenn Gould",H3124)))</formula>
    </cfRule>
  </conditionalFormatting>
  <conditionalFormatting sqref="H3124">
    <cfRule type="containsText" dxfId="216" priority="366" operator="containsText" text="ECM">
      <formula>NOT(ISERROR(SEARCH("ECM",H3124)))</formula>
    </cfRule>
    <cfRule type="containsText" dxfId="215" priority="367" operator="containsText" text="Glenn Gould">
      <formula>NOT(ISERROR(SEARCH("Glenn Gould",H3124)))</formula>
    </cfRule>
  </conditionalFormatting>
  <conditionalFormatting sqref="H3124">
    <cfRule type="containsText" dxfId="214" priority="364" operator="containsText" text="ECM">
      <formula>NOT(ISERROR(SEARCH("ECM",H3124)))</formula>
    </cfRule>
    <cfRule type="containsText" dxfId="213" priority="365" operator="containsText" text="Glenn Gould">
      <formula>NOT(ISERROR(SEARCH("Glenn Gould",H3124)))</formula>
    </cfRule>
  </conditionalFormatting>
  <conditionalFormatting sqref="H3124">
    <cfRule type="containsText" dxfId="212" priority="358" operator="containsText" text="ECM">
      <formula>NOT(ISERROR(SEARCH("ECM",H3124)))</formula>
    </cfRule>
    <cfRule type="containsText" dxfId="211" priority="359" operator="containsText" text="Glenn Gould">
      <formula>NOT(ISERROR(SEARCH("Glenn Gould",H3124)))</formula>
    </cfRule>
  </conditionalFormatting>
  <conditionalFormatting sqref="H3124">
    <cfRule type="containsText" dxfId="210" priority="340" operator="containsText" text="ECM">
      <formula>NOT(ISERROR(SEARCH("ECM",H3124)))</formula>
    </cfRule>
    <cfRule type="containsText" dxfId="209" priority="341" operator="containsText" text="Glenn Gould">
      <formula>NOT(ISERROR(SEARCH("Glenn Gould",H3124)))</formula>
    </cfRule>
  </conditionalFormatting>
  <conditionalFormatting sqref="H3124">
    <cfRule type="containsText" dxfId="208" priority="356" operator="containsText" text="ECM">
      <formula>NOT(ISERROR(SEARCH("ECM",H3124)))</formula>
    </cfRule>
    <cfRule type="containsText" dxfId="207" priority="357" operator="containsText" text="Glenn Gould">
      <formula>NOT(ISERROR(SEARCH("Glenn Gould",H3124)))</formula>
    </cfRule>
  </conditionalFormatting>
  <conditionalFormatting sqref="H3124">
    <cfRule type="containsText" dxfId="206" priority="354" operator="containsText" text="ECM">
      <formula>NOT(ISERROR(SEARCH("ECM",H3124)))</formula>
    </cfRule>
    <cfRule type="containsText" dxfId="205" priority="355" operator="containsText" text="Glenn Gould">
      <formula>NOT(ISERROR(SEARCH("Glenn Gould",H3124)))</formula>
    </cfRule>
  </conditionalFormatting>
  <conditionalFormatting sqref="H3124">
    <cfRule type="containsText" dxfId="204" priority="352" operator="containsText" text="ECM">
      <formula>NOT(ISERROR(SEARCH("ECM",H3124)))</formula>
    </cfRule>
    <cfRule type="containsText" dxfId="203" priority="353" operator="containsText" text="Glenn Gould">
      <formula>NOT(ISERROR(SEARCH("Glenn Gould",H3124)))</formula>
    </cfRule>
  </conditionalFormatting>
  <conditionalFormatting sqref="H3124">
    <cfRule type="containsText" dxfId="202" priority="350" operator="containsText" text="ECM">
      <formula>NOT(ISERROR(SEARCH("ECM",H3124)))</formula>
    </cfRule>
    <cfRule type="containsText" dxfId="201" priority="351" operator="containsText" text="Glenn Gould">
      <formula>NOT(ISERROR(SEARCH("Glenn Gould",H3124)))</formula>
    </cfRule>
  </conditionalFormatting>
  <conditionalFormatting sqref="H3124">
    <cfRule type="containsText" dxfId="200" priority="348" operator="containsText" text="ECM">
      <formula>NOT(ISERROR(SEARCH("ECM",H3124)))</formula>
    </cfRule>
    <cfRule type="containsText" dxfId="199" priority="349" operator="containsText" text="Glenn Gould">
      <formula>NOT(ISERROR(SEARCH("Glenn Gould",H3124)))</formula>
    </cfRule>
  </conditionalFormatting>
  <conditionalFormatting sqref="H3124">
    <cfRule type="containsText" dxfId="198" priority="346" operator="containsText" text="ECM">
      <formula>NOT(ISERROR(SEARCH("ECM",H3124)))</formula>
    </cfRule>
    <cfRule type="containsText" dxfId="197" priority="347" operator="containsText" text="Glenn Gould">
      <formula>NOT(ISERROR(SEARCH("Glenn Gould",H3124)))</formula>
    </cfRule>
  </conditionalFormatting>
  <conditionalFormatting sqref="H3124">
    <cfRule type="containsText" dxfId="196" priority="344" operator="containsText" text="ECM">
      <formula>NOT(ISERROR(SEARCH("ECM",H3124)))</formula>
    </cfRule>
    <cfRule type="containsText" dxfId="195" priority="345" operator="containsText" text="Glenn Gould">
      <formula>NOT(ISERROR(SEARCH("Glenn Gould",H3124)))</formula>
    </cfRule>
  </conditionalFormatting>
  <conditionalFormatting sqref="H3124">
    <cfRule type="containsText" dxfId="194" priority="320" operator="containsText" text="ECM">
      <formula>NOT(ISERROR(SEARCH("ECM",H3124)))</formula>
    </cfRule>
    <cfRule type="containsText" dxfId="193" priority="321" operator="containsText" text="Glenn Gould">
      <formula>NOT(ISERROR(SEARCH("Glenn Gould",H3124)))</formula>
    </cfRule>
  </conditionalFormatting>
  <conditionalFormatting sqref="I3124">
    <cfRule type="containsText" dxfId="192" priority="338" operator="containsText" text="ECM">
      <formula>NOT(ISERROR(SEARCH("ECM",I3124)))</formula>
    </cfRule>
    <cfRule type="containsText" dxfId="191" priority="339" operator="containsText" text="Glenn Gould">
      <formula>NOT(ISERROR(SEARCH("Glenn Gould",I3124)))</formula>
    </cfRule>
  </conditionalFormatting>
  <conditionalFormatting sqref="H3124">
    <cfRule type="containsText" dxfId="190" priority="336" operator="containsText" text="ECM">
      <formula>NOT(ISERROR(SEARCH("ECM",H3124)))</formula>
    </cfRule>
    <cfRule type="containsText" dxfId="189" priority="337" operator="containsText" text="Glenn Gould">
      <formula>NOT(ISERROR(SEARCH("Glenn Gould",H3124)))</formula>
    </cfRule>
  </conditionalFormatting>
  <conditionalFormatting sqref="H3124">
    <cfRule type="containsText" dxfId="188" priority="322" operator="containsText" text="ECM">
      <formula>NOT(ISERROR(SEARCH("ECM",H3124)))</formula>
    </cfRule>
    <cfRule type="containsText" dxfId="187" priority="323" operator="containsText" text="Glenn Gould">
      <formula>NOT(ISERROR(SEARCH("Glenn Gould",H3124)))</formula>
    </cfRule>
  </conditionalFormatting>
  <conditionalFormatting sqref="H3124">
    <cfRule type="containsText" dxfId="186" priority="334" operator="containsText" text="ECM">
      <formula>NOT(ISERROR(SEARCH("ECM",H3124)))</formula>
    </cfRule>
    <cfRule type="containsText" dxfId="185" priority="335" operator="containsText" text="Glenn Gould">
      <formula>NOT(ISERROR(SEARCH("Glenn Gould",H3124)))</formula>
    </cfRule>
  </conditionalFormatting>
  <conditionalFormatting sqref="H3124">
    <cfRule type="containsText" dxfId="184" priority="332" operator="containsText" text="ECM">
      <formula>NOT(ISERROR(SEARCH("ECM",H3124)))</formula>
    </cfRule>
    <cfRule type="containsText" dxfId="183" priority="333" operator="containsText" text="Glenn Gould">
      <formula>NOT(ISERROR(SEARCH("Glenn Gould",H3124)))</formula>
    </cfRule>
  </conditionalFormatting>
  <conditionalFormatting sqref="H3124">
    <cfRule type="containsText" dxfId="182" priority="330" operator="containsText" text="ECM">
      <formula>NOT(ISERROR(SEARCH("ECM",H3124)))</formula>
    </cfRule>
    <cfRule type="containsText" dxfId="181" priority="331" operator="containsText" text="Glenn Gould">
      <formula>NOT(ISERROR(SEARCH("Glenn Gould",H3124)))</formula>
    </cfRule>
  </conditionalFormatting>
  <conditionalFormatting sqref="H3124">
    <cfRule type="containsText" dxfId="180" priority="328" operator="containsText" text="ECM">
      <formula>NOT(ISERROR(SEARCH("ECM",H3124)))</formula>
    </cfRule>
    <cfRule type="containsText" dxfId="179" priority="329" operator="containsText" text="Glenn Gould">
      <formula>NOT(ISERROR(SEARCH("Glenn Gould",H3124)))</formula>
    </cfRule>
  </conditionalFormatting>
  <conditionalFormatting sqref="H3124">
    <cfRule type="containsText" dxfId="178" priority="326" operator="containsText" text="ECM">
      <formula>NOT(ISERROR(SEARCH("ECM",H3124)))</formula>
    </cfRule>
    <cfRule type="containsText" dxfId="177" priority="327" operator="containsText" text="Glenn Gould">
      <formula>NOT(ISERROR(SEARCH("Glenn Gould",H3124)))</formula>
    </cfRule>
  </conditionalFormatting>
  <conditionalFormatting sqref="H3124">
    <cfRule type="containsText" dxfId="176" priority="324" operator="containsText" text="ECM">
      <formula>NOT(ISERROR(SEARCH("ECM",H3124)))</formula>
    </cfRule>
    <cfRule type="containsText" dxfId="175" priority="325" operator="containsText" text="Glenn Gould">
      <formula>NOT(ISERROR(SEARCH("Glenn Gould",H3124)))</formula>
    </cfRule>
  </conditionalFormatting>
  <conditionalFormatting sqref="H3124:I3124">
    <cfRule type="containsText" dxfId="174" priority="318" operator="containsText" text="ECM">
      <formula>NOT(ISERROR(SEARCH("ECM",H3124)))</formula>
    </cfRule>
    <cfRule type="containsText" dxfId="173" priority="319" operator="containsText" text="Glenn Gould">
      <formula>NOT(ISERROR(SEARCH("Glenn Gould",H3124)))</formula>
    </cfRule>
  </conditionalFormatting>
  <conditionalFormatting sqref="H3124:I3124">
    <cfRule type="containsText" dxfId="172" priority="316" operator="containsText" text="ECM">
      <formula>NOT(ISERROR(SEARCH("ECM",H3124)))</formula>
    </cfRule>
    <cfRule type="containsText" dxfId="171" priority="317" operator="containsText" text="Glenn Gould">
      <formula>NOT(ISERROR(SEARCH("Glenn Gould",H3124)))</formula>
    </cfRule>
  </conditionalFormatting>
  <conditionalFormatting sqref="E3124:G3124">
    <cfRule type="containsText" dxfId="170" priority="314" operator="containsText" text="ECM">
      <formula>NOT(ISERROR(SEARCH("ECM",E3124)))</formula>
    </cfRule>
    <cfRule type="containsText" dxfId="169" priority="315" operator="containsText" text="Glenn Gould">
      <formula>NOT(ISERROR(SEARCH("Glenn Gould",E3124)))</formula>
    </cfRule>
  </conditionalFormatting>
  <conditionalFormatting sqref="G3124">
    <cfRule type="containsText" dxfId="168" priority="312" operator="containsText" text="ECM">
      <formula>NOT(ISERROR(SEARCH("ECM",G3124)))</formula>
    </cfRule>
    <cfRule type="containsText" dxfId="167" priority="313" operator="containsText" text="Glenn Gould">
      <formula>NOT(ISERROR(SEARCH("Glenn Gould",G3124)))</formula>
    </cfRule>
  </conditionalFormatting>
  <conditionalFormatting sqref="G3124">
    <cfRule type="containsText" dxfId="166" priority="310" operator="containsText" text="ECM">
      <formula>NOT(ISERROR(SEARCH("ECM",G3124)))</formula>
    </cfRule>
    <cfRule type="containsText" dxfId="165" priority="311" operator="containsText" text="Glenn Gould">
      <formula>NOT(ISERROR(SEARCH("Glenn Gould",G3124)))</formula>
    </cfRule>
  </conditionalFormatting>
  <conditionalFormatting sqref="F3124">
    <cfRule type="containsText" dxfId="164" priority="308" operator="containsText" text="ECM">
      <formula>NOT(ISERROR(SEARCH("ECM",F3124)))</formula>
    </cfRule>
    <cfRule type="containsText" dxfId="163" priority="309" operator="containsText" text="Glenn Gould">
      <formula>NOT(ISERROR(SEARCH("Glenn Gould",F3124)))</formula>
    </cfRule>
  </conditionalFormatting>
  <conditionalFormatting sqref="F3124">
    <cfRule type="containsText" dxfId="162" priority="306" operator="containsText" text="ECM">
      <formula>NOT(ISERROR(SEARCH("ECM",F3124)))</formula>
    </cfRule>
    <cfRule type="containsText" dxfId="161" priority="307" operator="containsText" text="Glenn Gould">
      <formula>NOT(ISERROR(SEARCH("Glenn Gould",F3124)))</formula>
    </cfRule>
  </conditionalFormatting>
  <conditionalFormatting sqref="E3124">
    <cfRule type="containsText" dxfId="160" priority="304" operator="containsText" text="ECM">
      <formula>NOT(ISERROR(SEARCH("ECM",E3124)))</formula>
    </cfRule>
    <cfRule type="containsText" dxfId="159" priority="305" operator="containsText" text="Glenn Gould">
      <formula>NOT(ISERROR(SEARCH("Glenn Gould",E3124)))</formula>
    </cfRule>
  </conditionalFormatting>
  <conditionalFormatting sqref="E3124:G3124">
    <cfRule type="containsText" dxfId="158" priority="302" operator="containsText" text="ECM">
      <formula>NOT(ISERROR(SEARCH("ECM",E3124)))</formula>
    </cfRule>
    <cfRule type="containsText" dxfId="157" priority="303" operator="containsText" text="Glenn Gould">
      <formula>NOT(ISERROR(SEARCH("Glenn Gould",E3124)))</formula>
    </cfRule>
  </conditionalFormatting>
  <conditionalFormatting sqref="E3106:I3108">
    <cfRule type="containsText" dxfId="156" priority="280" operator="containsText" text="ECM">
      <formula>NOT(ISERROR(SEARCH("ECM",E3106)))</formula>
    </cfRule>
    <cfRule type="containsText" dxfId="155" priority="281" operator="containsText" text="Glenn Gould">
      <formula>NOT(ISERROR(SEARCH("Glenn Gould",E3106)))</formula>
    </cfRule>
  </conditionalFormatting>
  <conditionalFormatting sqref="E3106:G3108">
    <cfRule type="containsText" dxfId="154" priority="176" operator="containsText" text="ECM">
      <formula>NOT(ISERROR(SEARCH("ECM",E3106)))</formula>
    </cfRule>
    <cfRule type="containsText" dxfId="153" priority="177" operator="containsText" text="Glenn Gould">
      <formula>NOT(ISERROR(SEARCH("Glenn Gould",E3106)))</formula>
    </cfRule>
  </conditionalFormatting>
  <conditionalFormatting sqref="G3106:G3108">
    <cfRule type="containsText" dxfId="152" priority="174" operator="containsText" text="ECM">
      <formula>NOT(ISERROR(SEARCH("ECM",G3106)))</formula>
    </cfRule>
    <cfRule type="containsText" dxfId="151" priority="175" operator="containsText" text="Glenn Gould">
      <formula>NOT(ISERROR(SEARCH("Glenn Gould",G3106)))</formula>
    </cfRule>
  </conditionalFormatting>
  <conditionalFormatting sqref="G3106:G3108">
    <cfRule type="containsText" dxfId="150" priority="172" operator="containsText" text="ECM">
      <formula>NOT(ISERROR(SEARCH("ECM",G3106)))</formula>
    </cfRule>
    <cfRule type="containsText" dxfId="149" priority="173" operator="containsText" text="Glenn Gould">
      <formula>NOT(ISERROR(SEARCH("Glenn Gould",G3106)))</formula>
    </cfRule>
  </conditionalFormatting>
  <conditionalFormatting sqref="F3106:F3108">
    <cfRule type="containsText" dxfId="148" priority="170" operator="containsText" text="ECM">
      <formula>NOT(ISERROR(SEARCH("ECM",F3106)))</formula>
    </cfRule>
    <cfRule type="containsText" dxfId="147" priority="171" operator="containsText" text="Glenn Gould">
      <formula>NOT(ISERROR(SEARCH("Glenn Gould",F3106)))</formula>
    </cfRule>
  </conditionalFormatting>
  <conditionalFormatting sqref="F3106:F3108">
    <cfRule type="containsText" dxfId="146" priority="168" operator="containsText" text="ECM">
      <formula>NOT(ISERROR(SEARCH("ECM",F3106)))</formula>
    </cfRule>
    <cfRule type="containsText" dxfId="145" priority="169" operator="containsText" text="Glenn Gould">
      <formula>NOT(ISERROR(SEARCH("Glenn Gould",F3106)))</formula>
    </cfRule>
  </conditionalFormatting>
  <conditionalFormatting sqref="E3106:E3108">
    <cfRule type="containsText" dxfId="144" priority="166" operator="containsText" text="ECM">
      <formula>NOT(ISERROR(SEARCH("ECM",E3106)))</formula>
    </cfRule>
    <cfRule type="containsText" dxfId="143" priority="167" operator="containsText" text="Glenn Gould">
      <formula>NOT(ISERROR(SEARCH("Glenn Gould",E3106)))</formula>
    </cfRule>
  </conditionalFormatting>
  <conditionalFormatting sqref="E3106:G3108">
    <cfRule type="containsText" dxfId="142" priority="164" operator="containsText" text="ECM">
      <formula>NOT(ISERROR(SEARCH("ECM",E3106)))</formula>
    </cfRule>
    <cfRule type="containsText" dxfId="141" priority="165" operator="containsText" text="Glenn Gould">
      <formula>NOT(ISERROR(SEARCH("Glenn Gould",E3106)))</formula>
    </cfRule>
  </conditionalFormatting>
  <conditionalFormatting sqref="E3105:G3105">
    <cfRule type="containsText" dxfId="140" priority="160" operator="containsText" text="ECM">
      <formula>NOT(ISERROR(SEARCH("ECM",E3105)))</formula>
    </cfRule>
    <cfRule type="containsText" dxfId="139" priority="161" operator="containsText" text="Glenn Gould">
      <formula>NOT(ISERROR(SEARCH("Glenn Gould",E3105)))</formula>
    </cfRule>
  </conditionalFormatting>
  <conditionalFormatting sqref="E3105:G3105">
    <cfRule type="containsText" dxfId="138" priority="158" operator="containsText" text="ECM">
      <formula>NOT(ISERROR(SEARCH("ECM",E3105)))</formula>
    </cfRule>
    <cfRule type="containsText" dxfId="137" priority="159" operator="containsText" text="Glenn Gould">
      <formula>NOT(ISERROR(SEARCH("Glenn Gould",E3105)))</formula>
    </cfRule>
  </conditionalFormatting>
  <conditionalFormatting sqref="G3105">
    <cfRule type="containsText" dxfId="136" priority="156" operator="containsText" text="ECM">
      <formula>NOT(ISERROR(SEARCH("ECM",G3105)))</formula>
    </cfRule>
    <cfRule type="containsText" dxfId="135" priority="157" operator="containsText" text="Glenn Gould">
      <formula>NOT(ISERROR(SEARCH("Glenn Gould",G3105)))</formula>
    </cfRule>
  </conditionalFormatting>
  <conditionalFormatting sqref="G3105">
    <cfRule type="containsText" dxfId="134" priority="154" operator="containsText" text="ECM">
      <formula>NOT(ISERROR(SEARCH("ECM",G3105)))</formula>
    </cfRule>
    <cfRule type="containsText" dxfId="133" priority="155" operator="containsText" text="Glenn Gould">
      <formula>NOT(ISERROR(SEARCH("Glenn Gould",G3105)))</formula>
    </cfRule>
  </conditionalFormatting>
  <conditionalFormatting sqref="F3105">
    <cfRule type="containsText" dxfId="132" priority="152" operator="containsText" text="ECM">
      <formula>NOT(ISERROR(SEARCH("ECM",F3105)))</formula>
    </cfRule>
    <cfRule type="containsText" dxfId="131" priority="153" operator="containsText" text="Glenn Gould">
      <formula>NOT(ISERROR(SEARCH("Glenn Gould",F3105)))</formula>
    </cfRule>
  </conditionalFormatting>
  <conditionalFormatting sqref="F3105">
    <cfRule type="containsText" dxfId="130" priority="150" operator="containsText" text="ECM">
      <formula>NOT(ISERROR(SEARCH("ECM",F3105)))</formula>
    </cfRule>
    <cfRule type="containsText" dxfId="129" priority="151" operator="containsText" text="Glenn Gould">
      <formula>NOT(ISERROR(SEARCH("Glenn Gould",F3105)))</formula>
    </cfRule>
  </conditionalFormatting>
  <conditionalFormatting sqref="E3105">
    <cfRule type="containsText" dxfId="128" priority="148" operator="containsText" text="ECM">
      <formula>NOT(ISERROR(SEARCH("ECM",E3105)))</formula>
    </cfRule>
    <cfRule type="containsText" dxfId="127" priority="149" operator="containsText" text="Glenn Gould">
      <formula>NOT(ISERROR(SEARCH("Glenn Gould",E3105)))</formula>
    </cfRule>
  </conditionalFormatting>
  <conditionalFormatting sqref="E3105:G3105">
    <cfRule type="containsText" dxfId="126" priority="146" operator="containsText" text="ECM">
      <formula>NOT(ISERROR(SEARCH("ECM",E3105)))</formula>
    </cfRule>
    <cfRule type="containsText" dxfId="125" priority="147" operator="containsText" text="Glenn Gould">
      <formula>NOT(ISERROR(SEARCH("Glenn Gould",E3105)))</formula>
    </cfRule>
  </conditionalFormatting>
  <conditionalFormatting sqref="E3109:G3109">
    <cfRule type="containsText" dxfId="124" priority="124" operator="containsText" text="ECM">
      <formula>NOT(ISERROR(SEARCH("ECM",E3109)))</formula>
    </cfRule>
    <cfRule type="containsText" dxfId="123" priority="125" operator="containsText" text="Glenn Gould">
      <formula>NOT(ISERROR(SEARCH("Glenn Gould",E3109)))</formula>
    </cfRule>
  </conditionalFormatting>
  <conditionalFormatting sqref="E3109:G3109">
    <cfRule type="containsText" dxfId="122" priority="122" operator="containsText" text="ECM">
      <formula>NOT(ISERROR(SEARCH("ECM",E3109)))</formula>
    </cfRule>
    <cfRule type="containsText" dxfId="121" priority="123" operator="containsText" text="Glenn Gould">
      <formula>NOT(ISERROR(SEARCH("Glenn Gould",E3109)))</formula>
    </cfRule>
  </conditionalFormatting>
  <conditionalFormatting sqref="G3109">
    <cfRule type="containsText" dxfId="120" priority="120" operator="containsText" text="ECM">
      <formula>NOT(ISERROR(SEARCH("ECM",G3109)))</formula>
    </cfRule>
    <cfRule type="containsText" dxfId="119" priority="121" operator="containsText" text="Glenn Gould">
      <formula>NOT(ISERROR(SEARCH("Glenn Gould",G3109)))</formula>
    </cfRule>
  </conditionalFormatting>
  <conditionalFormatting sqref="G3109">
    <cfRule type="containsText" dxfId="118" priority="118" operator="containsText" text="ECM">
      <formula>NOT(ISERROR(SEARCH("ECM",G3109)))</formula>
    </cfRule>
    <cfRule type="containsText" dxfId="117" priority="119" operator="containsText" text="Glenn Gould">
      <formula>NOT(ISERROR(SEARCH("Glenn Gould",G3109)))</formula>
    </cfRule>
  </conditionalFormatting>
  <conditionalFormatting sqref="F3109">
    <cfRule type="containsText" dxfId="116" priority="116" operator="containsText" text="ECM">
      <formula>NOT(ISERROR(SEARCH("ECM",F3109)))</formula>
    </cfRule>
    <cfRule type="containsText" dxfId="115" priority="117" operator="containsText" text="Glenn Gould">
      <formula>NOT(ISERROR(SEARCH("Glenn Gould",F3109)))</formula>
    </cfRule>
  </conditionalFormatting>
  <conditionalFormatting sqref="F3109">
    <cfRule type="containsText" dxfId="114" priority="114" operator="containsText" text="ECM">
      <formula>NOT(ISERROR(SEARCH("ECM",F3109)))</formula>
    </cfRule>
    <cfRule type="containsText" dxfId="113" priority="115" operator="containsText" text="Glenn Gould">
      <formula>NOT(ISERROR(SEARCH("Glenn Gould",F3109)))</formula>
    </cfRule>
  </conditionalFormatting>
  <conditionalFormatting sqref="E3109">
    <cfRule type="containsText" dxfId="112" priority="112" operator="containsText" text="ECM">
      <formula>NOT(ISERROR(SEARCH("ECM",E3109)))</formula>
    </cfRule>
    <cfRule type="containsText" dxfId="111" priority="113" operator="containsText" text="Glenn Gould">
      <formula>NOT(ISERROR(SEARCH("Glenn Gould",E3109)))</formula>
    </cfRule>
  </conditionalFormatting>
  <conditionalFormatting sqref="E3109:G3109">
    <cfRule type="containsText" dxfId="110" priority="110" operator="containsText" text="ECM">
      <formula>NOT(ISERROR(SEARCH("ECM",E3109)))</formula>
    </cfRule>
    <cfRule type="containsText" dxfId="109" priority="111" operator="containsText" text="Glenn Gould">
      <formula>NOT(ISERROR(SEARCH("Glenn Gould",E3109)))</formula>
    </cfRule>
  </conditionalFormatting>
  <conditionalFormatting sqref="H3110:K3110">
    <cfRule type="containsText" dxfId="108" priority="108" operator="containsText" text="ECM">
      <formula>NOT(ISERROR(SEARCH("ECM",H3110)))</formula>
    </cfRule>
    <cfRule type="containsText" dxfId="107" priority="109" operator="containsText" text="Glenn Gould">
      <formula>NOT(ISERROR(SEARCH("Glenn Gould",H3110)))</formula>
    </cfRule>
  </conditionalFormatting>
  <conditionalFormatting sqref="I3110:K3110">
    <cfRule type="containsText" dxfId="106" priority="106" operator="containsText" text="ECM">
      <formula>NOT(ISERROR(SEARCH("ECM",I3110)))</formula>
    </cfRule>
    <cfRule type="containsText" dxfId="105" priority="107" operator="containsText" text="Glenn Gould">
      <formula>NOT(ISERROR(SEARCH("Glenn Gould",I3110)))</formula>
    </cfRule>
  </conditionalFormatting>
  <conditionalFormatting sqref="E3110:G3110">
    <cfRule type="containsText" dxfId="104" priority="104" operator="containsText" text="ECM">
      <formula>NOT(ISERROR(SEARCH("ECM",E3110)))</formula>
    </cfRule>
    <cfRule type="containsText" dxfId="103" priority="105" operator="containsText" text="Glenn Gould">
      <formula>NOT(ISERROR(SEARCH("Glenn Gould",E3110)))</formula>
    </cfRule>
  </conditionalFormatting>
  <conditionalFormatting sqref="E3110:G3110">
    <cfRule type="containsText" dxfId="102" priority="102" operator="containsText" text="ECM">
      <formula>NOT(ISERROR(SEARCH("ECM",E3110)))</formula>
    </cfRule>
    <cfRule type="containsText" dxfId="101" priority="103" operator="containsText" text="Glenn Gould">
      <formula>NOT(ISERROR(SEARCH("Glenn Gould",E3110)))</formula>
    </cfRule>
  </conditionalFormatting>
  <conditionalFormatting sqref="G3110">
    <cfRule type="containsText" dxfId="100" priority="100" operator="containsText" text="ECM">
      <formula>NOT(ISERROR(SEARCH("ECM",G3110)))</formula>
    </cfRule>
    <cfRule type="containsText" dxfId="99" priority="101" operator="containsText" text="Glenn Gould">
      <formula>NOT(ISERROR(SEARCH("Glenn Gould",G3110)))</formula>
    </cfRule>
  </conditionalFormatting>
  <conditionalFormatting sqref="G3110">
    <cfRule type="containsText" dxfId="98" priority="98" operator="containsText" text="ECM">
      <formula>NOT(ISERROR(SEARCH("ECM",G3110)))</formula>
    </cfRule>
    <cfRule type="containsText" dxfId="97" priority="99" operator="containsText" text="Glenn Gould">
      <formula>NOT(ISERROR(SEARCH("Glenn Gould",G3110)))</formula>
    </cfRule>
  </conditionalFormatting>
  <conditionalFormatting sqref="F3110">
    <cfRule type="containsText" dxfId="96" priority="96" operator="containsText" text="ECM">
      <formula>NOT(ISERROR(SEARCH("ECM",F3110)))</formula>
    </cfRule>
    <cfRule type="containsText" dxfId="95" priority="97" operator="containsText" text="Glenn Gould">
      <formula>NOT(ISERROR(SEARCH("Glenn Gould",F3110)))</formula>
    </cfRule>
  </conditionalFormatting>
  <conditionalFormatting sqref="F3110">
    <cfRule type="containsText" dxfId="94" priority="94" operator="containsText" text="ECM">
      <formula>NOT(ISERROR(SEARCH("ECM",F3110)))</formula>
    </cfRule>
    <cfRule type="containsText" dxfId="93" priority="95" operator="containsText" text="Glenn Gould">
      <formula>NOT(ISERROR(SEARCH("Glenn Gould",F3110)))</formula>
    </cfRule>
  </conditionalFormatting>
  <conditionalFormatting sqref="E3110">
    <cfRule type="containsText" dxfId="92" priority="92" operator="containsText" text="ECM">
      <formula>NOT(ISERROR(SEARCH("ECM",E3110)))</formula>
    </cfRule>
    <cfRule type="containsText" dxfId="91" priority="93" operator="containsText" text="Glenn Gould">
      <formula>NOT(ISERROR(SEARCH("Glenn Gould",E3110)))</formula>
    </cfRule>
  </conditionalFormatting>
  <conditionalFormatting sqref="E3110:G3110">
    <cfRule type="containsText" dxfId="90" priority="90" operator="containsText" text="ECM">
      <formula>NOT(ISERROR(SEARCH("ECM",E3110)))</formula>
    </cfRule>
    <cfRule type="containsText" dxfId="89" priority="91" operator="containsText" text="Glenn Gould">
      <formula>NOT(ISERROR(SEARCH("Glenn Gould",E3110)))</formula>
    </cfRule>
  </conditionalFormatting>
  <conditionalFormatting sqref="H3111:K3122">
    <cfRule type="containsText" dxfId="88" priority="88" operator="containsText" text="ECM">
      <formula>NOT(ISERROR(SEARCH("ECM",H3111)))</formula>
    </cfRule>
    <cfRule type="containsText" dxfId="87" priority="89" operator="containsText" text="Glenn Gould">
      <formula>NOT(ISERROR(SEARCH("Glenn Gould",H3111)))</formula>
    </cfRule>
  </conditionalFormatting>
  <conditionalFormatting sqref="I3111:K3122">
    <cfRule type="containsText" dxfId="86" priority="86" operator="containsText" text="ECM">
      <formula>NOT(ISERROR(SEARCH("ECM",I3111)))</formula>
    </cfRule>
    <cfRule type="containsText" dxfId="85" priority="87" operator="containsText" text="Glenn Gould">
      <formula>NOT(ISERROR(SEARCH("Glenn Gould",I3111)))</formula>
    </cfRule>
  </conditionalFormatting>
  <conditionalFormatting sqref="E3111:G3116 E3122:G3122">
    <cfRule type="containsText" dxfId="84" priority="84" operator="containsText" text="ECM">
      <formula>NOT(ISERROR(SEARCH("ECM",E3111)))</formula>
    </cfRule>
    <cfRule type="containsText" dxfId="83" priority="85" operator="containsText" text="Glenn Gould">
      <formula>NOT(ISERROR(SEARCH("Glenn Gould",E3111)))</formula>
    </cfRule>
  </conditionalFormatting>
  <conditionalFormatting sqref="E3111:G3116 E3122:G3122">
    <cfRule type="containsText" dxfId="82" priority="82" operator="containsText" text="ECM">
      <formula>NOT(ISERROR(SEARCH("ECM",E3111)))</formula>
    </cfRule>
    <cfRule type="containsText" dxfId="81" priority="83" operator="containsText" text="Glenn Gould">
      <formula>NOT(ISERROR(SEARCH("Glenn Gould",E3111)))</formula>
    </cfRule>
  </conditionalFormatting>
  <conditionalFormatting sqref="G3111:G3116 G3122">
    <cfRule type="containsText" dxfId="80" priority="80" operator="containsText" text="ECM">
      <formula>NOT(ISERROR(SEARCH("ECM",G3111)))</formula>
    </cfRule>
    <cfRule type="containsText" dxfId="79" priority="81" operator="containsText" text="Glenn Gould">
      <formula>NOT(ISERROR(SEARCH("Glenn Gould",G3111)))</formula>
    </cfRule>
  </conditionalFormatting>
  <conditionalFormatting sqref="G3111:G3116 G3122">
    <cfRule type="containsText" dxfId="78" priority="78" operator="containsText" text="ECM">
      <formula>NOT(ISERROR(SEARCH("ECM",G3111)))</formula>
    </cfRule>
    <cfRule type="containsText" dxfId="77" priority="79" operator="containsText" text="Glenn Gould">
      <formula>NOT(ISERROR(SEARCH("Glenn Gould",G3111)))</formula>
    </cfRule>
  </conditionalFormatting>
  <conditionalFormatting sqref="F3111:F3116 F3122">
    <cfRule type="containsText" dxfId="76" priority="76" operator="containsText" text="ECM">
      <formula>NOT(ISERROR(SEARCH("ECM",F3111)))</formula>
    </cfRule>
    <cfRule type="containsText" dxfId="75" priority="77" operator="containsText" text="Glenn Gould">
      <formula>NOT(ISERROR(SEARCH("Glenn Gould",F3111)))</formula>
    </cfRule>
  </conditionalFormatting>
  <conditionalFormatting sqref="F3111:F3116 F3122">
    <cfRule type="containsText" dxfId="74" priority="74" operator="containsText" text="ECM">
      <formula>NOT(ISERROR(SEARCH("ECM",F3111)))</formula>
    </cfRule>
    <cfRule type="containsText" dxfId="73" priority="75" operator="containsText" text="Glenn Gould">
      <formula>NOT(ISERROR(SEARCH("Glenn Gould",F3111)))</formula>
    </cfRule>
  </conditionalFormatting>
  <conditionalFormatting sqref="E3111:E3116 E3122">
    <cfRule type="containsText" dxfId="72" priority="72" operator="containsText" text="ECM">
      <formula>NOT(ISERROR(SEARCH("ECM",E3111)))</formula>
    </cfRule>
    <cfRule type="containsText" dxfId="71" priority="73" operator="containsText" text="Glenn Gould">
      <formula>NOT(ISERROR(SEARCH("Glenn Gould",E3111)))</formula>
    </cfRule>
  </conditionalFormatting>
  <conditionalFormatting sqref="E3111:G3116 E3122:G3122">
    <cfRule type="containsText" dxfId="70" priority="70" operator="containsText" text="ECM">
      <formula>NOT(ISERROR(SEARCH("ECM",E3111)))</formula>
    </cfRule>
    <cfRule type="containsText" dxfId="69" priority="71" operator="containsText" text="Glenn Gould">
      <formula>NOT(ISERROR(SEARCH("Glenn Gould",E3111)))</formula>
    </cfRule>
  </conditionalFormatting>
  <conditionalFormatting sqref="E3117:G3121">
    <cfRule type="containsText" dxfId="68" priority="68" operator="containsText" text="ECM">
      <formula>NOT(ISERROR(SEARCH("ECM",E3117)))</formula>
    </cfRule>
    <cfRule type="containsText" dxfId="67" priority="69" operator="containsText" text="Glenn Gould">
      <formula>NOT(ISERROR(SEARCH("Glenn Gould",E3117)))</formula>
    </cfRule>
  </conditionalFormatting>
  <conditionalFormatting sqref="E3117:G3121">
    <cfRule type="containsText" dxfId="66" priority="66" operator="containsText" text="ECM">
      <formula>NOT(ISERROR(SEARCH("ECM",E3117)))</formula>
    </cfRule>
    <cfRule type="containsText" dxfId="65" priority="67" operator="containsText" text="Glenn Gould">
      <formula>NOT(ISERROR(SEARCH("Glenn Gould",E3117)))</formula>
    </cfRule>
  </conditionalFormatting>
  <conditionalFormatting sqref="E3117:G3121">
    <cfRule type="containsText" dxfId="64" priority="64" operator="containsText" text="ECM">
      <formula>NOT(ISERROR(SEARCH("ECM",E3117)))</formula>
    </cfRule>
    <cfRule type="containsText" dxfId="63" priority="65" operator="containsText" text="Glenn Gould">
      <formula>NOT(ISERROR(SEARCH("Glenn Gould",E3117)))</formula>
    </cfRule>
  </conditionalFormatting>
  <conditionalFormatting sqref="G3117:G3121">
    <cfRule type="containsText" dxfId="62" priority="62" operator="containsText" text="ECM">
      <formula>NOT(ISERROR(SEARCH("ECM",G3117)))</formula>
    </cfRule>
    <cfRule type="containsText" dxfId="61" priority="63" operator="containsText" text="Glenn Gould">
      <formula>NOT(ISERROR(SEARCH("Glenn Gould",G3117)))</formula>
    </cfRule>
  </conditionalFormatting>
  <conditionalFormatting sqref="G3117:G3121">
    <cfRule type="containsText" dxfId="60" priority="60" operator="containsText" text="ECM">
      <formula>NOT(ISERROR(SEARCH("ECM",G3117)))</formula>
    </cfRule>
    <cfRule type="containsText" dxfId="59" priority="61" operator="containsText" text="Glenn Gould">
      <formula>NOT(ISERROR(SEARCH("Glenn Gould",G3117)))</formula>
    </cfRule>
  </conditionalFormatting>
  <conditionalFormatting sqref="F3117:F3121">
    <cfRule type="containsText" dxfId="58" priority="58" operator="containsText" text="ECM">
      <formula>NOT(ISERROR(SEARCH("ECM",F3117)))</formula>
    </cfRule>
    <cfRule type="containsText" dxfId="57" priority="59" operator="containsText" text="Glenn Gould">
      <formula>NOT(ISERROR(SEARCH("Glenn Gould",F3117)))</formula>
    </cfRule>
  </conditionalFormatting>
  <conditionalFormatting sqref="F3117:F3121">
    <cfRule type="containsText" dxfId="56" priority="56" operator="containsText" text="ECM">
      <formula>NOT(ISERROR(SEARCH("ECM",F3117)))</formula>
    </cfRule>
    <cfRule type="containsText" dxfId="55" priority="57" operator="containsText" text="Glenn Gould">
      <formula>NOT(ISERROR(SEARCH("Glenn Gould",F3117)))</formula>
    </cfRule>
  </conditionalFormatting>
  <conditionalFormatting sqref="E3117:E3121">
    <cfRule type="containsText" dxfId="54" priority="54" operator="containsText" text="ECM">
      <formula>NOT(ISERROR(SEARCH("ECM",E3117)))</formula>
    </cfRule>
    <cfRule type="containsText" dxfId="53" priority="55" operator="containsText" text="Glenn Gould">
      <formula>NOT(ISERROR(SEARCH("Glenn Gould",E3117)))</formula>
    </cfRule>
  </conditionalFormatting>
  <conditionalFormatting sqref="E3117:G3121">
    <cfRule type="containsText" dxfId="52" priority="52" operator="containsText" text="ECM">
      <formula>NOT(ISERROR(SEARCH("ECM",E3117)))</formula>
    </cfRule>
    <cfRule type="containsText" dxfId="51" priority="53" operator="containsText" text="Glenn Gould">
      <formula>NOT(ISERROR(SEARCH("Glenn Gould",E3117)))</formula>
    </cfRule>
  </conditionalFormatting>
  <conditionalFormatting sqref="A3118:C3121">
    <cfRule type="containsText" dxfId="50" priority="50" operator="containsText" text="ECM">
      <formula>NOT(ISERROR(SEARCH("ECM",A3118)))</formula>
    </cfRule>
    <cfRule type="containsText" dxfId="49" priority="51" operator="containsText" text="Glenn Gould">
      <formula>NOT(ISERROR(SEARCH("Glenn Gould",A3118)))</formula>
    </cfRule>
  </conditionalFormatting>
  <conditionalFormatting sqref="C3118:C3121">
    <cfRule type="containsText" dxfId="48" priority="48" operator="containsText" text="Christmas">
      <formula>NOT(ISERROR(SEARCH("Christmas",C3118)))</formula>
    </cfRule>
    <cfRule type="containsText" dxfId="47" priority="49" operator="containsText" text="collection">
      <formula>NOT(ISERROR(SEARCH("collection",C3118)))</formula>
    </cfRule>
  </conditionalFormatting>
  <conditionalFormatting sqref="A3118:A3121">
    <cfRule type="containsText" dxfId="46" priority="47" operator="containsText" text="Tallis Scholars">
      <formula>NOT(ISERROR(SEARCH("Tallis Scholars",A3118)))</formula>
    </cfRule>
  </conditionalFormatting>
  <conditionalFormatting sqref="H3118:H3121">
    <cfRule type="containsText" dxfId="45" priority="29" operator="containsText" text="ECM">
      <formula>NOT(ISERROR(SEARCH("ECM",H3118)))</formula>
    </cfRule>
    <cfRule type="containsText" dxfId="44" priority="30" operator="containsText" text="Glenn Gould">
      <formula>NOT(ISERROR(SEARCH("Glenn Gould",H3118)))</formula>
    </cfRule>
  </conditionalFormatting>
  <conditionalFormatting sqref="E3118:G3121">
    <cfRule type="containsText" dxfId="43" priority="25" operator="containsText" text="ECM">
      <formula>NOT(ISERROR(SEARCH("ECM",E3118)))</formula>
    </cfRule>
    <cfRule type="containsText" dxfId="42" priority="26" operator="containsText" text="Glenn Gould">
      <formula>NOT(ISERROR(SEARCH("Glenn Gould",E3118)))</formula>
    </cfRule>
  </conditionalFormatting>
  <conditionalFormatting sqref="J3118:K3121">
    <cfRule type="containsText" dxfId="41" priority="45" operator="containsText" text="ECM">
      <formula>NOT(ISERROR(SEARCH("ECM",J3118)))</formula>
    </cfRule>
    <cfRule type="containsText" dxfId="40" priority="46" operator="containsText" text="Glenn Gould">
      <formula>NOT(ISERROR(SEARCH("Glenn Gould",J3118)))</formula>
    </cfRule>
  </conditionalFormatting>
  <conditionalFormatting sqref="K3118:K3121">
    <cfRule type="containsText" dxfId="39" priority="43" operator="containsText" text="ECM">
      <formula>NOT(ISERROR(SEARCH("ECM",K3118)))</formula>
    </cfRule>
    <cfRule type="containsText" dxfId="38" priority="44" operator="containsText" text="Glenn Gould">
      <formula>NOT(ISERROR(SEARCH("Glenn Gould",K3118)))</formula>
    </cfRule>
  </conditionalFormatting>
  <conditionalFormatting sqref="H3118:I3121">
    <cfRule type="containsText" dxfId="37" priority="41" operator="containsText" text="ECM">
      <formula>NOT(ISERROR(SEARCH("ECM",H3118)))</formula>
    </cfRule>
    <cfRule type="containsText" dxfId="36" priority="42" operator="containsText" text="Glenn Gould">
      <formula>NOT(ISERROR(SEARCH("Glenn Gould",H3118)))</formula>
    </cfRule>
  </conditionalFormatting>
  <conditionalFormatting sqref="H3118:H3121">
    <cfRule type="containsText" dxfId="35" priority="39" operator="containsText" text="ECM">
      <formula>NOT(ISERROR(SEARCH("ECM",H3118)))</formula>
    </cfRule>
    <cfRule type="containsText" dxfId="34" priority="40" operator="containsText" text="Glenn Gould">
      <formula>NOT(ISERROR(SEARCH("Glenn Gould",H3118)))</formula>
    </cfRule>
  </conditionalFormatting>
  <conditionalFormatting sqref="H3118:H3121">
    <cfRule type="containsText" dxfId="33" priority="37" operator="containsText" text="ECM">
      <formula>NOT(ISERROR(SEARCH("ECM",H3118)))</formula>
    </cfRule>
    <cfRule type="containsText" dxfId="32" priority="38" operator="containsText" text="Glenn Gould">
      <formula>NOT(ISERROR(SEARCH("Glenn Gould",H3118)))</formula>
    </cfRule>
  </conditionalFormatting>
  <conditionalFormatting sqref="H3118:H3121">
    <cfRule type="containsText" dxfId="31" priority="35" operator="containsText" text="ECM">
      <formula>NOT(ISERROR(SEARCH("ECM",H3118)))</formula>
    </cfRule>
    <cfRule type="containsText" dxfId="30" priority="36" operator="containsText" text="Glenn Gould">
      <formula>NOT(ISERROR(SEARCH("Glenn Gould",H3118)))</formula>
    </cfRule>
  </conditionalFormatting>
  <conditionalFormatting sqref="H3118:H3121">
    <cfRule type="containsText" dxfId="29" priority="33" operator="containsText" text="ECM">
      <formula>NOT(ISERROR(SEARCH("ECM",H3118)))</formula>
    </cfRule>
    <cfRule type="containsText" dxfId="28" priority="34" operator="containsText" text="Glenn Gould">
      <formula>NOT(ISERROR(SEARCH("Glenn Gould",H3118)))</formula>
    </cfRule>
  </conditionalFormatting>
  <conditionalFormatting sqref="H3118:H3121">
    <cfRule type="containsText" dxfId="27" priority="31" operator="containsText" text="ECM">
      <formula>NOT(ISERROR(SEARCH("ECM",H3118)))</formula>
    </cfRule>
    <cfRule type="containsText" dxfId="26" priority="32" operator="containsText" text="Glenn Gould">
      <formula>NOT(ISERROR(SEARCH("Glenn Gould",H3118)))</formula>
    </cfRule>
  </conditionalFormatting>
  <conditionalFormatting sqref="H3118:H3121">
    <cfRule type="containsText" dxfId="25" priority="27" operator="containsText" text="ECM">
      <formula>NOT(ISERROR(SEARCH("ECM",H3118)))</formula>
    </cfRule>
    <cfRule type="containsText" dxfId="24" priority="28" operator="containsText" text="Glenn Gould">
      <formula>NOT(ISERROR(SEARCH("Glenn Gould",H3118)))</formula>
    </cfRule>
  </conditionalFormatting>
  <conditionalFormatting sqref="E3118:G3121">
    <cfRule type="containsText" dxfId="23" priority="23" operator="containsText" text="ECM">
      <formula>NOT(ISERROR(SEARCH("ECM",E3118)))</formula>
    </cfRule>
    <cfRule type="containsText" dxfId="22" priority="24" operator="containsText" text="Glenn Gould">
      <formula>NOT(ISERROR(SEARCH("Glenn Gould",E3118)))</formula>
    </cfRule>
  </conditionalFormatting>
  <conditionalFormatting sqref="H3210:K3220">
    <cfRule type="containsText" dxfId="21" priority="21" operator="containsText" text="ECM">
      <formula>NOT(ISERROR(SEARCH("ECM",H3210)))</formula>
    </cfRule>
    <cfRule type="containsText" dxfId="20" priority="22" operator="containsText" text="Glenn Gould">
      <formula>NOT(ISERROR(SEARCH("Glenn Gould",H3210)))</formula>
    </cfRule>
  </conditionalFormatting>
  <conditionalFormatting sqref="V3210">
    <cfRule type="containsText" dxfId="19" priority="19" operator="containsText" text="ECM">
      <formula>NOT(ISERROR(SEARCH("ECM",V3210)))</formula>
    </cfRule>
    <cfRule type="containsText" dxfId="18" priority="20" operator="containsText" text="Glenn Gould">
      <formula>NOT(ISERROR(SEARCH("Glenn Gould",V3210)))</formula>
    </cfRule>
  </conditionalFormatting>
  <conditionalFormatting sqref="U3211 X3211">
    <cfRule type="containsText" dxfId="17" priority="17" operator="containsText" text="ECM">
      <formula>NOT(ISERROR(SEARCH("ECM",U3211)))</formula>
    </cfRule>
    <cfRule type="containsText" dxfId="16" priority="18" operator="containsText" text="Glenn Gould">
      <formula>NOT(ISERROR(SEARCH("Glenn Gould",U3211)))</formula>
    </cfRule>
  </conditionalFormatting>
  <conditionalFormatting sqref="V3211">
    <cfRule type="containsText" dxfId="15" priority="15" operator="containsText" text="ECM">
      <formula>NOT(ISERROR(SEARCH("ECM",V3211)))</formula>
    </cfRule>
    <cfRule type="containsText" dxfId="14" priority="16" operator="containsText" text="Glenn Gould">
      <formula>NOT(ISERROR(SEARCH("Glenn Gould",V3211)))</formula>
    </cfRule>
  </conditionalFormatting>
  <conditionalFormatting sqref="U3212:U3220 X3212:X3220">
    <cfRule type="containsText" dxfId="13" priority="13" operator="containsText" text="ECM">
      <formula>NOT(ISERROR(SEARCH("ECM",U3212)))</formula>
    </cfRule>
    <cfRule type="containsText" dxfId="12" priority="14" operator="containsText" text="Glenn Gould">
      <formula>NOT(ISERROR(SEARCH("Glenn Gould",U3212)))</formula>
    </cfRule>
  </conditionalFormatting>
  <conditionalFormatting sqref="V3212:V3220">
    <cfRule type="containsText" dxfId="11" priority="11" operator="containsText" text="ECM">
      <formula>NOT(ISERROR(SEARCH("ECM",V3212)))</formula>
    </cfRule>
    <cfRule type="containsText" dxfId="10" priority="12" operator="containsText" text="Glenn Gould">
      <formula>NOT(ISERROR(SEARCH("Glenn Gould",V3212)))</formula>
    </cfRule>
  </conditionalFormatting>
  <conditionalFormatting sqref="F3083:G3083">
    <cfRule type="containsText" dxfId="9" priority="9" operator="containsText" text="ECM">
      <formula>NOT(ISERROR(SEARCH("ECM",F3083)))</formula>
    </cfRule>
    <cfRule type="containsText" dxfId="8" priority="10" operator="containsText" text="Glenn Gould">
      <formula>NOT(ISERROR(SEARCH("Glenn Gould",F3083)))</formula>
    </cfRule>
  </conditionalFormatting>
  <conditionalFormatting sqref="G3083">
    <cfRule type="containsText" dxfId="7" priority="7" operator="containsText" text="ECM">
      <formula>NOT(ISERROR(SEARCH("ECM",G3083)))</formula>
    </cfRule>
    <cfRule type="containsText" dxfId="6" priority="8" operator="containsText" text="Glenn Gould">
      <formula>NOT(ISERROR(SEARCH("Glenn Gould",G3083)))</formula>
    </cfRule>
  </conditionalFormatting>
  <conditionalFormatting sqref="F3083">
    <cfRule type="containsText" dxfId="5" priority="5" operator="containsText" text="ECM">
      <formula>NOT(ISERROR(SEARCH("ECM",F3083)))</formula>
    </cfRule>
    <cfRule type="containsText" dxfId="4" priority="6" operator="containsText" text="Glenn Gould">
      <formula>NOT(ISERROR(SEARCH("Glenn Gould",F3083)))</formula>
    </cfRule>
  </conditionalFormatting>
  <conditionalFormatting sqref="E3083">
    <cfRule type="containsText" dxfId="3" priority="3" operator="containsText" text="ECM">
      <formula>NOT(ISERROR(SEARCH("ECM",E3083)))</formula>
    </cfRule>
    <cfRule type="containsText" dxfId="2" priority="4" operator="containsText" text="Glenn Gould">
      <formula>NOT(ISERROR(SEARCH("Glenn Gould",E3083)))</formula>
    </cfRule>
  </conditionalFormatting>
  <conditionalFormatting sqref="K2636 K2614 K2555:K2556 K2449:K2451 K2431:K2432 K2219:K2221 K2156:K2157">
    <cfRule type="containsText" dxfId="1" priority="1" operator="containsText" text="ECM">
      <formula>NOT(ISERROR(SEARCH("ECM",K2156)))</formula>
    </cfRule>
    <cfRule type="containsText" dxfId="0" priority="2" operator="containsText" text="Glenn Gould">
      <formula>NOT(ISERROR(SEARCH("Glenn Gould",K2156)))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2019-11-01T20:40:04Z</dcterms:created>
  <dcterms:modified xsi:type="dcterms:W3CDTF">2020-05-12T21:55:18Z</dcterms:modified>
</cp:coreProperties>
</file>