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Atividade 1 = Notas" sheetId="1" state="hidden" r:id="rId2"/>
    <sheet name="RPG - 1" sheetId="2" state="hidden" r:id="rId3"/>
    <sheet name="Competição - 2" sheetId="3" state="visible" r:id="rId4"/>
    <sheet name="Atividade 2 = Trabalho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<sst xmlns="http://schemas.openxmlformats.org/spreadsheetml/2006/main" count="142" uniqueCount="98">
  <si>
    <t xml:space="preserve">Aluno</t>
  </si>
  <si>
    <t xml:space="preserve">1ª Nota</t>
  </si>
  <si>
    <t xml:space="preserve">2ªNota</t>
  </si>
  <si>
    <t xml:space="preserve">3ª Nota</t>
  </si>
  <si>
    <t xml:space="preserve">4ª Nota</t>
  </si>
  <si>
    <t xml:space="preserve">Nota Final</t>
  </si>
  <si>
    <t xml:space="preserve">Frequencia</t>
  </si>
  <si>
    <t xml:space="preserve">Média</t>
  </si>
  <si>
    <t xml:space="preserve">Resultado E</t>
  </si>
  <si>
    <t xml:space="preserve">Resultado OU</t>
  </si>
  <si>
    <t xml:space="preserve">Média da Turma</t>
  </si>
  <si>
    <t xml:space="preserve">Nota Necessária</t>
  </si>
  <si>
    <t xml:space="preserve">Anael</t>
  </si>
  <si>
    <t xml:space="preserve">Bonfire</t>
  </si>
  <si>
    <t xml:space="preserve">Frequência</t>
  </si>
  <si>
    <t xml:space="preserve">Ciasere</t>
  </si>
  <si>
    <t xml:space="preserve">Clias</t>
  </si>
  <si>
    <t xml:space="preserve">Dodmen</t>
  </si>
  <si>
    <t xml:space="preserve">Donste</t>
  </si>
  <si>
    <t xml:space="preserve">Enel</t>
  </si>
  <si>
    <t xml:space="preserve">Folsend</t>
  </si>
  <si>
    <t xml:space="preserve">Gesere</t>
  </si>
  <si>
    <t xml:space="preserve">Layni</t>
  </si>
  <si>
    <t xml:space="preserve">Man</t>
  </si>
  <si>
    <t xml:space="preserve">Ontei</t>
  </si>
  <si>
    <t xml:space="preserve">Renel</t>
  </si>
  <si>
    <t xml:space="preserve">Saad</t>
  </si>
  <si>
    <t xml:space="preserve">Sighelm</t>
  </si>
  <si>
    <t xml:space="preserve">Thogrim</t>
  </si>
  <si>
    <t xml:space="preserve">Timfrid</t>
  </si>
  <si>
    <t xml:space="preserve">RPG</t>
  </si>
  <si>
    <t xml:space="preserve">Dungeons &amp; Dragons</t>
  </si>
  <si>
    <t xml:space="preserve">Nº</t>
  </si>
  <si>
    <t xml:space="preserve">Nome</t>
  </si>
  <si>
    <t xml:space="preserve">Titulo</t>
  </si>
  <si>
    <t xml:space="preserve">Raça</t>
  </si>
  <si>
    <t xml:space="preserve">Classe</t>
  </si>
  <si>
    <t xml:space="preserve">HP</t>
  </si>
  <si>
    <t xml:space="preserve">MP</t>
  </si>
  <si>
    <t xml:space="preserve">TP</t>
  </si>
  <si>
    <t xml:space="preserve">Lvl</t>
  </si>
  <si>
    <t xml:space="preserve">Habilidade</t>
  </si>
  <si>
    <t xml:space="preserve">Rahlaf</t>
  </si>
  <si>
    <t xml:space="preserve">Campeão do Imperador</t>
  </si>
  <si>
    <t xml:space="preserve">Elfo</t>
  </si>
  <si>
    <t xml:space="preserve">Guerreiro</t>
  </si>
  <si>
    <t xml:space="preserve">Lafhbeorn</t>
  </si>
  <si>
    <t xml:space="preserve">Bosque da Meia-Noite</t>
  </si>
  <si>
    <t xml:space="preserve">Druida</t>
  </si>
  <si>
    <t xml:space="preserve">Marlim</t>
  </si>
  <si>
    <t xml:space="preserve">Coração Puro</t>
  </si>
  <si>
    <t xml:space="preserve">Humano</t>
  </si>
  <si>
    <t xml:space="preserve">Paladino</t>
  </si>
  <si>
    <t xml:space="preserve">Hífonio</t>
  </si>
  <si>
    <t xml:space="preserve">Diablo</t>
  </si>
  <si>
    <t xml:space="preserve">Anão</t>
  </si>
  <si>
    <t xml:space="preserve">Bruxo</t>
  </si>
  <si>
    <t xml:space="preserve">Rid</t>
  </si>
  <si>
    <t xml:space="preserve">Portador das Chaves</t>
  </si>
  <si>
    <t xml:space="preserve">Xamã</t>
  </si>
  <si>
    <t xml:space="preserve">Campeonato Mundial de Skate</t>
  </si>
  <si>
    <t xml:space="preserve">Competidor</t>
  </si>
  <si>
    <t xml:space="preserve">Etapa 1</t>
  </si>
  <si>
    <t xml:space="preserve">Etapa 2</t>
  </si>
  <si>
    <t xml:space="preserve">Etapa 3</t>
  </si>
  <si>
    <t xml:space="preserve">Etapa 4</t>
  </si>
  <si>
    <t xml:space="preserve">Etapa 5</t>
  </si>
  <si>
    <t xml:space="preserve">Et. Partici</t>
  </si>
  <si>
    <t xml:space="preserve">Perc(%)</t>
  </si>
  <si>
    <t xml:space="preserve">Resultado</t>
  </si>
  <si>
    <t xml:space="preserve">M. dos Participant.</t>
  </si>
  <si>
    <t xml:space="preserve">Etapas: </t>
  </si>
  <si>
    <t xml:space="preserve">Etapas</t>
  </si>
  <si>
    <t xml:space="preserve">Horas por Atividades das Etapas.</t>
  </si>
  <si>
    <t xml:space="preserve">Horas por Atividade</t>
  </si>
  <si>
    <t xml:space="preserve">Estória</t>
  </si>
  <si>
    <t xml:space="preserve">Desenvolvimento</t>
  </si>
  <si>
    <t xml:space="preserve">Polimento</t>
  </si>
  <si>
    <t xml:space="preserve">Criar Universo</t>
  </si>
  <si>
    <t xml:space="preserve">Desenhar Personagens</t>
  </si>
  <si>
    <t xml:space="preserve">Resolver Problemas</t>
  </si>
  <si>
    <t xml:space="preserve">Criar</t>
  </si>
  <si>
    <t xml:space="preserve">Desenhar</t>
  </si>
  <si>
    <t xml:space="preserve">Resolver</t>
  </si>
  <si>
    <t xml:space="preserve">Criar Enredo</t>
  </si>
  <si>
    <t xml:space="preserve">Desenhar Cenários</t>
  </si>
  <si>
    <t xml:space="preserve">Resolver Cenário</t>
  </si>
  <si>
    <t xml:space="preserve">Quant.</t>
  </si>
  <si>
    <t xml:space="preserve">Criar Personagens</t>
  </si>
  <si>
    <t xml:space="preserve">Programar C. Batalha</t>
  </si>
  <si>
    <t xml:space="preserve">Resolver E. na Gramática</t>
  </si>
  <si>
    <t xml:space="preserve">Programar</t>
  </si>
  <si>
    <t xml:space="preserve">Horas por Etapa</t>
  </si>
  <si>
    <t xml:space="preserve">Programar Puzzles</t>
  </si>
  <si>
    <t xml:space="preserve">Programar Estória</t>
  </si>
  <si>
    <t xml:space="preserve">Total do Projeto</t>
  </si>
  <si>
    <t xml:space="preserve">VALOR TOTAL:</t>
  </si>
  <si>
    <t xml:space="preserve">Valor por Hora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</si>
</sst>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"/>
    <numFmt numFmtId="168" formatCode="General"/>
    <numFmt numFmtId="169" formatCode="0%"/>
    <numFmt numFmtId="170" formatCode="_-&quot;R$&quot;* #,##0.00_-;&quot;-R$&quot;* #,##0.00_-;_-&quot;R$&quot;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Verdana"/>
      <family val="2"/>
      <charset val="1"/>
    </font>
    <font>
      <sz val="11"/>
      <color rgb="FF000000"/>
      <name val="Verdana"/>
      <family val="2"/>
      <charset val="1"/>
    </font>
    <font>
      <sz val="28"/>
      <color rgb="FF000000"/>
      <name val="Calibri"/>
      <family val="2"/>
      <charset val="1"/>
    </font>
    <font>
      <sz val="11"/>
      <color rgb="FF0D0D0D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548235"/>
        <bgColor rgb="FF808080"/>
      </patternFill>
    </fill>
    <fill>
      <patternFill patternType="solid">
        <fgColor rgb="FF9DC3E6"/>
        <bgColor rgb="FFA6A6A6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C0000"/>
      </patternFill>
    </fill>
    <fill>
      <patternFill patternType="solid">
        <fgColor rgb="FFF4B183"/>
        <bgColor rgb="FFF8CBAD"/>
      </patternFill>
    </fill>
    <fill>
      <patternFill patternType="solid">
        <fgColor rgb="FF000000"/>
        <bgColor rgb="FF0D0D0D"/>
      </patternFill>
    </fill>
    <fill>
      <patternFill patternType="solid">
        <fgColor rgb="FF8497B0"/>
        <bgColor rgb="FFA6A6A6"/>
      </patternFill>
    </fill>
    <fill>
      <patternFill patternType="solid">
        <fgColor rgb="FFFF7B59"/>
        <bgColor rgb="FFF4B183"/>
      </patternFill>
    </fill>
    <fill>
      <patternFill patternType="solid">
        <fgColor rgb="FFA6A6A6"/>
        <bgColor rgb="FF8497B0"/>
      </patternFill>
    </fill>
    <fill>
      <patternFill patternType="solid">
        <fgColor rgb="FFF8CBA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BF9000"/>
        <bgColor rgb="FFC55A11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5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4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5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5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4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5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4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5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1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548235"/>
      <rgbColor rgb="FF800080"/>
      <rgbColor rgb="FF008080"/>
      <rgbColor rgb="FFA9D18E"/>
      <rgbColor rgb="FF808080"/>
      <rgbColor rgb="FFA6A6A6"/>
      <rgbColor rgb="FF993366"/>
      <rgbColor rgb="FFFFFFCC"/>
      <rgbColor rgb="FFCCFFFF"/>
      <rgbColor rgb="FF660066"/>
      <rgbColor rgb="FFFF7B59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4B183"/>
      <rgbColor rgb="FFCC99FF"/>
      <rgbColor rgb="FFF8CBAD"/>
      <rgbColor rgb="FF2E75B6"/>
      <rgbColor rgb="FF33CCCC"/>
      <rgbColor rgb="FF92D050"/>
      <rgbColor rgb="FFFFD966"/>
      <rgbColor rgb="FFBF9000"/>
      <rgbColor rgb="FFC55A11"/>
      <rgbColor rgb="FF666699"/>
      <rgbColor rgb="FF8497B0"/>
      <rgbColor rgb="FF003366"/>
      <rgbColor rgb="FF00B050"/>
      <rgbColor rgb="FF0D0D0D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F4E79"/>
    <pageSetUpPr fitToPage="false"/>
  </sheetPr>
  <dimension ref="A2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" activeCellId="0" sqref="Q3"/>
    </sheetView>
  </sheetViews>
  <sheetFormatPr defaultColWidth="8.6875"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7" min="7" style="0" width="10"/>
    <col collapsed="false" customWidth="true" hidden="false" outlineLevel="0" max="8" min="8" style="0" width="11.86"/>
    <col collapsed="false" customWidth="true" hidden="false" outlineLevel="0" max="10" min="10" style="0" width="9"/>
  </cols>
  <sheetData>
    <row r="2" customFormat="false" ht="15" hidden="false" customHeight="false" outlineLevel="0" collapsed="false">
      <c r="A2" s="1" t="s">
        <v>0</v>
      </c>
      <c r="B2" s="1"/>
      <c r="C2" s="2" t="s">
        <v>1</v>
      </c>
      <c r="D2" s="1" t="s">
        <v>2</v>
      </c>
      <c r="E2" s="2" t="s">
        <v>3</v>
      </c>
      <c r="F2" s="1" t="s">
        <v>4</v>
      </c>
      <c r="G2" s="2" t="s">
        <v>5</v>
      </c>
      <c r="H2" s="3" t="s">
        <v>6</v>
      </c>
      <c r="I2" s="1" t="s">
        <v>7</v>
      </c>
      <c r="J2" s="2" t="s">
        <v>8</v>
      </c>
      <c r="K2" s="2"/>
      <c r="L2" s="2" t="s">
        <v>9</v>
      </c>
      <c r="M2" s="2"/>
      <c r="Q2" s="4" t="s">
        <v>10</v>
      </c>
      <c r="R2" s="4"/>
      <c r="S2" s="5" t="s">
        <v>11</v>
      </c>
      <c r="T2" s="5"/>
      <c r="U2" s="6" t="n">
        <v>7</v>
      </c>
    </row>
    <row r="3" customFormat="false" ht="15" hidden="false" customHeight="false" outlineLevel="0" collapsed="false">
      <c r="A3" s="7" t="s">
        <v>12</v>
      </c>
      <c r="B3" s="7"/>
      <c r="C3" s="8" t="n">
        <v>7</v>
      </c>
      <c r="D3" s="9" t="n">
        <v>6</v>
      </c>
      <c r="E3" s="8" t="n">
        <v>8</v>
      </c>
      <c r="F3" s="9" t="n">
        <v>7</v>
      </c>
      <c r="G3" s="10" t="n">
        <f aca="false">SUM(C3,D3,E3,F3)</f>
        <v>28</v>
      </c>
      <c r="H3" s="11" t="n">
        <v>75</v>
      </c>
      <c r="I3" s="12" t="n">
        <f aca="false">AVERAGE(C3,D3,E3,F3)</f>
        <v>7</v>
      </c>
      <c r="J3" s="13" t="str">
        <f aca="false">IF(AND(I3&gt;=$U$2,H3&gt;=75),"Aprovado",IF(AND(I3&gt;=3,H3&gt;=35),"Exame","Reprovado"))</f>
        <v>Aprovado</v>
      </c>
      <c r="K3" s="13"/>
      <c r="L3" s="13" t="str">
        <f aca="false">IF(OR(I3&gt;=$U$2,H3&gt;=75),"Aprovado",IF(OR(I3&gt;=3,H3&gt;=35),"Exame","Reprovado"))</f>
        <v>Aprovado</v>
      </c>
      <c r="M3" s="13"/>
      <c r="Q3" s="14" t="n">
        <f aca="false">AVERAGE(I3:I19)</f>
        <v>5.84558823529412</v>
      </c>
      <c r="R3" s="14"/>
    </row>
    <row r="4" customFormat="false" ht="15" hidden="false" customHeight="false" outlineLevel="0" collapsed="false">
      <c r="A4" s="15" t="s">
        <v>13</v>
      </c>
      <c r="B4" s="15"/>
      <c r="C4" s="16" t="n">
        <v>7.5</v>
      </c>
      <c r="D4" s="17" t="n">
        <v>6</v>
      </c>
      <c r="E4" s="16" t="n">
        <v>6</v>
      </c>
      <c r="F4" s="17" t="n">
        <v>7</v>
      </c>
      <c r="G4" s="18" t="n">
        <f aca="false">SUM(C4,D4,E4,F4)</f>
        <v>26.5</v>
      </c>
      <c r="H4" s="19" t="n">
        <v>45</v>
      </c>
      <c r="I4" s="20" t="n">
        <f aca="false">AVERAGE(C4,D4,E4,F4)</f>
        <v>6.625</v>
      </c>
      <c r="J4" s="13" t="str">
        <f aca="false">IF(AND(I4&gt;=$U$2,H4&gt;=75),"Aprovado",IF(AND(I4&gt;=3,H4&gt;=35),"Exame","Reprovado"))</f>
        <v>Exame</v>
      </c>
      <c r="K4" s="13"/>
      <c r="L4" s="13" t="str">
        <f aca="false">IF(OR(I4&gt;=$U$2,H4&gt;=75),"Aprovado",IF(OR(I4&gt;=3,H4&gt;=35),"Exame","Reprovado"))</f>
        <v>Exame</v>
      </c>
      <c r="M4" s="13"/>
      <c r="Q4" s="4" t="s">
        <v>14</v>
      </c>
      <c r="R4" s="4"/>
    </row>
    <row r="5" customFormat="false" ht="15" hidden="false" customHeight="false" outlineLevel="0" collapsed="false">
      <c r="A5" s="15" t="s">
        <v>15</v>
      </c>
      <c r="B5" s="15"/>
      <c r="C5" s="16" t="n">
        <v>2</v>
      </c>
      <c r="D5" s="17" t="n">
        <v>8</v>
      </c>
      <c r="E5" s="16" t="n">
        <v>7</v>
      </c>
      <c r="F5" s="17" t="n">
        <v>9</v>
      </c>
      <c r="G5" s="18" t="n">
        <f aca="false">SUM(C5,D5,E5,F5)</f>
        <v>26</v>
      </c>
      <c r="H5" s="19" t="n">
        <v>36</v>
      </c>
      <c r="I5" s="20" t="n">
        <f aca="false">AVERAGE(C5,D5,E5,F5)</f>
        <v>6.5</v>
      </c>
      <c r="J5" s="13" t="str">
        <f aca="false">IF(AND(I5&gt;=$U$2,H5&gt;=75),"Aprovado",IF(AND(I5&gt;=3,H5&gt;=35),"Exame","Reprovado"))</f>
        <v>Exame</v>
      </c>
      <c r="K5" s="13"/>
      <c r="L5" s="13" t="str">
        <f aca="false">IF(OR(I5&gt;=$U$2,H5&gt;=75),"Aprovado",IF(OR(I5&gt;=3,H5&gt;=35),"Exame","Reprovado"))</f>
        <v>Exame</v>
      </c>
      <c r="M5" s="13"/>
      <c r="Q5" s="21" t="n">
        <v>0.75</v>
      </c>
      <c r="R5" s="21"/>
    </row>
    <row r="6" customFormat="false" ht="15" hidden="false" customHeight="false" outlineLevel="0" collapsed="false">
      <c r="A6" s="15" t="s">
        <v>16</v>
      </c>
      <c r="B6" s="15"/>
      <c r="C6" s="16" t="n">
        <v>4</v>
      </c>
      <c r="D6" s="17" t="n">
        <v>2</v>
      </c>
      <c r="E6" s="16" t="n">
        <v>1</v>
      </c>
      <c r="F6" s="17" t="n">
        <v>3</v>
      </c>
      <c r="G6" s="18" t="n">
        <f aca="false">SUM(C6,D6,E6,F6)</f>
        <v>10</v>
      </c>
      <c r="H6" s="19" t="n">
        <v>89</v>
      </c>
      <c r="I6" s="20" t="n">
        <f aca="false">AVERAGE(C6,D6,E6,F6)</f>
        <v>2.5</v>
      </c>
      <c r="J6" s="13" t="str">
        <f aca="false">IF(AND(I6&gt;=$U$2,H6&gt;=75),"Aprovado",IF(AND(I6&gt;=3,H6&gt;=35),"Exame","Reprovado"))</f>
        <v>Reprovado</v>
      </c>
      <c r="K6" s="13"/>
      <c r="L6" s="13" t="str">
        <f aca="false">IF(OR(I6&gt;=$U$2,H6&gt;=75),"Aprovado",IF(OR(I6&gt;=3,H6&gt;=35),"Exame","Reprovado"))</f>
        <v>Aprovado</v>
      </c>
      <c r="M6" s="13"/>
    </row>
    <row r="7" customFormat="false" ht="15" hidden="false" customHeight="false" outlineLevel="0" collapsed="false">
      <c r="A7" s="15" t="s">
        <v>17</v>
      </c>
      <c r="B7" s="15"/>
      <c r="C7" s="16" t="n">
        <v>10</v>
      </c>
      <c r="D7" s="17" t="n">
        <v>9</v>
      </c>
      <c r="E7" s="16" t="n">
        <v>7</v>
      </c>
      <c r="F7" s="17" t="n">
        <v>8</v>
      </c>
      <c r="G7" s="18" t="n">
        <f aca="false">SUM(C7,D7,E7,F7)</f>
        <v>34</v>
      </c>
      <c r="H7" s="19" t="n">
        <v>90</v>
      </c>
      <c r="I7" s="20" t="n">
        <f aca="false">AVERAGE(C7,D7,E7,F7)</f>
        <v>8.5</v>
      </c>
      <c r="J7" s="13" t="str">
        <f aca="false">IF(AND(I7&gt;=$U$2,H7&gt;=75),"Aprovado",IF(AND(I7&gt;=3,H7&gt;=35),"Exame","Reprovado"))</f>
        <v>Aprovado</v>
      </c>
      <c r="K7" s="13"/>
      <c r="L7" s="13" t="str">
        <f aca="false">IF(OR(I7&gt;=$U$2,H7&gt;=75),"Aprovado",IF(OR(I7&gt;=3,H7&gt;=35),"Exame","Reprovado"))</f>
        <v>Aprovado</v>
      </c>
      <c r="M7" s="13"/>
    </row>
    <row r="8" customFormat="false" ht="15" hidden="false" customHeight="false" outlineLevel="0" collapsed="false">
      <c r="A8" s="15" t="s">
        <v>18</v>
      </c>
      <c r="B8" s="15"/>
      <c r="C8" s="16" t="n">
        <v>7.5</v>
      </c>
      <c r="D8" s="17" t="n">
        <v>6.5</v>
      </c>
      <c r="E8" s="16" t="n">
        <v>7</v>
      </c>
      <c r="F8" s="17" t="n">
        <v>7</v>
      </c>
      <c r="G8" s="18" t="n">
        <f aca="false">SUM(C8,D8,E8,F8)</f>
        <v>28</v>
      </c>
      <c r="H8" s="19" t="n">
        <v>60</v>
      </c>
      <c r="I8" s="20" t="n">
        <f aca="false">AVERAGE(C8,D8,E8,F8)</f>
        <v>7</v>
      </c>
      <c r="J8" s="13" t="str">
        <f aca="false">IF(AND(I8&gt;=$U$2,H8&gt;=75),"Aprovado",IF(AND(I8&gt;=3,H8&gt;=35),"Exame","Reprovado"))</f>
        <v>Exame</v>
      </c>
      <c r="K8" s="13"/>
      <c r="L8" s="13" t="str">
        <f aca="false">IF(OR(I8&gt;=$U$2,H8&gt;=75),"Aprovado",IF(OR(I8&gt;=3,H8&gt;=35),"Exame","Reprovado"))</f>
        <v>Aprovado</v>
      </c>
      <c r="M8" s="13"/>
    </row>
    <row r="9" customFormat="false" ht="15" hidden="false" customHeight="false" outlineLevel="0" collapsed="false">
      <c r="A9" s="15" t="s">
        <v>19</v>
      </c>
      <c r="B9" s="15"/>
      <c r="C9" s="16" t="n">
        <v>8</v>
      </c>
      <c r="D9" s="17" t="n">
        <v>7</v>
      </c>
      <c r="E9" s="16" t="n">
        <v>7.5</v>
      </c>
      <c r="F9" s="17" t="n">
        <v>6.5</v>
      </c>
      <c r="G9" s="18" t="n">
        <f aca="false">SUM(C9,D9,E9,F9)</f>
        <v>29</v>
      </c>
      <c r="H9" s="19" t="n">
        <v>54</v>
      </c>
      <c r="I9" s="20" t="n">
        <f aca="false">AVERAGE(C9,D9,E9,F9)</f>
        <v>7.25</v>
      </c>
      <c r="J9" s="13" t="str">
        <f aca="false">IF(AND(I9&gt;=$U$2,H9&gt;=75),"Aprovado",IF(AND(I9&gt;=3,H9&gt;=35),"Exame","Reprovado"))</f>
        <v>Exame</v>
      </c>
      <c r="K9" s="13"/>
      <c r="L9" s="13" t="str">
        <f aca="false">IF(OR(I9&gt;=$U$2,H9&gt;=75),"Aprovado",IF(OR(I9&gt;=3,H9&gt;=35),"Exame","Reprovado"))</f>
        <v>Aprovado</v>
      </c>
      <c r="M9" s="13"/>
    </row>
    <row r="10" customFormat="false" ht="15" hidden="false" customHeight="false" outlineLevel="0" collapsed="false">
      <c r="A10" s="15" t="s">
        <v>20</v>
      </c>
      <c r="B10" s="15"/>
      <c r="C10" s="16" t="n">
        <v>5.5</v>
      </c>
      <c r="D10" s="17" t="n">
        <v>5</v>
      </c>
      <c r="E10" s="16" t="n">
        <v>1.5</v>
      </c>
      <c r="F10" s="17" t="n">
        <v>9</v>
      </c>
      <c r="G10" s="18" t="n">
        <f aca="false">SUM(C10,D10,E10,F10)</f>
        <v>21</v>
      </c>
      <c r="H10" s="19" t="n">
        <v>76</v>
      </c>
      <c r="I10" s="20" t="n">
        <f aca="false">AVERAGE(C10,D10,E10,F10)</f>
        <v>5.25</v>
      </c>
      <c r="J10" s="13" t="str">
        <f aca="false">IF(AND(I10&gt;=$U$2,H10&gt;=75),"Aprovado",IF(AND(I10&gt;=3,H10&gt;=35),"Exame","Reprovado"))</f>
        <v>Exame</v>
      </c>
      <c r="K10" s="13"/>
      <c r="L10" s="13" t="str">
        <f aca="false">IF(OR(I10&gt;=$U$2,H10&gt;=75),"Aprovado",IF(OR(I10&gt;=3,H10&gt;=35),"Exame","Reprovado"))</f>
        <v>Aprovado</v>
      </c>
      <c r="M10" s="13"/>
    </row>
    <row r="11" customFormat="false" ht="15" hidden="false" customHeight="false" outlineLevel="0" collapsed="false">
      <c r="A11" s="15" t="s">
        <v>21</v>
      </c>
      <c r="B11" s="15"/>
      <c r="C11" s="16" t="n">
        <v>2.5</v>
      </c>
      <c r="D11" s="17" t="n">
        <v>3.5</v>
      </c>
      <c r="E11" s="16" t="n">
        <v>9.5</v>
      </c>
      <c r="F11" s="17" t="n">
        <v>10</v>
      </c>
      <c r="G11" s="18" t="n">
        <f aca="false">SUM(C11,D11,E11,F11)</f>
        <v>25.5</v>
      </c>
      <c r="H11" s="19" t="n">
        <v>57</v>
      </c>
      <c r="I11" s="20" t="n">
        <f aca="false">AVERAGE(C11,D11,E11,F11)</f>
        <v>6.375</v>
      </c>
      <c r="J11" s="13" t="str">
        <f aca="false">IF(AND(I11&gt;=$U$2,H11&gt;=75),"Aprovado",IF(AND(I11&gt;=3,H11&gt;=35),"Exame","Reprovado"))</f>
        <v>Exame</v>
      </c>
      <c r="K11" s="13"/>
      <c r="L11" s="13" t="str">
        <f aca="false">IF(OR(I11&gt;=$U$2,H11&gt;=75),"Aprovado",IF(OR(I11&gt;=3,H11&gt;=35),"Exame","Reprovado"))</f>
        <v>Exame</v>
      </c>
      <c r="M11" s="13"/>
    </row>
    <row r="12" customFormat="false" ht="15" hidden="false" customHeight="false" outlineLevel="0" collapsed="false">
      <c r="A12" s="15" t="s">
        <v>22</v>
      </c>
      <c r="B12" s="15"/>
      <c r="C12" s="16" t="n">
        <v>7</v>
      </c>
      <c r="D12" s="17" t="n">
        <v>6</v>
      </c>
      <c r="E12" s="16" t="n">
        <v>9.5</v>
      </c>
      <c r="F12" s="17" t="n">
        <v>5.5</v>
      </c>
      <c r="G12" s="18" t="n">
        <f aca="false">SUM(C12,D12,E12,F12)</f>
        <v>28</v>
      </c>
      <c r="H12" s="19" t="n">
        <v>89</v>
      </c>
      <c r="I12" s="20" t="n">
        <f aca="false">AVERAGE(C12,D12,E12,F12)</f>
        <v>7</v>
      </c>
      <c r="J12" s="13" t="str">
        <f aca="false">IF(AND(I12&gt;=$U$2,H12&gt;=75),"Aprovado",IF(AND(I12&gt;=3,H12&gt;=35),"Exame","Reprovado"))</f>
        <v>Aprovado</v>
      </c>
      <c r="K12" s="13"/>
      <c r="L12" s="13" t="str">
        <f aca="false">IF(OR(I12&gt;=$U$2,H12&gt;=75),"Aprovado",IF(OR(I12&gt;=3,H12&gt;=35),"Exame","Reprovado"))</f>
        <v>Aprovado</v>
      </c>
      <c r="M12" s="13"/>
    </row>
    <row r="13" customFormat="false" ht="15" hidden="false" customHeight="false" outlineLevel="0" collapsed="false">
      <c r="A13" s="15" t="s">
        <v>23</v>
      </c>
      <c r="B13" s="15"/>
      <c r="C13" s="16" t="n">
        <v>1.5</v>
      </c>
      <c r="D13" s="17" t="n">
        <v>3.5</v>
      </c>
      <c r="E13" s="16" t="n">
        <v>4.5</v>
      </c>
      <c r="F13" s="17" t="n">
        <v>2</v>
      </c>
      <c r="G13" s="18" t="n">
        <f aca="false">SUM(C13,D13,E13,F13)</f>
        <v>11.5</v>
      </c>
      <c r="H13" s="19" t="n">
        <v>96</v>
      </c>
      <c r="I13" s="20" t="n">
        <f aca="false">AVERAGE(C13,D13,E13,F13)</f>
        <v>2.875</v>
      </c>
      <c r="J13" s="13" t="str">
        <f aca="false">IF(AND(I13&gt;=$U$2,H13&gt;=75),"Aprovado",IF(AND(I13&gt;=3,H13&gt;=35),"Exame","Reprovado"))</f>
        <v>Reprovado</v>
      </c>
      <c r="K13" s="13"/>
      <c r="L13" s="13" t="str">
        <f aca="false">IF(OR(I13&gt;=$U$2,H13&gt;=75),"Aprovado",IF(OR(I13&gt;=3,H13&gt;=35),"Exame","Reprovado"))</f>
        <v>Aprovado</v>
      </c>
      <c r="M13" s="13"/>
    </row>
    <row r="14" customFormat="false" ht="15" hidden="false" customHeight="false" outlineLevel="0" collapsed="false">
      <c r="A14" s="15" t="s">
        <v>24</v>
      </c>
      <c r="B14" s="15"/>
      <c r="C14" s="16" t="n">
        <v>2.5</v>
      </c>
      <c r="D14" s="17" t="n">
        <v>3.5</v>
      </c>
      <c r="E14" s="16" t="n">
        <v>1</v>
      </c>
      <c r="F14" s="17" t="n">
        <v>3</v>
      </c>
      <c r="G14" s="18" t="n">
        <f aca="false">SUM(C14,D14,E14,F14)</f>
        <v>10</v>
      </c>
      <c r="H14" s="19" t="n">
        <v>95</v>
      </c>
      <c r="I14" s="20" t="n">
        <f aca="false">AVERAGE(C14,D14,E14,F14)</f>
        <v>2.5</v>
      </c>
      <c r="J14" s="13" t="str">
        <f aca="false">IF(AND(I14&gt;=$U$2,H14&gt;=75),"Aprovado",IF(AND(I14&gt;=3,H14&gt;=35),"Exame","Reprovado"))</f>
        <v>Reprovado</v>
      </c>
      <c r="K14" s="13"/>
      <c r="L14" s="13" t="str">
        <f aca="false">IF(OR(I14&gt;=$U$2,H14&gt;=75),"Aprovado",IF(OR(I14&gt;=3,H14&gt;=35),"Exame","Reprovado"))</f>
        <v>Aprovado</v>
      </c>
      <c r="M14" s="13"/>
    </row>
    <row r="15" customFormat="false" ht="15" hidden="false" customHeight="false" outlineLevel="0" collapsed="false">
      <c r="A15" s="15" t="s">
        <v>25</v>
      </c>
      <c r="B15" s="15"/>
      <c r="C15" s="16" t="n">
        <v>2.5</v>
      </c>
      <c r="D15" s="17" t="n">
        <v>3.5</v>
      </c>
      <c r="E15" s="16" t="n">
        <v>9.5</v>
      </c>
      <c r="F15" s="17" t="n">
        <v>9</v>
      </c>
      <c r="G15" s="18" t="n">
        <f aca="false">SUM(C15,D15,E15,F15)</f>
        <v>24.5</v>
      </c>
      <c r="H15" s="19" t="n">
        <v>96</v>
      </c>
      <c r="I15" s="20" t="n">
        <f aca="false">AVERAGE(C15,D15,E15,F15)</f>
        <v>6.125</v>
      </c>
      <c r="J15" s="13" t="str">
        <f aca="false">IF(AND(I15&gt;=$U$2,H15&gt;=75),"Aprovado",IF(AND(I15&gt;=3,H15&gt;=35),"Exame","Reprovado"))</f>
        <v>Exame</v>
      </c>
      <c r="K15" s="13"/>
      <c r="L15" s="13" t="str">
        <f aca="false">IF(OR(I15&gt;=$U$2,H15&gt;=75),"Aprovado",IF(OR(I15&gt;=3,H15&gt;=35),"Exame","Reprovado"))</f>
        <v>Aprovado</v>
      </c>
      <c r="M15" s="13"/>
    </row>
    <row r="16" customFormat="false" ht="15" hidden="false" customHeight="false" outlineLevel="0" collapsed="false">
      <c r="A16" s="15" t="s">
        <v>26</v>
      </c>
      <c r="B16" s="15"/>
      <c r="C16" s="16" t="n">
        <v>2.5</v>
      </c>
      <c r="D16" s="17" t="n">
        <v>5</v>
      </c>
      <c r="E16" s="16" t="n">
        <v>3</v>
      </c>
      <c r="F16" s="17" t="n">
        <v>4</v>
      </c>
      <c r="G16" s="18" t="n">
        <f aca="false">SUM(C16,D16,E16,F16)</f>
        <v>14.5</v>
      </c>
      <c r="H16" s="19" t="n">
        <v>35</v>
      </c>
      <c r="I16" s="20" t="n">
        <f aca="false">AVERAGE(C16,D16,E16,F16)</f>
        <v>3.625</v>
      </c>
      <c r="J16" s="13" t="str">
        <f aca="false">IF(AND(I16&gt;=$U$2,H16&gt;=75),"Aprovado",IF(AND(I16&gt;=3,H16&gt;=35),"Exame","Reprovado"))</f>
        <v>Exame</v>
      </c>
      <c r="K16" s="13"/>
      <c r="L16" s="13" t="str">
        <f aca="false">IF(OR(I16&gt;=$U$2,H16&gt;=75),"Aprovado",IF(OR(I16&gt;=3,H16&gt;=35),"Exame","Reprovado"))</f>
        <v>Exame</v>
      </c>
      <c r="M16" s="13"/>
    </row>
    <row r="17" customFormat="false" ht="15" hidden="false" customHeight="false" outlineLevel="0" collapsed="false">
      <c r="A17" s="15" t="s">
        <v>27</v>
      </c>
      <c r="B17" s="15"/>
      <c r="C17" s="16" t="n">
        <v>2.5</v>
      </c>
      <c r="D17" s="17" t="n">
        <v>3.5</v>
      </c>
      <c r="E17" s="16" t="n">
        <v>9.5</v>
      </c>
      <c r="F17" s="17" t="n">
        <v>7</v>
      </c>
      <c r="G17" s="18" t="n">
        <f aca="false">SUM(C17,D17,E17,F17)</f>
        <v>22.5</v>
      </c>
      <c r="H17" s="19" t="n">
        <v>25</v>
      </c>
      <c r="I17" s="20" t="n">
        <f aca="false">AVERAGE(C17,D17,E17,F17)</f>
        <v>5.625</v>
      </c>
      <c r="J17" s="13" t="str">
        <f aca="false">IF(AND(I17&gt;=$U$2,H17&gt;=75),"Aprovado",IF(AND(I17&gt;=3,H17&gt;=35),"Exame","Reprovado"))</f>
        <v>Reprovado</v>
      </c>
      <c r="K17" s="13"/>
      <c r="L17" s="13" t="str">
        <f aca="false">IF(OR(I17&gt;=$U$2,H17&gt;=75),"Aprovado",IF(OR(I17&gt;=3,H17&gt;=35),"Exame","Reprovado"))</f>
        <v>Exame</v>
      </c>
      <c r="M17" s="13"/>
    </row>
    <row r="18" customFormat="false" ht="15" hidden="false" customHeight="false" outlineLevel="0" collapsed="false">
      <c r="A18" s="15" t="s">
        <v>28</v>
      </c>
      <c r="B18" s="15"/>
      <c r="C18" s="16" t="n">
        <v>5.5</v>
      </c>
      <c r="D18" s="17" t="n">
        <v>6.5</v>
      </c>
      <c r="E18" s="16" t="n">
        <v>7.5</v>
      </c>
      <c r="F18" s="17" t="n">
        <v>9.5</v>
      </c>
      <c r="G18" s="18" t="n">
        <f aca="false">SUM(C18,D18,E18,F18)</f>
        <v>29</v>
      </c>
      <c r="H18" s="19" t="n">
        <v>85</v>
      </c>
      <c r="I18" s="20" t="n">
        <f aca="false">AVERAGE(C18,D18,E18,F18)</f>
        <v>7.25</v>
      </c>
      <c r="J18" s="13" t="str">
        <f aca="false">IF(AND(I18&gt;=$U$2,H18&gt;=75),"Aprovado",IF(AND(I18&gt;=3,H18&gt;=35),"Exame","Reprovado"))</f>
        <v>Aprovado</v>
      </c>
      <c r="K18" s="13"/>
      <c r="L18" s="13" t="str">
        <f aca="false">IF(OR(I18&gt;=$U$2,H18&gt;=75),"Aprovado",IF(OR(I18&gt;=3,H18&gt;=35),"Exame","Reprovado"))</f>
        <v>Aprovado</v>
      </c>
      <c r="M18" s="13"/>
    </row>
    <row r="19" customFormat="false" ht="15" hidden="false" customHeight="false" outlineLevel="0" collapsed="false">
      <c r="A19" s="22" t="s">
        <v>29</v>
      </c>
      <c r="B19" s="22"/>
      <c r="C19" s="23" t="n">
        <v>10</v>
      </c>
      <c r="D19" s="24" t="n">
        <v>6</v>
      </c>
      <c r="E19" s="23" t="n">
        <v>7</v>
      </c>
      <c r="F19" s="24" t="n">
        <v>6.5</v>
      </c>
      <c r="G19" s="25" t="n">
        <f aca="false">SUM(C19,D19,E19,F19)</f>
        <v>29.5</v>
      </c>
      <c r="H19" s="26" t="n">
        <v>16</v>
      </c>
      <c r="I19" s="27" t="n">
        <f aca="false">AVERAGE(C19,D19,E19,F19)</f>
        <v>7.375</v>
      </c>
      <c r="J19" s="13" t="str">
        <f aca="false">IF(AND(I19&gt;=$U$2,H19&gt;=75),"Aprovado",IF(AND(I19&gt;=3,H19&gt;=35),"Exame","Reprovado"))</f>
        <v>Reprovado</v>
      </c>
      <c r="K19" s="13"/>
      <c r="L19" s="13" t="str">
        <f aca="false">IF(OR(I19&gt;=$U$2,H19&gt;=75),"Aprovado",IF(OR(I19&gt;=3,H19&gt;=35),"Exame","Reprovado"))</f>
        <v>Aprovado</v>
      </c>
      <c r="M19" s="13"/>
    </row>
  </sheetData>
  <mergeCells count="59">
    <mergeCell ref="A2:B2"/>
    <mergeCell ref="J2:K2"/>
    <mergeCell ref="L2:M2"/>
    <mergeCell ref="Q2:R2"/>
    <mergeCell ref="S2:T2"/>
    <mergeCell ref="A3:B3"/>
    <mergeCell ref="J3:K3"/>
    <mergeCell ref="L3:M3"/>
    <mergeCell ref="Q3:R3"/>
    <mergeCell ref="A4:B4"/>
    <mergeCell ref="J4:K4"/>
    <mergeCell ref="L4:M4"/>
    <mergeCell ref="Q4:R4"/>
    <mergeCell ref="A5:B5"/>
    <mergeCell ref="J5:K5"/>
    <mergeCell ref="L5:M5"/>
    <mergeCell ref="Q5:R5"/>
    <mergeCell ref="A6:B6"/>
    <mergeCell ref="J6:K6"/>
    <mergeCell ref="L6:M6"/>
    <mergeCell ref="A7:B7"/>
    <mergeCell ref="J7:K7"/>
    <mergeCell ref="L7:M7"/>
    <mergeCell ref="A8:B8"/>
    <mergeCell ref="J8:K8"/>
    <mergeCell ref="L8:M8"/>
    <mergeCell ref="A9:B9"/>
    <mergeCell ref="J9:K9"/>
    <mergeCell ref="L9:M9"/>
    <mergeCell ref="A10:B10"/>
    <mergeCell ref="J10:K10"/>
    <mergeCell ref="L10:M10"/>
    <mergeCell ref="A11:B11"/>
    <mergeCell ref="J11:K11"/>
    <mergeCell ref="L11:M11"/>
    <mergeCell ref="A12:B12"/>
    <mergeCell ref="J12:K12"/>
    <mergeCell ref="L12:M12"/>
    <mergeCell ref="A13:B13"/>
    <mergeCell ref="J13:K13"/>
    <mergeCell ref="L13:M13"/>
    <mergeCell ref="A14:B14"/>
    <mergeCell ref="J14:K14"/>
    <mergeCell ref="L14:M14"/>
    <mergeCell ref="A15:B15"/>
    <mergeCell ref="J15:K15"/>
    <mergeCell ref="L15:M15"/>
    <mergeCell ref="A16:B16"/>
    <mergeCell ref="J16:K16"/>
    <mergeCell ref="L16:M16"/>
    <mergeCell ref="A17:B17"/>
    <mergeCell ref="J17:K17"/>
    <mergeCell ref="L17:M17"/>
    <mergeCell ref="A18:B18"/>
    <mergeCell ref="J18:K18"/>
    <mergeCell ref="L18:M18"/>
    <mergeCell ref="A19:B19"/>
    <mergeCell ref="J19:K19"/>
    <mergeCell ref="L19:M19"/>
  </mergeCells>
  <conditionalFormatting sqref="J19:K19 J3:K11">
    <cfRule type="cellIs" priority="2" operator="equal" aboveAverage="0" equalAverage="0" bottom="0" percent="0" rank="0" text="" dxfId="0">
      <formula>"Reprovado"</formula>
    </cfRule>
    <cfRule type="cellIs" priority="3" operator="equal" aboveAverage="0" equalAverage="0" bottom="0" percent="0" rank="0" text="" dxfId="1">
      <formula>"Aprovado"</formula>
    </cfRule>
  </conditionalFormatting>
  <conditionalFormatting sqref="J12:K12">
    <cfRule type="cellIs" priority="4" operator="equal" aboveAverage="0" equalAverage="0" bottom="0" percent="0" rank="0" text="" dxfId="2">
      <formula>"Reprovado"</formula>
    </cfRule>
    <cfRule type="cellIs" priority="5" operator="equal" aboveAverage="0" equalAverage="0" bottom="0" percent="0" rank="0" text="" dxfId="3">
      <formula>"Aprovado"</formula>
    </cfRule>
  </conditionalFormatting>
  <conditionalFormatting sqref="L3:M19">
    <cfRule type="cellIs" priority="6" operator="equal" aboveAverage="0" equalAverage="0" bottom="0" percent="0" rank="0" text="" dxfId="4">
      <formula>"Reprovado"</formula>
    </cfRule>
    <cfRule type="cellIs" priority="7" operator="equal" aboveAverage="0" equalAverage="0" bottom="0" percent="0" rank="0" text="" dxfId="5">
      <formula>"Aprovado"</formula>
    </cfRule>
  </conditionalFormatting>
  <conditionalFormatting sqref="J13:K13">
    <cfRule type="cellIs" priority="8" operator="equal" aboveAverage="0" equalAverage="0" bottom="0" percent="0" rank="0" text="" dxfId="6">
      <formula>"Reprovado"</formula>
    </cfRule>
    <cfRule type="cellIs" priority="9" operator="equal" aboveAverage="0" equalAverage="0" bottom="0" percent="0" rank="0" text="" dxfId="7">
      <formula>"Aprovado"</formula>
    </cfRule>
  </conditionalFormatting>
  <conditionalFormatting sqref="J18:K18">
    <cfRule type="cellIs" priority="10" operator="equal" aboveAverage="0" equalAverage="0" bottom="0" percent="0" rank="0" text="" dxfId="8">
      <formula>"Reprovado"</formula>
    </cfRule>
    <cfRule type="cellIs" priority="11" operator="equal" aboveAverage="0" equalAverage="0" bottom="0" percent="0" rank="0" text="" dxfId="9">
      <formula>"Aprovado"</formula>
    </cfRule>
  </conditionalFormatting>
  <conditionalFormatting sqref="J17:K17">
    <cfRule type="cellIs" priority="12" operator="equal" aboveAverage="0" equalAverage="0" bottom="0" percent="0" rank="0" text="" dxfId="10">
      <formula>"Reprovado"</formula>
    </cfRule>
    <cfRule type="cellIs" priority="13" operator="equal" aboveAverage="0" equalAverage="0" bottom="0" percent="0" rank="0" text="" dxfId="11">
      <formula>"Aprovado"</formula>
    </cfRule>
  </conditionalFormatting>
  <conditionalFormatting sqref="J15:K15">
    <cfRule type="cellIs" priority="14" operator="equal" aboveAverage="0" equalAverage="0" bottom="0" percent="0" rank="0" text="" dxfId="12">
      <formula>"Reprovado"</formula>
    </cfRule>
    <cfRule type="cellIs" priority="15" operator="equal" aboveAverage="0" equalAverage="0" bottom="0" percent="0" rank="0" text="" dxfId="13">
      <formula>"Aprovado"</formula>
    </cfRule>
  </conditionalFormatting>
  <conditionalFormatting sqref="J14:K14">
    <cfRule type="cellIs" priority="16" operator="equal" aboveAverage="0" equalAverage="0" bottom="0" percent="0" rank="0" text="" dxfId="14">
      <formula>"Reprovado"</formula>
    </cfRule>
    <cfRule type="cellIs" priority="17" operator="equal" aboveAverage="0" equalAverage="0" bottom="0" percent="0" rank="0" text="" dxfId="15">
      <formula>"Aprovado"</formula>
    </cfRule>
  </conditionalFormatting>
  <conditionalFormatting sqref="J16:K16">
    <cfRule type="cellIs" priority="18" operator="equal" aboveAverage="0" equalAverage="0" bottom="0" percent="0" rank="0" text="" dxfId="16">
      <formula>"Reprovado"</formula>
    </cfRule>
    <cfRule type="cellIs" priority="19" operator="equal" aboveAverage="0" equalAverage="0" bottom="0" percent="0" rank="0" text="" dxfId="17">
      <formula>"Aprovado"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8.29"/>
    <col collapsed="false" customWidth="true" hidden="false" outlineLevel="0" max="3" min="3" style="0" width="34.86"/>
    <col collapsed="false" customWidth="true" hidden="false" outlineLevel="0" max="4" min="4" style="0" width="12.14"/>
    <col collapsed="false" customWidth="true" hidden="false" outlineLevel="0" max="5" min="5" style="0" width="13.86"/>
    <col collapsed="false" customWidth="true" hidden="false" outlineLevel="0" max="9" min="9" style="0" width="10.58"/>
    <col collapsed="false" customWidth="true" hidden="false" outlineLevel="0" max="11" min="11" style="0" width="15.57"/>
    <col collapsed="false" customWidth="true" hidden="false" outlineLevel="0" max="12" min="12" style="0" width="1"/>
  </cols>
  <sheetData>
    <row r="1" customFormat="false" ht="15" hidden="false" customHeight="false" outlineLevel="0" collapsed="false">
      <c r="A1" s="28" t="s">
        <v>30</v>
      </c>
      <c r="B1" s="29" t="s">
        <v>31</v>
      </c>
      <c r="C1" s="29"/>
      <c r="D1" s="30"/>
      <c r="E1" s="30"/>
      <c r="F1" s="30"/>
      <c r="G1" s="30"/>
      <c r="H1" s="30"/>
      <c r="I1" s="30"/>
      <c r="J1" s="30"/>
      <c r="K1" s="31"/>
      <c r="L1" s="31"/>
    </row>
    <row r="2" customFormat="false" ht="15" hidden="false" customHeight="false" outlineLevel="0" collapsed="false">
      <c r="A2" s="32" t="s">
        <v>32</v>
      </c>
      <c r="B2" s="32" t="s">
        <v>33</v>
      </c>
      <c r="C2" s="32" t="s">
        <v>34</v>
      </c>
      <c r="D2" s="32" t="s">
        <v>35</v>
      </c>
      <c r="E2" s="32" t="s">
        <v>36</v>
      </c>
      <c r="F2" s="32" t="s">
        <v>37</v>
      </c>
      <c r="G2" s="32" t="s">
        <v>38</v>
      </c>
      <c r="H2" s="32" t="s">
        <v>39</v>
      </c>
      <c r="I2" s="32" t="s">
        <v>7</v>
      </c>
      <c r="J2" s="32" t="s">
        <v>40</v>
      </c>
      <c r="K2" s="32" t="s">
        <v>41</v>
      </c>
      <c r="L2" s="31"/>
    </row>
    <row r="3" customFormat="false" ht="15" hidden="false" customHeight="false" outlineLevel="0" collapsed="false">
      <c r="A3" s="33" t="n">
        <v>1</v>
      </c>
      <c r="B3" s="34" t="s">
        <v>42</v>
      </c>
      <c r="C3" s="33" t="s">
        <v>43</v>
      </c>
      <c r="D3" s="35" t="s">
        <v>44</v>
      </c>
      <c r="E3" s="33" t="s">
        <v>45</v>
      </c>
      <c r="F3" s="35" t="n">
        <v>34</v>
      </c>
      <c r="G3" s="33" t="n">
        <v>0</v>
      </c>
      <c r="H3" s="35" t="n">
        <v>60</v>
      </c>
      <c r="I3" s="33" t="n">
        <f aca="false">AVERAGE(F3:H3)</f>
        <v>31.3333333333333</v>
      </c>
      <c r="J3" s="36" t="n">
        <f aca="false">AVERAGE(F3:H3)</f>
        <v>31.3333333333333</v>
      </c>
      <c r="K3" s="37" t="str">
        <f aca="false">IF(I3&lt;40,"Iniciante",IF(I3&lt;79,"Intermediário","Avançado"))</f>
        <v>Iniciante</v>
      </c>
      <c r="L3" s="31"/>
    </row>
    <row r="4" customFormat="false" ht="15" hidden="false" customHeight="false" outlineLevel="0" collapsed="false">
      <c r="A4" s="33" t="n">
        <v>2</v>
      </c>
      <c r="B4" s="35" t="s">
        <v>46</v>
      </c>
      <c r="C4" s="33" t="s">
        <v>47</v>
      </c>
      <c r="D4" s="35" t="s">
        <v>44</v>
      </c>
      <c r="E4" s="33" t="s">
        <v>48</v>
      </c>
      <c r="F4" s="35" t="n">
        <v>56</v>
      </c>
      <c r="G4" s="33" t="n">
        <v>83</v>
      </c>
      <c r="H4" s="35" t="n">
        <v>80</v>
      </c>
      <c r="I4" s="33" t="n">
        <f aca="false">AVERAGE(F4:H4)</f>
        <v>73</v>
      </c>
      <c r="J4" s="36" t="n">
        <f aca="false">AVERAGE(F4:H4)</f>
        <v>73</v>
      </c>
      <c r="K4" s="37" t="str">
        <f aca="false">IF(I4&lt;40,"Iniciante",IF(I4&lt;79,"Intermediário","Avançado"))</f>
        <v>Intermediário</v>
      </c>
      <c r="L4" s="31"/>
    </row>
    <row r="5" customFormat="false" ht="15" hidden="false" customHeight="false" outlineLevel="0" collapsed="false">
      <c r="A5" s="33" t="n">
        <v>3</v>
      </c>
      <c r="B5" s="35" t="s">
        <v>49</v>
      </c>
      <c r="C5" s="33" t="s">
        <v>50</v>
      </c>
      <c r="D5" s="35" t="s">
        <v>51</v>
      </c>
      <c r="E5" s="33" t="s">
        <v>52</v>
      </c>
      <c r="F5" s="35" t="n">
        <v>43</v>
      </c>
      <c r="G5" s="33" t="n">
        <v>10</v>
      </c>
      <c r="H5" s="35" t="n">
        <v>100</v>
      </c>
      <c r="I5" s="33" t="n">
        <f aca="false">AVERAGE(F5:H5)</f>
        <v>51</v>
      </c>
      <c r="J5" s="36" t="n">
        <f aca="false">AVERAGE(F5:H5)</f>
        <v>51</v>
      </c>
      <c r="K5" s="37" t="str">
        <f aca="false">IF(I5&lt;40,"Iniciante",IF(I5&lt;79,"Intermediário","Avançado"))</f>
        <v>Intermediário</v>
      </c>
      <c r="L5" s="31"/>
    </row>
    <row r="6" customFormat="false" ht="15" hidden="false" customHeight="false" outlineLevel="0" collapsed="false">
      <c r="A6" s="33" t="n">
        <v>4</v>
      </c>
      <c r="B6" s="35" t="s">
        <v>53</v>
      </c>
      <c r="C6" s="33" t="s">
        <v>54</v>
      </c>
      <c r="D6" s="35" t="s">
        <v>55</v>
      </c>
      <c r="E6" s="33" t="s">
        <v>56</v>
      </c>
      <c r="F6" s="35" t="n">
        <v>78</v>
      </c>
      <c r="G6" s="33" t="n">
        <v>100</v>
      </c>
      <c r="H6" s="35" t="n">
        <v>100</v>
      </c>
      <c r="I6" s="33" t="n">
        <f aca="false">AVERAGE(F6:H6)</f>
        <v>92.6666666666667</v>
      </c>
      <c r="J6" s="36" t="n">
        <f aca="false">AVERAGE(F6:H6)</f>
        <v>92.6666666666667</v>
      </c>
      <c r="K6" s="37" t="str">
        <f aca="false">IF(I6&lt;40,"Iniciante",IF(I6&lt;79,"Intermediário","Avançado"))</f>
        <v>Avançado</v>
      </c>
      <c r="L6" s="31"/>
    </row>
    <row r="7" customFormat="false" ht="15" hidden="false" customHeight="false" outlineLevel="0" collapsed="false">
      <c r="A7" s="33" t="n">
        <v>5</v>
      </c>
      <c r="B7" s="34" t="s">
        <v>57</v>
      </c>
      <c r="C7" s="33" t="s">
        <v>58</v>
      </c>
      <c r="D7" s="35" t="s">
        <v>55</v>
      </c>
      <c r="E7" s="33" t="s">
        <v>59</v>
      </c>
      <c r="F7" s="35" t="n">
        <v>21</v>
      </c>
      <c r="G7" s="33" t="n">
        <v>32</v>
      </c>
      <c r="H7" s="35" t="n">
        <v>40</v>
      </c>
      <c r="I7" s="33" t="n">
        <f aca="false">AVERAGE(F7:H7)</f>
        <v>31</v>
      </c>
      <c r="J7" s="36" t="n">
        <f aca="false">AVERAGE(F7:H7)</f>
        <v>31</v>
      </c>
      <c r="K7" s="37" t="str">
        <f aca="false">IF(I7&lt;40,"Iniciante",IF(I7&lt;79,"Intermediário","Avançado"))</f>
        <v>Iniciante</v>
      </c>
      <c r="L7" s="31"/>
    </row>
    <row r="8" customFormat="false" ht="6" hidden="false" customHeight="true" outlineLevel="0" collapsed="false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</sheetData>
  <mergeCells count="1">
    <mergeCell ref="B1:C1"/>
  </mergeCells>
  <conditionalFormatting sqref="K3:K7">
    <cfRule type="cellIs" priority="2" operator="equal" aboveAverage="0" equalAverage="0" bottom="0" percent="0" rank="0" text="" dxfId="18">
      <formula>"Iniciante"</formula>
    </cfRule>
    <cfRule type="cellIs" priority="3" operator="equal" aboveAverage="0" equalAverage="0" bottom="0" percent="0" rank="0" text="" dxfId="19">
      <formula>"Intermediário"</formula>
    </cfRule>
    <cfRule type="cellIs" priority="4" operator="equal" aboveAverage="0" equalAverage="0" bottom="0" percent="0" rank="0" text="" dxfId="20">
      <formula>"Avançado"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10" min="10" style="0" width="11.57"/>
    <col collapsed="false" customWidth="true" hidden="false" outlineLevel="0" max="11" min="11" style="0" width="17.36"/>
  </cols>
  <sheetData>
    <row r="2" customFormat="false" ht="13.8" hidden="false" customHeight="false" outlineLevel="0" collapsed="false">
      <c r="A2" s="38" t="s">
        <v>60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customFormat="false" ht="13.8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customFormat="false" ht="13.8" hidden="false" customHeight="false" outlineLevel="0" collapsed="false">
      <c r="A4" s="39" t="s">
        <v>61</v>
      </c>
      <c r="B4" s="39"/>
      <c r="C4" s="39" t="s">
        <v>62</v>
      </c>
      <c r="D4" s="39" t="s">
        <v>63</v>
      </c>
      <c r="E4" s="39" t="s">
        <v>64</v>
      </c>
      <c r="F4" s="39" t="s">
        <v>65</v>
      </c>
      <c r="G4" s="39" t="s">
        <v>66</v>
      </c>
      <c r="H4" s="39" t="s">
        <v>67</v>
      </c>
      <c r="I4" s="39" t="s">
        <v>68</v>
      </c>
      <c r="J4" s="39" t="s">
        <v>7</v>
      </c>
      <c r="K4" s="39" t="s">
        <v>69</v>
      </c>
      <c r="L4" s="40" t="s">
        <v>70</v>
      </c>
      <c r="M4" s="40"/>
    </row>
    <row r="5" customFormat="false" ht="13.8" hidden="false" customHeight="false" outlineLevel="0" collapsed="false">
      <c r="A5" s="41" t="s">
        <v>12</v>
      </c>
      <c r="B5" s="41"/>
      <c r="C5" s="42" t="n">
        <v>7.54</v>
      </c>
      <c r="D5" s="42" t="n">
        <v>9.5</v>
      </c>
      <c r="E5" s="42"/>
      <c r="F5" s="42" t="n">
        <v>4.5</v>
      </c>
      <c r="G5" s="42" t="n">
        <v>6</v>
      </c>
      <c r="H5" s="43" t="n">
        <v>4</v>
      </c>
      <c r="I5" s="44" t="n">
        <f aca="false">H5/$C$15</f>
        <v>0.8</v>
      </c>
      <c r="J5" s="45" t="n">
        <f aca="false">SUM(C5:G5)/$C$15</f>
        <v>5.508</v>
      </c>
      <c r="K5" s="46" t="str">
        <f aca="false">IF(OR(I5&gt;0.79999,J5&gt;5),"Classificado","Não Classificado")</f>
        <v>Classificado</v>
      </c>
      <c r="L5" s="47" t="n">
        <f aca="false">AVERAGE(J5:J14)</f>
        <v>3.8448</v>
      </c>
      <c r="M5" s="47"/>
    </row>
    <row r="6" customFormat="false" ht="13.8" hidden="false" customHeight="false" outlineLevel="0" collapsed="false">
      <c r="A6" s="41" t="s">
        <v>13</v>
      </c>
      <c r="B6" s="41"/>
      <c r="C6" s="42" t="n">
        <v>5.3</v>
      </c>
      <c r="D6" s="42"/>
      <c r="E6" s="42"/>
      <c r="F6" s="42" t="n">
        <v>7.45</v>
      </c>
      <c r="G6" s="42" t="n">
        <v>8.65</v>
      </c>
      <c r="H6" s="43" t="n">
        <f aca="false">COUNTA(C6:G6)</f>
        <v>3</v>
      </c>
      <c r="I6" s="44" t="n">
        <f aca="false">H6/$C$15</f>
        <v>0.6</v>
      </c>
      <c r="J6" s="45" t="n">
        <f aca="false">SUM(C6:G6)/$C$15</f>
        <v>4.28</v>
      </c>
      <c r="K6" s="48" t="str">
        <f aca="false">IF(OR(I6&gt;0.79999,J6&gt;5),"Classificado","Não Classificado")</f>
        <v>Não Classificado</v>
      </c>
    </row>
    <row r="7" customFormat="false" ht="13.8" hidden="false" customHeight="false" outlineLevel="0" collapsed="false">
      <c r="A7" s="41" t="s">
        <v>15</v>
      </c>
      <c r="B7" s="41"/>
      <c r="C7" s="42" t="n">
        <v>1.5</v>
      </c>
      <c r="D7" s="42" t="n">
        <v>3.1</v>
      </c>
      <c r="E7" s="42" t="n">
        <v>6.1</v>
      </c>
      <c r="F7" s="42" t="n">
        <v>1.1</v>
      </c>
      <c r="G7" s="42" t="n">
        <v>0.3</v>
      </c>
      <c r="H7" s="43" t="n">
        <f aca="false">COUNTA(C7:G7)</f>
        <v>5</v>
      </c>
      <c r="I7" s="44" t="n">
        <f aca="false">H7/$C$15</f>
        <v>1</v>
      </c>
      <c r="J7" s="45" t="n">
        <f aca="false">SUM(C7:G7)/$C$15</f>
        <v>2.42</v>
      </c>
      <c r="K7" s="48" t="str">
        <f aca="false">IF(OR(I7&gt;0.79999,J7&gt;5),"Classificado","Não Classificado")</f>
        <v>Classificado</v>
      </c>
    </row>
    <row r="8" customFormat="false" ht="13.8" hidden="false" customHeight="false" outlineLevel="0" collapsed="false">
      <c r="A8" s="41" t="s">
        <v>16</v>
      </c>
      <c r="B8" s="41"/>
      <c r="C8" s="42"/>
      <c r="D8" s="42" t="n">
        <v>9.21</v>
      </c>
      <c r="E8" s="42" t="n">
        <v>8.96</v>
      </c>
      <c r="F8" s="42" t="n">
        <v>4.78</v>
      </c>
      <c r="G8" s="42" t="n">
        <v>6.58</v>
      </c>
      <c r="H8" s="43" t="n">
        <f aca="false">COUNTA(C8:G8)</f>
        <v>4</v>
      </c>
      <c r="I8" s="44" t="n">
        <f aca="false">H8/$C$15</f>
        <v>0.8</v>
      </c>
      <c r="J8" s="45" t="n">
        <f aca="false">SUM(C8:G8)/$C$15</f>
        <v>5.906</v>
      </c>
      <c r="K8" s="48" t="str">
        <f aca="false">IF(OR(I8&gt;0.79999,J8&gt;5),"Classificado","Não Classificado")</f>
        <v>Classificado</v>
      </c>
    </row>
    <row r="9" customFormat="false" ht="13.8" hidden="false" customHeight="false" outlineLevel="0" collapsed="false">
      <c r="A9" s="41" t="s">
        <v>17</v>
      </c>
      <c r="B9" s="41"/>
      <c r="C9" s="42" t="n">
        <v>3.28</v>
      </c>
      <c r="D9" s="42" t="n">
        <v>5.45</v>
      </c>
      <c r="E9" s="42" t="n">
        <v>6.23</v>
      </c>
      <c r="F9" s="42" t="n">
        <v>5.43</v>
      </c>
      <c r="G9" s="42" t="n">
        <v>7.98</v>
      </c>
      <c r="H9" s="43" t="n">
        <f aca="false">COUNTA(C9:G9)</f>
        <v>5</v>
      </c>
      <c r="I9" s="44" t="n">
        <f aca="false">H9/$C$15</f>
        <v>1</v>
      </c>
      <c r="J9" s="45" t="n">
        <f aca="false">SUM(C9:G9)/$C$15</f>
        <v>5.674</v>
      </c>
      <c r="K9" s="48" t="str">
        <f aca="false">IF(OR(I9&gt;0.79999,J9&gt;5),"Classificado","Não Classificado")</f>
        <v>Classificado</v>
      </c>
    </row>
    <row r="10" customFormat="false" ht="13.8" hidden="false" customHeight="false" outlineLevel="0" collapsed="false">
      <c r="A10" s="41" t="s">
        <v>18</v>
      </c>
      <c r="B10" s="41"/>
      <c r="C10" s="42" t="n">
        <v>1.12</v>
      </c>
      <c r="D10" s="42" t="n">
        <v>0.59</v>
      </c>
      <c r="E10" s="42"/>
      <c r="F10" s="42" t="n">
        <v>10</v>
      </c>
      <c r="G10" s="42"/>
      <c r="H10" s="43" t="n">
        <f aca="false">COUNTA(C10:G10)</f>
        <v>3</v>
      </c>
      <c r="I10" s="44" t="n">
        <f aca="false">H10/$C$15</f>
        <v>0.6</v>
      </c>
      <c r="J10" s="45" t="n">
        <f aca="false">SUM(C10:G10)/$C$15</f>
        <v>2.342</v>
      </c>
      <c r="K10" s="48" t="str">
        <f aca="false">IF(OR(I10&gt;0.79999,J10&gt;5),"Classificado","Não Classificado")</f>
        <v>Não Classificado</v>
      </c>
    </row>
    <row r="11" customFormat="false" ht="13.8" hidden="false" customHeight="false" outlineLevel="0" collapsed="false">
      <c r="A11" s="41" t="s">
        <v>19</v>
      </c>
      <c r="B11" s="41"/>
      <c r="C11" s="42" t="n">
        <v>6.79</v>
      </c>
      <c r="D11" s="42" t="n">
        <v>7.21</v>
      </c>
      <c r="E11" s="42" t="n">
        <v>6.99</v>
      </c>
      <c r="F11" s="42" t="n">
        <v>8.01</v>
      </c>
      <c r="G11" s="42" t="n">
        <v>6.04</v>
      </c>
      <c r="H11" s="43" t="n">
        <f aca="false">COUNTA(C11:G11)</f>
        <v>5</v>
      </c>
      <c r="I11" s="44" t="n">
        <f aca="false">H11/$C$15</f>
        <v>1</v>
      </c>
      <c r="J11" s="45" t="n">
        <f aca="false">SUM(C11:G11)/$C$15</f>
        <v>7.008</v>
      </c>
      <c r="K11" s="48" t="str">
        <f aca="false">IF(OR(I11&gt;0.79999,J11&gt;5),"Classificado","Não Classificado")</f>
        <v>Classificado</v>
      </c>
    </row>
    <row r="12" customFormat="false" ht="13.8" hidden="false" customHeight="false" outlineLevel="0" collapsed="false">
      <c r="A12" s="41" t="s">
        <v>20</v>
      </c>
      <c r="B12" s="41"/>
      <c r="C12" s="42" t="n">
        <v>4.3</v>
      </c>
      <c r="D12" s="42"/>
      <c r="E12" s="42"/>
      <c r="F12" s="42"/>
      <c r="G12" s="42" t="n">
        <v>1.1</v>
      </c>
      <c r="H12" s="43" t="n">
        <f aca="false">COUNTA(C12:G12)</f>
        <v>2</v>
      </c>
      <c r="I12" s="44" t="n">
        <f aca="false">H12/$C$15</f>
        <v>0.4</v>
      </c>
      <c r="J12" s="45" t="n">
        <f aca="false">SUM(C12:G12)/$C$15</f>
        <v>1.08</v>
      </c>
      <c r="K12" s="48" t="str">
        <f aca="false">IF(OR(I12&gt;0.79999,J12&gt;5),"Classificado","Não Classificado")</f>
        <v>Não Classificado</v>
      </c>
    </row>
    <row r="13" customFormat="false" ht="13.8" hidden="false" customHeight="false" outlineLevel="0" collapsed="false">
      <c r="A13" s="41" t="s">
        <v>21</v>
      </c>
      <c r="B13" s="41"/>
      <c r="C13" s="42" t="n">
        <v>1</v>
      </c>
      <c r="D13" s="42" t="n">
        <v>1.25</v>
      </c>
      <c r="E13" s="42"/>
      <c r="F13" s="42"/>
      <c r="G13" s="42" t="n">
        <v>1.54</v>
      </c>
      <c r="H13" s="43" t="n">
        <f aca="false">COUNTA(C13:G13)</f>
        <v>3</v>
      </c>
      <c r="I13" s="44" t="n">
        <f aca="false">H13/$C$15</f>
        <v>0.6</v>
      </c>
      <c r="J13" s="45" t="n">
        <f aca="false">SUM(C13:G13)/$C$15</f>
        <v>0.758</v>
      </c>
      <c r="K13" s="48" t="str">
        <f aca="false">IF(OR(I13&gt;0.79999,J13&gt;5),"Classificado","Não Classificado")</f>
        <v>Não Classificado</v>
      </c>
    </row>
    <row r="14" customFormat="false" ht="13.8" hidden="false" customHeight="false" outlineLevel="0" collapsed="false">
      <c r="A14" s="41" t="s">
        <v>22</v>
      </c>
      <c r="B14" s="41"/>
      <c r="C14" s="42" t="n">
        <v>4.25</v>
      </c>
      <c r="D14" s="49" t="n">
        <v>6.4</v>
      </c>
      <c r="E14" s="49" t="n">
        <v>2.21</v>
      </c>
      <c r="F14" s="49"/>
      <c r="G14" s="49" t="n">
        <v>4.5</v>
      </c>
      <c r="H14" s="50" t="n">
        <f aca="false">COUNTA(C14:G14)</f>
        <v>4</v>
      </c>
      <c r="I14" s="51" t="n">
        <f aca="false">H14/$C$15</f>
        <v>0.8</v>
      </c>
      <c r="J14" s="52" t="n">
        <f aca="false">SUM(C14:G14)/$C$15</f>
        <v>3.472</v>
      </c>
      <c r="K14" s="53" t="str">
        <f aca="false">IF(OR(I14&gt;0.79999,J14&gt;5),"Classificado","Não Classificado")</f>
        <v>Classificado</v>
      </c>
    </row>
    <row r="15" customFormat="false" ht="13.8" hidden="false" customHeight="false" outlineLevel="0" collapsed="false">
      <c r="A15" s="54" t="s">
        <v>71</v>
      </c>
      <c r="B15" s="54"/>
      <c r="C15" s="55" t="n">
        <v>5</v>
      </c>
    </row>
  </sheetData>
  <mergeCells count="15">
    <mergeCell ref="A2:M3"/>
    <mergeCell ref="A4:B4"/>
    <mergeCell ref="L4:M4"/>
    <mergeCell ref="A5:B5"/>
    <mergeCell ref="L5:M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conditionalFormatting sqref="K5:K14">
    <cfRule type="cellIs" priority="2" operator="equal" aboveAverage="0" equalAverage="0" bottom="0" percent="0" rank="0" text="" dxfId="21">
      <formula>"Classificado"</formula>
    </cfRule>
    <cfRule type="cellIs" priority="3" operator="equal" aboveAverage="0" equalAverage="0" bottom="0" percent="0" rank="0" text="" dxfId="22">
      <formula>"Não classificado"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5A11"/>
    <pageSetUpPr fitToPage="false"/>
  </sheetPr>
  <dimension ref="A1:T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8.6875" defaultRowHeight="15" zeroHeight="false" outlineLevelRow="0" outlineLevelCol="0"/>
  <cols>
    <col collapsed="false" customWidth="true" hidden="false" outlineLevel="0" max="4" min="3" style="0" width="11.57"/>
    <col collapsed="false" customWidth="true" hidden="false" outlineLevel="0" max="5" min="5" style="0" width="10.99"/>
    <col collapsed="false" customWidth="true" hidden="false" outlineLevel="0" max="6" min="6" style="0" width="11.71"/>
    <col collapsed="false" customWidth="true" hidden="false" outlineLevel="0" max="11" min="11" style="0" width="9.85"/>
  </cols>
  <sheetData>
    <row r="1" customFormat="false" ht="15" hidden="false" customHeight="false" outlineLevel="0" collapsed="false">
      <c r="A1" s="56" t="s">
        <v>72</v>
      </c>
      <c r="B1" s="56"/>
      <c r="C1" s="56"/>
      <c r="D1" s="56"/>
      <c r="E1" s="56"/>
      <c r="F1" s="56"/>
      <c r="H1" s="56" t="s">
        <v>73</v>
      </c>
      <c r="I1" s="56"/>
      <c r="J1" s="56"/>
      <c r="K1" s="56"/>
      <c r="L1" s="56"/>
      <c r="M1" s="56"/>
      <c r="O1" s="56" t="s">
        <v>74</v>
      </c>
      <c r="P1" s="56"/>
      <c r="Q1" s="56"/>
      <c r="R1" s="56"/>
      <c r="S1" s="56"/>
      <c r="T1" s="56"/>
    </row>
    <row r="2" customFormat="false" ht="15" hidden="false" customHeight="false" outlineLevel="0" collapsed="false">
      <c r="A2" s="57" t="s">
        <v>75</v>
      </c>
      <c r="B2" s="57"/>
      <c r="C2" s="57" t="s">
        <v>76</v>
      </c>
      <c r="D2" s="57"/>
      <c r="E2" s="57" t="s">
        <v>77</v>
      </c>
      <c r="F2" s="57"/>
      <c r="H2" s="57" t="s">
        <v>75</v>
      </c>
      <c r="I2" s="57"/>
      <c r="J2" s="57" t="s">
        <v>76</v>
      </c>
      <c r="K2" s="57"/>
      <c r="L2" s="57" t="s">
        <v>77</v>
      </c>
      <c r="M2" s="57"/>
      <c r="O2" s="57" t="s">
        <v>75</v>
      </c>
      <c r="P2" s="57"/>
      <c r="Q2" s="57" t="s">
        <v>76</v>
      </c>
      <c r="R2" s="57"/>
      <c r="S2" s="57" t="s">
        <v>77</v>
      </c>
      <c r="T2" s="57"/>
    </row>
    <row r="3" customFormat="false" ht="15" hidden="false" customHeight="false" outlineLevel="0" collapsed="false">
      <c r="A3" s="58" t="s">
        <v>78</v>
      </c>
      <c r="B3" s="58"/>
      <c r="C3" s="59" t="s">
        <v>79</v>
      </c>
      <c r="D3" s="59"/>
      <c r="E3" s="60" t="s">
        <v>80</v>
      </c>
      <c r="F3" s="60"/>
      <c r="H3" s="61" t="s">
        <v>81</v>
      </c>
      <c r="I3" s="62" t="n">
        <v>16</v>
      </c>
      <c r="J3" s="62" t="s">
        <v>82</v>
      </c>
      <c r="K3" s="63" t="n">
        <v>20</v>
      </c>
      <c r="L3" s="64" t="s">
        <v>83</v>
      </c>
      <c r="M3" s="65" t="n">
        <v>24</v>
      </c>
      <c r="O3" s="66" t="n">
        <f aca="false">(I3*I4)+(I5*I6)</f>
        <v>48</v>
      </c>
      <c r="P3" s="66"/>
      <c r="Q3" s="66" t="n">
        <f aca="false">(K3*K4)+(K5*K6)</f>
        <v>400</v>
      </c>
      <c r="R3" s="66"/>
      <c r="S3" s="66" t="n">
        <f aca="false">(M3*M4)+(M5*M6)</f>
        <v>96</v>
      </c>
      <c r="T3" s="66"/>
    </row>
    <row r="4" customFormat="false" ht="15" hidden="false" customHeight="false" outlineLevel="0" collapsed="false">
      <c r="A4" s="58" t="s">
        <v>84</v>
      </c>
      <c r="B4" s="58"/>
      <c r="C4" s="59" t="s">
        <v>85</v>
      </c>
      <c r="D4" s="59"/>
      <c r="E4" s="60" t="s">
        <v>86</v>
      </c>
      <c r="F4" s="60"/>
      <c r="H4" s="67" t="s">
        <v>87</v>
      </c>
      <c r="I4" s="68" t="n">
        <v>3</v>
      </c>
      <c r="J4" s="68" t="s">
        <v>87</v>
      </c>
      <c r="K4" s="69" t="n">
        <v>2</v>
      </c>
      <c r="L4" s="68" t="s">
        <v>87</v>
      </c>
      <c r="M4" s="69" t="n">
        <v>4</v>
      </c>
      <c r="O4" s="70"/>
      <c r="P4" s="70"/>
      <c r="Q4" s="70"/>
      <c r="R4" s="70"/>
      <c r="S4" s="70"/>
      <c r="T4" s="70"/>
    </row>
    <row r="5" customFormat="false" ht="15" hidden="false" customHeight="false" outlineLevel="0" collapsed="false">
      <c r="A5" s="58" t="s">
        <v>88</v>
      </c>
      <c r="B5" s="58"/>
      <c r="C5" s="70" t="s">
        <v>89</v>
      </c>
      <c r="D5" s="70"/>
      <c r="E5" s="71" t="s">
        <v>90</v>
      </c>
      <c r="F5" s="71"/>
      <c r="H5" s="72"/>
      <c r="I5" s="64"/>
      <c r="J5" s="64" t="s">
        <v>91</v>
      </c>
      <c r="K5" s="65" t="n">
        <v>120</v>
      </c>
      <c r="L5" s="64"/>
      <c r="M5" s="65"/>
      <c r="O5" s="56" t="s">
        <v>92</v>
      </c>
      <c r="P5" s="56"/>
      <c r="Q5" s="56"/>
      <c r="R5" s="56"/>
      <c r="S5" s="56"/>
      <c r="T5" s="56"/>
    </row>
    <row r="6" customFormat="false" ht="15" hidden="false" customHeight="false" outlineLevel="0" collapsed="false">
      <c r="A6" s="70"/>
      <c r="B6" s="70"/>
      <c r="C6" s="70" t="s">
        <v>93</v>
      </c>
      <c r="D6" s="70"/>
      <c r="E6" s="71" t="s">
        <v>80</v>
      </c>
      <c r="F6" s="71"/>
      <c r="H6" s="67" t="s">
        <v>87</v>
      </c>
      <c r="I6" s="68"/>
      <c r="J6" s="68" t="s">
        <v>87</v>
      </c>
      <c r="K6" s="69" t="n">
        <v>3</v>
      </c>
      <c r="L6" s="68" t="s">
        <v>87</v>
      </c>
      <c r="M6" s="69"/>
      <c r="O6" s="57" t="s">
        <v>75</v>
      </c>
      <c r="P6" s="57"/>
      <c r="Q6" s="57" t="s">
        <v>76</v>
      </c>
      <c r="R6" s="57"/>
      <c r="S6" s="57" t="s">
        <v>77</v>
      </c>
      <c r="T6" s="57"/>
    </row>
    <row r="7" customFormat="false" ht="15" hidden="false" customHeight="false" outlineLevel="0" collapsed="false">
      <c r="A7" s="70"/>
      <c r="B7" s="70"/>
      <c r="C7" s="73" t="s">
        <v>94</v>
      </c>
      <c r="D7" s="73"/>
      <c r="E7" s="70"/>
      <c r="F7" s="70"/>
      <c r="H7" s="72"/>
      <c r="I7" s="64"/>
      <c r="J7" s="64"/>
      <c r="K7" s="65"/>
      <c r="L7" s="64"/>
      <c r="M7" s="65"/>
      <c r="O7" s="66" t="n">
        <f aca="false">(I4+I6)*O3</f>
        <v>144</v>
      </c>
      <c r="P7" s="66"/>
      <c r="Q7" s="66" t="n">
        <f aca="false">(K4+K6)*Q3</f>
        <v>2000</v>
      </c>
      <c r="R7" s="66"/>
      <c r="S7" s="66" t="n">
        <f aca="false">(M4+M6)*S3</f>
        <v>384</v>
      </c>
      <c r="T7" s="66"/>
    </row>
    <row r="8" customFormat="false" ht="15" hidden="false" customHeight="false" outlineLevel="0" collapsed="false">
      <c r="A8" s="66"/>
      <c r="B8" s="66"/>
      <c r="C8" s="66"/>
      <c r="D8" s="66"/>
      <c r="E8" s="66"/>
      <c r="F8" s="66"/>
      <c r="H8" s="67" t="s">
        <v>87</v>
      </c>
      <c r="I8" s="68"/>
      <c r="J8" s="68" t="s">
        <v>87</v>
      </c>
      <c r="K8" s="69"/>
      <c r="L8" s="68" t="s">
        <v>87</v>
      </c>
      <c r="M8" s="69"/>
      <c r="O8" s="70"/>
      <c r="P8" s="70"/>
      <c r="Q8" s="70"/>
      <c r="R8" s="70"/>
      <c r="S8" s="70"/>
      <c r="T8" s="70"/>
    </row>
    <row r="9" customFormat="false" ht="15" hidden="false" customHeight="false" outlineLevel="0" collapsed="false">
      <c r="A9" s="66"/>
      <c r="B9" s="66"/>
      <c r="C9" s="66"/>
      <c r="D9" s="66"/>
      <c r="E9" s="66"/>
      <c r="F9" s="66"/>
      <c r="H9" s="72"/>
      <c r="I9" s="64"/>
      <c r="J9" s="64"/>
      <c r="K9" s="65"/>
      <c r="L9" s="64"/>
      <c r="M9" s="65"/>
      <c r="O9" s="56" t="s">
        <v>95</v>
      </c>
      <c r="P9" s="56"/>
      <c r="Q9" s="56"/>
      <c r="R9" s="56"/>
      <c r="S9" s="56"/>
      <c r="T9" s="56"/>
    </row>
    <row r="10" customFormat="false" ht="15" hidden="false" customHeight="false" outlineLevel="0" collapsed="false">
      <c r="A10" s="66"/>
      <c r="B10" s="66"/>
      <c r="C10" s="66"/>
      <c r="D10" s="66"/>
      <c r="E10" s="66"/>
      <c r="F10" s="66"/>
      <c r="H10" s="67" t="s">
        <v>87</v>
      </c>
      <c r="I10" s="68"/>
      <c r="J10" s="68" t="s">
        <v>87</v>
      </c>
      <c r="K10" s="69"/>
      <c r="L10" s="68" t="s">
        <v>87</v>
      </c>
      <c r="M10" s="69"/>
      <c r="O10" s="57" t="s">
        <v>75</v>
      </c>
      <c r="P10" s="57"/>
      <c r="Q10" s="57" t="s">
        <v>76</v>
      </c>
      <c r="R10" s="57"/>
      <c r="S10" s="57" t="s">
        <v>77</v>
      </c>
      <c r="T10" s="57"/>
    </row>
    <row r="11" customFormat="false" ht="15" hidden="false" customHeight="false" outlineLevel="0" collapsed="false">
      <c r="A11" s="66"/>
      <c r="B11" s="66"/>
      <c r="C11" s="66"/>
      <c r="D11" s="66"/>
      <c r="E11" s="66"/>
      <c r="F11" s="66"/>
      <c r="H11" s="72"/>
      <c r="I11" s="64"/>
      <c r="J11" s="64"/>
      <c r="K11" s="65"/>
      <c r="L11" s="64"/>
      <c r="M11" s="65"/>
      <c r="O11" s="74" t="n">
        <f aca="false">O7*H15</f>
        <v>5760</v>
      </c>
      <c r="P11" s="74"/>
      <c r="Q11" s="74" t="n">
        <f aca="false">Q7*J15</f>
        <v>100000</v>
      </c>
      <c r="R11" s="74"/>
      <c r="S11" s="74" t="n">
        <f aca="false">S7*L15</f>
        <v>13440</v>
      </c>
      <c r="T11" s="74"/>
    </row>
    <row r="12" customFormat="false" ht="15" hidden="false" customHeight="false" outlineLevel="0" collapsed="false">
      <c r="A12" s="66"/>
      <c r="B12" s="66"/>
      <c r="C12" s="66"/>
      <c r="D12" s="66"/>
      <c r="E12" s="66"/>
      <c r="F12" s="66"/>
      <c r="H12" s="67" t="s">
        <v>87</v>
      </c>
      <c r="I12" s="68"/>
      <c r="J12" s="68" t="s">
        <v>87</v>
      </c>
      <c r="K12" s="69"/>
      <c r="L12" s="68" t="s">
        <v>87</v>
      </c>
      <c r="M12" s="69"/>
      <c r="O12" s="75" t="s">
        <v>96</v>
      </c>
      <c r="P12" s="75"/>
      <c r="Q12" s="75"/>
      <c r="R12" s="76" t="n">
        <f aca="false">SUM($O$11:$T$11)</f>
        <v>119200</v>
      </c>
      <c r="S12" s="76"/>
      <c r="T12" s="76"/>
    </row>
    <row r="13" customFormat="false" ht="15" hidden="false" customHeight="false" outlineLevel="0" collapsed="false">
      <c r="H13" s="56" t="s">
        <v>97</v>
      </c>
      <c r="I13" s="56"/>
      <c r="J13" s="56"/>
      <c r="K13" s="56"/>
      <c r="L13" s="56"/>
      <c r="M13" s="56"/>
    </row>
    <row r="14" customFormat="false" ht="15" hidden="false" customHeight="false" outlineLevel="0" collapsed="false">
      <c r="H14" s="57" t="s">
        <v>75</v>
      </c>
      <c r="I14" s="57"/>
      <c r="J14" s="57" t="s">
        <v>76</v>
      </c>
      <c r="K14" s="57"/>
      <c r="L14" s="57" t="s">
        <v>77</v>
      </c>
      <c r="M14" s="57"/>
    </row>
    <row r="15" customFormat="false" ht="15" hidden="false" customHeight="false" outlineLevel="0" collapsed="false">
      <c r="H15" s="77" t="n">
        <v>40</v>
      </c>
      <c r="I15" s="77"/>
      <c r="J15" s="77" t="n">
        <v>50</v>
      </c>
      <c r="K15" s="77"/>
      <c r="L15" s="77" t="n">
        <v>35</v>
      </c>
      <c r="M15" s="77"/>
    </row>
    <row r="16" customFormat="false" ht="15" hidden="false" customHeight="false" outlineLevel="0" collapsed="false">
      <c r="H16" s="70"/>
      <c r="I16" s="70"/>
      <c r="J16" s="70"/>
      <c r="K16" s="70"/>
      <c r="L16" s="70"/>
      <c r="M16" s="70"/>
    </row>
  </sheetData>
  <mergeCells count="73">
    <mergeCell ref="A1:F1"/>
    <mergeCell ref="H1:M1"/>
    <mergeCell ref="O1:T1"/>
    <mergeCell ref="A2:B2"/>
    <mergeCell ref="C2:D2"/>
    <mergeCell ref="E2:F2"/>
    <mergeCell ref="H2:I2"/>
    <mergeCell ref="J2:K2"/>
    <mergeCell ref="L2:M2"/>
    <mergeCell ref="O2:P2"/>
    <mergeCell ref="Q2:R2"/>
    <mergeCell ref="S2:T2"/>
    <mergeCell ref="A3:B3"/>
    <mergeCell ref="O3:P3"/>
    <mergeCell ref="Q3:R3"/>
    <mergeCell ref="S3:T3"/>
    <mergeCell ref="A4:B4"/>
    <mergeCell ref="O4:P4"/>
    <mergeCell ref="Q4:R4"/>
    <mergeCell ref="S4:T4"/>
    <mergeCell ref="A5:B5"/>
    <mergeCell ref="C5:D5"/>
    <mergeCell ref="E5:F5"/>
    <mergeCell ref="O5:T5"/>
    <mergeCell ref="A6:B6"/>
    <mergeCell ref="C6:D6"/>
    <mergeCell ref="E6:F6"/>
    <mergeCell ref="O6:P6"/>
    <mergeCell ref="Q6:R6"/>
    <mergeCell ref="S6:T6"/>
    <mergeCell ref="A7:B7"/>
    <mergeCell ref="C7:D7"/>
    <mergeCell ref="E7:F7"/>
    <mergeCell ref="O7:P7"/>
    <mergeCell ref="Q7:R7"/>
    <mergeCell ref="S7:T7"/>
    <mergeCell ref="A8:B8"/>
    <mergeCell ref="C8:D8"/>
    <mergeCell ref="E8:F8"/>
    <mergeCell ref="O8:P8"/>
    <mergeCell ref="Q8:R8"/>
    <mergeCell ref="S8:T8"/>
    <mergeCell ref="A9:B9"/>
    <mergeCell ref="C9:D9"/>
    <mergeCell ref="E9:F9"/>
    <mergeCell ref="O9:T9"/>
    <mergeCell ref="A10:B10"/>
    <mergeCell ref="C10:D10"/>
    <mergeCell ref="E10:F10"/>
    <mergeCell ref="O10:P10"/>
    <mergeCell ref="Q10:R10"/>
    <mergeCell ref="S10:T10"/>
    <mergeCell ref="A11:B11"/>
    <mergeCell ref="C11:D11"/>
    <mergeCell ref="E11:F11"/>
    <mergeCell ref="O11:P11"/>
    <mergeCell ref="Q11:R11"/>
    <mergeCell ref="S11:T11"/>
    <mergeCell ref="A12:B12"/>
    <mergeCell ref="C12:D12"/>
    <mergeCell ref="E12:F12"/>
    <mergeCell ref="O12:Q12"/>
    <mergeCell ref="R12:T12"/>
    <mergeCell ref="H13:M13"/>
    <mergeCell ref="H14:I14"/>
    <mergeCell ref="J14:K14"/>
    <mergeCell ref="L14:M14"/>
    <mergeCell ref="H15:I15"/>
    <mergeCell ref="J15:K15"/>
    <mergeCell ref="L15:M15"/>
    <mergeCell ref="H16:I16"/>
    <mergeCell ref="J16:K16"/>
    <mergeCell ref="L16:M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2021-10-26T17:24:16Z</dcterms:created>
  <dc:creator>Aluno</dc:creator>
  <dc:description/>
  <dc:language>pt-BR</dc:language>
  <cp:lastModifiedBy/>
  <cp:lastPrinted>2021-11-08T19:53:53Z</cp:lastPrinted>
  <dcterms:modified xsi:type="dcterms:W3CDTF">2021-11-09T11:33:33Z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