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Codificando o Futuro - Raí\Curso-main\Documentos\"/>
    </mc:Choice>
  </mc:AlternateContent>
  <bookViews>
    <workbookView xWindow="0" yWindow="0" windowWidth="20490" windowHeight="7815" firstSheet="1" activeTab="1"/>
  </bookViews>
  <sheets>
    <sheet name="Atividade 1 = Notas" sheetId="1" state="hidden" r:id="rId1"/>
    <sheet name="Atividade 2 = Trabalho" sheetId="3" r:id="rId2"/>
    <sheet name="Despesas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7" i="3" s="1"/>
  <c r="O11" i="3" s="1"/>
  <c r="S3" i="3"/>
  <c r="S7" i="3" s="1"/>
  <c r="S11" i="3" s="1"/>
  <c r="Q3" i="3"/>
  <c r="G4" i="1"/>
  <c r="C9" i="2"/>
  <c r="C10" i="2"/>
  <c r="C8" i="2"/>
  <c r="C7" i="2"/>
  <c r="C6" i="2"/>
  <c r="C5" i="2"/>
  <c r="C4" i="2"/>
  <c r="C3" i="2"/>
  <c r="C1" i="2"/>
  <c r="E3" i="2" s="1"/>
  <c r="I5" i="1"/>
  <c r="I6" i="1"/>
  <c r="I7" i="1"/>
  <c r="I8" i="1"/>
  <c r="I9" i="1"/>
  <c r="I10" i="1"/>
  <c r="I11" i="1"/>
  <c r="I12" i="1"/>
  <c r="I3" i="1"/>
  <c r="H3" i="1"/>
  <c r="H12" i="1"/>
  <c r="H11" i="1"/>
  <c r="H10" i="1"/>
  <c r="H9" i="1"/>
  <c r="H8" i="1"/>
  <c r="H7" i="1"/>
  <c r="H6" i="1"/>
  <c r="H5" i="1"/>
  <c r="H4" i="1"/>
  <c r="I4" i="1" s="1"/>
  <c r="G12" i="1"/>
  <c r="G11" i="1"/>
  <c r="G10" i="1"/>
  <c r="G9" i="1"/>
  <c r="G8" i="1"/>
  <c r="G7" i="1"/>
  <c r="G6" i="1"/>
  <c r="G5" i="1"/>
  <c r="G3" i="1"/>
  <c r="Q7" i="3" l="1"/>
  <c r="Q11" i="3" s="1"/>
  <c r="R12" i="3" s="1"/>
  <c r="K3" i="1"/>
  <c r="E6" i="2"/>
  <c r="E5" i="2"/>
  <c r="E7" i="2"/>
  <c r="E10" i="2"/>
  <c r="E9" i="2"/>
  <c r="E8" i="2"/>
  <c r="E4" i="2"/>
</calcChain>
</file>

<file path=xl/sharedStrings.xml><?xml version="1.0" encoding="utf-8"?>
<sst xmlns="http://schemas.openxmlformats.org/spreadsheetml/2006/main" count="88" uniqueCount="58">
  <si>
    <t>1ª Nota</t>
  </si>
  <si>
    <t>2ªNota</t>
  </si>
  <si>
    <t>3ª Nota</t>
  </si>
  <si>
    <t>4ª Nota</t>
  </si>
  <si>
    <t>Sighelm</t>
  </si>
  <si>
    <t>Gesere</t>
  </si>
  <si>
    <t>Donste</t>
  </si>
  <si>
    <t>Dodmen</t>
  </si>
  <si>
    <t>Thogrim</t>
  </si>
  <si>
    <t>Layni</t>
  </si>
  <si>
    <t>Man</t>
  </si>
  <si>
    <t>Ciasere</t>
  </si>
  <si>
    <t>Anael</t>
  </si>
  <si>
    <t>Timfrid</t>
  </si>
  <si>
    <t>Nota Final</t>
  </si>
  <si>
    <t>Média</t>
  </si>
  <si>
    <t>Média da Turma</t>
  </si>
  <si>
    <t>Aluno</t>
  </si>
  <si>
    <t>Resultado</t>
  </si>
  <si>
    <t>Nota Necessária</t>
  </si>
  <si>
    <t>Despesas</t>
  </si>
  <si>
    <t>Data Vencimento</t>
  </si>
  <si>
    <t>Dias Restantes</t>
  </si>
  <si>
    <t>Data Atual:</t>
  </si>
  <si>
    <t>A</t>
  </si>
  <si>
    <t>B</t>
  </si>
  <si>
    <t>C</t>
  </si>
  <si>
    <t>D</t>
  </si>
  <si>
    <t>E</t>
  </si>
  <si>
    <t>F</t>
  </si>
  <si>
    <t>G</t>
  </si>
  <si>
    <t>H</t>
  </si>
  <si>
    <t>Etapas</t>
  </si>
  <si>
    <t>Estória</t>
  </si>
  <si>
    <t>Desenvolvimento</t>
  </si>
  <si>
    <t>Polimento</t>
  </si>
  <si>
    <t>Desenhar Cenários</t>
  </si>
  <si>
    <t>Desenhar Personagens</t>
  </si>
  <si>
    <t>Programar Puzzles</t>
  </si>
  <si>
    <t>Programar Estória</t>
  </si>
  <si>
    <t>Resolver Problemas</t>
  </si>
  <si>
    <t>Resolver Cenário</t>
  </si>
  <si>
    <t>Programar C. Batalha</t>
  </si>
  <si>
    <t>Resolver E. na Gramática</t>
  </si>
  <si>
    <t>Horas por Etapa</t>
  </si>
  <si>
    <t>Valor por Hora</t>
  </si>
  <si>
    <t>Total do Projeto</t>
  </si>
  <si>
    <t>Horas por Atividade</t>
  </si>
  <si>
    <t>VALOR TOTAL:</t>
  </si>
  <si>
    <t>Criar</t>
  </si>
  <si>
    <t>Criar Universo</t>
  </si>
  <si>
    <t>Criar Enredo</t>
  </si>
  <si>
    <t>Criar Personagens</t>
  </si>
  <si>
    <t>Quant.</t>
  </si>
  <si>
    <t>Desenhar</t>
  </si>
  <si>
    <t>Horas por Atividades das Etapas.</t>
  </si>
  <si>
    <t>Programar</t>
  </si>
  <si>
    <t>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</si>
</sst>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3" fontId="0" fillId="2" borderId="2" xfId="0" applyNumberFormat="1" applyFont="1" applyFill="1" applyBorder="1" applyAlignment="1">
      <alignment horizontal="center"/>
    </xf>
    <xf numFmtId="173" fontId="0" fillId="3" borderId="12" xfId="0" applyNumberFormat="1" applyFill="1" applyBorder="1" applyAlignment="1">
      <alignment horizontal="center"/>
    </xf>
    <xf numFmtId="173" fontId="0" fillId="3" borderId="13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2" fontId="0" fillId="3" borderId="3" xfId="0" applyNumberFormat="1" applyFill="1" applyBorder="1" applyAlignment="1"/>
    <xf numFmtId="2" fontId="0" fillId="3" borderId="4" xfId="0" applyNumberFormat="1" applyFill="1" applyBorder="1" applyAlignment="1"/>
    <xf numFmtId="2" fontId="0" fillId="3" borderId="5" xfId="0" applyNumberFormat="1" applyFill="1" applyBorder="1" applyAlignment="1"/>
    <xf numFmtId="2" fontId="0" fillId="5" borderId="3" xfId="0" applyNumberFormat="1" applyFill="1" applyBorder="1" applyAlignment="1"/>
    <xf numFmtId="2" fontId="0" fillId="5" borderId="4" xfId="0" applyNumberFormat="1" applyFill="1" applyBorder="1" applyAlignment="1"/>
    <xf numFmtId="2" fontId="0" fillId="5" borderId="5" xfId="0" applyNumberFormat="1" applyFill="1" applyBorder="1" applyAlignment="1"/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2" fontId="0" fillId="5" borderId="3" xfId="0" applyNumberFormat="1" applyFill="1" applyBorder="1" applyProtection="1">
      <protection locked="0"/>
    </xf>
    <xf numFmtId="2" fontId="0" fillId="3" borderId="3" xfId="0" applyNumberFormat="1" applyFill="1" applyBorder="1" applyProtection="1"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" fontId="0" fillId="5" borderId="4" xfId="0" applyNumberFormat="1" applyFill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2" fontId="0" fillId="5" borderId="5" xfId="0" applyNumberFormat="1" applyFill="1" applyBorder="1" applyProtection="1">
      <protection locked="0"/>
    </xf>
    <xf numFmtId="2" fontId="0" fillId="3" borderId="5" xfId="0" applyNumberFormat="1" applyFill="1" applyBorder="1" applyProtection="1">
      <protection locked="0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2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/>
    <xf numFmtId="0" fontId="0" fillId="9" borderId="0" xfId="0" applyFill="1" applyAlignment="1">
      <alignment vertical="top"/>
    </xf>
    <xf numFmtId="0" fontId="0" fillId="9" borderId="0" xfId="0" applyFill="1" applyAlignment="1"/>
    <xf numFmtId="0" fontId="0" fillId="9" borderId="0" xfId="0" applyFill="1" applyAlignment="1">
      <alignment vertical="top"/>
    </xf>
    <xf numFmtId="0" fontId="0" fillId="9" borderId="0" xfId="0" applyFill="1" applyBorder="1" applyAlignment="1"/>
    <xf numFmtId="0" fontId="0" fillId="9" borderId="0" xfId="0" applyFill="1" applyAlignment="1">
      <alignment horizontal="center"/>
    </xf>
    <xf numFmtId="44" fontId="0" fillId="9" borderId="0" xfId="1" applyFont="1" applyFill="1" applyAlignment="1">
      <alignment horizontal="center"/>
    </xf>
    <xf numFmtId="44" fontId="0" fillId="9" borderId="0" xfId="0" applyNumberFormat="1" applyFill="1" applyAlignment="1"/>
    <xf numFmtId="0" fontId="0" fillId="9" borderId="0" xfId="0" applyFill="1" applyAlignment="1">
      <alignment horizontal="right"/>
    </xf>
    <xf numFmtId="44" fontId="0" fillId="9" borderId="0" xfId="0" applyNumberFormat="1" applyFill="1" applyAlignment="1">
      <alignment horizontal="center"/>
    </xf>
    <xf numFmtId="0" fontId="0" fillId="9" borderId="6" xfId="0" applyFill="1" applyBorder="1" applyAlignment="1"/>
    <xf numFmtId="0" fontId="0" fillId="9" borderId="7" xfId="0" applyFill="1" applyBorder="1" applyAlignment="1"/>
    <xf numFmtId="0" fontId="0" fillId="9" borderId="10" xfId="0" applyFill="1" applyBorder="1"/>
    <xf numFmtId="0" fontId="0" fillId="9" borderId="11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3" xfId="0" applyFill="1" applyBorder="1" applyAlignment="1"/>
    <xf numFmtId="0" fontId="0" fillId="9" borderId="5" xfId="0" applyFill="1" applyBorder="1"/>
    <xf numFmtId="0" fontId="0" fillId="9" borderId="3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4" tint="-0.499984740745262"/>
  </sheetPr>
  <dimension ref="A2:L13"/>
  <sheetViews>
    <sheetView workbookViewId="0">
      <selection activeCell="C6" sqref="C6"/>
    </sheetView>
  </sheetViews>
  <sheetFormatPr defaultRowHeight="15" x14ac:dyDescent="0.25"/>
  <cols>
    <col min="1" max="2" width="9.140625" customWidth="1"/>
    <col min="7" max="7" width="10" customWidth="1"/>
    <col min="10" max="10" width="9" customWidth="1"/>
  </cols>
  <sheetData>
    <row r="2" spans="1:12" x14ac:dyDescent="0.25">
      <c r="A2" s="1" t="s">
        <v>17</v>
      </c>
      <c r="B2" s="1"/>
      <c r="C2" s="2" t="s">
        <v>0</v>
      </c>
      <c r="D2" s="3" t="s">
        <v>1</v>
      </c>
      <c r="E2" s="2" t="s">
        <v>2</v>
      </c>
      <c r="F2" s="3" t="s">
        <v>3</v>
      </c>
      <c r="G2" s="2" t="s">
        <v>14</v>
      </c>
      <c r="H2" s="3" t="s">
        <v>15</v>
      </c>
      <c r="I2" s="7" t="s">
        <v>18</v>
      </c>
      <c r="J2" s="8"/>
      <c r="K2" s="4" t="s">
        <v>16</v>
      </c>
      <c r="L2" s="4"/>
    </row>
    <row r="3" spans="1:12" x14ac:dyDescent="0.25">
      <c r="A3" s="19" t="s">
        <v>4</v>
      </c>
      <c r="B3" s="20"/>
      <c r="C3" s="21">
        <v>7</v>
      </c>
      <c r="D3" s="22">
        <v>6</v>
      </c>
      <c r="E3" s="21">
        <v>8</v>
      </c>
      <c r="F3" s="22">
        <v>7</v>
      </c>
      <c r="G3" s="14">
        <f>SUM(C3,D3,E3,F3)</f>
        <v>28</v>
      </c>
      <c r="H3" s="11">
        <f>AVERAGE(C3,D3,E3,F3)</f>
        <v>7</v>
      </c>
      <c r="I3" s="9" t="str">
        <f>IF(H3&gt;=$C$13, "Aprovado", "Reprovado")</f>
        <v>Aprovado</v>
      </c>
      <c r="J3" s="10"/>
      <c r="K3" s="5">
        <f>AVERAGE(H3:H12)</f>
        <v>6.4375</v>
      </c>
      <c r="L3" s="6"/>
    </row>
    <row r="4" spans="1:12" x14ac:dyDescent="0.25">
      <c r="A4" s="23" t="s">
        <v>5</v>
      </c>
      <c r="B4" s="24"/>
      <c r="C4" s="25">
        <v>7.5</v>
      </c>
      <c r="D4" s="26">
        <v>6</v>
      </c>
      <c r="E4" s="25">
        <v>6</v>
      </c>
      <c r="F4" s="26">
        <v>7</v>
      </c>
      <c r="G4" s="15">
        <f>SUM(C4,D4,E4,F4)</f>
        <v>26.5</v>
      </c>
      <c r="H4" s="12">
        <f>AVERAGE(C4,D4,E4,F4)</f>
        <v>6.625</v>
      </c>
      <c r="I4" s="9" t="str">
        <f t="shared" ref="I4:I12" si="0">IF(H4&gt;=$C$13, "Aprovado", "Reprovado")</f>
        <v>Reprovado</v>
      </c>
      <c r="J4" s="10"/>
    </row>
    <row r="5" spans="1:12" x14ac:dyDescent="0.25">
      <c r="A5" s="23" t="s">
        <v>6</v>
      </c>
      <c r="B5" s="24"/>
      <c r="C5" s="25">
        <v>2</v>
      </c>
      <c r="D5" s="26">
        <v>8</v>
      </c>
      <c r="E5" s="25">
        <v>7</v>
      </c>
      <c r="F5" s="26">
        <v>9</v>
      </c>
      <c r="G5" s="15">
        <f>SUM(C5,D5,E5,F5)</f>
        <v>26</v>
      </c>
      <c r="H5" s="12">
        <f>AVERAGE(C5,D5,E5,F5)</f>
        <v>6.5</v>
      </c>
      <c r="I5" s="9" t="str">
        <f t="shared" si="0"/>
        <v>Reprovado</v>
      </c>
      <c r="J5" s="10"/>
    </row>
    <row r="6" spans="1:12" x14ac:dyDescent="0.25">
      <c r="A6" s="23" t="s">
        <v>7</v>
      </c>
      <c r="B6" s="24"/>
      <c r="C6" s="25">
        <v>4</v>
      </c>
      <c r="D6" s="26">
        <v>2</v>
      </c>
      <c r="E6" s="25">
        <v>1</v>
      </c>
      <c r="F6" s="26">
        <v>3</v>
      </c>
      <c r="G6" s="15">
        <f>SUM(C6,D6,E6,F6)</f>
        <v>10</v>
      </c>
      <c r="H6" s="12">
        <f>AVERAGE(C6,D6,E6,F6)</f>
        <v>2.5</v>
      </c>
      <c r="I6" s="9" t="str">
        <f t="shared" si="0"/>
        <v>Reprovado</v>
      </c>
      <c r="J6" s="10"/>
    </row>
    <row r="7" spans="1:12" x14ac:dyDescent="0.25">
      <c r="A7" s="23" t="s">
        <v>8</v>
      </c>
      <c r="B7" s="24"/>
      <c r="C7" s="25">
        <v>10</v>
      </c>
      <c r="D7" s="26">
        <v>9</v>
      </c>
      <c r="E7" s="25">
        <v>7</v>
      </c>
      <c r="F7" s="26">
        <v>8</v>
      </c>
      <c r="G7" s="15">
        <f>SUM(C7,D7,E7,F7)</f>
        <v>34</v>
      </c>
      <c r="H7" s="12">
        <f>AVERAGE(C7,D7,E7,F7)</f>
        <v>8.5</v>
      </c>
      <c r="I7" s="9" t="str">
        <f t="shared" si="0"/>
        <v>Aprovado</v>
      </c>
      <c r="J7" s="10"/>
    </row>
    <row r="8" spans="1:12" x14ac:dyDescent="0.25">
      <c r="A8" s="23" t="s">
        <v>9</v>
      </c>
      <c r="B8" s="24"/>
      <c r="C8" s="25">
        <v>7.5</v>
      </c>
      <c r="D8" s="26">
        <v>6.5</v>
      </c>
      <c r="E8" s="25">
        <v>7</v>
      </c>
      <c r="F8" s="26">
        <v>7</v>
      </c>
      <c r="G8" s="15">
        <f>SUM(C8,D8,E8,F8)</f>
        <v>28</v>
      </c>
      <c r="H8" s="12">
        <f>AVERAGE(C8,D8,E8,F8)</f>
        <v>7</v>
      </c>
      <c r="I8" s="9" t="str">
        <f t="shared" si="0"/>
        <v>Aprovado</v>
      </c>
      <c r="J8" s="10"/>
    </row>
    <row r="9" spans="1:12" x14ac:dyDescent="0.25">
      <c r="A9" s="23" t="s">
        <v>10</v>
      </c>
      <c r="B9" s="24"/>
      <c r="C9" s="25">
        <v>8</v>
      </c>
      <c r="D9" s="26">
        <v>7</v>
      </c>
      <c r="E9" s="25">
        <v>7.5</v>
      </c>
      <c r="F9" s="26">
        <v>6.5</v>
      </c>
      <c r="G9" s="15">
        <f>SUM(C9,D9,E9,F9)</f>
        <v>29</v>
      </c>
      <c r="H9" s="12">
        <f>AVERAGE(C9,D9,E9,F9)</f>
        <v>7.25</v>
      </c>
      <c r="I9" s="9" t="str">
        <f t="shared" si="0"/>
        <v>Aprovado</v>
      </c>
      <c r="J9" s="10"/>
    </row>
    <row r="10" spans="1:12" x14ac:dyDescent="0.25">
      <c r="A10" s="23" t="s">
        <v>11</v>
      </c>
      <c r="B10" s="24"/>
      <c r="C10" s="25">
        <v>5.5</v>
      </c>
      <c r="D10" s="26">
        <v>5</v>
      </c>
      <c r="E10" s="25">
        <v>1.5</v>
      </c>
      <c r="F10" s="26">
        <v>9</v>
      </c>
      <c r="G10" s="15">
        <f>SUM(C10,D10,E10,F10)</f>
        <v>21</v>
      </c>
      <c r="H10" s="12">
        <f>AVERAGE(C10,D10,E10,F10)</f>
        <v>5.25</v>
      </c>
      <c r="I10" s="9" t="str">
        <f t="shared" si="0"/>
        <v>Reprovado</v>
      </c>
      <c r="J10" s="10"/>
    </row>
    <row r="11" spans="1:12" x14ac:dyDescent="0.25">
      <c r="A11" s="23" t="s">
        <v>12</v>
      </c>
      <c r="B11" s="24"/>
      <c r="C11" s="25">
        <v>2.5</v>
      </c>
      <c r="D11" s="26">
        <v>3.5</v>
      </c>
      <c r="E11" s="25">
        <v>9.5</v>
      </c>
      <c r="F11" s="26">
        <v>10</v>
      </c>
      <c r="G11" s="15">
        <f>SUM(C11,D11,E11,F11)</f>
        <v>25.5</v>
      </c>
      <c r="H11" s="12">
        <f>AVERAGE(C11,D11,E11,F11)</f>
        <v>6.375</v>
      </c>
      <c r="I11" s="9" t="str">
        <f t="shared" si="0"/>
        <v>Reprovado</v>
      </c>
      <c r="J11" s="10"/>
    </row>
    <row r="12" spans="1:12" x14ac:dyDescent="0.25">
      <c r="A12" s="27" t="s">
        <v>13</v>
      </c>
      <c r="B12" s="28"/>
      <c r="C12" s="29">
        <v>10</v>
      </c>
      <c r="D12" s="30">
        <v>6</v>
      </c>
      <c r="E12" s="29">
        <v>7</v>
      </c>
      <c r="F12" s="30">
        <v>6.5</v>
      </c>
      <c r="G12" s="16">
        <f>SUM(C12,D12,E12,F12)</f>
        <v>29.5</v>
      </c>
      <c r="H12" s="13">
        <f>AVERAGE(C12,D12,E12,F12)</f>
        <v>7.375</v>
      </c>
      <c r="I12" s="17" t="str">
        <f t="shared" si="0"/>
        <v>Aprovado</v>
      </c>
      <c r="J12" s="18"/>
    </row>
    <row r="13" spans="1:12" x14ac:dyDescent="0.25">
      <c r="A13" s="31" t="s">
        <v>19</v>
      </c>
      <c r="B13" s="32"/>
      <c r="C13" s="33">
        <v>7</v>
      </c>
    </row>
  </sheetData>
  <mergeCells count="25">
    <mergeCell ref="A13:B13"/>
    <mergeCell ref="K3:L3"/>
    <mergeCell ref="I2:J2"/>
    <mergeCell ref="I3:J3"/>
    <mergeCell ref="I4:J4"/>
    <mergeCell ref="I5:J5"/>
    <mergeCell ref="I6:J6"/>
    <mergeCell ref="I7:J7"/>
    <mergeCell ref="I8:J8"/>
    <mergeCell ref="I9:J9"/>
    <mergeCell ref="A8:B8"/>
    <mergeCell ref="A9:B9"/>
    <mergeCell ref="A10:B10"/>
    <mergeCell ref="A11:B11"/>
    <mergeCell ref="A12:B12"/>
    <mergeCell ref="K2:L2"/>
    <mergeCell ref="I10:J10"/>
    <mergeCell ref="I11:J11"/>
    <mergeCell ref="I12:J12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16"/>
  <sheetViews>
    <sheetView tabSelected="1" zoomScaleNormal="100" workbookViewId="0">
      <selection activeCell="M19" sqref="M19"/>
    </sheetView>
  </sheetViews>
  <sheetFormatPr defaultRowHeight="15" x14ac:dyDescent="0.25"/>
  <cols>
    <col min="3" max="4" width="11.5703125" customWidth="1"/>
    <col min="5" max="5" width="11" customWidth="1"/>
    <col min="6" max="6" width="11.7109375" customWidth="1"/>
    <col min="11" max="11" width="9.85546875" customWidth="1"/>
  </cols>
  <sheetData>
    <row r="1" spans="1:20" x14ac:dyDescent="0.25">
      <c r="A1" s="42" t="s">
        <v>32</v>
      </c>
      <c r="B1" s="42"/>
      <c r="C1" s="42"/>
      <c r="D1" s="42"/>
      <c r="E1" s="42"/>
      <c r="F1" s="42"/>
      <c r="H1" s="42" t="s">
        <v>55</v>
      </c>
      <c r="I1" s="42"/>
      <c r="J1" s="42"/>
      <c r="K1" s="42"/>
      <c r="L1" s="42"/>
      <c r="M1" s="42"/>
      <c r="O1" s="42" t="s">
        <v>47</v>
      </c>
      <c r="P1" s="42"/>
      <c r="Q1" s="42"/>
      <c r="R1" s="42"/>
      <c r="S1" s="42"/>
      <c r="T1" s="42"/>
    </row>
    <row r="2" spans="1:20" x14ac:dyDescent="0.25">
      <c r="A2" s="43" t="s">
        <v>33</v>
      </c>
      <c r="B2" s="43"/>
      <c r="C2" s="43" t="s">
        <v>34</v>
      </c>
      <c r="D2" s="43"/>
      <c r="E2" s="43" t="s">
        <v>35</v>
      </c>
      <c r="F2" s="43"/>
      <c r="H2" s="43" t="s">
        <v>33</v>
      </c>
      <c r="I2" s="43"/>
      <c r="J2" s="43" t="s">
        <v>34</v>
      </c>
      <c r="K2" s="43"/>
      <c r="L2" s="43" t="s">
        <v>35</v>
      </c>
      <c r="M2" s="43"/>
      <c r="O2" s="43" t="s">
        <v>33</v>
      </c>
      <c r="P2" s="43"/>
      <c r="Q2" s="43" t="s">
        <v>34</v>
      </c>
      <c r="R2" s="43"/>
      <c r="S2" s="43" t="s">
        <v>35</v>
      </c>
      <c r="T2" s="43"/>
    </row>
    <row r="3" spans="1:20" x14ac:dyDescent="0.25">
      <c r="A3" s="44" t="s">
        <v>50</v>
      </c>
      <c r="B3" s="44"/>
      <c r="C3" s="45" t="s">
        <v>37</v>
      </c>
      <c r="D3" s="45"/>
      <c r="E3" s="46" t="s">
        <v>40</v>
      </c>
      <c r="F3" s="46"/>
      <c r="H3" s="55" t="s">
        <v>49</v>
      </c>
      <c r="I3" s="61">
        <v>16</v>
      </c>
      <c r="J3" s="61" t="s">
        <v>54</v>
      </c>
      <c r="K3" s="56">
        <v>20</v>
      </c>
      <c r="L3" s="63" t="s">
        <v>57</v>
      </c>
      <c r="M3" s="60">
        <v>24</v>
      </c>
      <c r="O3" s="50">
        <f>(I3*I4)+(I5*I6)</f>
        <v>48</v>
      </c>
      <c r="P3" s="50"/>
      <c r="Q3" s="50">
        <f>(K3*K4)+(K5*K6)</f>
        <v>400</v>
      </c>
      <c r="R3" s="50"/>
      <c r="S3" s="50">
        <f>(M3*M4)+(M5*M6)</f>
        <v>96</v>
      </c>
      <c r="T3" s="50"/>
    </row>
    <row r="4" spans="1:20" x14ac:dyDescent="0.25">
      <c r="A4" s="44" t="s">
        <v>51</v>
      </c>
      <c r="B4" s="44"/>
      <c r="C4" s="45" t="s">
        <v>36</v>
      </c>
      <c r="D4" s="45"/>
      <c r="E4" s="46" t="s">
        <v>41</v>
      </c>
      <c r="F4" s="46"/>
      <c r="H4" s="57" t="s">
        <v>53</v>
      </c>
      <c r="I4" s="62">
        <v>3</v>
      </c>
      <c r="J4" s="62" t="s">
        <v>53</v>
      </c>
      <c r="K4" s="58">
        <v>2</v>
      </c>
      <c r="L4" s="62" t="s">
        <v>53</v>
      </c>
      <c r="M4" s="58">
        <v>4</v>
      </c>
      <c r="O4" s="47"/>
      <c r="P4" s="47"/>
      <c r="Q4" s="47"/>
      <c r="R4" s="47"/>
      <c r="S4" s="47"/>
      <c r="T4" s="47"/>
    </row>
    <row r="5" spans="1:20" x14ac:dyDescent="0.25">
      <c r="A5" s="44" t="s">
        <v>52</v>
      </c>
      <c r="B5" s="44"/>
      <c r="C5" s="47" t="s">
        <v>42</v>
      </c>
      <c r="D5" s="47"/>
      <c r="E5" s="48" t="s">
        <v>43</v>
      </c>
      <c r="F5" s="48"/>
      <c r="H5" s="59"/>
      <c r="I5" s="63"/>
      <c r="J5" s="63" t="s">
        <v>56</v>
      </c>
      <c r="K5" s="60">
        <v>120</v>
      </c>
      <c r="L5" s="63"/>
      <c r="M5" s="60"/>
      <c r="O5" s="42" t="s">
        <v>44</v>
      </c>
      <c r="P5" s="42"/>
      <c r="Q5" s="42"/>
      <c r="R5" s="42"/>
      <c r="S5" s="42"/>
      <c r="T5" s="42"/>
    </row>
    <row r="6" spans="1:20" x14ac:dyDescent="0.25">
      <c r="A6" s="47"/>
      <c r="B6" s="47"/>
      <c r="C6" s="47" t="s">
        <v>38</v>
      </c>
      <c r="D6" s="47"/>
      <c r="E6" s="48" t="s">
        <v>40</v>
      </c>
      <c r="F6" s="48"/>
      <c r="H6" s="57" t="s">
        <v>53</v>
      </c>
      <c r="I6" s="62"/>
      <c r="J6" s="62" t="s">
        <v>53</v>
      </c>
      <c r="K6" s="58">
        <v>3</v>
      </c>
      <c r="L6" s="62" t="s">
        <v>53</v>
      </c>
      <c r="M6" s="58"/>
      <c r="O6" s="43" t="s">
        <v>33</v>
      </c>
      <c r="P6" s="43"/>
      <c r="Q6" s="43" t="s">
        <v>34</v>
      </c>
      <c r="R6" s="43"/>
      <c r="S6" s="43" t="s">
        <v>35</v>
      </c>
      <c r="T6" s="43"/>
    </row>
    <row r="7" spans="1:20" x14ac:dyDescent="0.25">
      <c r="A7" s="47"/>
      <c r="B7" s="47"/>
      <c r="C7" s="49" t="s">
        <v>39</v>
      </c>
      <c r="D7" s="49"/>
      <c r="E7" s="47"/>
      <c r="F7" s="47"/>
      <c r="H7" s="59"/>
      <c r="I7" s="63"/>
      <c r="J7" s="63"/>
      <c r="K7" s="60"/>
      <c r="L7" s="63"/>
      <c r="M7" s="60"/>
      <c r="O7" s="50">
        <f>(I4+I6)*O3</f>
        <v>144</v>
      </c>
      <c r="P7" s="50"/>
      <c r="Q7" s="50">
        <f>(K4+K6)*Q3</f>
        <v>2000</v>
      </c>
      <c r="R7" s="50"/>
      <c r="S7" s="50">
        <f>(M4+M6)*S3</f>
        <v>384</v>
      </c>
      <c r="T7" s="50"/>
    </row>
    <row r="8" spans="1:20" x14ac:dyDescent="0.25">
      <c r="A8" s="50"/>
      <c r="B8" s="50"/>
      <c r="C8" s="50"/>
      <c r="D8" s="50"/>
      <c r="E8" s="50"/>
      <c r="F8" s="50"/>
      <c r="H8" s="57" t="s">
        <v>53</v>
      </c>
      <c r="I8" s="62"/>
      <c r="J8" s="62" t="s">
        <v>53</v>
      </c>
      <c r="K8" s="58"/>
      <c r="L8" s="62" t="s">
        <v>53</v>
      </c>
      <c r="M8" s="58"/>
      <c r="O8" s="47"/>
      <c r="P8" s="47"/>
      <c r="Q8" s="47"/>
      <c r="R8" s="47"/>
      <c r="S8" s="47"/>
      <c r="T8" s="47"/>
    </row>
    <row r="9" spans="1:20" x14ac:dyDescent="0.25">
      <c r="A9" s="50"/>
      <c r="B9" s="50"/>
      <c r="C9" s="50"/>
      <c r="D9" s="50"/>
      <c r="E9" s="50"/>
      <c r="F9" s="50"/>
      <c r="H9" s="59"/>
      <c r="I9" s="63"/>
      <c r="J9" s="63"/>
      <c r="K9" s="60"/>
      <c r="L9" s="63"/>
      <c r="M9" s="60"/>
      <c r="O9" s="42" t="s">
        <v>46</v>
      </c>
      <c r="P9" s="42"/>
      <c r="Q9" s="42"/>
      <c r="R9" s="42"/>
      <c r="S9" s="42"/>
      <c r="T9" s="42"/>
    </row>
    <row r="10" spans="1:20" x14ac:dyDescent="0.25">
      <c r="A10" s="50"/>
      <c r="B10" s="50"/>
      <c r="C10" s="50"/>
      <c r="D10" s="50"/>
      <c r="E10" s="50"/>
      <c r="F10" s="50"/>
      <c r="H10" s="57" t="s">
        <v>53</v>
      </c>
      <c r="I10" s="62"/>
      <c r="J10" s="62" t="s">
        <v>53</v>
      </c>
      <c r="K10" s="58"/>
      <c r="L10" s="62" t="s">
        <v>53</v>
      </c>
      <c r="M10" s="58"/>
      <c r="O10" s="43" t="s">
        <v>33</v>
      </c>
      <c r="P10" s="43"/>
      <c r="Q10" s="43" t="s">
        <v>34</v>
      </c>
      <c r="R10" s="43"/>
      <c r="S10" s="43" t="s">
        <v>35</v>
      </c>
      <c r="T10" s="43"/>
    </row>
    <row r="11" spans="1:20" x14ac:dyDescent="0.25">
      <c r="A11" s="50"/>
      <c r="B11" s="50"/>
      <c r="C11" s="50"/>
      <c r="D11" s="50"/>
      <c r="E11" s="50"/>
      <c r="F11" s="50"/>
      <c r="H11" s="59"/>
      <c r="I11" s="63"/>
      <c r="J11" s="63"/>
      <c r="K11" s="60"/>
      <c r="L11" s="63"/>
      <c r="M11" s="60"/>
      <c r="O11" s="52">
        <f>O7*H15</f>
        <v>5760</v>
      </c>
      <c r="P11" s="47"/>
      <c r="Q11" s="52">
        <f>Q7*J15</f>
        <v>100000</v>
      </c>
      <c r="R11" s="47"/>
      <c r="S11" s="52">
        <f>S7*L15</f>
        <v>13440</v>
      </c>
      <c r="T11" s="47"/>
    </row>
    <row r="12" spans="1:20" x14ac:dyDescent="0.25">
      <c r="A12" s="50"/>
      <c r="B12" s="50"/>
      <c r="C12" s="50"/>
      <c r="D12" s="50"/>
      <c r="E12" s="50"/>
      <c r="F12" s="50"/>
      <c r="H12" s="57" t="s">
        <v>53</v>
      </c>
      <c r="I12" s="62"/>
      <c r="J12" s="62" t="s">
        <v>53</v>
      </c>
      <c r="K12" s="58"/>
      <c r="L12" s="62" t="s">
        <v>53</v>
      </c>
      <c r="M12" s="58"/>
      <c r="O12" s="53" t="s">
        <v>48</v>
      </c>
      <c r="P12" s="53"/>
      <c r="Q12" s="53"/>
      <c r="R12" s="54">
        <f>SUM($O$11:$T$11)</f>
        <v>119200</v>
      </c>
      <c r="S12" s="54"/>
      <c r="T12" s="54"/>
    </row>
    <row r="13" spans="1:20" x14ac:dyDescent="0.25">
      <c r="H13" s="42" t="s">
        <v>45</v>
      </c>
      <c r="I13" s="42"/>
      <c r="J13" s="42"/>
      <c r="K13" s="42"/>
      <c r="L13" s="42"/>
      <c r="M13" s="42"/>
    </row>
    <row r="14" spans="1:20" x14ac:dyDescent="0.25">
      <c r="H14" s="43" t="s">
        <v>33</v>
      </c>
      <c r="I14" s="43"/>
      <c r="J14" s="43" t="s">
        <v>34</v>
      </c>
      <c r="K14" s="43"/>
      <c r="L14" s="43" t="s">
        <v>35</v>
      </c>
      <c r="M14" s="43"/>
    </row>
    <row r="15" spans="1:20" x14ac:dyDescent="0.25">
      <c r="H15" s="51">
        <v>40</v>
      </c>
      <c r="I15" s="51"/>
      <c r="J15" s="51">
        <v>50</v>
      </c>
      <c r="K15" s="51"/>
      <c r="L15" s="51">
        <v>35</v>
      </c>
      <c r="M15" s="51"/>
    </row>
    <row r="16" spans="1:20" x14ac:dyDescent="0.25">
      <c r="H16" s="47"/>
      <c r="I16" s="47"/>
      <c r="J16" s="47"/>
      <c r="K16" s="47"/>
      <c r="L16" s="47"/>
      <c r="M16" s="47"/>
    </row>
  </sheetData>
  <mergeCells count="73">
    <mergeCell ref="A12:B12"/>
    <mergeCell ref="C12:D12"/>
    <mergeCell ref="E12:F12"/>
    <mergeCell ref="A11:B11"/>
    <mergeCell ref="C11:D11"/>
    <mergeCell ref="E11:F11"/>
    <mergeCell ref="A10:B10"/>
    <mergeCell ref="C10:D10"/>
    <mergeCell ref="E10:F10"/>
    <mergeCell ref="L2:M2"/>
    <mergeCell ref="A9:B9"/>
    <mergeCell ref="C9:D9"/>
    <mergeCell ref="E9:F9"/>
    <mergeCell ref="O9:T9"/>
    <mergeCell ref="H13:M13"/>
    <mergeCell ref="R12:T12"/>
    <mergeCell ref="O12:Q12"/>
    <mergeCell ref="H1:M1"/>
    <mergeCell ref="H2:I2"/>
    <mergeCell ref="J2:K2"/>
    <mergeCell ref="E8:F8"/>
    <mergeCell ref="O1:T1"/>
    <mergeCell ref="A1:F1"/>
    <mergeCell ref="A2:B2"/>
    <mergeCell ref="C2:D2"/>
    <mergeCell ref="E2:F2"/>
    <mergeCell ref="A3:B3"/>
    <mergeCell ref="O2:P2"/>
    <mergeCell ref="Q2:R2"/>
    <mergeCell ref="S2:T2"/>
    <mergeCell ref="O11:P11"/>
    <mergeCell ref="Q11:R11"/>
    <mergeCell ref="S11:T11"/>
    <mergeCell ref="O10:P10"/>
    <mergeCell ref="Q10:R10"/>
    <mergeCell ref="S10:T10"/>
    <mergeCell ref="H16:I16"/>
    <mergeCell ref="J16:K16"/>
    <mergeCell ref="L16:M16"/>
    <mergeCell ref="S7:T7"/>
    <mergeCell ref="H14:I14"/>
    <mergeCell ref="J14:K14"/>
    <mergeCell ref="L14:M14"/>
    <mergeCell ref="H15:I15"/>
    <mergeCell ref="J15:K15"/>
    <mergeCell ref="L15:M15"/>
    <mergeCell ref="O8:P8"/>
    <mergeCell ref="Q8:R8"/>
    <mergeCell ref="S8:T8"/>
    <mergeCell ref="O7:P7"/>
    <mergeCell ref="Q7:R7"/>
    <mergeCell ref="O6:P6"/>
    <mergeCell ref="Q6:R6"/>
    <mergeCell ref="S6:T6"/>
    <mergeCell ref="O5:T5"/>
    <mergeCell ref="O4:P4"/>
    <mergeCell ref="S4:T4"/>
    <mergeCell ref="E5:F5"/>
    <mergeCell ref="C7:D7"/>
    <mergeCell ref="Q4:R4"/>
    <mergeCell ref="Q3:R3"/>
    <mergeCell ref="S3:T3"/>
    <mergeCell ref="E7:F7"/>
    <mergeCell ref="E6:F6"/>
    <mergeCell ref="A7:B7"/>
    <mergeCell ref="O3:P3"/>
    <mergeCell ref="C5:D5"/>
    <mergeCell ref="C6:D6"/>
    <mergeCell ref="C8:D8"/>
    <mergeCell ref="A4:B4"/>
    <mergeCell ref="A5:B5"/>
    <mergeCell ref="A6:B6"/>
    <mergeCell ref="A8:B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U39"/>
  <sheetViews>
    <sheetView workbookViewId="0">
      <selection activeCell="G9" sqref="G9"/>
    </sheetView>
  </sheetViews>
  <sheetFormatPr defaultRowHeight="15" x14ac:dyDescent="0.25"/>
  <sheetData>
    <row r="1" spans="1:21" x14ac:dyDescent="0.25">
      <c r="A1" s="37" t="s">
        <v>23</v>
      </c>
      <c r="B1" s="37"/>
      <c r="C1" s="41">
        <f ca="1">TODAY()</f>
        <v>44495</v>
      </c>
      <c r="D1" s="40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5">
      <c r="A2" s="36" t="s">
        <v>20</v>
      </c>
      <c r="B2" s="36"/>
      <c r="C2" s="36" t="s">
        <v>21</v>
      </c>
      <c r="D2" s="36"/>
      <c r="E2" s="36" t="s">
        <v>22</v>
      </c>
      <c r="F2" s="36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</row>
    <row r="3" spans="1:21" x14ac:dyDescent="0.25">
      <c r="A3" s="38" t="s">
        <v>24</v>
      </c>
      <c r="B3" s="38"/>
      <c r="C3" s="39">
        <f>DATE(2021,11,26)</f>
        <v>44526</v>
      </c>
      <c r="D3" s="40"/>
      <c r="E3" s="38">
        <f ca="1">C3-$C$1</f>
        <v>31</v>
      </c>
      <c r="F3" s="38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x14ac:dyDescent="0.25">
      <c r="A4" s="38" t="s">
        <v>25</v>
      </c>
      <c r="B4" s="38"/>
      <c r="C4" s="39">
        <f>DATE(2021,12,26)</f>
        <v>44556</v>
      </c>
      <c r="D4" s="40"/>
      <c r="E4" s="38">
        <f t="shared" ref="E4:E10" ca="1" si="0">C4-$C$1</f>
        <v>61</v>
      </c>
      <c r="F4" s="38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x14ac:dyDescent="0.25">
      <c r="A5" s="38" t="s">
        <v>26</v>
      </c>
      <c r="B5" s="38"/>
      <c r="C5" s="39">
        <f>DATE(2021,12,26)</f>
        <v>44556</v>
      </c>
      <c r="D5" s="40"/>
      <c r="E5" s="38">
        <f t="shared" ca="1" si="0"/>
        <v>61</v>
      </c>
      <c r="F5" s="38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</row>
    <row r="6" spans="1:21" x14ac:dyDescent="0.25">
      <c r="A6" s="38" t="s">
        <v>27</v>
      </c>
      <c r="B6" s="38"/>
      <c r="C6" s="39">
        <f>DATE(2022,5,21)</f>
        <v>44702</v>
      </c>
      <c r="D6" s="40"/>
      <c r="E6" s="38">
        <f t="shared" ca="1" si="0"/>
        <v>207</v>
      </c>
      <c r="F6" s="38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</row>
    <row r="7" spans="1:21" x14ac:dyDescent="0.25">
      <c r="A7" s="38" t="s">
        <v>28</v>
      </c>
      <c r="B7" s="38"/>
      <c r="C7" s="39">
        <f>DATE(2023,2,21)</f>
        <v>44978</v>
      </c>
      <c r="D7" s="40"/>
      <c r="E7" s="38">
        <f t="shared" ca="1" si="0"/>
        <v>483</v>
      </c>
      <c r="F7" s="38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x14ac:dyDescent="0.25">
      <c r="A8" s="38" t="s">
        <v>29</v>
      </c>
      <c r="B8" s="38"/>
      <c r="C8" s="39">
        <f>DATE(2022,1,21)</f>
        <v>44582</v>
      </c>
      <c r="D8" s="40"/>
      <c r="E8" s="38">
        <f t="shared" ca="1" si="0"/>
        <v>87</v>
      </c>
      <c r="F8" s="38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x14ac:dyDescent="0.25">
      <c r="A9" s="38" t="s">
        <v>30</v>
      </c>
      <c r="B9" s="38"/>
      <c r="C9" s="39">
        <f>DATE(2022,11,28)</f>
        <v>44893</v>
      </c>
      <c r="D9" s="40"/>
      <c r="E9" s="38">
        <f t="shared" ca="1" si="0"/>
        <v>398</v>
      </c>
      <c r="F9" s="38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x14ac:dyDescent="0.25">
      <c r="A10" s="38" t="s">
        <v>31</v>
      </c>
      <c r="B10" s="38"/>
      <c r="C10" s="39">
        <f>DATE(2022,12,21)</f>
        <v>44916</v>
      </c>
      <c r="D10" s="40"/>
      <c r="E10" s="38">
        <f t="shared" ca="1" si="0"/>
        <v>421</v>
      </c>
      <c r="F10" s="38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1" x14ac:dyDescent="0.25">
      <c r="A11" s="35"/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</row>
    <row r="12" spans="1:21" x14ac:dyDescent="0.25">
      <c r="A12" s="35"/>
      <c r="B12" s="3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x14ac:dyDescent="0.25">
      <c r="A13" s="35"/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</row>
    <row r="15" spans="1:21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</row>
    <row r="17" spans="1:21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</row>
    <row r="20" spans="1:21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  <row r="22" spans="1:2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</row>
    <row r="24" spans="1:2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</row>
    <row r="25" spans="1:2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1:2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</row>
    <row r="27" spans="1:2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</row>
    <row r="28" spans="1:2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</row>
    <row r="30" spans="1:2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  <row r="34" spans="1:2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</row>
    <row r="35" spans="1:2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</row>
    <row r="36" spans="1:2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</row>
    <row r="38" spans="1:2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</sheetData>
  <mergeCells count="29">
    <mergeCell ref="C1:D1"/>
    <mergeCell ref="E5:F5"/>
    <mergeCell ref="E6:F6"/>
    <mergeCell ref="E7:F7"/>
    <mergeCell ref="E8:F8"/>
    <mergeCell ref="E9:F9"/>
    <mergeCell ref="E10:F10"/>
    <mergeCell ref="C5:D5"/>
    <mergeCell ref="C6:D6"/>
    <mergeCell ref="C7:D7"/>
    <mergeCell ref="C8:D8"/>
    <mergeCell ref="C9:D9"/>
    <mergeCell ref="C10:D10"/>
    <mergeCell ref="A5:B5"/>
    <mergeCell ref="A6:B6"/>
    <mergeCell ref="A7:B7"/>
    <mergeCell ref="A8:B8"/>
    <mergeCell ref="A9:B9"/>
    <mergeCell ref="A10:B10"/>
    <mergeCell ref="A1:B1"/>
    <mergeCell ref="A2:B2"/>
    <mergeCell ref="C2:D2"/>
    <mergeCell ref="E2:F2"/>
    <mergeCell ref="A3:B3"/>
    <mergeCell ref="A4:B4"/>
    <mergeCell ref="C3:D3"/>
    <mergeCell ref="C4:D4"/>
    <mergeCell ref="E3:F3"/>
    <mergeCell ref="E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Atividade 1 = Notas</vt:lpstr>
      <vt:lpstr>Atividade 2 = Trabalho</vt:lpstr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2021-10-26T17:54:14Z</cp:lastPrinted>
  <dcterms:created xsi:type="dcterms:W3CDTF">2021-10-26T17:24:16Z</dcterms:created>
  <dcterms:modified xsi:type="dcterms:W3CDTF">2021-10-26T20:46:47Z</dcterms:modified>
</cp:coreProperties>
</file>