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u\Desktop\AOC\Practica3\"/>
    </mc:Choice>
  </mc:AlternateContent>
  <xr:revisionPtr revIDLastSave="0" documentId="13_ncr:1_{53C97FFC-D07C-4D8C-86DE-AAE1A9395F47}" xr6:coauthVersionLast="40" xr6:coauthVersionMax="40" xr10:uidLastSave="{00000000-0000-0000-0000-000000000000}"/>
  <bookViews>
    <workbookView xWindow="0" yWindow="0" windowWidth="18528" windowHeight="7440" xr2:uid="{0FE0ACDE-3445-41FC-A9CE-CB12BD0F493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E29" i="1"/>
  <c r="E28" i="1"/>
  <c r="E27" i="1"/>
  <c r="E26" i="1"/>
  <c r="D29" i="1"/>
  <c r="D28" i="1"/>
  <c r="D27" i="1"/>
  <c r="D26" i="1"/>
  <c r="C27" i="1"/>
  <c r="C29" i="1"/>
  <c r="C28" i="1"/>
  <c r="C26" i="1"/>
  <c r="C19" i="1"/>
  <c r="F18" i="1" l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</calcChain>
</file>

<file path=xl/sharedStrings.xml><?xml version="1.0" encoding="utf-8"?>
<sst xmlns="http://schemas.openxmlformats.org/spreadsheetml/2006/main" count="23" uniqueCount="11">
  <si>
    <t>1 hilo</t>
  </si>
  <si>
    <t>2 hilos</t>
  </si>
  <si>
    <t>4 hilos</t>
  </si>
  <si>
    <t>8 hilos</t>
  </si>
  <si>
    <t>Tiempo</t>
  </si>
  <si>
    <t>Busy</t>
  </si>
  <si>
    <t>FPU</t>
  </si>
  <si>
    <t>Mem</t>
  </si>
  <si>
    <t>Sync</t>
  </si>
  <si>
    <t>Normalizados respecto a 1 hilo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</si>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</sst>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Tiempo de ejecución descompuesto para los mejores valores de fpb normalizado respecto al de 1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Hoja1!$C$26:$F$26</c:f>
              <c:numCache>
                <c:formatCode>General</c:formatCode>
                <c:ptCount val="4"/>
                <c:pt idx="0">
                  <c:v>0.19807911753518448</c:v>
                </c:pt>
                <c:pt idx="1">
                  <c:v>9.9279339936931957E-2</c:v>
                </c:pt>
                <c:pt idx="2">
                  <c:v>4.9916596841204086E-2</c:v>
                </c:pt>
                <c:pt idx="3">
                  <c:v>2.5185156967406006E-2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B3C-9DC3-3DDA361E96A1}"/>
            </c:ext>
          </c:extLst>
        </c:ser>
        <c:ser>
          <c:idx val="1"/>
          <c:order val="1"/>
          <c:tx>
            <c:strRef>
              <c:f>Hoja1!$B$27</c:f>
              <c:strCache>
                <c:ptCount val="1"/>
                <c:pt idx="0">
                  <c:v>FPU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Hoja1!$C$27:$F$27</c:f>
              <c:numCache>
                <c:formatCode>General</c:formatCode>
                <c:ptCount val="4"/>
                <c:pt idx="0">
                  <c:v>4.9068086724990495E-2</c:v>
                </c:pt>
                <c:pt idx="1">
                  <c:v>2.4536718995819683E-2</c:v>
                </c:pt>
                <c:pt idx="2">
                  <c:v>1.2260216768015036E-2</c:v>
                </c:pt>
                <c:pt idx="3">
                  <c:v>6.1375592609644886E-3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B3C-9DC3-3DDA361E96A1}"/>
            </c:ext>
          </c:extLst>
        </c:ser>
        <c:ser>
          <c:idx val="2"/>
          <c:order val="2"/>
          <c:tx>
            <c:strRef>
              <c:f>Hoja1!$B$28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Hoja1!$C$28:$F$28</c:f>
              <c:numCache>
                <c:formatCode>General</c:formatCode>
                <c:ptCount val="4"/>
                <c:pt idx="0">
                  <c:v>0.75247242297451511</c:v>
                </c:pt>
                <c:pt idx="1">
                  <c:v>0.30052237881204791</c:v>
                </c:pt>
                <c:pt idx="2">
                  <c:v>0.1455900741201786</c:v>
                </c:pt>
                <c:pt idx="3">
                  <c:v>9.274366026112596E-2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3-4B3C-9DC3-3DDA361E96A1}"/>
            </c:ext>
          </c:extLst>
        </c:ser>
        <c:ser>
          <c:idx val="3"/>
          <c:order val="3"/>
          <c:tx>
            <c:strRef>
              <c:f>Hoja1!$B$29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Hoja1!$C$29:$F$29</c:f>
              <c:numCache>
                <c:formatCode>General</c:formatCode>
                <c:ptCount val="4"/>
                <c:pt idx="0">
                  <c:v>3.8037276531000382E-4</c:v>
                </c:pt>
                <c:pt idx="1">
                  <c:v>1.9587432087261186E-2</c:v>
                </c:pt>
                <c:pt idx="2">
                  <c:v>2.346955781305736E-2</c:v>
                </c:pt>
                <c:pt idx="3">
                  <c:v>3.3242593140051506E-2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3-4B3C-9DC3-3DDA361E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60416"/>
        <c:axId val="488964680"/>
      </c:barChart>
      <c:catAx>
        <c:axId val="4889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964680"/>
        <c:crosses val="autoZero"/>
        <c:auto val="1"/>
        <c:lblAlgn val="ctr"/>
        <c:lblOffset val="100"/>
        <c:noMultiLvlLbl val="0"/>
      </c:catAx>
      <c:valAx>
        <c:axId val="4889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3</xdr:row>
      <xdr:rowOff>83820</xdr:rowOff>
    </xdr:from>
    <xdr:to>
      <xdr:col>16</xdr:col>
      <xdr:colOff>182880</xdr:colOff>
      <xdr:row>26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E994A3-7720-4DD3-9A73-DF11D3FCD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F38D-7213-4B14-A6B9-573FB98FD67A}">
  <dimension ref="B2:F29"/>
  <sheetViews>
    <sheetView tabSelected="1" topLeftCell="A2" workbookViewId="0">
      <selection activeCell="F6" sqref="F6"/>
    </sheetView>
  </sheetViews>
  <sheetFormatPr baseColWidth="10" defaultRowHeight="14.4" x14ac:dyDescent="0.3"/>
  <sheetData>
    <row r="2" spans="2:6" x14ac:dyDescent="0.3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">
      <c r="B3" s="1" t="s">
        <v>4</v>
      </c>
      <c r="C3" s="2">
        <v>119802068</v>
      </c>
      <c r="D3" s="3">
        <v>52841546</v>
      </c>
      <c r="E3" s="4">
        <v>27581953</v>
      </c>
      <c r="F3" s="5">
        <v>19045157</v>
      </c>
    </row>
    <row r="14" spans="2:6" x14ac:dyDescent="0.3"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3">
      <c r="B15" s="1" t="s">
        <v>5</v>
      </c>
      <c r="C15">
        <f>C3*(20.83/100)</f>
        <v>24954770.764399998</v>
      </c>
      <c r="D15">
        <f>D3*(23.67/100)</f>
        <v>12507593.938200001</v>
      </c>
      <c r="E15">
        <f>E3*(22.8/100)</f>
        <v>6288685.284</v>
      </c>
      <c r="F15">
        <f>F3*(16.66/100)</f>
        <v>3172923.1562000001</v>
      </c>
    </row>
    <row r="16" spans="2:6" x14ac:dyDescent="0.3">
      <c r="B16" s="1" t="s">
        <v>6</v>
      </c>
      <c r="C16">
        <f>C3*(5.16/100)</f>
        <v>6181786.7088000001</v>
      </c>
      <c r="D16">
        <f>D3*(5.85/100)</f>
        <v>3091230.4409999996</v>
      </c>
      <c r="E16">
        <f>E3*(5.6/100)</f>
        <v>1544589.3679999998</v>
      </c>
      <c r="F16">
        <f>F3*(4.06/100)</f>
        <v>773233.37419999996</v>
      </c>
    </row>
    <row r="17" spans="2:6" x14ac:dyDescent="0.3">
      <c r="B17" s="1" t="s">
        <v>7</v>
      </c>
      <c r="C17">
        <f xml:space="preserve"> C3*((53.73+25.4)/100)</f>
        <v>94799376.408399999</v>
      </c>
      <c r="D17">
        <f>D3*((50.58+21.07)/100)</f>
        <v>37860967.708999999</v>
      </c>
      <c r="E17">
        <f>E3*((46.96+19.54)/100)</f>
        <v>18341998.745000001</v>
      </c>
      <c r="F17">
        <f>F3*((39.26+22.09)/100)</f>
        <v>11684203.819499999</v>
      </c>
    </row>
    <row r="18" spans="2:6" x14ac:dyDescent="0.3">
      <c r="B18" s="1" t="s">
        <v>8</v>
      </c>
      <c r="C18">
        <f xml:space="preserve"> C3*((0.02+0.02+0)/100)</f>
        <v>47920.8272</v>
      </c>
      <c r="D18">
        <f>D3*((0.18+4.48+0.01)/100)</f>
        <v>2467700.1982</v>
      </c>
      <c r="E18">
        <f>E3*((0.46+0.19+10.07)/100)</f>
        <v>2956785.3615999999</v>
      </c>
      <c r="F18">
        <f>F3*((2.63+0.34+19.02)/100)</f>
        <v>4188030.0242999997</v>
      </c>
    </row>
    <row r="19" spans="2:6" x14ac:dyDescent="0.3">
      <c r="B19" s="1" t="s">
        <v>10</v>
      </c>
      <c r="C19">
        <f>C15+C16+C17+C18</f>
        <v>125983854.70879999</v>
      </c>
    </row>
    <row r="22" spans="2:6" x14ac:dyDescent="0.3">
      <c r="B22" s="6" t="s">
        <v>9</v>
      </c>
      <c r="C22" s="7"/>
      <c r="D22" s="7"/>
      <c r="E22" s="7"/>
      <c r="F22" s="7"/>
    </row>
    <row r="25" spans="2:6" x14ac:dyDescent="0.3">
      <c r="C25" s="1" t="s">
        <v>0</v>
      </c>
      <c r="D25" s="1" t="s">
        <v>1</v>
      </c>
      <c r="E25" s="1" t="s">
        <v>2</v>
      </c>
      <c r="F25" s="1" t="s">
        <v>3</v>
      </c>
    </row>
    <row r="26" spans="2:6" x14ac:dyDescent="0.3">
      <c r="B26" s="1" t="s">
        <v>5</v>
      </c>
      <c r="C26">
        <f>C15/C19</f>
        <v>0.19807911753518448</v>
      </c>
      <c r="D26">
        <f>D15/C19</f>
        <v>9.9279339936931957E-2</v>
      </c>
      <c r="E26">
        <f>E15/C19</f>
        <v>4.9916596841204086E-2</v>
      </c>
      <c r="F26">
        <f>F15/C19</f>
        <v>2.5185156967406006E-2</v>
      </c>
    </row>
    <row r="27" spans="2:6" x14ac:dyDescent="0.3">
      <c r="B27" s="1" t="s">
        <v>6</v>
      </c>
      <c r="C27">
        <f>C16/C19</f>
        <v>4.9068086724990495E-2</v>
      </c>
      <c r="D27">
        <f>D16/C19</f>
        <v>2.4536718995819683E-2</v>
      </c>
      <c r="E27">
        <f>E16/C19</f>
        <v>1.2260216768015036E-2</v>
      </c>
      <c r="F27">
        <f>F16/C19</f>
        <v>6.1375592609644886E-3</v>
      </c>
    </row>
    <row r="28" spans="2:6" x14ac:dyDescent="0.3">
      <c r="B28" s="1" t="s">
        <v>7</v>
      </c>
      <c r="C28">
        <f>C17/C19</f>
        <v>0.75247242297451511</v>
      </c>
      <c r="D28">
        <f>D17/C19</f>
        <v>0.30052237881204791</v>
      </c>
      <c r="E28">
        <f>E17/C19</f>
        <v>0.1455900741201786</v>
      </c>
      <c r="F28">
        <f>F17/C19</f>
        <v>9.274366026112596E-2</v>
      </c>
    </row>
    <row r="29" spans="2:6" x14ac:dyDescent="0.3">
      <c r="B29" s="1" t="s">
        <v>8</v>
      </c>
      <c r="C29">
        <f>C18/C19</f>
        <v>3.8037276531000382E-4</v>
      </c>
      <c r="D29">
        <f>D18/C19</f>
        <v>1.9587432087261186E-2</v>
      </c>
      <c r="E29">
        <f>E18/C19</f>
        <v>2.346955781305736E-2</v>
      </c>
      <c r="F29">
        <f>F18/C19</f>
        <v>3.3242593140051506E-2</v>
      </c>
    </row>
  </sheetData>
  <mergeCells count="1"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2018-12-16T17:39:42Z</dcterms:created>
  <dcterms:modified xsi:type="dcterms:W3CDTF">2018-12-17T11:10:51Z</dcterms:modified>
</cp:coreProperties>
</file>