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yu\Desktop\AOC\Practica3\"/>
    </mc:Choice>
  </mc:AlternateContent>
  <xr:revisionPtr revIDLastSave="0" documentId="13_ncr:1_{AFB56881-92F8-4C91-B6A9-707E7B776326}" xr6:coauthVersionLast="40" xr6:coauthVersionMax="40" xr10:uidLastSave="{00000000-0000-0000-0000-000000000000}"/>
  <bookViews>
    <workbookView xWindow="0" yWindow="0" windowWidth="18525" windowHeight="7440" xr2:uid="{0FE0ACDE-3445-41FC-A9CE-CB12BD0F493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C19" i="1" l="1"/>
  <c r="F29" i="1" l="1"/>
  <c r="F28" i="1"/>
  <c r="F27" i="1"/>
  <c r="F26" i="1"/>
  <c r="D26" i="1"/>
  <c r="D27" i="1"/>
  <c r="E29" i="1"/>
  <c r="E28" i="1"/>
  <c r="E27" i="1"/>
  <c r="E26" i="1"/>
  <c r="D29" i="1"/>
  <c r="D28" i="1"/>
  <c r="C26" i="1"/>
  <c r="C29" i="1"/>
  <c r="C27" i="1"/>
  <c r="C28" i="1"/>
</calcChain>
</file>

<file path=xl/sharedStrings.xml><?xml version="1.0" encoding="utf-8"?>
<sst xmlns="http://schemas.openxmlformats.org/spreadsheetml/2006/main" count="23" uniqueCount="11">
  <si>
    <t>1 hilo</t>
  </si>
  <si>
    <t>2 hilos</t>
  </si>
  <si>
    <t>4 hilos</t>
  </si>
  <si>
    <t>8 hilos</t>
  </si>
  <si>
    <t>Tiempo</t>
  </si>
  <si>
    <t>Busy</t>
  </si>
  <si>
    <t>FPU</t>
  </si>
  <si>
    <t>Mem</t>
  </si>
  <si>
    <t>Sync</t>
  </si>
  <si>
    <t>Normalizados respecto a 1 hilo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</si>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</sst>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 para los mejores valores de fpb normalizado respecto al tiempo de 1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Hoja1!$B$26</c:f>
              <c:strCache>
                <c:ptCount val="1"/>
                <c:pt idx="0">
                  <c:v>Busy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Hoja1!$C$26:$F$26</c:f>
              <c:numCache>
                <c:formatCode>General</c:formatCode>
                <c:ptCount val="4"/>
                <c:pt idx="0">
                  <c:v>0.1980028530670471</c:v>
                </c:pt>
                <c:pt idx="1">
                  <c:v>9.9265664419774857E-2</c:v>
                </c:pt>
                <c:pt idx="2">
                  <c:v>4.9846397639079686E-2</c:v>
                </c:pt>
                <c:pt idx="3">
                  <c:v>2.5121551718503724E-2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F8C-B80A-365446C13C23}"/>
            </c:ext>
          </c:extLst>
        </c:ser>
        <c:ser>
          <c:idx val="1"/>
          <c:order val="1"/>
          <c:tx>
            <c:strRef>
              <c:f>Hoja1!$B$27</c:f>
              <c:strCache>
                <c:ptCount val="1"/>
                <c:pt idx="0">
                  <c:v>FPU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Hoja1!$C$27:$F$27</c:f>
              <c:numCache>
                <c:formatCode>General</c:formatCode>
                <c:ptCount val="4"/>
                <c:pt idx="0">
                  <c:v>4.9072753209700427E-2</c:v>
                </c:pt>
                <c:pt idx="1">
                  <c:v>2.4552099247021231E-2</c:v>
                </c:pt>
                <c:pt idx="2">
                  <c:v>1.225056034500306E-2</c:v>
                </c:pt>
                <c:pt idx="3">
                  <c:v>6.1417042844922358E-3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F8C-B80A-365446C13C23}"/>
            </c:ext>
          </c:extLst>
        </c:ser>
        <c:ser>
          <c:idx val="2"/>
          <c:order val="2"/>
          <c:tx>
            <c:strRef>
              <c:f>Hoja1!$B$28</c:f>
              <c:strCache>
                <c:ptCount val="1"/>
                <c:pt idx="0">
                  <c:v>Mem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Hoja1!$C$28:$F$28</c:f>
              <c:numCache>
                <c:formatCode>General</c:formatCode>
                <c:ptCount val="4"/>
                <c:pt idx="0">
                  <c:v>0.75254398478364248</c:v>
                </c:pt>
                <c:pt idx="1">
                  <c:v>0.28632368372283779</c:v>
                </c:pt>
                <c:pt idx="2">
                  <c:v>0.13969756628713575</c:v>
                </c:pt>
                <c:pt idx="3">
                  <c:v>7.828361568642038E-2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C-4F8C-B80A-365446C13C23}"/>
            </c:ext>
          </c:extLst>
        </c:ser>
        <c:ser>
          <c:idx val="3"/>
          <c:order val="3"/>
          <c:tx>
            <c:strRef>
              <c:f>Hoja1!$B$29</c:f>
              <c:strCache>
                <c:ptCount val="1"/>
                <c:pt idx="0">
                  <c:v>Sync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Hoja1!$C$25:$F$25</c:f>
              <c:strCache>
                <c:ptCount val="4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  <c:pt idx="3">
                  <c:v>8 hilos</c:v>
                </c:pt>
              </c:strCache>
            </c:strRef>
          </c:cat>
          <c:val>
            <c:numRef>
              <c:f>Hoja1!$C$29:$F$29</c:f>
              <c:numCache>
                <c:formatCode>General</c:formatCode>
                <c:ptCount val="4"/>
                <c:pt idx="0">
                  <c:v>3.8040893961008092E-4</c:v>
                </c:pt>
                <c:pt idx="1">
                  <c:v>5.5996015826539668E-3</c:v>
                </c:pt>
                <c:pt idx="2">
                  <c:v>1.6306628223936845E-2</c:v>
                </c:pt>
                <c:pt idx="3">
                  <c:v>2.8661286660963764E-2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6C-4F8C-B80A-365446C13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66311408"/>
        <c:axId val="1761651888"/>
      </c:barChart>
      <c:catAx>
        <c:axId val="19663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651888"/>
        <c:crosses val="autoZero"/>
        <c:auto val="1"/>
        <c:lblAlgn val="ctr"/>
        <c:lblOffset val="100"/>
        <c:noMultiLvlLbl val="0"/>
      </c:catAx>
      <c:valAx>
        <c:axId val="176165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3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219942</xdr:colOff>
      <xdr:row>5</xdr:row>
      <xdr:rowOff>31605</xdr:rowOff>
    </xdr:from>
    <xdr:to>
      <xdr:col>16</xdr:col>
      <xdr:colOff>124692</xdr:colOff>
      <xdr:row>31</xdr:row>
      <xdr:rowOff>55419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A347F0-8A96-456F-8AA7-0CD33618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F38D-7213-4B14-A6B9-573FB98FD67A}">
  <dimension ref="B2:F29"/>
  <sheetViews>
    <sheetView tabSelected="1" zoomScale="110" zoomScaleNormal="110" workbookViewId="0">
      <selection activeCell="F11" sqref="F11"/>
    </sheetView>
  </sheetViews>
  <sheetFormatPr baseColWidth="10" defaultRowHeight="15" x14ac:dyDescent="0.25"/>
  <sheetData>
    <row r="2" spans="2:6" x14ac:dyDescent="0.25"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25">
      <c r="B3" s="1" t="s">
        <v>4</v>
      </c>
      <c r="C3" s="2">
        <v>119782385</v>
      </c>
      <c r="D3" s="3">
        <v>49320029</v>
      </c>
      <c r="E3" s="4">
        <v>25932311</v>
      </c>
      <c r="F3" s="5">
        <v>16635589</v>
      </c>
    </row>
    <row r="14" spans="2:6" x14ac:dyDescent="0.25">
      <c r="C14" s="1" t="s">
        <v>0</v>
      </c>
      <c r="D14" s="1" t="s">
        <v>1</v>
      </c>
      <c r="E14" s="1" t="s">
        <v>2</v>
      </c>
      <c r="F14" s="1" t="s">
        <v>3</v>
      </c>
    </row>
    <row r="15" spans="2:6" x14ac:dyDescent="0.25">
      <c r="B15" s="1" t="s">
        <v>5</v>
      </c>
      <c r="C15">
        <f>C3*(20.82/100)</f>
        <v>24938692.557</v>
      </c>
      <c r="D15">
        <f>D3*(25.35/100)</f>
        <v>12502627.351500001</v>
      </c>
      <c r="E15">
        <f>E3*(24.21/100)</f>
        <v>6278212.4931000005</v>
      </c>
      <c r="F15">
        <f>F3*(19.02/100)</f>
        <v>3164089.0278000003</v>
      </c>
    </row>
    <row r="16" spans="2:6" x14ac:dyDescent="0.25">
      <c r="B16" s="1" t="s">
        <v>6</v>
      </c>
      <c r="C16">
        <f>C3*(5.16/100)</f>
        <v>6180771.0659999996</v>
      </c>
      <c r="D16">
        <f>D3*(6.27/100)</f>
        <v>3092365.8182999995</v>
      </c>
      <c r="E16">
        <f>E3*(5.95/100)</f>
        <v>1542972.5045</v>
      </c>
      <c r="F16">
        <f>F3*(4.65/100)</f>
        <v>773554.88850000012</v>
      </c>
    </row>
    <row r="17" spans="2:6" x14ac:dyDescent="0.25">
      <c r="B17" s="1" t="s">
        <v>7</v>
      </c>
      <c r="C17">
        <f xml:space="preserve"> C3*((53.73+25.4)/100)</f>
        <v>94783801.250499994</v>
      </c>
      <c r="D17">
        <f>D3*((52.71+20.41)/100)</f>
        <v>36062805.204800002</v>
      </c>
      <c r="E17">
        <f>E3*((49.18+18.67)/100)</f>
        <v>17595073.013500001</v>
      </c>
      <c r="F17">
        <f>F3*((41.7+17.57)/100)</f>
        <v>9859913.600300001</v>
      </c>
    </row>
    <row r="18" spans="2:6" x14ac:dyDescent="0.25">
      <c r="B18" s="1" t="s">
        <v>8</v>
      </c>
      <c r="C18">
        <f xml:space="preserve"> C3*((0.02+0.02+0)/100)</f>
        <v>47912.954000000005</v>
      </c>
      <c r="D18">
        <f>D3*((0.1+1.32+0.01)/100)</f>
        <v>705276.41470000008</v>
      </c>
      <c r="E18">
        <f>E3*((0.49+0.16+7.27)/100)</f>
        <v>2053839.0311999999</v>
      </c>
      <c r="F18">
        <f>F3*((3.43+0.63+17.64)/100)</f>
        <v>3609922.8130000005</v>
      </c>
    </row>
    <row r="19" spans="2:6" x14ac:dyDescent="0.25">
      <c r="B19" s="1" t="s">
        <v>10</v>
      </c>
      <c r="C19">
        <f>C15+C16+C17+C18</f>
        <v>125951177.82749999</v>
      </c>
    </row>
    <row r="22" spans="2:6" x14ac:dyDescent="0.25">
      <c r="B22" s="6" t="s">
        <v>9</v>
      </c>
      <c r="C22" s="7"/>
      <c r="D22" s="7"/>
      <c r="E22" s="7"/>
      <c r="F22" s="7"/>
    </row>
    <row r="25" spans="2:6" x14ac:dyDescent="0.25">
      <c r="C25" s="1" t="s">
        <v>0</v>
      </c>
      <c r="D25" s="1" t="s">
        <v>1</v>
      </c>
      <c r="E25" s="1" t="s">
        <v>2</v>
      </c>
      <c r="F25" s="1" t="s">
        <v>3</v>
      </c>
    </row>
    <row r="26" spans="2:6" x14ac:dyDescent="0.25">
      <c r="B26" s="1" t="s">
        <v>5</v>
      </c>
      <c r="C26">
        <f>C15/C19</f>
        <v>0.1980028530670471</v>
      </c>
      <c r="D26">
        <f>D15/C19</f>
        <v>9.9265664419774857E-2</v>
      </c>
      <c r="E26">
        <f>E15/C19</f>
        <v>4.9846397639079686E-2</v>
      </c>
      <c r="F26">
        <f>F15/C19</f>
        <v>2.5121551718503724E-2</v>
      </c>
    </row>
    <row r="27" spans="2:6" x14ac:dyDescent="0.25">
      <c r="B27" s="1" t="s">
        <v>6</v>
      </c>
      <c r="C27">
        <f>C16/C19</f>
        <v>4.9072753209700427E-2</v>
      </c>
      <c r="D27">
        <f>D16/C19</f>
        <v>2.4552099247021231E-2</v>
      </c>
      <c r="E27">
        <f>E16/C19</f>
        <v>1.225056034500306E-2</v>
      </c>
      <c r="F27">
        <f>F16/C19</f>
        <v>6.1417042844922358E-3</v>
      </c>
    </row>
    <row r="28" spans="2:6" x14ac:dyDescent="0.25">
      <c r="B28" s="1" t="s">
        <v>7</v>
      </c>
      <c r="C28">
        <f>C17/C19</f>
        <v>0.75254398478364248</v>
      </c>
      <c r="D28">
        <f>D17/C19</f>
        <v>0.28632368372283779</v>
      </c>
      <c r="E28">
        <f>E17/C19</f>
        <v>0.13969756628713575</v>
      </c>
      <c r="F28">
        <f>F17/C19</f>
        <v>7.828361568642038E-2</v>
      </c>
    </row>
    <row r="29" spans="2:6" x14ac:dyDescent="0.25">
      <c r="B29" s="1" t="s">
        <v>8</v>
      </c>
      <c r="C29">
        <f>C18/C19</f>
        <v>3.8040893961008092E-4</v>
      </c>
      <c r="D29">
        <f>D18/C19</f>
        <v>5.5996015826539668E-3</v>
      </c>
      <c r="E29">
        <f>E18/C19</f>
        <v>1.6306628223936845E-2</v>
      </c>
      <c r="F29">
        <f>F18/C19</f>
        <v>2.8661286660963764E-2</v>
      </c>
    </row>
  </sheetData>
  <mergeCells count="1">
    <mergeCell ref="B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</dc:creator>
  <cp:lastModifiedBy>Jose Antonio</cp:lastModifiedBy>
  <dcterms:created xsi:type="dcterms:W3CDTF">2018-12-16T17:39:42Z</dcterms:created>
  <dcterms:modified xsi:type="dcterms:W3CDTF">2018-12-17T17:06:39Z</dcterms:modified>
</cp:coreProperties>
</file>