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guel.DESKTOP-SOG3TSL\Desktop\Estudo Excel\"/>
    </mc:Choice>
  </mc:AlternateContent>
  <bookViews>
    <workbookView xWindow="0" yWindow="0" windowWidth="7470" windowHeight="2115"/>
  </bookViews>
  <sheets>
    <sheet name="Planilha1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" i="1" l="1"/>
  <c r="E21" i="1"/>
  <c r="E22" i="1"/>
  <c r="E23" i="1"/>
  <c r="E24" i="1"/>
  <c r="E25" i="1"/>
  <c r="E26" i="1"/>
  <c r="E27" i="1"/>
  <c r="E28" i="1"/>
  <c r="E29" i="1"/>
  <c r="E6" i="1"/>
  <c r="G6" i="1" s="1"/>
  <c r="B21" i="1" s="1"/>
  <c r="G21" i="1" s="1"/>
  <c r="H21" i="1" s="1"/>
  <c r="E7" i="1"/>
  <c r="G7" i="1" s="1"/>
  <c r="B22" i="1" s="1"/>
  <c r="G22" i="1" s="1"/>
  <c r="H22" i="1" s="1"/>
  <c r="E8" i="1"/>
  <c r="E9" i="1"/>
  <c r="G9" i="1" s="1"/>
  <c r="B24" i="1" s="1"/>
  <c r="G24" i="1" s="1"/>
  <c r="H24" i="1" s="1"/>
  <c r="E10" i="1"/>
  <c r="E11" i="1"/>
  <c r="G11" i="1" s="1"/>
  <c r="B26" i="1" s="1"/>
  <c r="G26" i="1" s="1"/>
  <c r="H26" i="1" s="1"/>
  <c r="E12" i="1"/>
  <c r="G12" i="1" s="1"/>
  <c r="B27" i="1" s="1"/>
  <c r="E13" i="1"/>
  <c r="E14" i="1"/>
  <c r="E5" i="1"/>
  <c r="G5" i="1" s="1"/>
  <c r="B20" i="1" s="1"/>
  <c r="G20" i="1" s="1"/>
  <c r="H20" i="1" s="1"/>
  <c r="G8" i="1"/>
  <c r="B23" i="1" s="1"/>
  <c r="G23" i="1" s="1"/>
  <c r="H23" i="1" s="1"/>
  <c r="G10" i="1"/>
  <c r="B25" i="1" s="1"/>
  <c r="G25" i="1" s="1"/>
  <c r="H25" i="1" s="1"/>
  <c r="G13" i="1"/>
  <c r="B28" i="1" s="1"/>
  <c r="G14" i="1"/>
  <c r="B29" i="1" s="1"/>
  <c r="G27" i="1" l="1"/>
  <c r="H27" i="1" s="1"/>
  <c r="G29" i="1"/>
  <c r="H29" i="1" s="1"/>
  <c r="G28" i="1"/>
  <c r="H28" i="1" s="1"/>
  <c r="H30" i="1" s="1"/>
  <c r="E30" i="1"/>
  <c r="B30" i="1"/>
</calcChain>
</file>

<file path=xl/sharedStrings.xml><?xml version="1.0" encoding="utf-8"?>
<sst xmlns="http://schemas.openxmlformats.org/spreadsheetml/2006/main" count="25" uniqueCount="25">
  <si>
    <t>Controle de Custos</t>
  </si>
  <si>
    <t>Produto</t>
  </si>
  <si>
    <t>iPhone 6</t>
  </si>
  <si>
    <t>iPhone 6s</t>
  </si>
  <si>
    <t>iPhone 7</t>
  </si>
  <si>
    <t>S8</t>
  </si>
  <si>
    <t>S7</t>
  </si>
  <si>
    <t>LG L70</t>
  </si>
  <si>
    <t>LG L80</t>
  </si>
  <si>
    <t>Moto G5</t>
  </si>
  <si>
    <t>MotoG4</t>
  </si>
  <si>
    <t>Moto Z</t>
  </si>
  <si>
    <t>Custo</t>
  </si>
  <si>
    <t>Acréscimo</t>
  </si>
  <si>
    <t>Preço Final</t>
  </si>
  <si>
    <t>Código</t>
  </si>
  <si>
    <t>Faturamento</t>
  </si>
  <si>
    <t>Estoque</t>
  </si>
  <si>
    <t>Investimento</t>
  </si>
  <si>
    <t>Lucro</t>
  </si>
  <si>
    <t>Lucro Total</t>
  </si>
  <si>
    <t>Vendidos</t>
  </si>
  <si>
    <t>Valor Total</t>
  </si>
  <si>
    <t>Recebimento por Vendas</t>
  </si>
  <si>
    <t>Valor Investido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</si>
</sst>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1" fillId="0" borderId="0" xfId="0" applyFont="1"/>
    <xf numFmtId="0" fontId="2" fillId="2" borderId="0" xfId="0" applyFont="1" applyFill="1" applyAlignment="1">
      <alignment horizontal="center"/>
    </xf>
    <xf numFmtId="44" fontId="0" fillId="0" borderId="1" xfId="1" applyFont="1" applyBorder="1"/>
    <xf numFmtId="44" fontId="0" fillId="0" borderId="1" xfId="0" applyNumberFormat="1" applyBorder="1"/>
    <xf numFmtId="44" fontId="0" fillId="0" borderId="0" xfId="0" applyNumberFormat="1" applyBorder="1"/>
    <xf numFmtId="0" fontId="1" fillId="3" borderId="0" xfId="0" applyFont="1" applyFill="1"/>
    <xf numFmtId="44" fontId="1" fillId="3" borderId="0" xfId="0" applyNumberFormat="1" applyFont="1" applyFill="1"/>
    <xf numFmtId="44" fontId="1" fillId="0" borderId="1" xfId="0" applyNumberFormat="1" applyFont="1" applyBorder="1"/>
    <xf numFmtId="44" fontId="1" fillId="3" borderId="0" xfId="1" applyFont="1" applyFill="1"/>
  </cellXfs>
  <cellStyles count="2">
    <cellStyle name="Moeda" xfId="1" builtinId="4"/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zoomScaleNormal="100" workbookViewId="0">
      <selection activeCell="L25" sqref="L25"/>
    </sheetView>
  </sheetViews>
  <sheetFormatPr defaultRowHeight="15" x14ac:dyDescent="0.25"/>
  <cols>
    <col min="1" max="1" width="12.5703125" customWidth="1"/>
    <col min="2" max="2" width="14.28515625" bestFit="1" customWidth="1"/>
    <col min="3" max="3" width="4.28515625" customWidth="1"/>
    <col min="4" max="4" width="14.5703125" bestFit="1" customWidth="1"/>
    <col min="5" max="5" width="14.28515625" bestFit="1" customWidth="1"/>
    <col min="6" max="6" width="3.85546875" customWidth="1"/>
    <col min="7" max="7" width="23.7109375" bestFit="1" customWidth="1"/>
    <col min="8" max="8" width="13.28515625" bestFit="1" customWidth="1"/>
    <col min="9" max="9" width="3.5703125" customWidth="1"/>
    <col min="10" max="10" width="13.85546875" customWidth="1"/>
    <col min="11" max="11" width="3.5703125" customWidth="1"/>
    <col min="13" max="13" width="12.85546875" bestFit="1" customWidth="1"/>
    <col min="14" max="14" width="23.7109375" bestFit="1" customWidth="1"/>
  </cols>
  <sheetData>
    <row r="1" spans="1:14" ht="23.25" x14ac:dyDescent="0.3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3" spans="1:14" x14ac:dyDescent="0.25">
      <c r="A3" s="2" t="s">
        <v>15</v>
      </c>
      <c r="B3" s="2" t="s">
        <v>1</v>
      </c>
      <c r="C3" s="2"/>
      <c r="D3" s="2" t="s">
        <v>12</v>
      </c>
      <c r="E3" s="2" t="s">
        <v>13</v>
      </c>
      <c r="F3" s="2"/>
      <c r="G3" s="2" t="s">
        <v>14</v>
      </c>
      <c r="I3" s="2"/>
      <c r="K3" s="2"/>
    </row>
    <row r="5" spans="1:14" x14ac:dyDescent="0.25">
      <c r="A5" s="1">
        <v>8492</v>
      </c>
      <c r="B5" s="1" t="s">
        <v>2</v>
      </c>
      <c r="D5" s="1">
        <v>1080</v>
      </c>
      <c r="E5" s="4">
        <f>D5*35%</f>
        <v>378</v>
      </c>
      <c r="G5" s="5">
        <f>D5+E5</f>
        <v>1458</v>
      </c>
      <c r="K5" s="6"/>
    </row>
    <row r="6" spans="1:14" x14ac:dyDescent="0.25">
      <c r="A6" s="1">
        <v>8493</v>
      </c>
      <c r="B6" s="1" t="s">
        <v>3</v>
      </c>
      <c r="D6" s="1">
        <v>1150</v>
      </c>
      <c r="E6" s="4">
        <f>D6*35%</f>
        <v>402.5</v>
      </c>
      <c r="G6" s="5">
        <f t="shared" ref="G6:G14" si="0">D6+E6</f>
        <v>1552.5</v>
      </c>
      <c r="K6" s="6"/>
    </row>
    <row r="7" spans="1:14" x14ac:dyDescent="0.25">
      <c r="A7" s="1">
        <v>8494</v>
      </c>
      <c r="B7" s="1" t="s">
        <v>4</v>
      </c>
      <c r="D7" s="1">
        <v>2100</v>
      </c>
      <c r="E7" s="4">
        <f t="shared" ref="E7:E14" si="1">D7*35%</f>
        <v>735</v>
      </c>
      <c r="G7" s="5">
        <f t="shared" si="0"/>
        <v>2835</v>
      </c>
      <c r="K7" s="6"/>
    </row>
    <row r="8" spans="1:14" x14ac:dyDescent="0.25">
      <c r="A8" s="1">
        <v>8495</v>
      </c>
      <c r="B8" s="1" t="s">
        <v>5</v>
      </c>
      <c r="D8" s="1">
        <v>3000</v>
      </c>
      <c r="E8" s="4">
        <f t="shared" si="1"/>
        <v>1050</v>
      </c>
      <c r="G8" s="5">
        <f t="shared" si="0"/>
        <v>4050</v>
      </c>
      <c r="K8" s="6"/>
    </row>
    <row r="9" spans="1:14" x14ac:dyDescent="0.25">
      <c r="A9" s="1">
        <v>8496</v>
      </c>
      <c r="B9" s="1" t="s">
        <v>6</v>
      </c>
      <c r="D9" s="1">
        <v>1200</v>
      </c>
      <c r="E9" s="4">
        <f t="shared" si="1"/>
        <v>420</v>
      </c>
      <c r="G9" s="5">
        <f t="shared" si="0"/>
        <v>1620</v>
      </c>
      <c r="K9" s="6"/>
    </row>
    <row r="10" spans="1:14" x14ac:dyDescent="0.25">
      <c r="A10" s="1">
        <v>8497</v>
      </c>
      <c r="B10" s="1" t="s">
        <v>8</v>
      </c>
      <c r="D10" s="1">
        <v>400</v>
      </c>
      <c r="E10" s="4">
        <f t="shared" si="1"/>
        <v>140</v>
      </c>
      <c r="G10" s="5">
        <f t="shared" si="0"/>
        <v>540</v>
      </c>
      <c r="K10" s="6"/>
    </row>
    <row r="11" spans="1:14" x14ac:dyDescent="0.25">
      <c r="A11" s="1">
        <v>8498</v>
      </c>
      <c r="B11" s="1" t="s">
        <v>7</v>
      </c>
      <c r="D11" s="1">
        <v>275.2</v>
      </c>
      <c r="E11" s="4">
        <f t="shared" si="1"/>
        <v>96.32</v>
      </c>
      <c r="G11" s="5">
        <f t="shared" si="0"/>
        <v>371.52</v>
      </c>
      <c r="K11" s="6"/>
    </row>
    <row r="12" spans="1:14" x14ac:dyDescent="0.25">
      <c r="A12" s="1">
        <v>8499</v>
      </c>
      <c r="B12" s="1" t="s">
        <v>9</v>
      </c>
      <c r="D12" s="1">
        <v>795.72</v>
      </c>
      <c r="E12" s="4">
        <f t="shared" si="1"/>
        <v>278.50200000000001</v>
      </c>
      <c r="G12" s="5">
        <f t="shared" si="0"/>
        <v>1074.222</v>
      </c>
      <c r="K12" s="6"/>
    </row>
    <row r="13" spans="1:14" x14ac:dyDescent="0.25">
      <c r="A13" s="1">
        <v>8500</v>
      </c>
      <c r="B13" s="1" t="s">
        <v>10</v>
      </c>
      <c r="D13" s="1">
        <v>580.4</v>
      </c>
      <c r="E13" s="4">
        <f t="shared" si="1"/>
        <v>203.14</v>
      </c>
      <c r="G13" s="5">
        <f t="shared" si="0"/>
        <v>783.54</v>
      </c>
      <c r="K13" s="6"/>
    </row>
    <row r="14" spans="1:14" x14ac:dyDescent="0.25">
      <c r="A14" s="1">
        <v>8501</v>
      </c>
      <c r="B14" s="1" t="s">
        <v>11</v>
      </c>
      <c r="D14" s="1">
        <v>1200.7</v>
      </c>
      <c r="E14" s="4">
        <f t="shared" si="1"/>
        <v>420.245</v>
      </c>
      <c r="G14" s="5">
        <f t="shared" si="0"/>
        <v>1620.9450000000002</v>
      </c>
      <c r="K14" s="6"/>
    </row>
    <row r="18" spans="1:8" x14ac:dyDescent="0.25">
      <c r="A18" s="2" t="s">
        <v>17</v>
      </c>
      <c r="B18" s="2" t="s">
        <v>22</v>
      </c>
      <c r="D18" s="2" t="s">
        <v>21</v>
      </c>
      <c r="E18" s="2" t="s">
        <v>18</v>
      </c>
      <c r="G18" s="2" t="s">
        <v>23</v>
      </c>
      <c r="H18" s="2" t="s">
        <v>19</v>
      </c>
    </row>
    <row r="20" spans="1:8" x14ac:dyDescent="0.25">
      <c r="A20" s="1">
        <v>10</v>
      </c>
      <c r="B20" s="5">
        <f>G5*A20</f>
        <v>14580</v>
      </c>
      <c r="D20" s="1">
        <v>6</v>
      </c>
      <c r="E20" s="4">
        <f>A20*D5</f>
        <v>10800</v>
      </c>
      <c r="G20" s="4">
        <f>(B20-E20)*D20</f>
        <v>22680</v>
      </c>
      <c r="H20" s="9">
        <f>G20-B20</f>
        <v>8100</v>
      </c>
    </row>
    <row r="21" spans="1:8" x14ac:dyDescent="0.25">
      <c r="A21" s="1">
        <v>10</v>
      </c>
      <c r="B21" s="5">
        <f>G6*A21</f>
        <v>15525</v>
      </c>
      <c r="D21" s="1">
        <v>4</v>
      </c>
      <c r="E21" s="4">
        <f>A21*D6</f>
        <v>11500</v>
      </c>
      <c r="G21" s="4">
        <f t="shared" ref="G21:G29" si="2">(B21-E21)*D21</f>
        <v>16100</v>
      </c>
      <c r="H21" s="9">
        <f>G21-B21</f>
        <v>575</v>
      </c>
    </row>
    <row r="22" spans="1:8" x14ac:dyDescent="0.25">
      <c r="A22" s="1">
        <v>10</v>
      </c>
      <c r="B22" s="5">
        <f>G7*A22</f>
        <v>28350</v>
      </c>
      <c r="D22" s="1">
        <v>4</v>
      </c>
      <c r="E22" s="4">
        <f>A22*D7</f>
        <v>21000</v>
      </c>
      <c r="G22" s="4">
        <f t="shared" si="2"/>
        <v>29400</v>
      </c>
      <c r="H22" s="9">
        <f>G22-B22</f>
        <v>1050</v>
      </c>
    </row>
    <row r="23" spans="1:8" x14ac:dyDescent="0.25">
      <c r="A23" s="1">
        <v>10</v>
      </c>
      <c r="B23" s="5">
        <f>G8*A23</f>
        <v>40500</v>
      </c>
      <c r="D23" s="1">
        <v>6</v>
      </c>
      <c r="E23" s="4">
        <f>A23*D8</f>
        <v>30000</v>
      </c>
      <c r="G23" s="4">
        <f t="shared" si="2"/>
        <v>63000</v>
      </c>
      <c r="H23" s="9">
        <f>G23-B23</f>
        <v>22500</v>
      </c>
    </row>
    <row r="24" spans="1:8" x14ac:dyDescent="0.25">
      <c r="A24" s="1">
        <v>10</v>
      </c>
      <c r="B24" s="5">
        <f>G9*A24</f>
        <v>16200</v>
      </c>
      <c r="D24" s="1">
        <v>8</v>
      </c>
      <c r="E24" s="4">
        <f>A24*D9</f>
        <v>12000</v>
      </c>
      <c r="G24" s="4">
        <f t="shared" si="2"/>
        <v>33600</v>
      </c>
      <c r="H24" s="9">
        <f>G24-B24</f>
        <v>17400</v>
      </c>
    </row>
    <row r="25" spans="1:8" x14ac:dyDescent="0.25">
      <c r="A25" s="1">
        <v>10</v>
      </c>
      <c r="B25" s="5">
        <f>G10*A25</f>
        <v>5400</v>
      </c>
      <c r="D25" s="1">
        <v>10</v>
      </c>
      <c r="E25" s="4">
        <f>A25*D10</f>
        <v>4000</v>
      </c>
      <c r="G25" s="4">
        <f t="shared" si="2"/>
        <v>14000</v>
      </c>
      <c r="H25" s="9">
        <f>G25-B25</f>
        <v>8600</v>
      </c>
    </row>
    <row r="26" spans="1:8" x14ac:dyDescent="0.25">
      <c r="A26" s="1">
        <v>10</v>
      </c>
      <c r="B26" s="5">
        <f>G11*A26</f>
        <v>3715.2</v>
      </c>
      <c r="D26" s="1">
        <v>1</v>
      </c>
      <c r="E26" s="4">
        <f>A26*D11</f>
        <v>2752</v>
      </c>
      <c r="G26" s="4">
        <f t="shared" si="2"/>
        <v>963.19999999999982</v>
      </c>
      <c r="H26" s="9">
        <f>G26-B26</f>
        <v>-2752</v>
      </c>
    </row>
    <row r="27" spans="1:8" x14ac:dyDescent="0.25">
      <c r="A27" s="1">
        <v>10</v>
      </c>
      <c r="B27" s="5">
        <f>G12*A27</f>
        <v>10742.22</v>
      </c>
      <c r="D27" s="1">
        <v>2</v>
      </c>
      <c r="E27" s="4">
        <f>A27*D12</f>
        <v>7957.2000000000007</v>
      </c>
      <c r="G27" s="4">
        <f t="shared" si="2"/>
        <v>5570.0399999999972</v>
      </c>
      <c r="H27" s="9">
        <f>G27-B27</f>
        <v>-5172.1800000000021</v>
      </c>
    </row>
    <row r="28" spans="1:8" x14ac:dyDescent="0.25">
      <c r="A28" s="1">
        <v>10</v>
      </c>
      <c r="B28" s="5">
        <f>G13*A28</f>
        <v>7835.4</v>
      </c>
      <c r="D28" s="1">
        <v>3</v>
      </c>
      <c r="E28" s="4">
        <f>A28*D13</f>
        <v>5804</v>
      </c>
      <c r="G28" s="4">
        <f t="shared" si="2"/>
        <v>6094.1999999999989</v>
      </c>
      <c r="H28" s="9">
        <f>G28-B28</f>
        <v>-1741.2000000000007</v>
      </c>
    </row>
    <row r="29" spans="1:8" x14ac:dyDescent="0.25">
      <c r="A29" s="1">
        <v>10</v>
      </c>
      <c r="B29" s="5">
        <f>G14*A29</f>
        <v>16209.45</v>
      </c>
      <c r="D29" s="1">
        <v>1</v>
      </c>
      <c r="E29" s="4">
        <f>A29*D14</f>
        <v>12007</v>
      </c>
      <c r="G29" s="4">
        <f t="shared" si="2"/>
        <v>4202.4500000000007</v>
      </c>
      <c r="H29" s="9">
        <f>G29-B29</f>
        <v>-12007</v>
      </c>
    </row>
    <row r="30" spans="1:8" x14ac:dyDescent="0.25">
      <c r="A30" s="7" t="s">
        <v>16</v>
      </c>
      <c r="B30" s="8">
        <f>SUM(B20:B29)</f>
        <v>159057.26999999999</v>
      </c>
      <c r="D30" s="7" t="s">
        <v>24</v>
      </c>
      <c r="E30" s="10">
        <f>SUM(E20:E29)</f>
        <v>117820.2</v>
      </c>
      <c r="G30" s="7" t="s">
        <v>20</v>
      </c>
      <c r="H30" s="9">
        <f>SUM(H20:H29)</f>
        <v>36552.619999999995</v>
      </c>
    </row>
  </sheetData>
  <mergeCells count="1">
    <mergeCell ref="A1:N1"/>
  </mergeCells>
  <conditionalFormatting sqref="G5:G14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{5D098B2F-3FBD-486D-AFDA-D141CF22691F}</x14:id>
        </ext>
      </extLst>
    </cfRule>
  </conditionalFormatting>
  <conditionalFormatting sqref="A20:A29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{9FA39503-850F-4228-A723-4D0FFDC62F13}</x14:id>
        </ext>
      </extLst>
    </cfRule>
  </conditionalFormatting>
  <conditionalFormatting sqref="H20:H30">
    <cfRule type="cellIs" dxfId="1" priority="3" operator="lessThan">
      <formula>0</formula>
    </cfRule>
    <cfRule type="cellIs" dxfId="0" priority="4" operator="greaterThan">
      <formula>0</formula>
    </cfRule>
  </conditionalFormatting>
  <conditionalFormatting sqref="E20:E29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{EEDD4FE1-4DE0-4C08-B92C-F5F26740E09E}</x14:id>
        </ext>
      </extLst>
    </cfRule>
  </conditionalFormatting>
  <conditionalFormatting sqref="D20:D29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{5FC4AAE6-A1C3-4C64-A551-8F2B88470BB9}</x14:id>
        </ext>
      </extLst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098B2F-3FBD-486D-AFDA-D141CF22691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G5:G14</xm:sqref>
        </x14:conditionalFormatting>
        <x14:conditionalFormatting xmlns:xm="http://schemas.microsoft.com/office/excel/2006/main">
          <x14:cfRule type="dataBar" id="{9FA39503-850F-4228-A723-4D0FFDC62F1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A20:A29</xm:sqref>
        </x14:conditionalFormatting>
        <x14:conditionalFormatting xmlns:xm="http://schemas.microsoft.com/office/excel/2006/main">
          <x14:cfRule type="dataBar" id="{EEDD4FE1-4DE0-4C08-B92C-F5F26740E09E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E20:E29</xm:sqref>
        </x14:conditionalFormatting>
        <x14:conditionalFormatting xmlns:xm="http://schemas.microsoft.com/office/excel/2006/main">
          <x14:cfRule type="dataBar" id="{5FC4AAE6-A1C3-4C64-A551-8F2B88470BB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D20:D29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</dc:creator>
  <cp:lastModifiedBy>Miguel</cp:lastModifiedBy>
  <dcterms:created xsi:type="dcterms:W3CDTF">2017-11-22T21:28:53Z</dcterms:created>
  <dcterms:modified xsi:type="dcterms:W3CDTF">2024-08-18T19:47:58Z</dcterms:modified>
</cp:coreProperties>
</file>