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40" windowWidth="25160" windowHeight="13100"/>
  </bookViews>
  <sheets>
    <sheet name="Sheet1" sheetId="1" r:id="rId1"/>
  </sheets>
  <definedNames>
    <definedName name="a">Sheet1!$G$13:$G$30</definedName>
    <definedName name="s">Sheet1!$A$10</definedName>
    <definedName name="TasFirstRow">Sheet1!$A$13</definedName>
    <definedName name="TasLastRow">Sheet1!$A$31</definedName>
    <definedName name="TasWho">Sheet1!$F$13:$F$30</definedName>
    <definedName name="TasWho2">Sheet1!$G$13:$G$30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K35" i="1"/>
  <c r="M15" i="1"/>
  <c r="M37" i="1"/>
  <c r="M41" i="1"/>
  <c r="H41" i="1"/>
  <c r="M40" i="1"/>
  <c r="H40" i="1"/>
  <c r="M39" i="1"/>
  <c r="H39" i="1"/>
  <c r="M38" i="1"/>
  <c r="H38" i="1"/>
  <c r="M35" i="1"/>
  <c r="M36" i="1"/>
  <c r="C7" i="1"/>
  <c r="O9" i="1"/>
  <c r="P15" i="1"/>
  <c r="O15" i="1"/>
  <c r="N15" i="1"/>
  <c r="L15" i="1"/>
  <c r="K15" i="1"/>
  <c r="J15" i="1"/>
  <c r="I15" i="1"/>
  <c r="H15" i="1"/>
  <c r="H37" i="1"/>
  <c r="H35" i="1"/>
  <c r="H36" i="1"/>
  <c r="I39" i="1"/>
  <c r="I35" i="1"/>
  <c r="I38" i="1"/>
  <c r="I41" i="1"/>
  <c r="I37" i="1"/>
  <c r="I40" i="1"/>
  <c r="I36" i="1"/>
  <c r="N41" i="1"/>
  <c r="N37" i="1"/>
  <c r="N40" i="1"/>
  <c r="N36" i="1"/>
  <c r="N39" i="1"/>
  <c r="N35" i="1"/>
  <c r="N38" i="1"/>
  <c r="J38" i="1"/>
  <c r="J41" i="1"/>
  <c r="J37" i="1"/>
  <c r="J40" i="1"/>
  <c r="J36" i="1"/>
  <c r="J39" i="1"/>
  <c r="J35" i="1"/>
  <c r="L9" i="1"/>
  <c r="K41" i="1"/>
  <c r="K37" i="1"/>
  <c r="K40" i="1"/>
  <c r="K36" i="1"/>
  <c r="K39" i="1"/>
  <c r="K38" i="1"/>
  <c r="P9" i="1"/>
  <c r="L40" i="1"/>
  <c r="L36" i="1"/>
  <c r="L39" i="1"/>
  <c r="L35" i="1"/>
  <c r="L38" i="1"/>
  <c r="L41" i="1"/>
  <c r="L37" i="1"/>
  <c r="O40" i="1"/>
  <c r="O36" i="1"/>
  <c r="O39" i="1"/>
  <c r="O35" i="1"/>
  <c r="O38" i="1"/>
  <c r="O41" i="1"/>
  <c r="O37" i="1"/>
</calcChain>
</file>

<file path=xl/sharedStrings.xml><?xml version="1.0" encoding="utf-8"?>
<sst xmlns="http://schemas.openxmlformats.org/spreadsheetml/2006/main" count="78" uniqueCount="54">
  <si>
    <t>时间（天）</t>
    <phoneticPr fontId="1" type="noConversion"/>
  </si>
  <si>
    <t>时间（小时）</t>
    <phoneticPr fontId="1" type="noConversion"/>
  </si>
  <si>
    <t>用时</t>
    <phoneticPr fontId="5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</si>
  <si>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</si>
  <si>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</si>
  <si>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</si>
  <si>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Complete</t>
  </si>
  <si>
    <t>In Progress</t>
  </si>
  <si>
    <t>AM</t>
  </si>
  <si>
    <t>Individual Hours</t>
  </si>
  <si>
    <t>任务序号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</si>
  <si>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</si>
  <si>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</si>
  <si>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</si>
  <si>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t>玩家定位</t>
    <phoneticPr fontId="1" type="noConversion"/>
  </si>
  <si>
    <t>背景设定</t>
    <phoneticPr fontId="1" type="noConversion"/>
  </si>
  <si>
    <t>特效设计</t>
    <phoneticPr fontId="5" type="noConversion"/>
  </si>
  <si>
    <t>算法设计（逻辑）</t>
    <phoneticPr fontId="1" type="noConversion"/>
  </si>
  <si>
    <r>
      <t>UI</t>
    </r>
    <r>
      <rPr>
        <sz val="8"/>
        <rFont val="宋体"/>
        <family val="3"/>
        <charset val="134"/>
      </rPr>
      <t>设计</t>
    </r>
    <phoneticPr fontId="1" type="noConversion"/>
  </si>
  <si>
    <r>
      <t>UI</t>
    </r>
    <r>
      <rPr>
        <sz val="8"/>
        <rFont val="宋体"/>
        <family val="3"/>
        <charset val="134"/>
      </rPr>
      <t>测试</t>
    </r>
    <phoneticPr fontId="1" type="noConversion"/>
  </si>
  <si>
    <t>概要设计</t>
    <phoneticPr fontId="1" type="noConversion"/>
  </si>
  <si>
    <t>故事梗概</t>
    <phoneticPr fontId="1" type="noConversion"/>
  </si>
  <si>
    <t>背景整合</t>
    <phoneticPr fontId="1" type="noConversion"/>
  </si>
  <si>
    <t>个人信息管理</t>
    <phoneticPr fontId="1" type="noConversion"/>
  </si>
  <si>
    <t>数据库设计</t>
    <phoneticPr fontId="1" type="noConversion"/>
  </si>
  <si>
    <t>角色管理</t>
    <phoneticPr fontId="1" type="noConversion"/>
  </si>
  <si>
    <r>
      <rPr>
        <sz val="8"/>
        <rFont val="宋体"/>
        <family val="3"/>
        <charset val="134"/>
      </rPr>
      <t>整合</t>
    </r>
    <r>
      <rPr>
        <sz val="8"/>
        <rFont val="Arial"/>
        <family val="2"/>
      </rPr>
      <t>&amp;</t>
    </r>
    <r>
      <rPr>
        <sz val="8"/>
        <rFont val="宋体"/>
        <family val="3"/>
        <charset val="134"/>
      </rPr>
      <t>测试</t>
    </r>
    <phoneticPr fontId="1" type="noConversion"/>
  </si>
  <si>
    <t>Sprint  Backlog</t>
    <phoneticPr fontId="1" type="noConversion"/>
  </si>
  <si>
    <t xml:space="preserve"> 游戏调研</t>
    <phoneticPr fontId="1" type="noConversion"/>
  </si>
  <si>
    <t>故事</t>
    <phoneticPr fontId="1" type="noConversion"/>
  </si>
  <si>
    <t>确认画面风格</t>
    <phoneticPr fontId="1" type="noConversion"/>
  </si>
  <si>
    <t>开发前期准备</t>
    <phoneticPr fontId="1" type="noConversion"/>
  </si>
  <si>
    <t>Complete</t>
    <phoneticPr fontId="1" type="noConversion"/>
  </si>
  <si>
    <t>Not Started</t>
  </si>
  <si>
    <t>曹迪嘉</t>
    <phoneticPr fontId="1" type="noConversion"/>
  </si>
  <si>
    <t>肖翔</t>
    <phoneticPr fontId="1" type="noConversion"/>
  </si>
  <si>
    <t>王洛威</t>
    <phoneticPr fontId="1" type="noConversion"/>
  </si>
  <si>
    <t>许宏发</t>
    <phoneticPr fontId="1" type="noConversion"/>
  </si>
  <si>
    <t>杨曦铭</t>
    <phoneticPr fontId="1" type="noConversion"/>
  </si>
  <si>
    <t>徐思雨</t>
    <phoneticPr fontId="1" type="noConversion"/>
  </si>
  <si>
    <t>吴建飞</t>
    <phoneticPr fontId="1" type="noConversion"/>
  </si>
  <si>
    <t>许宏发</t>
    <phoneticPr fontId="1" type="noConversion"/>
  </si>
  <si>
    <t>肖翔</t>
    <phoneticPr fontId="1" type="noConversion"/>
  </si>
  <si>
    <t>王洛威</t>
    <phoneticPr fontId="1" type="noConversion"/>
  </si>
  <si>
    <t>徐思雨</t>
    <phoneticPr fontId="1" type="noConversion"/>
  </si>
  <si>
    <t>杨曦铭</t>
    <phoneticPr fontId="1" type="noConversion"/>
  </si>
  <si>
    <t>吴建飞</t>
    <phoneticPr fontId="1" type="noConversion"/>
  </si>
  <si>
    <t>曹迪嘉</t>
    <phoneticPr fontId="1" type="noConversion"/>
  </si>
  <si>
    <t>肖翔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</si>
  <si>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</si>
  <si>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</si>
  <si>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</t>
    <phoneticPr fontId="1" type="noConversion"/>
  </si>
  <si>
    <t xml:space="preserve">     制表日期</t>
    <phoneticPr fontId="1" type="noConversion"/>
  </si>
  <si>
    <t>V0.1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</si>
</sst>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\-0;;@\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aj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sz val="8"/>
      <name val="Arial"/>
      <family val="2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fgColor indexed="8"/>
        <bgColor theme="0"/>
      </patternFill>
    </fill>
    <fill>
      <patternFill patternType="gray0625">
        <bgColor theme="0"/>
      </patternFill>
    </fill>
    <fill>
      <patternFill patternType="solid">
        <fgColor theme="8" tint="0.59996337778862885"/>
        <bgColor indexed="64"/>
      </patternFill>
    </fill>
    <fill>
      <patternFill patternType="gray0625">
        <fgColor indexed="8"/>
        <bgColor theme="8" tint="0.59996337778862885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4" fillId="0" borderId="0" xfId="0" applyFont="1" applyAlignment="1"/>
    <xf numFmtId="1" fontId="3" fillId="0" borderId="0" xfId="0" applyNumberFormat="1" applyFont="1" applyAlignment="1"/>
    <xf numFmtId="1" fontId="4" fillId="0" borderId="0" xfId="0" applyNumberFormat="1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4" borderId="9" xfId="0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/>
    </xf>
    <xf numFmtId="0" fontId="0" fillId="0" borderId="13" xfId="0" applyBorder="1" applyAlignment="1"/>
    <xf numFmtId="0" fontId="5" fillId="0" borderId="13" xfId="0" applyFont="1" applyBorder="1" applyAlignment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/>
    <xf numFmtId="0" fontId="0" fillId="0" borderId="0" xfId="0" applyBorder="1" applyAlignment="1"/>
    <xf numFmtId="0" fontId="0" fillId="0" borderId="8" xfId="0" applyFill="1" applyBorder="1" applyAlignment="1"/>
    <xf numFmtId="0" fontId="0" fillId="3" borderId="17" xfId="0" applyFill="1" applyBorder="1" applyAlignment="1"/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0" xfId="0" applyFont="1">
      <alignment vertical="center"/>
    </xf>
    <xf numFmtId="0" fontId="12" fillId="0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9" xfId="0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76" fontId="4" fillId="8" borderId="6" xfId="0" applyNumberFormat="1" applyFont="1" applyFill="1" applyBorder="1" applyAlignment="1"/>
    <xf numFmtId="0" fontId="4" fillId="8" borderId="2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8" fillId="8" borderId="1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>
      <alignment vertical="center"/>
    </xf>
    <xf numFmtId="0" fontId="0" fillId="0" borderId="2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76" fontId="0" fillId="0" borderId="6" xfId="0" applyNumberFormat="1" applyFill="1" applyBorder="1" applyAlignment="1"/>
    <xf numFmtId="176" fontId="0" fillId="0" borderId="2" xfId="0" applyNumberFormat="1" applyFill="1" applyBorder="1" applyAlignment="1"/>
    <xf numFmtId="176" fontId="0" fillId="0" borderId="23" xfId="0" applyNumberFormat="1" applyFill="1" applyBorder="1" applyAlignment="1"/>
    <xf numFmtId="176" fontId="0" fillId="0" borderId="24" xfId="0" applyNumberFormat="1" applyFill="1" applyBorder="1" applyAlignment="1"/>
    <xf numFmtId="14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</cellXfs>
  <cellStyles count="1">
    <cellStyle name="普通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J4" sqref="J4"/>
    </sheetView>
  </sheetViews>
  <sheetFormatPr baseColWidth="10" defaultColWidth="8.83203125" defaultRowHeight="14" x14ac:dyDescent="0"/>
  <cols>
    <col min="2" max="2" width="16.5" customWidth="1"/>
    <col min="3" max="3" width="12.5" customWidth="1"/>
    <col min="4" max="4" width="40.1640625" customWidth="1"/>
    <col min="6" max="6" width="11.1640625" customWidth="1"/>
    <col min="7" max="7" width="10.5" customWidth="1"/>
    <col min="11" max="11" width="10.5" bestFit="1" customWidth="1"/>
  </cols>
  <sheetData>
    <row r="1" spans="1:16">
      <c r="A1" s="33" t="s">
        <v>49</v>
      </c>
      <c r="B1" s="33" t="s">
        <v>52</v>
      </c>
      <c r="C1" s="33" t="s">
        <v>50</v>
      </c>
    </row>
    <row r="2" spans="1:16">
      <c r="A2" t="s">
        <v>39</v>
      </c>
      <c r="B2" s="84">
        <v>42102</v>
      </c>
      <c r="D2" t="s">
        <v>53</v>
      </c>
    </row>
    <row r="4" spans="1:16" s="1" customFormat="1" ht="50" customHeight="1">
      <c r="C4" s="1" t="s">
        <v>51</v>
      </c>
      <c r="F4" s="2" t="s">
        <v>27</v>
      </c>
    </row>
    <row r="5" spans="1:16">
      <c r="A5" s="3"/>
      <c r="B5" s="4"/>
      <c r="C5" s="5"/>
      <c r="D5" s="5"/>
      <c r="E5" s="3"/>
      <c r="F5" s="3"/>
      <c r="G5" s="3"/>
      <c r="H5" s="6"/>
      <c r="I5" s="3"/>
      <c r="J5" s="3"/>
      <c r="K5" s="3"/>
      <c r="L5" s="3"/>
      <c r="M5" s="3"/>
      <c r="N5" s="3"/>
      <c r="O5" s="3"/>
      <c r="P5" s="3"/>
    </row>
    <row r="6" spans="1:16">
      <c r="A6" s="3"/>
      <c r="B6" s="11" t="s">
        <v>0</v>
      </c>
      <c r="C6" s="5">
        <v>10</v>
      </c>
      <c r="D6" s="5"/>
      <c r="E6" s="7"/>
      <c r="F6" s="8"/>
      <c r="G6" s="8"/>
      <c r="H6" s="7"/>
      <c r="I6" s="7"/>
      <c r="J6" s="7" t="s">
        <v>3</v>
      </c>
      <c r="K6" s="7">
        <v>42095</v>
      </c>
      <c r="L6" s="7"/>
      <c r="M6" s="7"/>
      <c r="N6" s="7"/>
      <c r="O6" s="7"/>
      <c r="P6" s="3"/>
    </row>
    <row r="7" spans="1:16">
      <c r="A7" s="3"/>
      <c r="B7" s="11" t="s">
        <v>1</v>
      </c>
      <c r="C7" s="9">
        <f>(C6-2)*8*0.7</f>
        <v>44.8</v>
      </c>
      <c r="D7" s="9"/>
      <c r="E7" s="7"/>
      <c r="F7" s="8"/>
      <c r="G7" s="8"/>
      <c r="H7" s="7"/>
      <c r="I7" s="7"/>
      <c r="J7" s="7" t="s">
        <v>4</v>
      </c>
      <c r="K7" s="7">
        <v>42104</v>
      </c>
      <c r="L7" s="7"/>
      <c r="M7" s="7"/>
      <c r="N7" s="85"/>
      <c r="O7" s="85"/>
      <c r="P7" s="85"/>
    </row>
    <row r="8" spans="1:16">
      <c r="A8" s="3"/>
      <c r="B8" s="12" t="s">
        <v>2</v>
      </c>
      <c r="C8" s="10">
        <v>360</v>
      </c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77" customFormat="1" ht="15" thickBot="1">
      <c r="A9" s="74"/>
      <c r="B9" s="74"/>
      <c r="C9" s="74"/>
      <c r="D9" s="75"/>
      <c r="E9" s="86" t="s">
        <v>5</v>
      </c>
      <c r="F9" s="86"/>
      <c r="G9" s="87"/>
      <c r="H9" s="76">
        <v>9</v>
      </c>
      <c r="I9" s="76">
        <f>H9-1</f>
        <v>8</v>
      </c>
      <c r="J9" s="76">
        <f t="shared" ref="J9:P9" si="0">I9-1</f>
        <v>7</v>
      </c>
      <c r="K9" s="76">
        <f t="shared" si="0"/>
        <v>6</v>
      </c>
      <c r="L9" s="76">
        <f t="shared" si="0"/>
        <v>5</v>
      </c>
      <c r="M9" s="76">
        <v>4</v>
      </c>
      <c r="N9" s="76">
        <v>3</v>
      </c>
      <c r="O9" s="76">
        <f>N9-1</f>
        <v>2</v>
      </c>
      <c r="P9" s="76">
        <f t="shared" si="0"/>
        <v>1</v>
      </c>
    </row>
    <row r="14" spans="1:16" ht="15" thickBot="1">
      <c r="A14" s="33" t="s">
        <v>10</v>
      </c>
      <c r="B14" s="33" t="s">
        <v>29</v>
      </c>
      <c r="E14" s="33" t="s">
        <v>11</v>
      </c>
      <c r="F14" t="s">
        <v>12</v>
      </c>
      <c r="G14" t="s">
        <v>13</v>
      </c>
      <c r="O14" s="1"/>
      <c r="P14" s="1"/>
    </row>
    <row r="15" spans="1:16" s="52" customFormat="1">
      <c r="A15" s="53"/>
      <c r="B15" s="54"/>
      <c r="C15" s="54"/>
      <c r="D15" s="55"/>
      <c r="E15" s="55"/>
      <c r="F15" s="56"/>
      <c r="G15" s="57"/>
      <c r="H15" s="58">
        <f ca="1">SUMIF(TasWho,"&gt;""""",OFFSET(H15,ROW(TasFirstRow)-ROW(H15),0,ROW(TasLastRow)-ROW(TasFirstRow))) + SUMIF(a,"&gt;""""",OFFSET(H15,ROW(TasFirstRow)-ROW(H15),0,ROW(TasLastRow)-ROW(TasFirstRow)))</f>
        <v>328</v>
      </c>
      <c r="I15" s="59">
        <f t="shared" ref="I15:P15" ca="1" si="1">IF(SUMIF(TasWho,"&gt;""""",OFFSET(I15,ROW(TasFirstRow)-ROW(I15),0,ROW(TasLastRow)-ROW(TasFirstRow))) + SUMIF(a,"&gt;""""",OFFSET(I15,ROW(TasFirstRow)-ROW(I15),0,ROW(TasLastRow)-ROW(TasFirstRow)))= 0, H15, SUMIF(TasWho,"&gt;""""",OFFSET(I15,ROW(TasFirstRow)-ROW(I15),0,ROW(TasLastRow)-ROW(TasFirstRow))) + SUMIF(a,"&gt;""""",OFFSET(I15,ROW(TasFirstRow)-ROW(I15),0,ROW(TasLastRow)-ROW(TasFirstRow))))</f>
        <v>301</v>
      </c>
      <c r="J15" s="59">
        <f t="shared" ca="1" si="1"/>
        <v>238</v>
      </c>
      <c r="K15" s="59">
        <f t="shared" ca="1" si="1"/>
        <v>216</v>
      </c>
      <c r="L15" s="60">
        <f t="shared" ca="1" si="1"/>
        <v>168</v>
      </c>
      <c r="M15" s="59">
        <f ca="1">IF(SUMIF(TasWho,"&gt;""""",OFFSET(M15,ROW(TasFirstRow)-ROW(M15),0,ROW(TasLastRow)-ROW(TasFirstRow))) + SUMIF(a,"&gt;""""",OFFSET(M15,ROW(TasFirstRow)-ROW(M15),0,ROW(TasLastRow)-ROW(TasFirstRow)))= 0,#REF!, SUMIF( TasWho,"&gt;""""",OFFSET(M15,ROW(TasFirstRow)-ROW(M15),0,ROW(TasLastRow)-ROW(TasFirstRow))) + SUMIF(a,"&gt;""""",OFFSET(M15,ROW(TasFirstRow)-ROW(M15),0,ROW(TasLastRow)-ROW(TasFirstRow))))</f>
        <v>112</v>
      </c>
      <c r="N15" s="59">
        <f ca="1">IF(SUMIF(TasWho,"&gt;""""",OFFSET(N15,ROW(TasFirstRow)-ROW(N15),0,ROW(TasLastRow)-ROW(TasFirstRow))) + SUMIF(a,"&gt;""""",OFFSET(N15,ROW(TasFirstRow)-ROW(N15),0,ROW(TasLastRow)-ROW(TasFirstRow)))= 0, M15, SUMIF(TasWho,"&gt;""""",OFFSET(N15,ROW(TasFirstRow)-ROW(N15),0,ROW(TasLastRow)-ROW(TasFirstRow))) + SUMIF(a,"&gt;""""",OFFSET(N15,ROW(TasFirstRow)-ROW(N15),0,ROW(TasLastRow)-ROW(TasFirstRow))))</f>
        <v>101</v>
      </c>
      <c r="O15" s="59">
        <f t="shared" ca="1" si="1"/>
        <v>36</v>
      </c>
      <c r="P15" s="60">
        <f t="shared" ca="1" si="1"/>
        <v>14</v>
      </c>
    </row>
    <row r="16" spans="1:16" s="52" customFormat="1">
      <c r="A16" s="61"/>
      <c r="B16" s="62" t="s">
        <v>28</v>
      </c>
      <c r="C16" s="55"/>
      <c r="D16" s="55"/>
      <c r="E16" s="55"/>
      <c r="F16" s="59"/>
      <c r="G16" s="63"/>
      <c r="H16" s="58"/>
      <c r="I16" s="59"/>
      <c r="J16" s="59"/>
      <c r="K16" s="59"/>
      <c r="L16" s="60"/>
      <c r="M16" s="55"/>
      <c r="N16" s="59"/>
      <c r="O16" s="59"/>
      <c r="P16" s="60"/>
    </row>
    <row r="17" spans="1:16">
      <c r="A17" s="13">
        <v>1</v>
      </c>
      <c r="B17" s="65"/>
      <c r="C17" s="66" t="s">
        <v>30</v>
      </c>
      <c r="D17" s="67"/>
      <c r="E17" s="68"/>
      <c r="F17" s="69"/>
      <c r="G17" s="70"/>
      <c r="H17" s="71"/>
      <c r="I17" s="72"/>
      <c r="J17" s="72"/>
      <c r="K17" s="72"/>
      <c r="L17" s="73"/>
      <c r="M17" s="71"/>
      <c r="N17" s="72"/>
      <c r="O17" s="36"/>
      <c r="P17" s="37"/>
    </row>
    <row r="18" spans="1:16">
      <c r="A18" s="13">
        <v>2</v>
      </c>
      <c r="B18" s="14"/>
      <c r="C18" s="34" t="s">
        <v>14</v>
      </c>
      <c r="D18" s="34"/>
      <c r="E18" s="35" t="s">
        <v>32</v>
      </c>
      <c r="F18" s="16" t="s">
        <v>36</v>
      </c>
      <c r="G18" s="17" t="s">
        <v>37</v>
      </c>
      <c r="H18" s="28">
        <v>40</v>
      </c>
      <c r="I18" s="29">
        <v>37</v>
      </c>
      <c r="J18" s="29">
        <v>32</v>
      </c>
      <c r="K18" s="29">
        <v>16</v>
      </c>
      <c r="L18" s="30">
        <v>16</v>
      </c>
      <c r="M18" s="28">
        <v>8</v>
      </c>
      <c r="N18" s="29">
        <v>0.5</v>
      </c>
      <c r="O18" s="38"/>
      <c r="P18" s="39"/>
    </row>
    <row r="19" spans="1:16" ht="24">
      <c r="A19" s="13">
        <v>3</v>
      </c>
      <c r="B19" s="14"/>
      <c r="C19" s="34" t="s">
        <v>15</v>
      </c>
      <c r="D19" s="34"/>
      <c r="E19" s="35" t="s">
        <v>7</v>
      </c>
      <c r="F19" s="16" t="s">
        <v>42</v>
      </c>
      <c r="G19" s="17" t="s">
        <v>36</v>
      </c>
      <c r="H19" s="28">
        <v>20</v>
      </c>
      <c r="I19" s="29">
        <v>20</v>
      </c>
      <c r="J19" s="29">
        <v>20</v>
      </c>
      <c r="K19" s="29">
        <v>20</v>
      </c>
      <c r="L19" s="30">
        <v>20</v>
      </c>
      <c r="M19" s="28">
        <v>20</v>
      </c>
      <c r="N19" s="29">
        <v>20</v>
      </c>
      <c r="O19" s="38">
        <v>4</v>
      </c>
      <c r="P19" s="39">
        <v>1</v>
      </c>
    </row>
    <row r="20" spans="1:16">
      <c r="A20" s="13">
        <v>4</v>
      </c>
      <c r="B20" s="14"/>
      <c r="C20" s="34" t="s">
        <v>17</v>
      </c>
      <c r="D20" s="34"/>
      <c r="E20" s="35" t="s">
        <v>6</v>
      </c>
      <c r="F20" s="16" t="s">
        <v>43</v>
      </c>
      <c r="G20" s="17" t="s">
        <v>8</v>
      </c>
      <c r="H20" s="28">
        <v>24</v>
      </c>
      <c r="I20" s="29">
        <v>20</v>
      </c>
      <c r="J20" s="29"/>
      <c r="K20" s="29"/>
      <c r="L20" s="30"/>
      <c r="M20" s="28"/>
      <c r="N20" s="29"/>
      <c r="O20" s="38"/>
      <c r="P20" s="39"/>
    </row>
    <row r="21" spans="1:16" ht="24">
      <c r="A21" s="13">
        <v>5</v>
      </c>
      <c r="B21" s="14"/>
      <c r="C21" s="34" t="s">
        <v>16</v>
      </c>
      <c r="D21" s="34"/>
      <c r="E21" s="35" t="s">
        <v>33</v>
      </c>
      <c r="F21" s="16"/>
      <c r="G21" s="17"/>
      <c r="H21" s="28"/>
      <c r="I21" s="29"/>
      <c r="J21" s="29"/>
      <c r="K21" s="29"/>
      <c r="L21" s="30"/>
      <c r="M21" s="28"/>
      <c r="N21" s="29"/>
      <c r="O21" s="38"/>
      <c r="P21" s="39"/>
    </row>
    <row r="22" spans="1:16">
      <c r="A22" s="13">
        <v>6</v>
      </c>
      <c r="B22" s="14"/>
      <c r="C22" s="15" t="s">
        <v>18</v>
      </c>
      <c r="D22" s="15"/>
      <c r="E22" s="35" t="s">
        <v>6</v>
      </c>
      <c r="F22" s="16" t="s">
        <v>41</v>
      </c>
      <c r="G22" s="17" t="s">
        <v>48</v>
      </c>
      <c r="H22" s="28">
        <v>32</v>
      </c>
      <c r="I22" s="29">
        <v>27</v>
      </c>
      <c r="J22" s="29">
        <v>23</v>
      </c>
      <c r="K22" s="29">
        <v>8</v>
      </c>
      <c r="L22" s="30"/>
      <c r="M22" s="28"/>
      <c r="N22" s="29"/>
      <c r="O22" s="38"/>
      <c r="P22" s="39"/>
    </row>
    <row r="23" spans="1:16">
      <c r="A23" s="13">
        <v>7</v>
      </c>
      <c r="B23" s="14"/>
      <c r="C23" s="15" t="s">
        <v>19</v>
      </c>
      <c r="D23" s="15"/>
      <c r="E23" s="35" t="s">
        <v>6</v>
      </c>
      <c r="F23" s="16" t="s">
        <v>43</v>
      </c>
      <c r="G23" s="17" t="s">
        <v>40</v>
      </c>
      <c r="H23" s="28"/>
      <c r="I23" s="29"/>
      <c r="J23" s="29"/>
      <c r="K23" s="29">
        <v>32</v>
      </c>
      <c r="L23" s="30">
        <v>24</v>
      </c>
      <c r="M23" s="28">
        <v>8</v>
      </c>
      <c r="N23" s="29"/>
      <c r="O23" s="38"/>
      <c r="P23" s="39"/>
    </row>
    <row r="24" spans="1:16" ht="24">
      <c r="A24" s="13">
        <v>8</v>
      </c>
      <c r="B24" s="14"/>
      <c r="C24" s="34" t="s">
        <v>20</v>
      </c>
      <c r="D24" s="34"/>
      <c r="E24" s="35" t="s">
        <v>7</v>
      </c>
      <c r="F24" s="16" t="s">
        <v>38</v>
      </c>
      <c r="G24" s="17" t="s">
        <v>47</v>
      </c>
      <c r="H24" s="28"/>
      <c r="I24" s="29"/>
      <c r="J24" s="29"/>
      <c r="K24" s="29"/>
      <c r="L24" s="30"/>
      <c r="M24" s="28"/>
      <c r="N24" s="29">
        <v>8</v>
      </c>
      <c r="O24" s="38">
        <v>6</v>
      </c>
      <c r="P24" s="39">
        <v>4</v>
      </c>
    </row>
    <row r="25" spans="1:16" ht="24">
      <c r="A25" s="13">
        <v>9</v>
      </c>
      <c r="B25" s="14"/>
      <c r="C25" s="34" t="s">
        <v>21</v>
      </c>
      <c r="D25" s="34"/>
      <c r="E25" s="35" t="s">
        <v>7</v>
      </c>
      <c r="F25" s="16" t="s">
        <v>44</v>
      </c>
      <c r="G25" s="17" t="s">
        <v>47</v>
      </c>
      <c r="H25" s="28"/>
      <c r="I25" s="29"/>
      <c r="J25" s="29"/>
      <c r="K25" s="29"/>
      <c r="L25" s="30"/>
      <c r="M25" s="28"/>
      <c r="N25" s="29">
        <v>8</v>
      </c>
      <c r="O25" s="38">
        <v>8</v>
      </c>
      <c r="P25" s="39">
        <v>2</v>
      </c>
    </row>
    <row r="26" spans="1:16">
      <c r="A26" s="13">
        <v>10</v>
      </c>
      <c r="B26" s="14"/>
      <c r="C26" s="34" t="s">
        <v>22</v>
      </c>
      <c r="D26" s="34"/>
      <c r="E26" s="35" t="s">
        <v>6</v>
      </c>
      <c r="F26" s="16" t="s">
        <v>46</v>
      </c>
      <c r="G26" s="17"/>
      <c r="H26" s="28">
        <v>8</v>
      </c>
      <c r="I26" s="29">
        <v>5</v>
      </c>
      <c r="J26" s="29">
        <v>8</v>
      </c>
      <c r="K26" s="29"/>
      <c r="L26" s="30"/>
      <c r="M26" s="28"/>
      <c r="N26" s="29"/>
      <c r="O26" s="38"/>
      <c r="P26" s="39"/>
    </row>
    <row r="27" spans="1:16" s="52" customFormat="1" ht="27" customHeight="1">
      <c r="A27" s="42"/>
      <c r="B27" s="64" t="s">
        <v>31</v>
      </c>
      <c r="C27" s="43"/>
      <c r="D27" s="43"/>
      <c r="E27" s="44"/>
      <c r="F27" s="45"/>
      <c r="G27" s="46"/>
      <c r="H27" s="47"/>
      <c r="I27" s="48"/>
      <c r="J27" s="48"/>
      <c r="K27" s="48"/>
      <c r="L27" s="49"/>
      <c r="M27" s="47"/>
      <c r="N27" s="48"/>
      <c r="O27" s="50"/>
      <c r="P27" s="51"/>
    </row>
    <row r="28" spans="1:16">
      <c r="A28" s="13">
        <v>11</v>
      </c>
      <c r="B28" s="14"/>
      <c r="C28" s="34" t="s">
        <v>23</v>
      </c>
      <c r="D28" s="34"/>
      <c r="E28" s="35" t="s">
        <v>6</v>
      </c>
      <c r="F28" s="16" t="s">
        <v>45</v>
      </c>
      <c r="G28" s="17" t="s">
        <v>39</v>
      </c>
      <c r="H28" s="28">
        <v>4</v>
      </c>
      <c r="I28" s="29">
        <v>4</v>
      </c>
      <c r="J28" s="29">
        <v>4</v>
      </c>
      <c r="K28" s="29">
        <v>4</v>
      </c>
      <c r="L28" s="30">
        <v>4</v>
      </c>
      <c r="M28" s="28">
        <v>4</v>
      </c>
      <c r="N28" s="29">
        <v>4</v>
      </c>
      <c r="O28" s="38"/>
      <c r="P28" s="39"/>
    </row>
    <row r="29" spans="1:16">
      <c r="A29" s="13">
        <v>12</v>
      </c>
      <c r="B29" s="14"/>
      <c r="C29" s="34" t="s">
        <v>24</v>
      </c>
      <c r="D29" s="34"/>
      <c r="E29" s="35" t="s">
        <v>6</v>
      </c>
      <c r="F29" s="16" t="s">
        <v>47</v>
      </c>
      <c r="G29" s="17" t="s">
        <v>38</v>
      </c>
      <c r="H29" s="28">
        <v>4</v>
      </c>
      <c r="I29" s="29">
        <v>4</v>
      </c>
      <c r="J29" s="29">
        <v>4</v>
      </c>
      <c r="K29" s="29">
        <v>4</v>
      </c>
      <c r="L29" s="30">
        <v>4</v>
      </c>
      <c r="M29" s="28">
        <v>4</v>
      </c>
      <c r="N29" s="29">
        <v>4</v>
      </c>
      <c r="O29" s="38"/>
      <c r="P29" s="39"/>
    </row>
    <row r="30" spans="1:16">
      <c r="A30" s="13">
        <v>13</v>
      </c>
      <c r="B30" s="14"/>
      <c r="C30" s="34" t="s">
        <v>25</v>
      </c>
      <c r="D30" s="34"/>
      <c r="E30" s="35" t="s">
        <v>6</v>
      </c>
      <c r="F30" s="16" t="s">
        <v>46</v>
      </c>
      <c r="G30" s="17" t="s">
        <v>47</v>
      </c>
      <c r="H30" s="28">
        <v>36</v>
      </c>
      <c r="I30" s="29">
        <v>36</v>
      </c>
      <c r="J30" s="29">
        <v>32</v>
      </c>
      <c r="K30" s="29">
        <v>24</v>
      </c>
      <c r="L30" s="30">
        <v>16</v>
      </c>
      <c r="M30" s="28">
        <v>12</v>
      </c>
      <c r="N30" s="29">
        <v>6</v>
      </c>
      <c r="O30" s="38"/>
      <c r="P30" s="39"/>
    </row>
    <row r="31" spans="1:16">
      <c r="A31" s="13">
        <v>14</v>
      </c>
      <c r="B31" s="14"/>
      <c r="C31" s="15" t="s">
        <v>26</v>
      </c>
      <c r="D31" s="15"/>
      <c r="E31" s="35" t="s">
        <v>6</v>
      </c>
      <c r="F31" s="16" t="s">
        <v>34</v>
      </c>
      <c r="G31" s="17" t="s">
        <v>40</v>
      </c>
      <c r="H31" s="28">
        <v>8</v>
      </c>
      <c r="I31" s="29">
        <v>8</v>
      </c>
      <c r="J31" s="29">
        <v>5</v>
      </c>
      <c r="K31" s="29">
        <v>5</v>
      </c>
      <c r="L31" s="30">
        <v>4</v>
      </c>
      <c r="M31" s="28">
        <v>4</v>
      </c>
      <c r="N31" s="29">
        <v>4</v>
      </c>
      <c r="O31" s="38"/>
      <c r="P31" s="39"/>
    </row>
    <row r="32" spans="1:16">
      <c r="A32" s="13">
        <v>15</v>
      </c>
      <c r="B32" s="14"/>
      <c r="C32" s="19"/>
      <c r="D32" s="19"/>
      <c r="E32" s="18"/>
      <c r="F32" s="16"/>
      <c r="G32" s="17"/>
      <c r="H32" s="28"/>
      <c r="I32" s="29"/>
      <c r="J32" s="29"/>
      <c r="K32" s="29"/>
      <c r="L32" s="30"/>
      <c r="M32" s="28"/>
      <c r="N32" s="29"/>
      <c r="O32" s="38"/>
      <c r="P32" s="39"/>
    </row>
    <row r="33" spans="1:16" ht="15" thickBot="1">
      <c r="A33" s="13">
        <v>16</v>
      </c>
      <c r="B33" s="20"/>
      <c r="C33" s="20"/>
      <c r="D33" s="20"/>
      <c r="E33" s="21"/>
      <c r="F33" s="22"/>
      <c r="G33" s="23"/>
      <c r="H33" s="31"/>
      <c r="I33" s="22"/>
      <c r="J33" s="22"/>
      <c r="K33" s="22"/>
      <c r="L33" s="32"/>
      <c r="M33" s="31"/>
      <c r="N33" s="22"/>
      <c r="O33" s="40"/>
      <c r="P33" s="41"/>
    </row>
    <row r="34" spans="1:16" ht="15" thickBot="1">
      <c r="A34" s="13">
        <v>17</v>
      </c>
      <c r="B34" s="24"/>
      <c r="C34" s="25"/>
      <c r="D34" s="25"/>
      <c r="E34" s="3"/>
      <c r="F34" s="26"/>
      <c r="G34" s="27" t="s">
        <v>9</v>
      </c>
      <c r="H34" s="27"/>
      <c r="I34" s="27"/>
      <c r="J34" s="27"/>
      <c r="K34" s="27"/>
      <c r="L34" s="27"/>
      <c r="M34" s="27"/>
      <c r="N34" s="27"/>
      <c r="O34" s="27"/>
      <c r="P34" s="27"/>
    </row>
    <row r="35" spans="1:16">
      <c r="A35" s="24"/>
      <c r="F35" s="78"/>
      <c r="G35" s="79" t="s">
        <v>34</v>
      </c>
      <c r="H35" s="80">
        <f t="shared" ref="H35:H41" ca="1" si="2">SUMIF(TasWho,OFFSET(H35,0,COLUMN(TasWho2)-COLUMN(H35)),OFFSET(H35,ROW(s)-ROW(H35),0,ROW(TasLastRow)-ROW(s))) + SUMIF(TasWho2,OFFSET(H35,0,COLUMN(TasWho2)-COLUMN(H35)),OFFSET(H35,ROW(s)-ROW(H35),0,ROW(TasLastRow)-ROW(s)))</f>
        <v>40</v>
      </c>
      <c r="I35" s="81">
        <f t="shared" ref="I35:L41" ca="1" si="3">IF(AND((SUMIF(TasWho,OFFSET(I35,0,COLUMN(TasWho2)-COLUMN(I35)),OFFSET(I35,ROW(s)-ROW(I35),0,ROW(TasLastRow)-ROW(s)))+SUMIF(TasWho2,OFFSET(I35,0,COLUMN(TasWho2)-COLUMN(I35)),OFFSET(I35,ROW(s)-ROW(I35),0,ROW(TasLastRow)-ROW(s))))=0,I$9=0),OFFSET(INDIRECT(ADDRESS(ROW(),COLUMN(),4)),0,-1),(SUMIF(TasWho,OFFSET(I35,0,COLUMN(TasWho2)-COLUMN(I35)),OFFSET(I35,ROW(s)-ROW(I35),0,ROW(TasLastRow)-ROW(s)))+SUMIF(TasWho2,OFFSET(I35,0,COLUMN(TasWho2)-COLUMN(I35)),OFFSET(I35,ROW(s)-ROW(I35),0,ROW(TasLastRow)-ROW(s)))))</f>
        <v>32</v>
      </c>
      <c r="J35" s="81">
        <f t="shared" ca="1" si="3"/>
        <v>31</v>
      </c>
      <c r="K35" s="81">
        <f ca="1">IF(AND((SUMIF(TasWho,OFFSET(K35,0,COLUMN(TasWho2)-COLUMN(K35)),OFFSET(K35,ROW(s)-ROW(K35),0,ROW(TasLastRow)-ROW(s)))+SUMIF(TasWho2,OFFSET(K35,0,COLUMN(TasWho2)-COLUMN(K35)),OFFSET(K35,ROW(s)-ROW(K35),0,ROW(TasLastRow)-ROW(s))))=0,K$9=0),OFFSET(INDIRECT(ADDRESS(ROW(),COLUMN(),4)),0,-1),(SUMIF(TasWho,OFFSET(K35,0,COLUMN(TasWho2)-COLUMN(K35)),OFFSET(K35,ROW(s)-ROW(K35),0,ROW(TasLastRow)-ROW(s)))+SUMIF(TasWho2,OFFSET(K35,0,COLUMN(TasWho2)-COLUMN(K35)),OFFSET(K35,ROW(s)-ROW(K35),0,ROW(TasLastRow)-ROW(s)))))</f>
        <v>8</v>
      </c>
      <c r="L35" s="82">
        <f t="shared" ca="1" si="3"/>
        <v>0</v>
      </c>
      <c r="M35" s="81">
        <f t="shared" ref="M35:O41" ca="1" si="4">IF(AND((SUMIF(TasWho,OFFSET(M35,0,COLUMN(TasWho2)-COLUMN(M35)),OFFSET(M35,ROW(s)-ROW(M35),0,ROW(TasLastRow)-ROW(s)))+SUMIF(TasWho2,OFFSET(M35,0,COLUMN(TasWho2)-COLUMN(M35)),OFFSET(M35,ROW(s)-ROW(M35),0,ROW(TasLastRow)-ROW(s))))=0,N$9=0),OFFSET(INDIRECT(ADDRESS(ROW(),COLUMN(),4)),0,-1),(SUMIF(TasWho,OFFSET(M35,0,COLUMN(TasWho2)-COLUMN(M35)),OFFSET(M35,ROW(s)-ROW(M35),0,ROW(TasLastRow)-ROW(s)))+SUMIF(TasWho2,OFFSET(M35,0,COLUMN(TasWho2)-COLUMN(M35)),OFFSET(M35,ROW(s)-ROW(M35),0,ROW(TasLastRow)-ROW(s)))))</f>
        <v>0</v>
      </c>
      <c r="N35" s="81">
        <f t="shared" ca="1" si="4"/>
        <v>0</v>
      </c>
      <c r="O35" s="81">
        <f t="shared" ca="1" si="4"/>
        <v>0</v>
      </c>
    </row>
    <row r="36" spans="1:16">
      <c r="F36" s="78"/>
      <c r="G36" s="78" t="s">
        <v>41</v>
      </c>
      <c r="H36" s="80">
        <f t="shared" ca="1" si="2"/>
        <v>348</v>
      </c>
      <c r="I36" s="81">
        <f t="shared" ca="1" si="3"/>
        <v>321</v>
      </c>
      <c r="J36" s="81">
        <f t="shared" ca="1" si="3"/>
        <v>258</v>
      </c>
      <c r="K36" s="81">
        <f t="shared" ca="1" si="3"/>
        <v>236</v>
      </c>
      <c r="L36" s="83">
        <f t="shared" ca="1" si="3"/>
        <v>188</v>
      </c>
      <c r="M36" s="81">
        <f t="shared" ca="1" si="4"/>
        <v>132</v>
      </c>
      <c r="N36" s="81">
        <f t="shared" ca="1" si="4"/>
        <v>121</v>
      </c>
      <c r="O36" s="81">
        <f t="shared" ca="1" si="4"/>
        <v>40</v>
      </c>
    </row>
    <row r="37" spans="1:16">
      <c r="F37" s="78"/>
      <c r="G37" s="78" t="s">
        <v>36</v>
      </c>
      <c r="H37" s="80">
        <f t="shared" ca="1" si="2"/>
        <v>352</v>
      </c>
      <c r="I37" s="81">
        <f t="shared" ca="1" si="3"/>
        <v>321</v>
      </c>
      <c r="J37" s="81">
        <f t="shared" ca="1" si="3"/>
        <v>238</v>
      </c>
      <c r="K37" s="81">
        <f t="shared" ca="1" si="3"/>
        <v>216</v>
      </c>
      <c r="L37" s="83">
        <f t="shared" ca="1" si="3"/>
        <v>168</v>
      </c>
      <c r="M37" s="81">
        <f t="shared" ca="1" si="4"/>
        <v>112</v>
      </c>
      <c r="N37" s="81">
        <f t="shared" ca="1" si="4"/>
        <v>101</v>
      </c>
      <c r="O37" s="81">
        <f t="shared" ca="1" si="4"/>
        <v>36</v>
      </c>
    </row>
    <row r="38" spans="1:16">
      <c r="F38" s="78"/>
      <c r="G38" s="78" t="s">
        <v>39</v>
      </c>
      <c r="H38" s="80">
        <f t="shared" ca="1" si="2"/>
        <v>32</v>
      </c>
      <c r="I38" s="81">
        <f t="shared" ca="1" si="3"/>
        <v>27</v>
      </c>
      <c r="J38" s="81">
        <f t="shared" ca="1" si="3"/>
        <v>23</v>
      </c>
      <c r="K38" s="81">
        <f t="shared" ca="1" si="3"/>
        <v>8</v>
      </c>
      <c r="L38" s="83">
        <f t="shared" ca="1" si="3"/>
        <v>0</v>
      </c>
      <c r="M38" s="81">
        <f t="shared" ca="1" si="4"/>
        <v>0</v>
      </c>
      <c r="N38" s="81">
        <f t="shared" ca="1" si="4"/>
        <v>8</v>
      </c>
      <c r="O38" s="81">
        <f t="shared" ca="1" si="4"/>
        <v>8</v>
      </c>
    </row>
    <row r="39" spans="1:16">
      <c r="F39" s="78"/>
      <c r="G39" s="78" t="s">
        <v>40</v>
      </c>
      <c r="H39" s="80">
        <f t="shared" ca="1" si="2"/>
        <v>24</v>
      </c>
      <c r="I39" s="81">
        <f t="shared" ca="1" si="3"/>
        <v>20</v>
      </c>
      <c r="J39" s="81">
        <f t="shared" ca="1" si="3"/>
        <v>0</v>
      </c>
      <c r="K39" s="81">
        <f t="shared" ca="1" si="3"/>
        <v>32</v>
      </c>
      <c r="L39" s="83">
        <f t="shared" ca="1" si="3"/>
        <v>24</v>
      </c>
      <c r="M39" s="81">
        <f t="shared" ca="1" si="4"/>
        <v>8</v>
      </c>
      <c r="N39" s="81">
        <f t="shared" ca="1" si="4"/>
        <v>0</v>
      </c>
      <c r="O39" s="81">
        <f t="shared" ca="1" si="4"/>
        <v>0</v>
      </c>
    </row>
    <row r="40" spans="1:16">
      <c r="F40" s="78"/>
      <c r="G40" s="78" t="s">
        <v>45</v>
      </c>
      <c r="H40" s="80">
        <f t="shared" ca="1" si="2"/>
        <v>8</v>
      </c>
      <c r="I40" s="81">
        <f t="shared" ca="1" si="3"/>
        <v>5</v>
      </c>
      <c r="J40" s="81">
        <f t="shared" ca="1" si="3"/>
        <v>8</v>
      </c>
      <c r="K40" s="81">
        <f t="shared" ca="1" si="3"/>
        <v>0</v>
      </c>
      <c r="L40" s="83">
        <f t="shared" ca="1" si="3"/>
        <v>0</v>
      </c>
      <c r="M40" s="81">
        <f t="shared" ca="1" si="4"/>
        <v>0</v>
      </c>
      <c r="N40" s="81">
        <f t="shared" ca="1" si="4"/>
        <v>8</v>
      </c>
      <c r="O40" s="81">
        <f t="shared" ca="1" si="4"/>
        <v>8</v>
      </c>
    </row>
    <row r="41" spans="1:16">
      <c r="F41" s="78"/>
      <c r="G41" s="78" t="s">
        <v>35</v>
      </c>
      <c r="H41" s="80">
        <f t="shared" ca="1" si="2"/>
        <v>20</v>
      </c>
      <c r="I41" s="81">
        <f t="shared" ca="1" si="3"/>
        <v>20</v>
      </c>
      <c r="J41" s="81">
        <f t="shared" ca="1" si="3"/>
        <v>20</v>
      </c>
      <c r="K41" s="81">
        <f t="shared" ca="1" si="3"/>
        <v>20</v>
      </c>
      <c r="L41" s="83">
        <f t="shared" ca="1" si="3"/>
        <v>20</v>
      </c>
      <c r="M41" s="81">
        <f t="shared" ca="1" si="4"/>
        <v>20</v>
      </c>
      <c r="N41" s="81">
        <f t="shared" ca="1" si="4"/>
        <v>20</v>
      </c>
      <c r="O41" s="81">
        <f t="shared" ca="1" si="4"/>
        <v>4</v>
      </c>
    </row>
  </sheetData>
  <sortState ref="A13:A29">
    <sortCondition ref="A13"/>
  </sortState>
  <mergeCells count="2">
    <mergeCell ref="N7:P7"/>
    <mergeCell ref="E9:G9"/>
  </mergeCells>
  <phoneticPr fontId="1" type="noConversion"/>
  <conditionalFormatting sqref="G33:P33 H17:P32">
    <cfRule type="cellIs" dxfId="1" priority="1" stopIfTrue="1" operator="equal">
      <formula>0</formula>
    </cfRule>
  </conditionalFormatting>
  <conditionalFormatting sqref="F33">
    <cfRule type="cellIs" dxfId="0" priority="2" stopIfTrue="1" operator="equal">
      <formula>0</formula>
    </cfRule>
  </conditionalFormatting>
  <dataValidations count="1">
    <dataValidation type="list" allowBlank="1" showInputMessage="1" showErrorMessage="1" sqref="E17:E33">
      <formula1>"Not Started, In Progress, Complete, Impeded, Deferred,Reviewing,Testing"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xiang xiao</cp:lastModifiedBy>
  <dcterms:created xsi:type="dcterms:W3CDTF">2015-04-07T11:31:23Z</dcterms:created>
  <dcterms:modified xsi:type="dcterms:W3CDTF">2015-06-26T12:52:50Z</dcterms:modified>
</cp:coreProperties>
</file>