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3"/>
  </bookViews>
  <sheets>
    <sheet name="operations costs" sheetId="1" r:id="rId1"/>
    <sheet name="headcount" sheetId="2" r:id="rId2"/>
    <sheet name="Capacity" sheetId="3" r:id="rId3"/>
    <sheet name="Colleagues" sheetId="4" r:id="rId4"/>
  </sheets>
  <calcPr calcId="145621"/>
</workbook>
</file>

<file path=xl/calcChain.xml><?xml version="1.0" encoding="utf-8"?>
<calcChain xmlns="http://schemas.openxmlformats.org/spreadsheetml/2006/main">
  <c r="B29" i="4" l="1"/>
  <c r="H29" i="4"/>
  <c r="G29" i="4"/>
  <c r="F29" i="4"/>
  <c r="E29" i="4"/>
  <c r="D29" i="4"/>
  <c r="C29" i="4"/>
  <c r="H14" i="4"/>
  <c r="G14" i="4"/>
  <c r="F14" i="4"/>
  <c r="E14" i="4"/>
  <c r="D14" i="4"/>
  <c r="C14" i="4"/>
  <c r="B14" i="4"/>
  <c r="I18" i="4"/>
  <c r="I19" i="4"/>
  <c r="I20" i="4"/>
  <c r="I21" i="4"/>
  <c r="I22" i="4"/>
  <c r="I23" i="4"/>
  <c r="I24" i="4"/>
  <c r="I25" i="4"/>
  <c r="I26" i="4"/>
  <c r="I27" i="4"/>
  <c r="I28" i="4"/>
  <c r="C35" i="1"/>
  <c r="I14" i="4" l="1"/>
  <c r="I29" i="4" s="1"/>
</calcChain>
</file>

<file path=xl/sharedStrings.xml><?xml version="1.0" encoding="utf-8"?>
<sst xmlns="http://schemas.openxmlformats.org/spreadsheetml/2006/main" count="158" uniqueCount="71">
  <si>
    <t>CMU 1</t>
  </si>
  <si>
    <t>CMU 2</t>
  </si>
  <si>
    <t>CMU 3</t>
  </si>
  <si>
    <t>CMU 4</t>
  </si>
  <si>
    <t>CMU 5</t>
  </si>
  <si>
    <t>CMU 6</t>
  </si>
  <si>
    <t>CMU 7</t>
  </si>
  <si>
    <t>CMU 8</t>
  </si>
  <si>
    <t>R&amp;WO</t>
  </si>
  <si>
    <t>WS</t>
  </si>
  <si>
    <t>CrOp</t>
  </si>
  <si>
    <t>S&amp;OP</t>
  </si>
  <si>
    <t>C/S</t>
  </si>
  <si>
    <t>GP</t>
  </si>
  <si>
    <t>Fraud</t>
  </si>
  <si>
    <t>Other</t>
  </si>
  <si>
    <t>Monthly Total</t>
  </si>
  <si>
    <t>YTD Total</t>
  </si>
  <si>
    <t>Total</t>
  </si>
  <si>
    <t>BU Breakdown YTD</t>
  </si>
  <si>
    <t>BU Breakdown Monthly</t>
  </si>
  <si>
    <t>Reportable</t>
  </si>
  <si>
    <t>PTS</t>
  </si>
  <si>
    <t>Contractor</t>
  </si>
  <si>
    <t>Outsource</t>
  </si>
  <si>
    <t>Fraud Ops</t>
  </si>
  <si>
    <t>PPI Onshore</t>
  </si>
  <si>
    <t>PPI Offshore</t>
  </si>
  <si>
    <t>Offshore</t>
  </si>
  <si>
    <t>Group Operations Montly Performance</t>
  </si>
  <si>
    <t>Target</t>
  </si>
  <si>
    <t>Actual</t>
  </si>
  <si>
    <t>YTD</t>
  </si>
  <si>
    <t>Utilization</t>
  </si>
  <si>
    <t>Wholesale</t>
  </si>
  <si>
    <t>Credit Ops</t>
  </si>
  <si>
    <t>PPI</t>
  </si>
  <si>
    <t>Global Payments</t>
  </si>
  <si>
    <t>Customer Service</t>
  </si>
  <si>
    <t>Availability</t>
  </si>
  <si>
    <t>Region</t>
  </si>
  <si>
    <t>Q1</t>
  </si>
  <si>
    <t>Q2</t>
  </si>
  <si>
    <t>Q3</t>
  </si>
  <si>
    <t>Q4</t>
  </si>
  <si>
    <t>Q5</t>
  </si>
  <si>
    <t>Q6</t>
  </si>
  <si>
    <t>Q7</t>
  </si>
  <si>
    <t>Size</t>
  </si>
  <si>
    <t>I have clear targets and objectives</t>
  </si>
  <si>
    <t>I receive training/coaching/feedback</t>
  </si>
  <si>
    <t>There is a clear link between my performance and reward</t>
  </si>
  <si>
    <t>I am satisfied with my job</t>
  </si>
  <si>
    <t>I intend to stay in the company</t>
  </si>
  <si>
    <t>I am willing to exert extraordinary effort</t>
  </si>
  <si>
    <t>I continuously find ways and am encouraged to innovate</t>
  </si>
  <si>
    <t>Leeds</t>
  </si>
  <si>
    <t>Newport</t>
  </si>
  <si>
    <t>Birmingham</t>
  </si>
  <si>
    <t>Manchester</t>
  </si>
  <si>
    <t>Wolverhampton</t>
  </si>
  <si>
    <t>Chester</t>
  </si>
  <si>
    <t>Belfast</t>
  </si>
  <si>
    <t>Dunfermline</t>
  </si>
  <si>
    <t>Edinburgh</t>
  </si>
  <si>
    <t>Cardiff</t>
  </si>
  <si>
    <t>Glasgow</t>
  </si>
  <si>
    <t>Skill</t>
  </si>
  <si>
    <t>Will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</si>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</sst>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5" formatCode="_-[$£-809]* #,##0.00_-;\-[$£-809]* #,##0.00_-;_-[$£-809]* &quot;-&quot;??_-;_-@_-"/>
    <numFmt numFmtId="170" formatCode="_-[$£-809]* #,##0_-;\-[$£-809]* #,##0_-;_-[$£-809]* &quot;-&quot;??_-;_-@_-"/>
    <numFmt numFmtId="171" formatCode="_-[$£-809]* #,##0.0_-;\-[$£-809]* #,##0.0_-;_-[$£-809]* &quot;-&quot;?_-;_-@_-"/>
    <numFmt numFmtId="17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170" fontId="0" fillId="0" borderId="0" xfId="1" applyNumberFormat="1" applyFont="1"/>
    <xf numFmtId="170" fontId="0" fillId="2" borderId="0" xfId="0" applyNumberFormat="1" applyFill="1"/>
    <xf numFmtId="171" fontId="0" fillId="3" borderId="0" xfId="0" applyNumberFormat="1" applyFill="1"/>
    <xf numFmtId="165" fontId="0" fillId="3" borderId="0" xfId="0" applyNumberFormat="1" applyFill="1"/>
    <xf numFmtId="1" fontId="0" fillId="0" borderId="0" xfId="1" applyNumberFormat="1" applyFont="1"/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/>
    <xf numFmtId="175" fontId="0" fillId="0" borderId="0" xfId="0" applyNumberFormat="1"/>
    <xf numFmtId="2" fontId="0" fillId="0" borderId="0" xfId="0" applyNumberFormat="1"/>
    <xf numFmtId="14" fontId="0" fillId="0" borderId="1" xfId="0" applyNumberForma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'operations costs'!$B$23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'operations costs'!$A$24:$A$34</c:f>
              <c:numCache>
                <c:formatCode>m/d/yyyy</c:formatCode>
                <c:ptCount val="11"/>
                <c:pt idx="0">
                  <c:v>40920</c:v>
                </c:pt>
                <c:pt idx="1">
                  <c:v>40951</c:v>
                </c:pt>
                <c:pt idx="2">
                  <c:v>40980</c:v>
                </c:pt>
                <c:pt idx="3">
                  <c:v>41011</c:v>
                </c:pt>
                <c:pt idx="4">
                  <c:v>41041</c:v>
                </c:pt>
                <c:pt idx="5">
                  <c:v>41072</c:v>
                </c:pt>
                <c:pt idx="6">
                  <c:v>41102</c:v>
                </c:pt>
                <c:pt idx="7">
                  <c:v>41133</c:v>
                </c:pt>
                <c:pt idx="8">
                  <c:v>41164</c:v>
                </c:pt>
                <c:pt idx="9">
                  <c:v>41194</c:v>
                </c:pt>
                <c:pt idx="10">
                  <c:v>41225</c:v>
                </c:pt>
              </c:numCache>
            </c:numRef>
          </c:cat>
          <c:val>
            <c:numRef>
              <c:f>'operations costs'!$B$24:$B$34</c:f>
              <c:numCache>
                <c:formatCode>General</c:formatCode>
                <c:ptCount val="11"/>
                <c:pt idx="0" formatCode="0.0">
                  <c:v>58</c:v>
                </c:pt>
                <c:pt idx="1">
                  <c:v>57.42</c:v>
                </c:pt>
                <c:pt idx="2">
                  <c:v>57.42</c:v>
                </c:pt>
                <c:pt idx="3">
                  <c:v>52.252200000000002</c:v>
                </c:pt>
                <c:pt idx="4">
                  <c:v>56.432376000000005</c:v>
                </c:pt>
                <c:pt idx="5">
                  <c:v>55.868052240000004</c:v>
                </c:pt>
                <c:pt idx="6">
                  <c:v>56.426732762400007</c:v>
                </c:pt>
                <c:pt idx="7">
                  <c:v>58.119534745272006</c:v>
                </c:pt>
                <c:pt idx="8">
                  <c:v>54.051167313102972</c:v>
                </c:pt>
                <c:pt idx="9">
                  <c:v>57.83474902502018</c:v>
                </c:pt>
                <c:pt idx="10">
                  <c:v>56.678054044519776</c:v>
                </c:pt>
              </c:numCache>
            </c:numRef>
          </c:val>
        </c:ser>
        <c:ser>
          <c:idx val="1"/>
          <c:order val="1"/>
          <c:tx>
            <c:strRef>
              <c:f>'operations costs'!$C$23</c:f>
              <c:strCache>
                <c:ptCount val="1"/>
                <c:pt idx="0">
                  <c:v>Target</c:v>
                </c:pt>
              </c:strCache>
            </c:strRef>
          </c:tx>
          <c:invertIfNegative val="0"/>
          <c:cat>
            <c:numRef>
              <c:f>'operations costs'!$A$24:$A$34</c:f>
              <c:numCache>
                <c:formatCode>m/d/yyyy</c:formatCode>
                <c:ptCount val="11"/>
                <c:pt idx="0">
                  <c:v>40920</c:v>
                </c:pt>
                <c:pt idx="1">
                  <c:v>40951</c:v>
                </c:pt>
                <c:pt idx="2">
                  <c:v>40980</c:v>
                </c:pt>
                <c:pt idx="3">
                  <c:v>41011</c:v>
                </c:pt>
                <c:pt idx="4">
                  <c:v>41041</c:v>
                </c:pt>
                <c:pt idx="5">
                  <c:v>41072</c:v>
                </c:pt>
                <c:pt idx="6">
                  <c:v>41102</c:v>
                </c:pt>
                <c:pt idx="7">
                  <c:v>41133</c:v>
                </c:pt>
                <c:pt idx="8">
                  <c:v>41164</c:v>
                </c:pt>
                <c:pt idx="9">
                  <c:v>41194</c:v>
                </c:pt>
                <c:pt idx="10">
                  <c:v>41225</c:v>
                </c:pt>
              </c:numCache>
            </c:numRef>
          </c:cat>
          <c:val>
            <c:numRef>
              <c:f>'operations costs'!$C$24:$C$34</c:f>
              <c:numCache>
                <c:formatCode>General</c:formatCode>
                <c:ptCount val="11"/>
                <c:pt idx="0">
                  <c:v>62.64</c:v>
                </c:pt>
                <c:pt idx="1">
                  <c:v>51.678000000000004</c:v>
                </c:pt>
                <c:pt idx="2">
                  <c:v>55.697399999999995</c:v>
                </c:pt>
                <c:pt idx="3">
                  <c:v>59.044986000000002</c:v>
                </c:pt>
                <c:pt idx="4">
                  <c:v>66.590203680000002</c:v>
                </c:pt>
                <c:pt idx="5">
                  <c:v>62.013537986400003</c:v>
                </c:pt>
                <c:pt idx="6">
                  <c:v>66.019277332008002</c:v>
                </c:pt>
                <c:pt idx="7">
                  <c:v>55.213558008008405</c:v>
                </c:pt>
                <c:pt idx="8">
                  <c:v>51.348608947447822</c:v>
                </c:pt>
                <c:pt idx="9">
                  <c:v>68.823351339774021</c:v>
                </c:pt>
                <c:pt idx="10">
                  <c:v>63.479420529862146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94496"/>
        <c:axId val="43631744"/>
      </c:barChart>
      <c:dateAx>
        <c:axId val="43594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3631744"/>
        <c:crosses val="autoZero"/>
        <c:auto val="1"/>
        <c:lblOffset val="100"/>
        <c:baseTimeUnit val="months"/>
      </c:dateAx>
      <c:valAx>
        <c:axId val="436317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4359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21</xdr:row>
      <xdr:rowOff>128587</xdr:rowOff>
    </xdr:from>
    <xdr:to>
      <xdr:col>7</xdr:col>
      <xdr:colOff>104775</xdr:colOff>
      <xdr:row>36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3" workbookViewId="0">
      <selection activeCell="A24" sqref="A24"/>
    </sheetView>
  </sheetViews>
  <sheetFormatPr defaultRowHeight="15" x14ac:dyDescent="0.25"/>
  <cols>
    <col min="1" max="1" width="20.85546875" customWidth="1"/>
    <col min="2" max="9" width="17.42578125" bestFit="1" customWidth="1"/>
    <col min="10" max="10" width="15.140625" customWidth="1"/>
    <col min="11" max="11" width="12.5703125" bestFit="1" customWidth="1"/>
  </cols>
  <sheetData>
    <row r="1" spans="1:10" x14ac:dyDescent="0.25">
      <c r="A1" s="4" t="s">
        <v>19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s="2" t="s">
        <v>17</v>
      </c>
    </row>
    <row r="2" spans="1:10" x14ac:dyDescent="0.25">
      <c r="A2" t="s">
        <v>0</v>
      </c>
      <c r="B2" s="5">
        <v>-5177204</v>
      </c>
      <c r="C2" s="5">
        <v>6053246</v>
      </c>
      <c r="D2" s="5">
        <v>7324421</v>
      </c>
      <c r="E2" s="5">
        <v>848662</v>
      </c>
      <c r="F2" s="5">
        <v>6185788</v>
      </c>
      <c r="G2" s="5">
        <v>175483</v>
      </c>
      <c r="H2" s="5">
        <v>4437194</v>
      </c>
      <c r="I2" s="5">
        <v>-5901323</v>
      </c>
      <c r="J2" s="7">
        <v>-7196342</v>
      </c>
    </row>
    <row r="3" spans="1:10" x14ac:dyDescent="0.25">
      <c r="A3" t="s">
        <v>1</v>
      </c>
      <c r="B3" s="5">
        <v>-3078878</v>
      </c>
      <c r="C3" s="5">
        <v>79813</v>
      </c>
      <c r="D3" s="5">
        <v>1200202</v>
      </c>
      <c r="E3" s="5">
        <v>-1544313</v>
      </c>
      <c r="F3" s="5">
        <v>-5291301</v>
      </c>
      <c r="G3" s="5">
        <v>-1495406</v>
      </c>
      <c r="H3" s="5">
        <v>2853590</v>
      </c>
      <c r="I3" s="5">
        <v>7751900</v>
      </c>
      <c r="J3" s="7">
        <v>17074488</v>
      </c>
    </row>
    <row r="4" spans="1:10" x14ac:dyDescent="0.25">
      <c r="A4" t="s">
        <v>2</v>
      </c>
      <c r="B4" s="5">
        <v>-6663317</v>
      </c>
      <c r="C4" s="5">
        <v>466469</v>
      </c>
      <c r="D4" s="5">
        <v>5380679</v>
      </c>
      <c r="E4" s="5">
        <v>-2538474</v>
      </c>
      <c r="F4" s="5">
        <v>-1864961</v>
      </c>
      <c r="G4" s="5">
        <v>2185401</v>
      </c>
      <c r="H4" s="5">
        <v>-3424598</v>
      </c>
      <c r="I4" s="5">
        <v>7668049</v>
      </c>
      <c r="J4" s="7">
        <v>5358390</v>
      </c>
    </row>
    <row r="5" spans="1:10" x14ac:dyDescent="0.25">
      <c r="A5" t="s">
        <v>3</v>
      </c>
      <c r="B5" s="5">
        <v>3052221</v>
      </c>
      <c r="C5" s="5">
        <v>-2402248</v>
      </c>
      <c r="D5" s="5">
        <v>3077265</v>
      </c>
      <c r="E5" s="5">
        <v>-138791</v>
      </c>
      <c r="F5" s="5">
        <v>-2997250</v>
      </c>
      <c r="G5" s="5">
        <v>-6876752</v>
      </c>
      <c r="H5" s="5">
        <v>4536282</v>
      </c>
      <c r="I5" s="5">
        <v>-4815914</v>
      </c>
      <c r="J5" s="7">
        <v>-19520929</v>
      </c>
    </row>
    <row r="6" spans="1:10" x14ac:dyDescent="0.25">
      <c r="A6" t="s">
        <v>4</v>
      </c>
      <c r="B6" s="5">
        <v>-4568966</v>
      </c>
      <c r="C6" s="5">
        <v>672232</v>
      </c>
      <c r="D6" s="5">
        <v>2013017</v>
      </c>
      <c r="E6" s="5">
        <v>5950261</v>
      </c>
      <c r="F6" s="5">
        <v>3432369</v>
      </c>
      <c r="G6" s="5">
        <v>-218781</v>
      </c>
      <c r="H6" s="5">
        <v>7663167</v>
      </c>
      <c r="I6" s="5">
        <v>-5891058</v>
      </c>
      <c r="J6" s="7">
        <v>-6464361</v>
      </c>
    </row>
    <row r="7" spans="1:10" x14ac:dyDescent="0.25">
      <c r="A7" t="s">
        <v>5</v>
      </c>
      <c r="B7" s="5">
        <v>-6710873</v>
      </c>
      <c r="C7" s="5">
        <v>7865603</v>
      </c>
      <c r="D7" s="5">
        <v>-4741101</v>
      </c>
      <c r="E7" s="5">
        <v>21837</v>
      </c>
      <c r="F7" s="5">
        <v>3510269</v>
      </c>
      <c r="G7" s="5">
        <v>-6686917</v>
      </c>
      <c r="H7" s="5">
        <v>5108147</v>
      </c>
      <c r="I7" s="5">
        <v>-7619006</v>
      </c>
      <c r="J7" s="7">
        <v>14020104</v>
      </c>
    </row>
    <row r="8" spans="1:10" x14ac:dyDescent="0.25">
      <c r="A8" t="s">
        <v>6</v>
      </c>
      <c r="B8" s="5">
        <v>-7700024</v>
      </c>
      <c r="C8" s="5">
        <v>742627</v>
      </c>
      <c r="D8" s="5">
        <v>-7498896</v>
      </c>
      <c r="E8" s="5">
        <v>1703092</v>
      </c>
      <c r="F8" s="5">
        <v>-4833602</v>
      </c>
      <c r="G8" s="5">
        <v>-844290</v>
      </c>
      <c r="H8" s="5">
        <v>4124656</v>
      </c>
      <c r="I8" s="5">
        <v>4209420</v>
      </c>
      <c r="J8" s="7">
        <v>-3946551</v>
      </c>
    </row>
    <row r="9" spans="1:10" x14ac:dyDescent="0.25">
      <c r="A9" t="s">
        <v>7</v>
      </c>
      <c r="B9" s="5">
        <v>-4151496</v>
      </c>
      <c r="C9" s="5">
        <v>-1413538</v>
      </c>
      <c r="D9" s="5">
        <v>818267</v>
      </c>
      <c r="E9" s="5">
        <v>5847434</v>
      </c>
      <c r="F9" s="5">
        <v>-1679860</v>
      </c>
      <c r="G9" s="5">
        <v>-5988175</v>
      </c>
      <c r="H9" s="5">
        <v>7964900</v>
      </c>
      <c r="I9" s="5">
        <v>-649104</v>
      </c>
      <c r="J9" s="7">
        <v>7452443</v>
      </c>
    </row>
    <row r="10" spans="1:10" x14ac:dyDescent="0.25">
      <c r="A10" s="1" t="s">
        <v>18</v>
      </c>
      <c r="B10" s="6">
        <v>-34998537</v>
      </c>
      <c r="C10" s="6">
        <v>12064204</v>
      </c>
      <c r="D10" s="6">
        <v>7573854</v>
      </c>
      <c r="E10" s="6">
        <v>10149708</v>
      </c>
      <c r="F10" s="6">
        <v>-3538548</v>
      </c>
      <c r="G10" s="6">
        <v>-19749437</v>
      </c>
      <c r="H10" s="6">
        <v>33263338</v>
      </c>
      <c r="I10" s="6">
        <v>-5247036</v>
      </c>
      <c r="J10" s="6">
        <v>21814161</v>
      </c>
    </row>
    <row r="12" spans="1:10" x14ac:dyDescent="0.25">
      <c r="A12" s="4" t="s">
        <v>20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s="2" t="s">
        <v>16</v>
      </c>
    </row>
    <row r="13" spans="1:10" x14ac:dyDescent="0.25">
      <c r="A13" t="s">
        <v>0</v>
      </c>
      <c r="B13" s="5">
        <v>-431433.66666666669</v>
      </c>
      <c r="C13" s="5">
        <v>504437.16666666669</v>
      </c>
      <c r="D13" s="5">
        <v>610368.41666666663</v>
      </c>
      <c r="E13" s="5">
        <v>70721.833333333328</v>
      </c>
      <c r="F13" s="5">
        <v>515482.33333333331</v>
      </c>
      <c r="G13" s="5">
        <v>14623.583333333334</v>
      </c>
      <c r="H13" s="5">
        <v>369766.16666666669</v>
      </c>
      <c r="I13" s="5">
        <v>-491776.91666666669</v>
      </c>
      <c r="J13" s="8">
        <v>-599695.16666666663</v>
      </c>
    </row>
    <row r="14" spans="1:10" x14ac:dyDescent="0.25">
      <c r="A14" t="s">
        <v>1</v>
      </c>
      <c r="B14" s="5">
        <v>-256573.16666666666</v>
      </c>
      <c r="C14" s="5">
        <v>6651.083333333333</v>
      </c>
      <c r="D14" s="5">
        <v>100016.83333333333</v>
      </c>
      <c r="E14" s="5">
        <v>-128692.75</v>
      </c>
      <c r="F14" s="5">
        <v>-440941.75</v>
      </c>
      <c r="G14" s="5">
        <v>-124617.16666666667</v>
      </c>
      <c r="H14" s="5">
        <v>237799.16666666666</v>
      </c>
      <c r="I14" s="5">
        <v>645991.66666666663</v>
      </c>
      <c r="J14" s="8">
        <v>1422874</v>
      </c>
    </row>
    <row r="15" spans="1:10" x14ac:dyDescent="0.25">
      <c r="A15" t="s">
        <v>2</v>
      </c>
      <c r="B15" s="5">
        <v>-555276.41666666663</v>
      </c>
      <c r="C15" s="5">
        <v>38872.416666666664</v>
      </c>
      <c r="D15" s="5">
        <v>448389.91666666669</v>
      </c>
      <c r="E15" s="5">
        <v>-211539.5</v>
      </c>
      <c r="F15" s="5">
        <v>-155413.41666666666</v>
      </c>
      <c r="G15" s="5">
        <v>182116.75</v>
      </c>
      <c r="H15" s="5">
        <v>-285383.16666666669</v>
      </c>
      <c r="I15" s="5">
        <v>639004.08333333337</v>
      </c>
      <c r="J15" s="8">
        <v>446532.5</v>
      </c>
    </row>
    <row r="16" spans="1:10" x14ac:dyDescent="0.25">
      <c r="A16" t="s">
        <v>3</v>
      </c>
      <c r="B16" s="5">
        <v>254351.75</v>
      </c>
      <c r="C16" s="5">
        <v>-200187.33333333334</v>
      </c>
      <c r="D16" s="5">
        <v>256438.75</v>
      </c>
      <c r="E16" s="5">
        <v>-11565.916666666666</v>
      </c>
      <c r="F16" s="5">
        <v>-249770.83333333334</v>
      </c>
      <c r="G16" s="5">
        <v>-573062.66666666663</v>
      </c>
      <c r="H16" s="5">
        <v>378023.5</v>
      </c>
      <c r="I16" s="5">
        <v>-401326.16666666669</v>
      </c>
      <c r="J16" s="8">
        <v>-1626744.0833333333</v>
      </c>
    </row>
    <row r="17" spans="1:10" x14ac:dyDescent="0.25">
      <c r="A17" t="s">
        <v>4</v>
      </c>
      <c r="B17" s="5">
        <v>-380747.16666666669</v>
      </c>
      <c r="C17" s="5">
        <v>56019.333333333336</v>
      </c>
      <c r="D17" s="5">
        <v>167751.41666666666</v>
      </c>
      <c r="E17" s="5">
        <v>495855.08333333331</v>
      </c>
      <c r="F17" s="5">
        <v>286030.75</v>
      </c>
      <c r="G17" s="5">
        <v>-18231.75</v>
      </c>
      <c r="H17" s="5">
        <v>638597.25</v>
      </c>
      <c r="I17" s="5">
        <v>-490921.5</v>
      </c>
      <c r="J17" s="8">
        <v>-538696.75</v>
      </c>
    </row>
    <row r="18" spans="1:10" x14ac:dyDescent="0.25">
      <c r="A18" t="s">
        <v>5</v>
      </c>
      <c r="B18" s="5">
        <v>-559239.41666666663</v>
      </c>
      <c r="C18" s="5">
        <v>655466.91666666663</v>
      </c>
      <c r="D18" s="5">
        <v>-395091.75</v>
      </c>
      <c r="E18" s="5">
        <v>1819.75</v>
      </c>
      <c r="F18" s="5">
        <v>292522.41666666669</v>
      </c>
      <c r="G18" s="5">
        <v>-557243.08333333337</v>
      </c>
      <c r="H18" s="5">
        <v>425678.91666666669</v>
      </c>
      <c r="I18" s="5">
        <v>-634917.16666666663</v>
      </c>
      <c r="J18" s="8">
        <v>1168342</v>
      </c>
    </row>
    <row r="19" spans="1:10" x14ac:dyDescent="0.25">
      <c r="A19" t="s">
        <v>6</v>
      </c>
      <c r="B19" s="5">
        <v>-641668.66666666663</v>
      </c>
      <c r="C19" s="5">
        <v>61885.583333333336</v>
      </c>
      <c r="D19" s="5">
        <v>-624908</v>
      </c>
      <c r="E19" s="5">
        <v>141924.33333333334</v>
      </c>
      <c r="F19" s="5">
        <v>-402800.16666666669</v>
      </c>
      <c r="G19" s="5">
        <v>-70357.5</v>
      </c>
      <c r="H19" s="5">
        <v>343721.33333333331</v>
      </c>
      <c r="I19" s="5">
        <v>350785</v>
      </c>
      <c r="J19" s="8">
        <v>-328879.25</v>
      </c>
    </row>
    <row r="20" spans="1:10" x14ac:dyDescent="0.25">
      <c r="A20" t="s">
        <v>7</v>
      </c>
      <c r="B20" s="5">
        <v>-345958</v>
      </c>
      <c r="C20" s="5">
        <v>-117794.83333333333</v>
      </c>
      <c r="D20" s="5">
        <v>68188.916666666672</v>
      </c>
      <c r="E20" s="5">
        <v>487286.16666666669</v>
      </c>
      <c r="F20" s="5">
        <v>-139988.33333333334</v>
      </c>
      <c r="G20" s="5">
        <v>-499014.58333333331</v>
      </c>
      <c r="H20" s="5">
        <v>663741.66666666663</v>
      </c>
      <c r="I20" s="5">
        <v>-54092</v>
      </c>
      <c r="J20" s="8">
        <v>621036.91666666663</v>
      </c>
    </row>
    <row r="21" spans="1:10" x14ac:dyDescent="0.25">
      <c r="A21" s="1" t="s">
        <v>18</v>
      </c>
      <c r="B21" s="6">
        <v>-2916544.75</v>
      </c>
      <c r="C21" s="6">
        <v>1005350.3333333331</v>
      </c>
      <c r="D21" s="6">
        <v>631154.50000000012</v>
      </c>
      <c r="E21" s="6">
        <v>845809</v>
      </c>
      <c r="F21" s="6">
        <v>-294879</v>
      </c>
      <c r="G21" s="6">
        <v>-1645786.4166666667</v>
      </c>
      <c r="H21" s="6">
        <v>2771944.8333333335</v>
      </c>
      <c r="I21" s="6">
        <v>-437253</v>
      </c>
      <c r="J21" s="6">
        <v>564770.16666666686</v>
      </c>
    </row>
    <row r="23" spans="1:10" x14ac:dyDescent="0.25">
      <c r="A23" s="4" t="s">
        <v>29</v>
      </c>
      <c r="B23" t="s">
        <v>31</v>
      </c>
      <c r="C23" t="s">
        <v>30</v>
      </c>
    </row>
    <row r="24" spans="1:10" x14ac:dyDescent="0.25">
      <c r="A24" s="11">
        <v>40920</v>
      </c>
      <c r="B24" s="13">
        <v>58</v>
      </c>
      <c r="C24">
        <v>62.64</v>
      </c>
    </row>
    <row r="25" spans="1:10" x14ac:dyDescent="0.25">
      <c r="A25" s="11">
        <v>40951</v>
      </c>
      <c r="B25">
        <v>57.42</v>
      </c>
      <c r="C25">
        <v>51.678000000000004</v>
      </c>
    </row>
    <row r="26" spans="1:10" x14ac:dyDescent="0.25">
      <c r="A26" s="11">
        <v>40980</v>
      </c>
      <c r="B26">
        <v>57.42</v>
      </c>
      <c r="C26">
        <v>55.697399999999995</v>
      </c>
    </row>
    <row r="27" spans="1:10" x14ac:dyDescent="0.25">
      <c r="A27" s="11">
        <v>41011</v>
      </c>
      <c r="B27">
        <v>52.252200000000002</v>
      </c>
      <c r="C27">
        <v>59.044986000000002</v>
      </c>
    </row>
    <row r="28" spans="1:10" x14ac:dyDescent="0.25">
      <c r="A28" s="11">
        <v>41041</v>
      </c>
      <c r="B28">
        <v>56.432376000000005</v>
      </c>
      <c r="C28">
        <v>66.590203680000002</v>
      </c>
    </row>
    <row r="29" spans="1:10" x14ac:dyDescent="0.25">
      <c r="A29" s="11">
        <v>41072</v>
      </c>
      <c r="B29">
        <v>55.868052240000004</v>
      </c>
      <c r="C29">
        <v>62.013537986400003</v>
      </c>
    </row>
    <row r="30" spans="1:10" x14ac:dyDescent="0.25">
      <c r="A30" s="11">
        <v>41102</v>
      </c>
      <c r="B30">
        <v>56.426732762400007</v>
      </c>
      <c r="C30">
        <v>66.019277332008002</v>
      </c>
      <c r="E30" s="13"/>
    </row>
    <row r="31" spans="1:10" x14ac:dyDescent="0.25">
      <c r="A31" s="11">
        <v>41133</v>
      </c>
      <c r="B31">
        <v>58.119534745272006</v>
      </c>
      <c r="C31">
        <v>55.213558008008405</v>
      </c>
    </row>
    <row r="32" spans="1:10" x14ac:dyDescent="0.25">
      <c r="A32" s="11">
        <v>41164</v>
      </c>
      <c r="B32">
        <v>54.051167313102972</v>
      </c>
      <c r="C32">
        <v>51.348608947447822</v>
      </c>
    </row>
    <row r="33" spans="1:3" x14ac:dyDescent="0.25">
      <c r="A33" s="11">
        <v>41194</v>
      </c>
      <c r="B33">
        <v>57.83474902502018</v>
      </c>
      <c r="C33">
        <v>68.823351339774021</v>
      </c>
    </row>
    <row r="34" spans="1:3" x14ac:dyDescent="0.25">
      <c r="A34" s="11">
        <v>41225</v>
      </c>
      <c r="B34">
        <v>56.678054044519776</v>
      </c>
      <c r="C34">
        <v>63.479420529862146</v>
      </c>
    </row>
    <row r="35" spans="1:3" x14ac:dyDescent="0.25">
      <c r="A35" s="1" t="s">
        <v>32</v>
      </c>
      <c r="B35" s="1">
        <v>620.50286613031483</v>
      </c>
      <c r="C35" s="1">
        <f>SUM(C24:C34)</f>
        <v>662.54834382350055</v>
      </c>
    </row>
  </sheetData>
  <conditionalFormatting sqref="B2:I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{4065FF99-6429-4336-84BE-D7DFDAB53C22}</x14:id>
        </ext>
      </extLst>
    </cfRule>
  </conditionalFormatting>
  <conditionalFormatting sqref="J13:J2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{4355CCE1-F4AE-4F32-A18F-4DC9431D5956}</x14:id>
        </ext>
      </extLst>
    </cfRule>
  </conditionalFormatting>
  <conditionalFormatting sqref="B13:I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65FF99-6429-4336-84BE-D7DFDAB53C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J2:J10</xm:sqref>
        </x14:conditionalFormatting>
        <x14:conditionalFormatting xmlns:xm="http://schemas.microsoft.com/office/excel/2006/main">
          <x14:cfRule type="dataBar" id="{4355CCE1-F4AE-4F32-A18F-4DC9431D59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J13:J21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7" sqref="A27"/>
    </sheetView>
  </sheetViews>
  <sheetFormatPr defaultRowHeight="15" x14ac:dyDescent="0.25"/>
  <cols>
    <col min="1" max="1" width="22.140625" bestFit="1" customWidth="1"/>
    <col min="2" max="2" width="11.5703125" bestFit="1" customWidth="1"/>
    <col min="3" max="3" width="12.5703125" bestFit="1" customWidth="1"/>
    <col min="4" max="4" width="11.5703125" bestFit="1" customWidth="1"/>
    <col min="5" max="6" width="12.5703125" bestFit="1" customWidth="1"/>
    <col min="7" max="9" width="11.5703125" bestFit="1" customWidth="1"/>
    <col min="10" max="10" width="14.28515625" bestFit="1" customWidth="1"/>
  </cols>
  <sheetData>
    <row r="1" spans="1:10" x14ac:dyDescent="0.25">
      <c r="A1" s="4" t="s">
        <v>19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s="2" t="s">
        <v>17</v>
      </c>
    </row>
    <row r="2" spans="1:10" x14ac:dyDescent="0.25">
      <c r="A2" t="s">
        <v>21</v>
      </c>
      <c r="B2" s="9">
        <v>-624</v>
      </c>
      <c r="C2" s="9">
        <v>636</v>
      </c>
      <c r="D2" s="9">
        <v>120</v>
      </c>
      <c r="E2" s="9">
        <v>-1044</v>
      </c>
      <c r="F2" s="9">
        <v>1344</v>
      </c>
      <c r="G2" s="9">
        <v>1368</v>
      </c>
      <c r="H2" s="9">
        <v>1464</v>
      </c>
      <c r="I2" s="9">
        <v>144</v>
      </c>
      <c r="J2" s="8">
        <v>3408</v>
      </c>
    </row>
    <row r="3" spans="1:10" x14ac:dyDescent="0.25">
      <c r="A3" t="s">
        <v>22</v>
      </c>
      <c r="B3" s="9">
        <v>108</v>
      </c>
      <c r="C3" s="9">
        <v>576</v>
      </c>
      <c r="D3" s="9">
        <v>-24</v>
      </c>
      <c r="E3" s="9">
        <v>636</v>
      </c>
      <c r="F3" s="9">
        <v>1548</v>
      </c>
      <c r="G3" s="9">
        <v>-1572</v>
      </c>
      <c r="H3" s="9">
        <v>-600</v>
      </c>
      <c r="I3" s="9">
        <v>-948</v>
      </c>
      <c r="J3" s="8">
        <v>-276</v>
      </c>
    </row>
    <row r="4" spans="1:10" x14ac:dyDescent="0.25">
      <c r="A4" t="s">
        <v>23</v>
      </c>
      <c r="B4" s="9">
        <v>1716</v>
      </c>
      <c r="C4" s="9">
        <v>1260</v>
      </c>
      <c r="D4" s="9">
        <v>1632</v>
      </c>
      <c r="E4" s="9">
        <v>48</v>
      </c>
      <c r="F4" s="9">
        <v>-708</v>
      </c>
      <c r="G4" s="9">
        <v>456</v>
      </c>
      <c r="H4" s="9">
        <v>-1572</v>
      </c>
      <c r="I4" s="9">
        <v>1464</v>
      </c>
      <c r="J4" s="8">
        <v>4296</v>
      </c>
    </row>
    <row r="5" spans="1:10" x14ac:dyDescent="0.25">
      <c r="A5" t="s">
        <v>28</v>
      </c>
      <c r="B5" s="9">
        <v>-840</v>
      </c>
      <c r="C5" s="9">
        <v>732</v>
      </c>
      <c r="D5" s="9">
        <v>1344</v>
      </c>
      <c r="E5" s="9">
        <v>-372</v>
      </c>
      <c r="F5" s="9">
        <v>1776</v>
      </c>
      <c r="G5" s="9">
        <v>-1236</v>
      </c>
      <c r="H5" s="9">
        <v>408</v>
      </c>
      <c r="I5" s="9">
        <v>1152</v>
      </c>
      <c r="J5" s="8">
        <v>2964</v>
      </c>
    </row>
    <row r="6" spans="1:10" x14ac:dyDescent="0.25">
      <c r="A6" t="s">
        <v>24</v>
      </c>
      <c r="B6" s="9">
        <v>-1800</v>
      </c>
      <c r="C6" s="9">
        <v>48</v>
      </c>
      <c r="D6" s="9">
        <v>636</v>
      </c>
      <c r="E6" s="9">
        <v>1128</v>
      </c>
      <c r="F6" s="9">
        <v>1368</v>
      </c>
      <c r="G6" s="9">
        <v>-1512</v>
      </c>
      <c r="H6" s="9">
        <v>-948</v>
      </c>
      <c r="I6" s="9">
        <v>-1476</v>
      </c>
      <c r="J6" s="8">
        <v>-2556</v>
      </c>
    </row>
    <row r="7" spans="1:10" x14ac:dyDescent="0.25">
      <c r="A7" t="s">
        <v>25</v>
      </c>
      <c r="B7" s="9">
        <v>960</v>
      </c>
      <c r="C7" s="9">
        <v>768</v>
      </c>
      <c r="D7" s="9">
        <v>-924</v>
      </c>
      <c r="E7" s="9">
        <v>120</v>
      </c>
      <c r="F7" s="9">
        <v>372</v>
      </c>
      <c r="G7" s="9">
        <v>276</v>
      </c>
      <c r="H7" s="9">
        <v>-1584</v>
      </c>
      <c r="I7" s="9">
        <v>1272</v>
      </c>
      <c r="J7" s="8">
        <v>1260</v>
      </c>
    </row>
    <row r="8" spans="1:10" x14ac:dyDescent="0.25">
      <c r="A8" t="s">
        <v>26</v>
      </c>
      <c r="B8" s="9">
        <v>1512</v>
      </c>
      <c r="C8" s="9">
        <v>-1548</v>
      </c>
      <c r="D8" s="9">
        <v>12</v>
      </c>
      <c r="E8" s="9">
        <v>-324</v>
      </c>
      <c r="F8" s="9">
        <v>144</v>
      </c>
      <c r="G8" s="9">
        <v>396</v>
      </c>
      <c r="H8" s="9">
        <v>-708</v>
      </c>
      <c r="I8" s="9">
        <v>-588</v>
      </c>
      <c r="J8" s="8">
        <v>-1104</v>
      </c>
    </row>
    <row r="9" spans="1:10" x14ac:dyDescent="0.25">
      <c r="A9" t="s">
        <v>27</v>
      </c>
      <c r="B9" s="9">
        <v>1404</v>
      </c>
      <c r="C9" s="9">
        <v>-696</v>
      </c>
      <c r="D9" s="9">
        <v>-1188</v>
      </c>
      <c r="E9" s="9">
        <v>192</v>
      </c>
      <c r="F9" s="9">
        <v>744</v>
      </c>
      <c r="G9" s="9">
        <v>864</v>
      </c>
      <c r="H9" s="9">
        <v>-1152</v>
      </c>
      <c r="I9" s="9">
        <v>408</v>
      </c>
      <c r="J9" s="8">
        <v>576</v>
      </c>
    </row>
    <row r="10" spans="1:10" x14ac:dyDescent="0.25">
      <c r="A10" s="1" t="s">
        <v>18</v>
      </c>
      <c r="B10" s="6">
        <v>2436</v>
      </c>
      <c r="C10" s="6">
        <v>1776</v>
      </c>
      <c r="D10" s="6">
        <v>1608</v>
      </c>
      <c r="E10" s="6">
        <v>384</v>
      </c>
      <c r="F10" s="6">
        <v>6588</v>
      </c>
      <c r="G10" s="6">
        <v>-960</v>
      </c>
      <c r="H10" s="6">
        <v>-4692</v>
      </c>
      <c r="I10" s="6">
        <v>1428</v>
      </c>
      <c r="J10" s="8">
        <v>8568</v>
      </c>
    </row>
    <row r="12" spans="1:10" x14ac:dyDescent="0.25">
      <c r="A12" s="4" t="s">
        <v>20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s="2" t="s">
        <v>16</v>
      </c>
    </row>
    <row r="13" spans="1:10" x14ac:dyDescent="0.25">
      <c r="A13" t="s">
        <v>21</v>
      </c>
      <c r="B13" s="5">
        <v>-52</v>
      </c>
      <c r="C13" s="5">
        <v>53</v>
      </c>
      <c r="D13" s="5">
        <v>10</v>
      </c>
      <c r="E13" s="5">
        <v>-87</v>
      </c>
      <c r="F13" s="5">
        <v>112</v>
      </c>
      <c r="G13" s="5">
        <v>114</v>
      </c>
      <c r="H13" s="5">
        <v>122</v>
      </c>
      <c r="I13" s="5">
        <v>12</v>
      </c>
      <c r="J13" s="8">
        <v>284</v>
      </c>
    </row>
    <row r="14" spans="1:10" x14ac:dyDescent="0.25">
      <c r="A14" t="s">
        <v>22</v>
      </c>
      <c r="B14" s="5">
        <v>9</v>
      </c>
      <c r="C14" s="5">
        <v>48</v>
      </c>
      <c r="D14" s="5">
        <v>-2</v>
      </c>
      <c r="E14" s="5">
        <v>53</v>
      </c>
      <c r="F14" s="5">
        <v>129</v>
      </c>
      <c r="G14" s="5">
        <v>-131</v>
      </c>
      <c r="H14" s="5">
        <v>-50</v>
      </c>
      <c r="I14" s="5">
        <v>-79</v>
      </c>
      <c r="J14" s="8">
        <v>-23</v>
      </c>
    </row>
    <row r="15" spans="1:10" x14ac:dyDescent="0.25">
      <c r="A15" t="s">
        <v>23</v>
      </c>
      <c r="B15" s="5">
        <v>143</v>
      </c>
      <c r="C15" s="5">
        <v>105</v>
      </c>
      <c r="D15" s="5">
        <v>136</v>
      </c>
      <c r="E15" s="5">
        <v>4</v>
      </c>
      <c r="F15" s="5">
        <v>-59</v>
      </c>
      <c r="G15" s="5">
        <v>38</v>
      </c>
      <c r="H15" s="5">
        <v>-131</v>
      </c>
      <c r="I15" s="5">
        <v>122</v>
      </c>
      <c r="J15" s="8">
        <v>358</v>
      </c>
    </row>
    <row r="16" spans="1:10" x14ac:dyDescent="0.25">
      <c r="A16" t="s">
        <v>28</v>
      </c>
      <c r="B16" s="5">
        <v>-70</v>
      </c>
      <c r="C16" s="5">
        <v>61</v>
      </c>
      <c r="D16" s="5">
        <v>112</v>
      </c>
      <c r="E16" s="5">
        <v>-31</v>
      </c>
      <c r="F16" s="5">
        <v>148</v>
      </c>
      <c r="G16" s="5">
        <v>-103</v>
      </c>
      <c r="H16" s="5">
        <v>34</v>
      </c>
      <c r="I16" s="5">
        <v>96</v>
      </c>
      <c r="J16" s="8">
        <v>247</v>
      </c>
    </row>
    <row r="17" spans="1:10" x14ac:dyDescent="0.25">
      <c r="A17" t="s">
        <v>24</v>
      </c>
      <c r="B17" s="5">
        <v>-150</v>
      </c>
      <c r="C17" s="5">
        <v>4</v>
      </c>
      <c r="D17" s="5">
        <v>53</v>
      </c>
      <c r="E17" s="5">
        <v>94</v>
      </c>
      <c r="F17" s="5">
        <v>114</v>
      </c>
      <c r="G17" s="5">
        <v>-126</v>
      </c>
      <c r="H17" s="5">
        <v>-79</v>
      </c>
      <c r="I17" s="5">
        <v>-123</v>
      </c>
      <c r="J17" s="8">
        <v>-213</v>
      </c>
    </row>
    <row r="18" spans="1:10" x14ac:dyDescent="0.25">
      <c r="A18" t="s">
        <v>25</v>
      </c>
      <c r="B18" s="5">
        <v>80</v>
      </c>
      <c r="C18" s="5">
        <v>64</v>
      </c>
      <c r="D18" s="5">
        <v>-77</v>
      </c>
      <c r="E18" s="5">
        <v>10</v>
      </c>
      <c r="F18" s="5">
        <v>31</v>
      </c>
      <c r="G18" s="5">
        <v>23</v>
      </c>
      <c r="H18" s="5">
        <v>-132</v>
      </c>
      <c r="I18" s="5">
        <v>106</v>
      </c>
      <c r="J18" s="8">
        <v>105</v>
      </c>
    </row>
    <row r="19" spans="1:10" x14ac:dyDescent="0.25">
      <c r="A19" t="s">
        <v>26</v>
      </c>
      <c r="B19" s="5">
        <v>126</v>
      </c>
      <c r="C19" s="5">
        <v>-129</v>
      </c>
      <c r="D19" s="5">
        <v>1</v>
      </c>
      <c r="E19" s="5">
        <v>-27</v>
      </c>
      <c r="F19" s="5">
        <v>12</v>
      </c>
      <c r="G19" s="5">
        <v>33</v>
      </c>
      <c r="H19" s="5">
        <v>-59</v>
      </c>
      <c r="I19" s="5">
        <v>-49</v>
      </c>
      <c r="J19" s="8">
        <v>-92</v>
      </c>
    </row>
    <row r="20" spans="1:10" x14ac:dyDescent="0.25">
      <c r="A20" t="s">
        <v>27</v>
      </c>
      <c r="B20" s="5">
        <v>117</v>
      </c>
      <c r="C20" s="5">
        <v>-58</v>
      </c>
      <c r="D20" s="5">
        <v>-99</v>
      </c>
      <c r="E20" s="5">
        <v>16</v>
      </c>
      <c r="F20" s="5">
        <v>62</v>
      </c>
      <c r="G20" s="5">
        <v>72</v>
      </c>
      <c r="H20" s="5">
        <v>-96</v>
      </c>
      <c r="I20" s="5">
        <v>34</v>
      </c>
      <c r="J20" s="8">
        <v>48</v>
      </c>
    </row>
    <row r="21" spans="1:10" x14ac:dyDescent="0.25">
      <c r="A21" s="1" t="s">
        <v>18</v>
      </c>
      <c r="B21" s="6">
        <v>203</v>
      </c>
      <c r="C21" s="6">
        <v>148</v>
      </c>
      <c r="D21" s="6">
        <v>134</v>
      </c>
      <c r="E21" s="6">
        <v>32</v>
      </c>
      <c r="F21" s="6">
        <v>549</v>
      </c>
      <c r="G21" s="6">
        <v>-80</v>
      </c>
      <c r="H21" s="6">
        <v>-391</v>
      </c>
      <c r="I21" s="6">
        <v>119</v>
      </c>
      <c r="J21" s="6">
        <v>714</v>
      </c>
    </row>
  </sheetData>
  <conditionalFormatting sqref="B2:I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3:J2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{BD6A8B6A-A0A2-4A3D-96DB-85C1A2616BD7}</x14:id>
        </ext>
      </extLst>
    </cfRule>
  </conditionalFormatting>
  <conditionalFormatting sqref="B13:I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{96E4EF35-D81E-4A87-AD8A-D0117E50887B}</x14:id>
        </ext>
      </extLst>
    </cfRule>
  </conditionalFormatting>
  <conditionalFormatting sqref="J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{3A2F5C73-B8B0-48E3-A9BD-2B0EBE8449F1}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A8B6A-A0A2-4A3D-96DB-85C1A2616B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J13:J21</xm:sqref>
        </x14:conditionalFormatting>
        <x14:conditionalFormatting xmlns:xm="http://schemas.microsoft.com/office/excel/2006/main">
          <x14:cfRule type="dataBar" id="{96E4EF35-D81E-4A87-AD8A-D0117E508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J2:J9</xm:sqref>
        </x14:conditionalFormatting>
        <x14:conditionalFormatting xmlns:xm="http://schemas.microsoft.com/office/excel/2006/main">
          <x14:cfRule type="dataBar" id="{3A2F5C73-B8B0-48E3-A9BD-2B0EBE8449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2" max="2" width="15" customWidth="1"/>
    <col min="3" max="3" width="10.42578125" bestFit="1" customWidth="1"/>
    <col min="4" max="4" width="10.28515625" bestFit="1" customWidth="1"/>
    <col min="5" max="5" width="9.85546875" bestFit="1" customWidth="1"/>
    <col min="7" max="7" width="16" bestFit="1" customWidth="1"/>
    <col min="8" max="8" width="16.5703125" bestFit="1" customWidth="1"/>
    <col min="12" max="12" width="10.7109375" bestFit="1" customWidth="1"/>
  </cols>
  <sheetData>
    <row r="1" spans="1:20" x14ac:dyDescent="0.25">
      <c r="A1" s="15" t="s">
        <v>39</v>
      </c>
      <c r="B1" t="s">
        <v>8</v>
      </c>
      <c r="C1" t="s">
        <v>34</v>
      </c>
      <c r="D1" t="s">
        <v>35</v>
      </c>
      <c r="E1" t="s">
        <v>25</v>
      </c>
      <c r="F1" t="s">
        <v>36</v>
      </c>
      <c r="G1" t="s">
        <v>37</v>
      </c>
      <c r="H1" t="s">
        <v>38</v>
      </c>
      <c r="I1" t="s">
        <v>18</v>
      </c>
      <c r="L1" s="15" t="s">
        <v>33</v>
      </c>
      <c r="M1" t="s">
        <v>8</v>
      </c>
      <c r="N1" t="s">
        <v>34</v>
      </c>
      <c r="O1" t="s">
        <v>35</v>
      </c>
      <c r="P1" t="s">
        <v>25</v>
      </c>
      <c r="Q1" t="s">
        <v>36</v>
      </c>
      <c r="R1" t="s">
        <v>37</v>
      </c>
      <c r="S1" t="s">
        <v>38</v>
      </c>
      <c r="T1" t="s">
        <v>18</v>
      </c>
    </row>
    <row r="2" spans="1:20" x14ac:dyDescent="0.25">
      <c r="A2" s="12">
        <v>40920</v>
      </c>
      <c r="B2">
        <v>71.900000000000006</v>
      </c>
      <c r="C2">
        <v>64.2</v>
      </c>
      <c r="D2">
        <v>70.099999999999994</v>
      </c>
      <c r="E2">
        <v>62.8</v>
      </c>
      <c r="F2">
        <v>75.099999999999994</v>
      </c>
      <c r="G2">
        <v>65.900000000000006</v>
      </c>
      <c r="H2">
        <v>66.8</v>
      </c>
      <c r="I2">
        <v>68.114285714285714</v>
      </c>
      <c r="L2" s="12">
        <v>40920</v>
      </c>
      <c r="M2">
        <v>71.900000000000006</v>
      </c>
      <c r="N2">
        <v>74.2</v>
      </c>
      <c r="O2">
        <v>80.099999999999994</v>
      </c>
      <c r="P2">
        <v>82.8</v>
      </c>
      <c r="Q2">
        <v>82.1</v>
      </c>
      <c r="R2">
        <v>85.9</v>
      </c>
      <c r="S2">
        <v>99.8</v>
      </c>
      <c r="T2">
        <v>82.399999999999991</v>
      </c>
    </row>
    <row r="3" spans="1:20" x14ac:dyDescent="0.25">
      <c r="A3" s="12">
        <v>40927</v>
      </c>
      <c r="B3" s="14">
        <v>66.14800000000001</v>
      </c>
      <c r="C3" s="14">
        <v>54.57</v>
      </c>
      <c r="D3" s="14">
        <v>75.007000000000005</v>
      </c>
      <c r="E3" s="14">
        <v>65.311999999999998</v>
      </c>
      <c r="F3" s="14">
        <v>86.364999999999981</v>
      </c>
      <c r="G3" s="14">
        <v>71.172000000000011</v>
      </c>
      <c r="H3" s="14">
        <v>58.783999999999999</v>
      </c>
      <c r="I3">
        <v>68.194000000000003</v>
      </c>
      <c r="L3" s="12">
        <v>40927</v>
      </c>
      <c r="M3">
        <v>67.585999999999999</v>
      </c>
      <c r="N3">
        <v>83.104000000000013</v>
      </c>
      <c r="O3">
        <v>89.712000000000003</v>
      </c>
      <c r="P3">
        <v>96.047999999999988</v>
      </c>
      <c r="Q3">
        <v>77.173999999999992</v>
      </c>
      <c r="R3">
        <v>79.028000000000006</v>
      </c>
      <c r="S3">
        <v>89.82</v>
      </c>
      <c r="T3">
        <v>83.210285714285718</v>
      </c>
    </row>
    <row r="4" spans="1:20" x14ac:dyDescent="0.25">
      <c r="A4" s="12">
        <v>40934</v>
      </c>
      <c r="B4" s="14">
        <v>74.057000000000002</v>
      </c>
      <c r="C4" s="14">
        <v>62.274000000000001</v>
      </c>
      <c r="D4" s="14">
        <v>63.089999999999996</v>
      </c>
      <c r="E4" s="14">
        <v>52.123999999999995</v>
      </c>
      <c r="F4" s="14">
        <v>66.838999999999999</v>
      </c>
      <c r="G4" s="14">
        <v>59.969000000000008</v>
      </c>
      <c r="H4" s="14">
        <v>76.151999999999987</v>
      </c>
      <c r="I4">
        <v>64.929285714285712</v>
      </c>
      <c r="L4" s="12">
        <v>40934</v>
      </c>
      <c r="M4">
        <v>74.77600000000001</v>
      </c>
      <c r="N4">
        <v>86.813999999999993</v>
      </c>
      <c r="O4">
        <v>80.900999999999996</v>
      </c>
      <c r="P4">
        <v>93.563999999999993</v>
      </c>
      <c r="Q4">
        <v>72.24799999999999</v>
      </c>
      <c r="R4">
        <v>71.296999999999997</v>
      </c>
      <c r="S4">
        <v>97.804000000000002</v>
      </c>
      <c r="T4">
        <v>82.4862857142857</v>
      </c>
    </row>
    <row r="5" spans="1:20" x14ac:dyDescent="0.25">
      <c r="A5" s="12">
        <v>40941</v>
      </c>
      <c r="B5" s="14">
        <v>63.991000000000007</v>
      </c>
      <c r="C5" s="14">
        <v>57.138000000000005</v>
      </c>
      <c r="D5" s="14">
        <v>75.707999999999998</v>
      </c>
      <c r="E5" s="14">
        <v>62.8</v>
      </c>
      <c r="F5" s="14">
        <v>66.087999999999994</v>
      </c>
      <c r="G5" s="14">
        <v>65.900000000000006</v>
      </c>
      <c r="H5" s="14">
        <v>72.144000000000005</v>
      </c>
      <c r="I5">
        <v>66.252714285714291</v>
      </c>
      <c r="L5" s="12">
        <v>40941</v>
      </c>
      <c r="M5">
        <v>74.77600000000001</v>
      </c>
      <c r="N5">
        <v>86.813999999999993</v>
      </c>
      <c r="O5">
        <v>92.915999999999983</v>
      </c>
      <c r="P5">
        <v>76.176000000000002</v>
      </c>
      <c r="Q5">
        <v>68.963999999999999</v>
      </c>
      <c r="R5">
        <v>89.336000000000013</v>
      </c>
      <c r="S5">
        <v>89.82</v>
      </c>
      <c r="T5">
        <v>86.392857142857139</v>
      </c>
    </row>
    <row r="6" spans="1:20" x14ac:dyDescent="0.25">
      <c r="A6" s="12">
        <v>40948</v>
      </c>
      <c r="B6" s="14">
        <v>70.462000000000003</v>
      </c>
      <c r="C6" s="14">
        <v>76.397999999999996</v>
      </c>
      <c r="D6" s="14">
        <v>61.687999999999995</v>
      </c>
      <c r="E6" s="14">
        <v>66.567999999999998</v>
      </c>
      <c r="F6" s="14">
        <v>84.111999999999995</v>
      </c>
      <c r="G6" s="14">
        <v>52.720000000000006</v>
      </c>
      <c r="H6" s="14">
        <v>66.131999999999991</v>
      </c>
      <c r="I6">
        <v>68.297142857142859</v>
      </c>
      <c r="L6" s="12">
        <v>40948</v>
      </c>
      <c r="M6">
        <v>79.090000000000018</v>
      </c>
      <c r="N6">
        <v>85.33</v>
      </c>
      <c r="O6">
        <v>80.900999999999996</v>
      </c>
      <c r="P6">
        <v>67.895999999999987</v>
      </c>
      <c r="Q6">
        <v>82.920999999999992</v>
      </c>
      <c r="R6">
        <v>97.926000000000002</v>
      </c>
      <c r="S6">
        <v>93.811999999999998</v>
      </c>
      <c r="T6">
        <v>86.976285714285709</v>
      </c>
    </row>
    <row r="7" spans="1:20" x14ac:dyDescent="0.25">
      <c r="A7" s="12">
        <v>40955</v>
      </c>
      <c r="B7" s="14">
        <v>63.272000000000006</v>
      </c>
      <c r="C7" s="14">
        <v>71.904000000000011</v>
      </c>
      <c r="D7" s="14">
        <v>56.08</v>
      </c>
      <c r="E7" s="14">
        <v>65.94</v>
      </c>
      <c r="F7" s="14">
        <v>63.083999999999996</v>
      </c>
      <c r="G7" s="14">
        <v>78.421000000000006</v>
      </c>
      <c r="H7" s="14">
        <v>72.811999999999998</v>
      </c>
      <c r="I7">
        <v>67.359000000000009</v>
      </c>
      <c r="L7" s="12">
        <v>40955</v>
      </c>
      <c r="M7">
        <v>70.462000000000003</v>
      </c>
      <c r="N7">
        <v>81.62</v>
      </c>
      <c r="O7">
        <v>88.11</v>
      </c>
      <c r="P7">
        <v>98.531999999999996</v>
      </c>
      <c r="Q7">
        <v>95.23599999999999</v>
      </c>
      <c r="R7">
        <v>99.361999999999995</v>
      </c>
      <c r="S7">
        <v>91.775999999999996</v>
      </c>
      <c r="T7">
        <v>93.012857142857143</v>
      </c>
    </row>
    <row r="8" spans="1:20" x14ac:dyDescent="0.25">
      <c r="A8" s="12">
        <v>40962</v>
      </c>
      <c r="B8" s="14">
        <v>74.057000000000002</v>
      </c>
      <c r="C8" s="14">
        <v>71.904000000000011</v>
      </c>
      <c r="D8" s="14">
        <v>64.492000000000004</v>
      </c>
      <c r="E8" s="14">
        <v>69.08</v>
      </c>
      <c r="F8" s="14">
        <v>78.855000000000004</v>
      </c>
      <c r="G8" s="14">
        <v>59.969000000000008</v>
      </c>
      <c r="H8" s="14">
        <v>70.14</v>
      </c>
      <c r="I8">
        <v>69.78528571428572</v>
      </c>
      <c r="L8" s="12">
        <v>40962</v>
      </c>
      <c r="M8">
        <v>60.396000000000001</v>
      </c>
      <c r="N8">
        <v>86.813999999999993</v>
      </c>
      <c r="O8">
        <v>80.099999999999994</v>
      </c>
      <c r="P8">
        <v>80.315999999999988</v>
      </c>
      <c r="Q8">
        <v>85.384</v>
      </c>
      <c r="R8">
        <v>83.323000000000008</v>
      </c>
      <c r="S8">
        <v>88.822000000000003</v>
      </c>
      <c r="T8">
        <v>84.728428571428566</v>
      </c>
    </row>
    <row r="9" spans="1:20" x14ac:dyDescent="0.25">
      <c r="A9" s="12">
        <v>40969</v>
      </c>
      <c r="B9" s="14">
        <v>61.115000000000002</v>
      </c>
      <c r="C9" s="14">
        <v>51.360000000000007</v>
      </c>
      <c r="D9" s="14">
        <v>61.687999999999995</v>
      </c>
      <c r="E9" s="14">
        <v>52.123999999999995</v>
      </c>
      <c r="F9" s="14">
        <v>89.368999999999986</v>
      </c>
      <c r="G9" s="14">
        <v>63.923000000000002</v>
      </c>
      <c r="H9" s="14">
        <v>61.456000000000003</v>
      </c>
      <c r="I9">
        <v>63.005000000000003</v>
      </c>
      <c r="L9" s="12">
        <v>40969</v>
      </c>
      <c r="M9">
        <v>64.710000000000008</v>
      </c>
      <c r="N9">
        <v>81.62</v>
      </c>
      <c r="O9">
        <v>82.503</v>
      </c>
      <c r="P9">
        <v>84.456000000000003</v>
      </c>
      <c r="Q9">
        <v>71.426999999999992</v>
      </c>
      <c r="R9">
        <v>89.336000000000013</v>
      </c>
      <c r="S9">
        <v>82.833999999999989</v>
      </c>
      <c r="T9">
        <v>82.976857142857142</v>
      </c>
    </row>
    <row r="10" spans="1:20" x14ac:dyDescent="0.25">
      <c r="A10" s="12">
        <v>40976</v>
      </c>
      <c r="B10" s="14">
        <v>66.867000000000004</v>
      </c>
      <c r="C10" s="14">
        <v>74.471999999999994</v>
      </c>
      <c r="D10" s="14">
        <v>78.512</v>
      </c>
      <c r="E10" s="14">
        <v>70.963999999999984</v>
      </c>
      <c r="F10" s="14">
        <v>62.332999999999991</v>
      </c>
      <c r="G10" s="14">
        <v>75.126000000000005</v>
      </c>
      <c r="H10" s="14">
        <v>75.483999999999995</v>
      </c>
      <c r="I10">
        <v>71.965428571428575</v>
      </c>
      <c r="L10" s="12">
        <v>40976</v>
      </c>
      <c r="M10">
        <v>58.239000000000011</v>
      </c>
      <c r="N10">
        <v>68.26400000000001</v>
      </c>
      <c r="O10">
        <v>79.298999999999992</v>
      </c>
      <c r="P10">
        <v>72.864000000000004</v>
      </c>
      <c r="Q10">
        <v>93.59399999999998</v>
      </c>
      <c r="R10">
        <v>85.9</v>
      </c>
      <c r="S10">
        <v>93.811999999999998</v>
      </c>
      <c r="T10">
        <v>81.562000000000012</v>
      </c>
    </row>
    <row r="11" spans="1:20" x14ac:dyDescent="0.25">
      <c r="A11" s="12">
        <v>40983</v>
      </c>
      <c r="B11" s="14">
        <v>81.247</v>
      </c>
      <c r="C11" s="14">
        <v>55.853999999999999</v>
      </c>
      <c r="D11" s="14">
        <v>77.811000000000007</v>
      </c>
      <c r="E11" s="14">
        <v>70.963999999999984</v>
      </c>
      <c r="F11" s="14">
        <v>82.61</v>
      </c>
      <c r="G11" s="14">
        <v>65.241</v>
      </c>
      <c r="H11" s="14">
        <v>64.128</v>
      </c>
      <c r="I11">
        <v>71.122142857142848</v>
      </c>
      <c r="L11" s="12">
        <v>40983</v>
      </c>
      <c r="M11">
        <v>85.561000000000007</v>
      </c>
      <c r="N11">
        <v>66.037999999999997</v>
      </c>
      <c r="O11">
        <v>86.507999999999996</v>
      </c>
      <c r="P11">
        <v>96.047999999999988</v>
      </c>
      <c r="Q11">
        <v>67.321999999999989</v>
      </c>
      <c r="R11">
        <v>73.015000000000001</v>
      </c>
      <c r="S11">
        <v>99.76</v>
      </c>
      <c r="T11">
        <v>79.190285714285707</v>
      </c>
    </row>
    <row r="12" spans="1:20" x14ac:dyDescent="0.25">
      <c r="A12" s="12">
        <v>40990</v>
      </c>
      <c r="B12" s="14">
        <v>81.247</v>
      </c>
      <c r="C12" s="14">
        <v>69.336000000000013</v>
      </c>
      <c r="D12" s="14">
        <v>63.089999999999996</v>
      </c>
      <c r="E12" s="14">
        <v>74.731999999999999</v>
      </c>
      <c r="F12" s="14">
        <v>84.111999999999995</v>
      </c>
      <c r="G12" s="14">
        <v>77.103000000000009</v>
      </c>
      <c r="H12" s="14">
        <v>67.468000000000004</v>
      </c>
      <c r="I12">
        <v>73.869714285714295</v>
      </c>
      <c r="L12" s="12">
        <v>40990</v>
      </c>
      <c r="M12">
        <v>78.371000000000009</v>
      </c>
      <c r="N12">
        <v>75.683999999999997</v>
      </c>
      <c r="O12">
        <v>67.283999999999992</v>
      </c>
      <c r="P12">
        <v>98.531999999999996</v>
      </c>
      <c r="Q12">
        <v>77.99499999999999</v>
      </c>
      <c r="R12">
        <v>93.631000000000014</v>
      </c>
      <c r="S12">
        <v>80.838000000000008</v>
      </c>
      <c r="T12">
        <v>81.762142857142862</v>
      </c>
    </row>
    <row r="13" spans="1:20" x14ac:dyDescent="0.25">
      <c r="A13" s="12">
        <v>40997</v>
      </c>
      <c r="B13" s="14">
        <v>80.52800000000002</v>
      </c>
      <c r="C13" s="14">
        <v>64.2</v>
      </c>
      <c r="D13" s="14">
        <v>79.21299999999998</v>
      </c>
      <c r="E13" s="14">
        <v>65.94</v>
      </c>
      <c r="F13" s="14">
        <v>73.597999999999999</v>
      </c>
      <c r="G13" s="14">
        <v>52.720000000000006</v>
      </c>
      <c r="H13" s="14">
        <v>68.804000000000002</v>
      </c>
      <c r="I13">
        <v>69.286142857142863</v>
      </c>
      <c r="L13" s="12">
        <v>40997</v>
      </c>
      <c r="M13">
        <v>78.371000000000009</v>
      </c>
      <c r="N13">
        <v>78.652000000000001</v>
      </c>
      <c r="O13">
        <v>93.716999999999985</v>
      </c>
      <c r="P13">
        <v>75.347999999999999</v>
      </c>
      <c r="Q13">
        <v>87.025999999999996</v>
      </c>
      <c r="R13">
        <v>98.221000000000004</v>
      </c>
      <c r="S13">
        <v>92.774000000000001</v>
      </c>
      <c r="T13">
        <v>89.729857142857142</v>
      </c>
    </row>
    <row r="14" spans="1:20" x14ac:dyDescent="0.25">
      <c r="A14" s="12">
        <v>41004</v>
      </c>
      <c r="B14" s="14">
        <v>85.561000000000007</v>
      </c>
      <c r="C14" s="14">
        <v>75.756</v>
      </c>
      <c r="D14" s="14">
        <v>72.203000000000003</v>
      </c>
      <c r="E14" s="14">
        <v>69.08</v>
      </c>
      <c r="F14" s="14">
        <v>84.862999999999985</v>
      </c>
      <c r="G14" s="14">
        <v>75.784999999999997</v>
      </c>
      <c r="H14" s="14">
        <v>70.14</v>
      </c>
      <c r="I14">
        <v>76.198285714285717</v>
      </c>
      <c r="L14" s="12">
        <v>41004</v>
      </c>
      <c r="M14">
        <v>64.710000000000008</v>
      </c>
      <c r="N14">
        <v>85.33</v>
      </c>
      <c r="O14">
        <v>71.289000000000001</v>
      </c>
      <c r="P14">
        <v>77.831999999999994</v>
      </c>
      <c r="Q14">
        <v>73.89</v>
      </c>
      <c r="R14">
        <v>81.605000000000004</v>
      </c>
      <c r="S14">
        <v>97.804000000000002</v>
      </c>
      <c r="T14">
        <v>78.922857142857154</v>
      </c>
    </row>
    <row r="15" spans="1:20" x14ac:dyDescent="0.25">
      <c r="A15" s="12">
        <v>41011</v>
      </c>
      <c r="B15" s="14">
        <v>79.809000000000012</v>
      </c>
      <c r="C15" s="14">
        <v>51.360000000000007</v>
      </c>
      <c r="D15" s="14">
        <v>59.584999999999994</v>
      </c>
      <c r="E15" s="14">
        <v>74.103999999999999</v>
      </c>
      <c r="F15" s="14">
        <v>66.087999999999994</v>
      </c>
      <c r="G15" s="14">
        <v>70.513000000000005</v>
      </c>
      <c r="H15" s="14">
        <v>68.804000000000002</v>
      </c>
      <c r="I15">
        <v>67.180428571428578</v>
      </c>
      <c r="L15" s="12">
        <v>41011</v>
      </c>
      <c r="M15">
        <v>84.123000000000005</v>
      </c>
      <c r="N15">
        <v>63.07</v>
      </c>
      <c r="O15">
        <v>69.686999999999998</v>
      </c>
      <c r="P15">
        <v>91.908000000000001</v>
      </c>
      <c r="Q15">
        <v>86.204999999999998</v>
      </c>
      <c r="R15">
        <v>94.490000000000009</v>
      </c>
      <c r="S15">
        <v>104.79</v>
      </c>
      <c r="T15">
        <v>84.896142857142863</v>
      </c>
    </row>
    <row r="16" spans="1:20" x14ac:dyDescent="0.25">
      <c r="A16" s="12">
        <v>41018</v>
      </c>
      <c r="B16" s="14">
        <v>58.957999999999998</v>
      </c>
      <c r="C16" s="14">
        <v>52.643999999999998</v>
      </c>
      <c r="D16" s="14">
        <v>64.492000000000004</v>
      </c>
      <c r="E16" s="14">
        <v>67.195999999999998</v>
      </c>
      <c r="F16" s="14">
        <v>72.095999999999989</v>
      </c>
      <c r="G16" s="14">
        <v>77.762</v>
      </c>
      <c r="H16" s="14">
        <v>71.475999999999999</v>
      </c>
      <c r="I16">
        <v>66.374857142857138</v>
      </c>
      <c r="L16" s="12">
        <v>41018</v>
      </c>
      <c r="M16">
        <v>73.338000000000008</v>
      </c>
      <c r="N16">
        <v>63.07</v>
      </c>
      <c r="O16">
        <v>67.283999999999992</v>
      </c>
      <c r="P16">
        <v>82.8</v>
      </c>
      <c r="Q16">
        <v>91.951999999999998</v>
      </c>
      <c r="R16">
        <v>89.336000000000013</v>
      </c>
      <c r="S16">
        <v>87.784000000000006</v>
      </c>
      <c r="T16">
        <v>82.223428571428585</v>
      </c>
    </row>
    <row r="17" spans="1:20" x14ac:dyDescent="0.25">
      <c r="A17" s="12">
        <v>41025</v>
      </c>
      <c r="B17" s="14">
        <v>85.561000000000007</v>
      </c>
      <c r="C17" s="14">
        <v>64.2</v>
      </c>
      <c r="D17" s="14">
        <v>76.409000000000006</v>
      </c>
      <c r="E17" s="14">
        <v>59.031999999999996</v>
      </c>
      <c r="F17" s="14">
        <v>66.838999999999999</v>
      </c>
      <c r="G17" s="14">
        <v>54.697000000000003</v>
      </c>
      <c r="H17" s="14">
        <v>55.443999999999996</v>
      </c>
      <c r="I17">
        <v>66.025999999999996</v>
      </c>
      <c r="L17" s="12">
        <v>41025</v>
      </c>
      <c r="M17">
        <v>63.272000000000006</v>
      </c>
      <c r="N17">
        <v>63.07</v>
      </c>
      <c r="O17">
        <v>90.512999999999991</v>
      </c>
      <c r="P17">
        <v>97.703999999999994</v>
      </c>
      <c r="Q17">
        <v>80.457999999999998</v>
      </c>
      <c r="R17">
        <v>72.156000000000006</v>
      </c>
      <c r="S17">
        <v>99.8</v>
      </c>
      <c r="T17">
        <v>80.996142857142871</v>
      </c>
    </row>
    <row r="18" spans="1:20" x14ac:dyDescent="0.25">
      <c r="A18" s="12">
        <v>41032</v>
      </c>
      <c r="B18" s="14">
        <v>83.403999999999996</v>
      </c>
      <c r="C18" s="14">
        <v>74.471999999999994</v>
      </c>
      <c r="D18" s="14">
        <v>60.986999999999995</v>
      </c>
      <c r="E18" s="14">
        <v>64.683999999999997</v>
      </c>
      <c r="F18" s="14">
        <v>66.087999999999994</v>
      </c>
      <c r="G18" s="14">
        <v>63.923000000000002</v>
      </c>
      <c r="H18" s="14">
        <v>74.816000000000003</v>
      </c>
      <c r="I18">
        <v>69.767714285714291</v>
      </c>
      <c r="L18" s="12">
        <v>41032</v>
      </c>
      <c r="M18">
        <v>57.52000000000001</v>
      </c>
      <c r="N18">
        <v>74.942000000000007</v>
      </c>
      <c r="O18">
        <v>80.900999999999996</v>
      </c>
      <c r="P18">
        <v>88.596000000000004</v>
      </c>
      <c r="Q18">
        <v>82.1</v>
      </c>
      <c r="R18">
        <v>86.759</v>
      </c>
      <c r="S18">
        <v>95.787999999999997</v>
      </c>
      <c r="T18">
        <v>82.372285714285709</v>
      </c>
    </row>
    <row r="19" spans="1:20" x14ac:dyDescent="0.25">
      <c r="A19" s="12">
        <v>41039</v>
      </c>
      <c r="B19" s="14">
        <v>73.338000000000008</v>
      </c>
      <c r="C19" s="14">
        <v>69.336000000000013</v>
      </c>
      <c r="D19" s="14">
        <v>59.584999999999994</v>
      </c>
      <c r="E19" s="14">
        <v>70.335999999999999</v>
      </c>
      <c r="F19" s="14">
        <v>88.617999999999995</v>
      </c>
      <c r="G19" s="14">
        <v>63.923000000000002</v>
      </c>
      <c r="H19" s="14">
        <v>78.823999999999998</v>
      </c>
      <c r="I19">
        <v>71.994285714285724</v>
      </c>
      <c r="L19" s="12">
        <v>41039</v>
      </c>
      <c r="M19">
        <v>84.123000000000005</v>
      </c>
      <c r="N19">
        <v>71.974000000000004</v>
      </c>
      <c r="O19">
        <v>64.08</v>
      </c>
      <c r="P19">
        <v>72.864000000000004</v>
      </c>
      <c r="Q19">
        <v>71.426999999999992</v>
      </c>
      <c r="R19">
        <v>78.169000000000011</v>
      </c>
      <c r="S19">
        <v>91.775999999999996</v>
      </c>
      <c r="T19">
        <v>79.201857142857151</v>
      </c>
    </row>
    <row r="20" spans="1:20" x14ac:dyDescent="0.25">
      <c r="A20" s="12">
        <v>41046</v>
      </c>
      <c r="B20" s="14">
        <v>70.462000000000003</v>
      </c>
      <c r="C20" s="14">
        <v>55.853999999999999</v>
      </c>
      <c r="D20" s="14">
        <v>72.903999999999996</v>
      </c>
      <c r="E20" s="14">
        <v>53.379999999999995</v>
      </c>
      <c r="F20" s="14">
        <v>85.61399999999999</v>
      </c>
      <c r="G20" s="14">
        <v>52.720000000000006</v>
      </c>
      <c r="H20" s="14">
        <v>57.447999999999993</v>
      </c>
      <c r="I20">
        <v>64.054571428571435</v>
      </c>
      <c r="L20" s="12">
        <v>41046</v>
      </c>
      <c r="M20">
        <v>69.024000000000001</v>
      </c>
      <c r="N20">
        <v>78.652000000000001</v>
      </c>
      <c r="O20">
        <v>77.696999999999989</v>
      </c>
      <c r="P20">
        <v>96.047999999999988</v>
      </c>
      <c r="Q20">
        <v>75.531999999999996</v>
      </c>
      <c r="R20">
        <v>73.015000000000001</v>
      </c>
      <c r="S20">
        <v>98.801999999999992</v>
      </c>
      <c r="T20">
        <v>81.252857142857138</v>
      </c>
    </row>
    <row r="21" spans="1:20" x14ac:dyDescent="0.25">
      <c r="A21" s="12">
        <v>41053</v>
      </c>
      <c r="B21" s="14">
        <v>85.561000000000007</v>
      </c>
      <c r="C21" s="14">
        <v>71.904000000000011</v>
      </c>
      <c r="D21" s="14">
        <v>84.11999999999999</v>
      </c>
      <c r="E21" s="14">
        <v>69.08</v>
      </c>
      <c r="F21" s="14">
        <v>79.605999999999995</v>
      </c>
      <c r="G21" s="14">
        <v>58.651000000000003</v>
      </c>
      <c r="H21" s="14">
        <v>63.459999999999994</v>
      </c>
      <c r="I21">
        <v>73.197428571428574</v>
      </c>
      <c r="L21" s="12">
        <v>41053</v>
      </c>
      <c r="M21">
        <v>77.652000000000015</v>
      </c>
      <c r="N21">
        <v>69.006</v>
      </c>
      <c r="O21">
        <v>66.48299999999999</v>
      </c>
      <c r="P21">
        <v>86.94</v>
      </c>
      <c r="Q21">
        <v>77.173999999999992</v>
      </c>
      <c r="R21">
        <v>84.182000000000002</v>
      </c>
      <c r="S21">
        <v>80.838000000000008</v>
      </c>
      <c r="T21">
        <v>77.467857142857142</v>
      </c>
    </row>
    <row r="22" spans="1:20" x14ac:dyDescent="0.25">
      <c r="A22" s="12">
        <v>41060</v>
      </c>
      <c r="B22" s="14">
        <v>84.841999999999999</v>
      </c>
      <c r="C22" s="14">
        <v>68.052000000000007</v>
      </c>
      <c r="D22" s="14">
        <v>67.996999999999986</v>
      </c>
      <c r="E22" s="14">
        <v>54.635999999999996</v>
      </c>
      <c r="F22" s="14">
        <v>74.34899999999999</v>
      </c>
      <c r="G22" s="14">
        <v>73.808000000000007</v>
      </c>
      <c r="H22" s="14">
        <v>70.14</v>
      </c>
      <c r="I22">
        <v>70.546285714285702</v>
      </c>
      <c r="L22" s="12">
        <v>41060</v>
      </c>
      <c r="M22">
        <v>83.403999999999996</v>
      </c>
      <c r="N22">
        <v>78.652000000000001</v>
      </c>
      <c r="O22">
        <v>88.911000000000001</v>
      </c>
      <c r="P22">
        <v>74.52</v>
      </c>
      <c r="Q22">
        <v>91.951999999999998</v>
      </c>
      <c r="R22">
        <v>93.631000000000014</v>
      </c>
      <c r="S22">
        <v>89.78</v>
      </c>
      <c r="T22">
        <v>88.69285714285715</v>
      </c>
    </row>
    <row r="23" spans="1:20" x14ac:dyDescent="0.25">
      <c r="A23" s="12">
        <v>41067</v>
      </c>
      <c r="B23" s="14">
        <v>73.338000000000008</v>
      </c>
      <c r="C23" s="14">
        <v>55.853999999999999</v>
      </c>
      <c r="D23" s="14">
        <v>69.398999999999987</v>
      </c>
      <c r="E23" s="14">
        <v>64.683999999999997</v>
      </c>
      <c r="F23" s="14">
        <v>87.86699999999999</v>
      </c>
      <c r="G23" s="14">
        <v>75.784999999999997</v>
      </c>
      <c r="H23" s="14">
        <v>54.775999999999996</v>
      </c>
      <c r="I23">
        <v>68.814714285714274</v>
      </c>
      <c r="L23" s="12">
        <v>41067</v>
      </c>
      <c r="M23">
        <v>69.743000000000009</v>
      </c>
      <c r="N23">
        <v>60.844000000000001</v>
      </c>
      <c r="O23">
        <v>89.712000000000003</v>
      </c>
      <c r="P23">
        <v>67.895999999999987</v>
      </c>
      <c r="Q23">
        <v>69.784999999999997</v>
      </c>
      <c r="R23">
        <v>83.323000000000008</v>
      </c>
      <c r="S23">
        <v>91.796000000000006</v>
      </c>
      <c r="T23">
        <v>77.585571428571413</v>
      </c>
    </row>
    <row r="24" spans="1:20" x14ac:dyDescent="0.25">
      <c r="A24" s="12">
        <v>41074</v>
      </c>
      <c r="B24" s="14">
        <v>71.181000000000012</v>
      </c>
      <c r="C24" s="14">
        <v>52.643999999999998</v>
      </c>
      <c r="D24" s="14">
        <v>68.697999999999993</v>
      </c>
      <c r="E24" s="14">
        <v>64.683999999999997</v>
      </c>
      <c r="F24" s="14">
        <v>90.11999999999999</v>
      </c>
      <c r="G24" s="14">
        <v>54.697000000000003</v>
      </c>
      <c r="H24" s="14">
        <v>68.804000000000002</v>
      </c>
      <c r="I24">
        <v>67.261142857142858</v>
      </c>
      <c r="L24" s="12">
        <v>41074</v>
      </c>
      <c r="M24">
        <v>60.396000000000001</v>
      </c>
      <c r="N24">
        <v>82.362000000000009</v>
      </c>
      <c r="O24">
        <v>93.716999999999985</v>
      </c>
      <c r="P24">
        <v>86.94</v>
      </c>
      <c r="Q24">
        <v>88.668000000000006</v>
      </c>
      <c r="R24">
        <v>82.463999999999999</v>
      </c>
      <c r="S24">
        <v>89.82</v>
      </c>
      <c r="T24">
        <v>83.480999999999995</v>
      </c>
    </row>
    <row r="25" spans="1:20" x14ac:dyDescent="0.25">
      <c r="A25" s="12">
        <v>41081</v>
      </c>
      <c r="B25" s="14">
        <v>62.553000000000004</v>
      </c>
      <c r="C25" s="14">
        <v>57.138000000000005</v>
      </c>
      <c r="D25" s="14">
        <v>80.614999999999981</v>
      </c>
      <c r="E25" s="14">
        <v>57.147999999999996</v>
      </c>
      <c r="F25" s="14">
        <v>88.617999999999995</v>
      </c>
      <c r="G25" s="14">
        <v>71.831000000000017</v>
      </c>
      <c r="H25" s="14">
        <v>69.471999999999994</v>
      </c>
      <c r="I25">
        <v>69.624999999999986</v>
      </c>
      <c r="L25" s="12">
        <v>41081</v>
      </c>
      <c r="M25">
        <v>81.247</v>
      </c>
      <c r="N25">
        <v>69.006</v>
      </c>
      <c r="O25">
        <v>80.099999999999994</v>
      </c>
      <c r="P25">
        <v>91.08</v>
      </c>
      <c r="Q25">
        <v>65.679999999999993</v>
      </c>
      <c r="R25">
        <v>82.463999999999999</v>
      </c>
      <c r="S25">
        <v>93.811999999999998</v>
      </c>
      <c r="T25">
        <v>80.484142857142857</v>
      </c>
    </row>
    <row r="26" spans="1:20" x14ac:dyDescent="0.25">
      <c r="A26" s="12">
        <v>41088</v>
      </c>
      <c r="B26" s="14">
        <v>76.933000000000007</v>
      </c>
      <c r="C26" s="14">
        <v>76.397999999999996</v>
      </c>
      <c r="D26" s="14">
        <v>57.481999999999992</v>
      </c>
      <c r="E26" s="14">
        <v>63.427999999999997</v>
      </c>
      <c r="F26" s="14">
        <v>70.593999999999994</v>
      </c>
      <c r="G26" s="14">
        <v>76.444000000000003</v>
      </c>
      <c r="H26" s="14">
        <v>55.443999999999996</v>
      </c>
      <c r="I26">
        <v>68.103285714285718</v>
      </c>
      <c r="L26" s="12">
        <v>41088</v>
      </c>
      <c r="M26">
        <v>77.652000000000015</v>
      </c>
      <c r="N26">
        <v>77.910000000000011</v>
      </c>
      <c r="O26">
        <v>87.308999999999997</v>
      </c>
      <c r="P26">
        <v>92.736000000000004</v>
      </c>
      <c r="Q26">
        <v>98.52</v>
      </c>
      <c r="R26">
        <v>80.745999999999995</v>
      </c>
      <c r="S26">
        <v>91.775999999999996</v>
      </c>
      <c r="T26">
        <v>89.521285714285725</v>
      </c>
    </row>
    <row r="27" spans="1:20" x14ac:dyDescent="0.25">
      <c r="A27" s="12">
        <v>41095</v>
      </c>
      <c r="B27" s="14">
        <v>77.652000000000015</v>
      </c>
      <c r="C27" s="14">
        <v>74.471999999999994</v>
      </c>
      <c r="D27" s="14">
        <v>72.903999999999996</v>
      </c>
      <c r="E27" s="14">
        <v>55.891999999999996</v>
      </c>
      <c r="F27" s="14">
        <v>67.59</v>
      </c>
      <c r="G27" s="14">
        <v>69.195000000000007</v>
      </c>
      <c r="H27" s="14">
        <v>56.779999999999994</v>
      </c>
      <c r="I27">
        <v>67.78357142857142</v>
      </c>
      <c r="L27" s="12">
        <v>41095</v>
      </c>
      <c r="M27">
        <v>62.553000000000004</v>
      </c>
      <c r="N27">
        <v>78.652000000000001</v>
      </c>
      <c r="O27">
        <v>64.08</v>
      </c>
      <c r="P27">
        <v>81.143999999999991</v>
      </c>
      <c r="Q27">
        <v>66.501000000000005</v>
      </c>
      <c r="R27">
        <v>68.720000000000013</v>
      </c>
      <c r="S27">
        <v>88.822000000000003</v>
      </c>
      <c r="T27">
        <v>72.92457142857144</v>
      </c>
    </row>
    <row r="28" spans="1:20" x14ac:dyDescent="0.25">
      <c r="A28" s="12">
        <v>41102</v>
      </c>
      <c r="B28" s="14">
        <v>70.462000000000003</v>
      </c>
      <c r="C28" s="14">
        <v>69.336000000000013</v>
      </c>
      <c r="D28" s="14">
        <v>70.801000000000002</v>
      </c>
      <c r="E28" s="14">
        <v>54.007999999999996</v>
      </c>
      <c r="F28" s="14">
        <v>82.61</v>
      </c>
      <c r="G28" s="14">
        <v>57.333000000000006</v>
      </c>
      <c r="H28" s="14">
        <v>53.44</v>
      </c>
      <c r="I28">
        <v>65.427142857142854</v>
      </c>
      <c r="L28" s="12">
        <v>41102</v>
      </c>
      <c r="M28">
        <v>67.585999999999999</v>
      </c>
      <c r="N28">
        <v>60.102000000000004</v>
      </c>
      <c r="O28">
        <v>84.905999999999992</v>
      </c>
      <c r="P28">
        <v>91.08</v>
      </c>
      <c r="Q28">
        <v>91.131</v>
      </c>
      <c r="R28">
        <v>97.926000000000002</v>
      </c>
      <c r="S28">
        <v>82.833999999999989</v>
      </c>
      <c r="T28">
        <v>82.223571428571418</v>
      </c>
    </row>
    <row r="29" spans="1:20" x14ac:dyDescent="0.25">
      <c r="A29" s="12">
        <v>41109</v>
      </c>
      <c r="B29" s="14">
        <v>71.900000000000006</v>
      </c>
      <c r="C29" s="14">
        <v>64.841999999999999</v>
      </c>
      <c r="D29" s="14">
        <v>68.697999999999993</v>
      </c>
      <c r="E29" s="14">
        <v>57.776000000000003</v>
      </c>
      <c r="F29" s="14">
        <v>69.843000000000004</v>
      </c>
      <c r="G29" s="14">
        <v>78.421000000000006</v>
      </c>
      <c r="H29" s="14">
        <v>74.816000000000003</v>
      </c>
      <c r="I29">
        <v>69.470857142857156</v>
      </c>
      <c r="L29" s="12">
        <v>41109</v>
      </c>
      <c r="M29">
        <v>85.561000000000007</v>
      </c>
      <c r="N29">
        <v>65.296000000000006</v>
      </c>
      <c r="O29">
        <v>69.686999999999998</v>
      </c>
      <c r="P29">
        <v>86.111999999999995</v>
      </c>
      <c r="Q29">
        <v>71.426999999999992</v>
      </c>
      <c r="R29">
        <v>72.156000000000006</v>
      </c>
      <c r="S29">
        <v>93.811999999999998</v>
      </c>
      <c r="T29">
        <v>77.721571428571437</v>
      </c>
    </row>
    <row r="30" spans="1:20" x14ac:dyDescent="0.25">
      <c r="A30" s="12">
        <v>41116</v>
      </c>
      <c r="B30" s="14">
        <v>69.743000000000009</v>
      </c>
      <c r="C30" s="14">
        <v>60.99</v>
      </c>
      <c r="D30" s="14">
        <v>77.11</v>
      </c>
      <c r="E30" s="14">
        <v>55.891999999999996</v>
      </c>
      <c r="F30" s="14">
        <v>75.850999999999999</v>
      </c>
      <c r="G30" s="14">
        <v>62.605000000000004</v>
      </c>
      <c r="H30" s="14">
        <v>61.456000000000003</v>
      </c>
      <c r="I30">
        <v>66.235285714285723</v>
      </c>
      <c r="L30" s="12">
        <v>41116</v>
      </c>
      <c r="M30">
        <v>75.495000000000005</v>
      </c>
      <c r="N30">
        <v>74.2</v>
      </c>
      <c r="O30">
        <v>89.712000000000003</v>
      </c>
      <c r="P30">
        <v>95.219999999999985</v>
      </c>
      <c r="Q30">
        <v>81.278999999999996</v>
      </c>
      <c r="R30">
        <v>92.772000000000006</v>
      </c>
      <c r="S30">
        <v>99.76</v>
      </c>
      <c r="T30">
        <v>89.776857142857125</v>
      </c>
    </row>
    <row r="31" spans="1:20" x14ac:dyDescent="0.25">
      <c r="A31" s="12">
        <v>41123</v>
      </c>
      <c r="B31" s="14">
        <v>58.239000000000011</v>
      </c>
      <c r="C31" s="14">
        <v>65.484000000000009</v>
      </c>
      <c r="D31" s="14">
        <v>82.016999999999982</v>
      </c>
      <c r="E31" s="14">
        <v>70.963999999999984</v>
      </c>
      <c r="F31" s="14">
        <v>76.60199999999999</v>
      </c>
      <c r="G31" s="14">
        <v>78.421000000000006</v>
      </c>
      <c r="H31" s="14">
        <v>54.775999999999996</v>
      </c>
      <c r="I31">
        <v>69.500428571428571</v>
      </c>
      <c r="L31" s="12">
        <v>41123</v>
      </c>
      <c r="M31">
        <v>61.834000000000003</v>
      </c>
      <c r="N31">
        <v>71.231999999999999</v>
      </c>
      <c r="O31">
        <v>72.09</v>
      </c>
      <c r="P31">
        <v>88.596000000000004</v>
      </c>
      <c r="Q31">
        <v>65.679999999999993</v>
      </c>
      <c r="R31">
        <v>79.887000000000015</v>
      </c>
      <c r="S31">
        <v>88.822000000000003</v>
      </c>
      <c r="T31">
        <v>75.448714285714303</v>
      </c>
    </row>
    <row r="32" spans="1:20" x14ac:dyDescent="0.25">
      <c r="A32" s="12">
        <v>41130</v>
      </c>
      <c r="B32" s="14">
        <v>85.561000000000007</v>
      </c>
      <c r="C32" s="14">
        <v>66.126000000000005</v>
      </c>
      <c r="D32" s="14">
        <v>56.780999999999999</v>
      </c>
      <c r="E32" s="14">
        <v>71.591999999999985</v>
      </c>
      <c r="F32" s="14">
        <v>68.340999999999994</v>
      </c>
      <c r="G32" s="14">
        <v>61.946000000000005</v>
      </c>
      <c r="H32" s="14">
        <v>62.791999999999994</v>
      </c>
      <c r="I32">
        <v>67.591285714285718</v>
      </c>
      <c r="L32" s="12">
        <v>41130</v>
      </c>
      <c r="M32">
        <v>58.957999999999998</v>
      </c>
      <c r="N32">
        <v>89.04</v>
      </c>
      <c r="O32">
        <v>64.08</v>
      </c>
      <c r="P32">
        <v>91.908000000000001</v>
      </c>
      <c r="Q32">
        <v>92.772999999999982</v>
      </c>
      <c r="R32">
        <v>75.591999999999999</v>
      </c>
      <c r="S32">
        <v>96.766000000000005</v>
      </c>
      <c r="T32">
        <v>84.159571428571425</v>
      </c>
    </row>
    <row r="33" spans="1:20" x14ac:dyDescent="0.25">
      <c r="A33" s="12">
        <v>41137</v>
      </c>
      <c r="B33" s="14">
        <v>85.561000000000007</v>
      </c>
      <c r="C33" s="14">
        <v>57.138000000000005</v>
      </c>
      <c r="D33" s="14">
        <v>76.409000000000006</v>
      </c>
      <c r="E33" s="14">
        <v>54.635999999999996</v>
      </c>
      <c r="F33" s="14">
        <v>60.08</v>
      </c>
      <c r="G33" s="14">
        <v>76.444000000000003</v>
      </c>
      <c r="H33" s="14">
        <v>75.483999999999995</v>
      </c>
      <c r="I33">
        <v>69.393142857142863</v>
      </c>
      <c r="L33" s="12">
        <v>41137</v>
      </c>
      <c r="M33">
        <v>64.710000000000008</v>
      </c>
      <c r="N33">
        <v>70.489999999999995</v>
      </c>
      <c r="O33">
        <v>74.492999999999995</v>
      </c>
      <c r="P33">
        <v>72.864000000000004</v>
      </c>
      <c r="Q33">
        <v>95.23599999999999</v>
      </c>
      <c r="R33">
        <v>83.323000000000008</v>
      </c>
      <c r="S33">
        <v>95.807999999999993</v>
      </c>
      <c r="T33">
        <v>79.560571428571421</v>
      </c>
    </row>
    <row r="34" spans="1:20" x14ac:dyDescent="0.25">
      <c r="A34" s="12">
        <v>41144</v>
      </c>
      <c r="B34" s="14">
        <v>69.024000000000001</v>
      </c>
      <c r="C34" s="14">
        <v>63.558</v>
      </c>
      <c r="D34" s="14">
        <v>73.605000000000004</v>
      </c>
      <c r="E34" s="14">
        <v>54.007999999999996</v>
      </c>
      <c r="F34" s="14">
        <v>75.099999999999994</v>
      </c>
      <c r="G34" s="14">
        <v>54.038000000000004</v>
      </c>
      <c r="H34" s="14">
        <v>54.108000000000004</v>
      </c>
      <c r="I34">
        <v>63.34871428571428</v>
      </c>
      <c r="L34" s="12">
        <v>41144</v>
      </c>
      <c r="M34">
        <v>78.371000000000009</v>
      </c>
      <c r="N34">
        <v>85.33</v>
      </c>
      <c r="O34">
        <v>92.114999999999981</v>
      </c>
      <c r="P34">
        <v>91.908000000000001</v>
      </c>
      <c r="Q34">
        <v>67.321999999999989</v>
      </c>
      <c r="R34">
        <v>99.644000000000005</v>
      </c>
      <c r="S34">
        <v>90.778000000000006</v>
      </c>
      <c r="T34">
        <v>89.352571428571437</v>
      </c>
    </row>
    <row r="35" spans="1:20" x14ac:dyDescent="0.25">
      <c r="A35" s="12">
        <v>41151</v>
      </c>
      <c r="B35" s="14">
        <v>74.057000000000002</v>
      </c>
      <c r="C35" s="14">
        <v>55.853999999999999</v>
      </c>
      <c r="D35" s="14">
        <v>60.285999999999994</v>
      </c>
      <c r="E35" s="14">
        <v>52.123999999999995</v>
      </c>
      <c r="F35" s="14">
        <v>61.581999999999994</v>
      </c>
      <c r="G35" s="14">
        <v>60.628000000000007</v>
      </c>
      <c r="H35" s="14">
        <v>71.475999999999999</v>
      </c>
      <c r="I35">
        <v>62.286714285714289</v>
      </c>
      <c r="L35" s="12">
        <v>41151</v>
      </c>
      <c r="M35">
        <v>68.305000000000007</v>
      </c>
      <c r="N35">
        <v>66.037999999999997</v>
      </c>
      <c r="O35">
        <v>82.503</v>
      </c>
      <c r="P35">
        <v>96.047999999999988</v>
      </c>
      <c r="Q35">
        <v>77.99499999999999</v>
      </c>
      <c r="R35">
        <v>97.926000000000002</v>
      </c>
      <c r="S35">
        <v>98.801999999999992</v>
      </c>
      <c r="T35">
        <v>83.945285714285703</v>
      </c>
    </row>
    <row r="36" spans="1:20" x14ac:dyDescent="0.25">
      <c r="A36" s="12">
        <v>41158</v>
      </c>
      <c r="B36" s="14">
        <v>64.710000000000008</v>
      </c>
      <c r="C36" s="14">
        <v>71.904000000000011</v>
      </c>
      <c r="D36" s="14">
        <v>69.398999999999987</v>
      </c>
      <c r="E36" s="14">
        <v>52.123999999999995</v>
      </c>
      <c r="F36" s="14">
        <v>81.858999999999995</v>
      </c>
      <c r="G36" s="14">
        <v>67.218000000000004</v>
      </c>
      <c r="H36" s="14">
        <v>60.12</v>
      </c>
      <c r="I36">
        <v>66.762000000000015</v>
      </c>
      <c r="L36" s="12">
        <v>41158</v>
      </c>
      <c r="M36">
        <v>81.965999999999994</v>
      </c>
      <c r="N36">
        <v>88.298000000000002</v>
      </c>
      <c r="O36">
        <v>88.911000000000001</v>
      </c>
      <c r="P36">
        <v>81.971999999999994</v>
      </c>
      <c r="Q36">
        <v>91.951999999999998</v>
      </c>
      <c r="R36">
        <v>87.618000000000009</v>
      </c>
      <c r="S36">
        <v>93.792000000000002</v>
      </c>
      <c r="T36">
        <v>89.215571428571437</v>
      </c>
    </row>
    <row r="37" spans="1:20" x14ac:dyDescent="0.25">
      <c r="A37" s="12">
        <v>41165</v>
      </c>
      <c r="B37" s="14">
        <v>57.52000000000001</v>
      </c>
      <c r="C37" s="14">
        <v>62.274000000000001</v>
      </c>
      <c r="D37" s="14">
        <v>62.388999999999996</v>
      </c>
      <c r="E37" s="14">
        <v>73.475999999999999</v>
      </c>
      <c r="F37" s="14">
        <v>83.361000000000004</v>
      </c>
      <c r="G37" s="14">
        <v>76.444000000000003</v>
      </c>
      <c r="H37" s="14">
        <v>53.44</v>
      </c>
      <c r="I37">
        <v>66.986285714285714</v>
      </c>
      <c r="L37" s="12">
        <v>41165</v>
      </c>
      <c r="M37">
        <v>85.561000000000007</v>
      </c>
      <c r="N37">
        <v>89.04</v>
      </c>
      <c r="O37">
        <v>92.114999999999981</v>
      </c>
      <c r="P37">
        <v>81.143999999999991</v>
      </c>
      <c r="Q37">
        <v>67.321999999999989</v>
      </c>
      <c r="R37">
        <v>73.015000000000001</v>
      </c>
      <c r="S37">
        <v>96.805999999999997</v>
      </c>
      <c r="T37">
        <v>83.571857142857155</v>
      </c>
    </row>
    <row r="38" spans="1:20" x14ac:dyDescent="0.25">
      <c r="A38" s="12">
        <v>41172</v>
      </c>
      <c r="B38" s="14">
        <v>74.057000000000002</v>
      </c>
      <c r="C38" s="14">
        <v>69.336000000000013</v>
      </c>
      <c r="D38" s="14">
        <v>73.605000000000004</v>
      </c>
      <c r="E38" s="14">
        <v>60.287999999999997</v>
      </c>
      <c r="F38" s="14">
        <v>77.352999999999994</v>
      </c>
      <c r="G38" s="14">
        <v>66.559000000000012</v>
      </c>
      <c r="H38" s="14">
        <v>73.48</v>
      </c>
      <c r="I38">
        <v>70.66828571428573</v>
      </c>
      <c r="L38" s="12">
        <v>41172</v>
      </c>
      <c r="M38">
        <v>59.677</v>
      </c>
      <c r="N38">
        <v>74.942000000000007</v>
      </c>
      <c r="O38">
        <v>64.08</v>
      </c>
      <c r="P38">
        <v>70.38</v>
      </c>
      <c r="Q38">
        <v>67.321999999999989</v>
      </c>
      <c r="R38">
        <v>88.477000000000004</v>
      </c>
      <c r="S38">
        <v>83.831999999999994</v>
      </c>
      <c r="T38">
        <v>72.672857142857154</v>
      </c>
    </row>
    <row r="39" spans="1:20" x14ac:dyDescent="0.25">
      <c r="A39" s="12">
        <v>41179</v>
      </c>
      <c r="B39" s="14">
        <v>72.619</v>
      </c>
      <c r="C39" s="14">
        <v>62.274000000000001</v>
      </c>
      <c r="D39" s="14">
        <v>59.584999999999994</v>
      </c>
      <c r="E39" s="14">
        <v>57.776000000000003</v>
      </c>
      <c r="F39" s="14">
        <v>87.86699999999999</v>
      </c>
      <c r="G39" s="14">
        <v>75.784999999999997</v>
      </c>
      <c r="H39" s="14">
        <v>56.779999999999994</v>
      </c>
      <c r="I39">
        <v>67.526571428571415</v>
      </c>
      <c r="L39" s="12">
        <v>41179</v>
      </c>
      <c r="M39">
        <v>81.965999999999994</v>
      </c>
      <c r="N39">
        <v>63.812000000000005</v>
      </c>
      <c r="O39">
        <v>75.293999999999997</v>
      </c>
      <c r="P39">
        <v>90.25200000000001</v>
      </c>
      <c r="Q39">
        <v>65.679999999999993</v>
      </c>
      <c r="R39">
        <v>82.463999999999999</v>
      </c>
      <c r="S39">
        <v>88.781999999999996</v>
      </c>
      <c r="T39">
        <v>81.178571428571431</v>
      </c>
    </row>
    <row r="40" spans="1:20" x14ac:dyDescent="0.25">
      <c r="A40" s="12">
        <v>41186</v>
      </c>
      <c r="B40" s="14">
        <v>78.371000000000009</v>
      </c>
      <c r="C40" s="14">
        <v>63.558</v>
      </c>
      <c r="D40" s="14">
        <v>68.697999999999993</v>
      </c>
      <c r="E40" s="14">
        <v>75.36</v>
      </c>
      <c r="F40" s="14">
        <v>78.103999999999999</v>
      </c>
      <c r="G40" s="14">
        <v>73.149000000000015</v>
      </c>
      <c r="H40" s="14">
        <v>74.14800000000001</v>
      </c>
      <c r="I40">
        <v>73.055428571428578</v>
      </c>
      <c r="L40" s="12">
        <v>41186</v>
      </c>
      <c r="M40">
        <v>68.305000000000007</v>
      </c>
      <c r="N40">
        <v>68.26400000000001</v>
      </c>
      <c r="O40">
        <v>88.11</v>
      </c>
      <c r="P40">
        <v>73.691999999999993</v>
      </c>
      <c r="Q40">
        <v>83.74199999999999</v>
      </c>
      <c r="R40">
        <v>76.451000000000008</v>
      </c>
      <c r="S40">
        <v>84.83</v>
      </c>
      <c r="T40">
        <v>77.627714285714305</v>
      </c>
    </row>
    <row r="41" spans="1:20" x14ac:dyDescent="0.25">
      <c r="A41" s="12">
        <v>41193</v>
      </c>
      <c r="B41" s="14">
        <v>57.52000000000001</v>
      </c>
      <c r="C41" s="14">
        <v>62.274000000000001</v>
      </c>
      <c r="D41" s="14">
        <v>81.315999999999988</v>
      </c>
      <c r="E41" s="14">
        <v>69.08</v>
      </c>
      <c r="F41" s="14">
        <v>69.091999999999999</v>
      </c>
      <c r="G41" s="14">
        <v>56.674000000000007</v>
      </c>
      <c r="H41" s="14">
        <v>54.108000000000004</v>
      </c>
      <c r="I41">
        <v>64.29485714285714</v>
      </c>
      <c r="L41" s="12">
        <v>41193</v>
      </c>
      <c r="M41">
        <v>73.338000000000008</v>
      </c>
      <c r="N41">
        <v>69.006</v>
      </c>
      <c r="O41">
        <v>81.701999999999998</v>
      </c>
      <c r="P41">
        <v>80.315999999999988</v>
      </c>
      <c r="Q41">
        <v>96.877999999999986</v>
      </c>
      <c r="R41">
        <v>99.644000000000005</v>
      </c>
      <c r="S41">
        <v>79.84</v>
      </c>
      <c r="T41">
        <v>82.960571428571413</v>
      </c>
    </row>
    <row r="42" spans="1:20" x14ac:dyDescent="0.25">
      <c r="A42" s="12">
        <v>41200</v>
      </c>
      <c r="B42" s="14">
        <v>76.933000000000007</v>
      </c>
      <c r="C42" s="14">
        <v>66.126000000000005</v>
      </c>
      <c r="D42" s="14">
        <v>64.492000000000004</v>
      </c>
      <c r="E42" s="14">
        <v>59.66</v>
      </c>
      <c r="F42" s="14">
        <v>89.368999999999986</v>
      </c>
      <c r="G42" s="14">
        <v>68.536000000000001</v>
      </c>
      <c r="H42" s="14">
        <v>64.795999999999992</v>
      </c>
      <c r="I42">
        <v>69.987428571428566</v>
      </c>
      <c r="L42" s="12">
        <v>41200</v>
      </c>
      <c r="M42">
        <v>84.841999999999999</v>
      </c>
      <c r="N42">
        <v>68.26400000000001</v>
      </c>
      <c r="O42">
        <v>94.517999999999986</v>
      </c>
      <c r="P42">
        <v>88.596000000000004</v>
      </c>
      <c r="Q42">
        <v>72.24799999999999</v>
      </c>
      <c r="R42">
        <v>68.720000000000013</v>
      </c>
      <c r="S42">
        <v>97.784000000000006</v>
      </c>
      <c r="T42">
        <v>83.567428571428565</v>
      </c>
    </row>
    <row r="43" spans="1:20" x14ac:dyDescent="0.25">
      <c r="A43" s="12">
        <v>41207</v>
      </c>
      <c r="B43" s="14">
        <v>78.371000000000009</v>
      </c>
      <c r="C43" s="14">
        <v>67.410000000000011</v>
      </c>
      <c r="D43" s="14">
        <v>72.903999999999996</v>
      </c>
      <c r="E43" s="14">
        <v>67.823999999999998</v>
      </c>
      <c r="F43" s="14">
        <v>81.858999999999995</v>
      </c>
      <c r="G43" s="14">
        <v>72.490000000000009</v>
      </c>
      <c r="H43" s="14">
        <v>60.12</v>
      </c>
      <c r="I43">
        <v>71.568285714285722</v>
      </c>
      <c r="L43" s="12">
        <v>41207</v>
      </c>
      <c r="M43">
        <v>84.841999999999999</v>
      </c>
      <c r="N43">
        <v>83.845999999999989</v>
      </c>
      <c r="O43">
        <v>64.881</v>
      </c>
      <c r="P43">
        <v>96.875999999999991</v>
      </c>
      <c r="Q43">
        <v>68.963999999999999</v>
      </c>
      <c r="R43">
        <v>82.463999999999999</v>
      </c>
      <c r="S43">
        <v>99.8</v>
      </c>
      <c r="T43">
        <v>83.096142857142851</v>
      </c>
    </row>
    <row r="44" spans="1:20" x14ac:dyDescent="0.25">
      <c r="A44" s="12">
        <v>41214</v>
      </c>
      <c r="B44" s="14">
        <v>81.247</v>
      </c>
      <c r="C44" s="14">
        <v>72.545999999999992</v>
      </c>
      <c r="D44" s="14">
        <v>64.492000000000004</v>
      </c>
      <c r="E44" s="14">
        <v>65.311999999999998</v>
      </c>
      <c r="F44" s="14">
        <v>64.585999999999999</v>
      </c>
      <c r="G44" s="14">
        <v>64.582000000000008</v>
      </c>
      <c r="H44" s="14">
        <v>68.135999999999996</v>
      </c>
      <c r="I44">
        <v>68.700142857142865</v>
      </c>
      <c r="L44" s="12">
        <v>41214</v>
      </c>
      <c r="M44">
        <v>81.965999999999994</v>
      </c>
      <c r="N44">
        <v>67.522000000000006</v>
      </c>
      <c r="O44">
        <v>77.696999999999989</v>
      </c>
      <c r="P44">
        <v>69.551999999999992</v>
      </c>
      <c r="Q44">
        <v>97.698999999999984</v>
      </c>
      <c r="R44">
        <v>81.605000000000004</v>
      </c>
      <c r="S44">
        <v>119.75999999999999</v>
      </c>
      <c r="T44">
        <v>85.114428571428562</v>
      </c>
    </row>
    <row r="45" spans="1:20" x14ac:dyDescent="0.25">
      <c r="A45" s="12">
        <v>41221</v>
      </c>
      <c r="B45" s="14">
        <v>69.024000000000001</v>
      </c>
      <c r="C45" s="14">
        <v>76.397999999999996</v>
      </c>
      <c r="D45" s="14">
        <v>77.811000000000007</v>
      </c>
      <c r="E45" s="14">
        <v>65.311999999999998</v>
      </c>
      <c r="F45" s="14">
        <v>62.332999999999991</v>
      </c>
      <c r="G45" s="14">
        <v>72.490000000000009</v>
      </c>
      <c r="H45" s="14">
        <v>71.475999999999999</v>
      </c>
      <c r="I45">
        <v>70.691999999999993</v>
      </c>
      <c r="L45" s="12">
        <v>41221</v>
      </c>
      <c r="M45">
        <v>78.371000000000009</v>
      </c>
      <c r="N45">
        <v>82.362000000000009</v>
      </c>
      <c r="O45">
        <v>92.915999999999983</v>
      </c>
      <c r="P45">
        <v>85.284000000000006</v>
      </c>
      <c r="Q45">
        <v>91.131</v>
      </c>
      <c r="R45">
        <v>97.926000000000002</v>
      </c>
      <c r="S45">
        <v>96.766000000000005</v>
      </c>
      <c r="T45">
        <v>92.10799999999999</v>
      </c>
    </row>
    <row r="46" spans="1:20" x14ac:dyDescent="0.25">
      <c r="A46" s="12"/>
    </row>
    <row r="47" spans="1:20" x14ac:dyDescent="0.25">
      <c r="A47" s="12"/>
    </row>
    <row r="48" spans="1:20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O13" sqref="O13"/>
    </sheetView>
  </sheetViews>
  <sheetFormatPr defaultRowHeight="15" x14ac:dyDescent="0.25"/>
  <cols>
    <col min="1" max="1" width="15.5703125" bestFit="1" customWidth="1"/>
  </cols>
  <sheetData>
    <row r="1" spans="1:14" x14ac:dyDescent="0.25">
      <c r="A1" s="17" t="s">
        <v>69</v>
      </c>
      <c r="L1" s="18" t="s">
        <v>67</v>
      </c>
      <c r="M1" s="18" t="s">
        <v>41</v>
      </c>
      <c r="N1" t="s">
        <v>49</v>
      </c>
    </row>
    <row r="2" spans="1:14" x14ac:dyDescent="0.25">
      <c r="A2" s="4" t="s">
        <v>40</v>
      </c>
      <c r="B2" s="19" t="s">
        <v>41</v>
      </c>
      <c r="C2" s="19" t="s">
        <v>42</v>
      </c>
      <c r="D2" s="19" t="s">
        <v>43</v>
      </c>
      <c r="E2" s="20" t="s">
        <v>44</v>
      </c>
      <c r="F2" s="20" t="s">
        <v>45</v>
      </c>
      <c r="G2" s="20" t="s">
        <v>46</v>
      </c>
      <c r="H2" s="20" t="s">
        <v>47</v>
      </c>
      <c r="I2" s="4" t="s">
        <v>48</v>
      </c>
      <c r="M2" s="18" t="s">
        <v>42</v>
      </c>
      <c r="N2" t="s">
        <v>50</v>
      </c>
    </row>
    <row r="3" spans="1:14" x14ac:dyDescent="0.25">
      <c r="A3" t="s">
        <v>56</v>
      </c>
      <c r="B3">
        <v>0.53349999999999997</v>
      </c>
      <c r="C3">
        <v>0.45150000000000001</v>
      </c>
      <c r="D3">
        <v>0.28520000000000001</v>
      </c>
      <c r="E3">
        <v>0.58499999999999996</v>
      </c>
      <c r="F3">
        <v>0.58579999999999999</v>
      </c>
      <c r="G3">
        <v>0.85849999999999993</v>
      </c>
      <c r="H3">
        <v>0.23520000000000002</v>
      </c>
      <c r="I3">
        <v>2703</v>
      </c>
      <c r="M3" s="18" t="s">
        <v>43</v>
      </c>
      <c r="N3" t="s">
        <v>51</v>
      </c>
    </row>
    <row r="4" spans="1:14" x14ac:dyDescent="0.25">
      <c r="A4" t="s">
        <v>57</v>
      </c>
      <c r="B4">
        <v>0.42349999999999999</v>
      </c>
      <c r="C4">
        <v>0.50309999999999999</v>
      </c>
      <c r="D4">
        <v>0.38750000000000001</v>
      </c>
      <c r="E4">
        <v>0.90749999999999997</v>
      </c>
      <c r="F4">
        <v>0.64959999999999996</v>
      </c>
      <c r="G4">
        <v>0.8839999999999999</v>
      </c>
      <c r="H4">
        <v>0.24080000000000001</v>
      </c>
      <c r="I4">
        <v>1246</v>
      </c>
      <c r="L4" s="16" t="s">
        <v>68</v>
      </c>
      <c r="M4" s="16" t="s">
        <v>44</v>
      </c>
      <c r="N4" t="s">
        <v>52</v>
      </c>
    </row>
    <row r="5" spans="1:14" x14ac:dyDescent="0.25">
      <c r="A5" t="s">
        <v>58</v>
      </c>
      <c r="B5">
        <v>0.59950000000000003</v>
      </c>
      <c r="C5">
        <v>0.44290000000000002</v>
      </c>
      <c r="D5">
        <v>0.26039999999999996</v>
      </c>
      <c r="E5">
        <v>0.67500000000000004</v>
      </c>
      <c r="F5">
        <v>0.48139999999999994</v>
      </c>
      <c r="G5">
        <v>0.73950000000000005</v>
      </c>
      <c r="H5">
        <v>0.26320000000000005</v>
      </c>
      <c r="I5">
        <v>1066</v>
      </c>
      <c r="M5" s="16" t="s">
        <v>45</v>
      </c>
      <c r="N5" t="s">
        <v>53</v>
      </c>
    </row>
    <row r="6" spans="1:14" x14ac:dyDescent="0.25">
      <c r="A6" t="s">
        <v>59</v>
      </c>
      <c r="B6">
        <v>0.58850000000000002</v>
      </c>
      <c r="C6">
        <v>0.39130000000000004</v>
      </c>
      <c r="D6">
        <v>0.34100000000000003</v>
      </c>
      <c r="E6">
        <v>0.79500000000000004</v>
      </c>
      <c r="F6">
        <v>0.66699999999999993</v>
      </c>
      <c r="G6">
        <v>0.94349999999999989</v>
      </c>
      <c r="H6">
        <v>0.2828</v>
      </c>
      <c r="I6">
        <v>227</v>
      </c>
      <c r="M6" s="16" t="s">
        <v>46</v>
      </c>
      <c r="N6" t="s">
        <v>54</v>
      </c>
    </row>
    <row r="7" spans="1:14" x14ac:dyDescent="0.25">
      <c r="A7" t="s">
        <v>60</v>
      </c>
      <c r="B7">
        <v>0.64900000000000002</v>
      </c>
      <c r="C7">
        <v>0.4214</v>
      </c>
      <c r="D7">
        <v>0.38439999999999996</v>
      </c>
      <c r="E7">
        <v>0.89249999999999996</v>
      </c>
      <c r="F7">
        <v>0.53939999999999999</v>
      </c>
      <c r="G7">
        <v>0.90099999999999991</v>
      </c>
      <c r="H7">
        <v>0.33880000000000005</v>
      </c>
      <c r="I7">
        <v>1458</v>
      </c>
      <c r="M7" s="16" t="s">
        <v>47</v>
      </c>
      <c r="N7" t="s">
        <v>55</v>
      </c>
    </row>
    <row r="8" spans="1:14" x14ac:dyDescent="0.25">
      <c r="A8" t="s">
        <v>61</v>
      </c>
      <c r="B8">
        <v>0.57200000000000006</v>
      </c>
      <c r="C8">
        <v>0.38269999999999998</v>
      </c>
      <c r="D8">
        <v>0.23870000000000002</v>
      </c>
      <c r="E8">
        <v>0.63</v>
      </c>
      <c r="F8">
        <v>0.51619999999999999</v>
      </c>
      <c r="G8">
        <v>0.63749999999999996</v>
      </c>
      <c r="H8">
        <v>0.30520000000000003</v>
      </c>
      <c r="I8">
        <v>1878</v>
      </c>
    </row>
    <row r="9" spans="1:14" x14ac:dyDescent="0.25">
      <c r="A9" t="s">
        <v>62</v>
      </c>
      <c r="B9">
        <v>0.59400000000000008</v>
      </c>
      <c r="C9">
        <v>0.42570000000000002</v>
      </c>
      <c r="D9">
        <v>0.38130000000000003</v>
      </c>
      <c r="E9">
        <v>0.60750000000000004</v>
      </c>
      <c r="F9">
        <v>0.59160000000000001</v>
      </c>
      <c r="G9">
        <v>0.69700000000000006</v>
      </c>
      <c r="H9">
        <v>0.32760000000000006</v>
      </c>
      <c r="I9">
        <v>3737</v>
      </c>
    </row>
    <row r="10" spans="1:14" x14ac:dyDescent="0.25">
      <c r="A10" t="s">
        <v>63</v>
      </c>
      <c r="B10">
        <v>0.61050000000000004</v>
      </c>
      <c r="C10">
        <v>0.51170000000000004</v>
      </c>
      <c r="D10">
        <v>0.24489999999999998</v>
      </c>
      <c r="E10">
        <v>0.82499999999999996</v>
      </c>
      <c r="F10">
        <v>0.55679999999999996</v>
      </c>
      <c r="G10">
        <v>0.98599999999999999</v>
      </c>
      <c r="H10">
        <v>0.29680000000000001</v>
      </c>
      <c r="I10">
        <v>1816</v>
      </c>
    </row>
    <row r="11" spans="1:14" x14ac:dyDescent="0.25">
      <c r="A11" t="s">
        <v>64</v>
      </c>
      <c r="B11">
        <v>0.61050000000000004</v>
      </c>
      <c r="C11">
        <v>0.52459999999999996</v>
      </c>
      <c r="D11">
        <v>0.23870000000000002</v>
      </c>
      <c r="E11">
        <v>0.76500000000000001</v>
      </c>
      <c r="F11">
        <v>0.48719999999999997</v>
      </c>
      <c r="G11">
        <v>0.65450000000000008</v>
      </c>
      <c r="H11">
        <v>0.35</v>
      </c>
      <c r="I11">
        <v>2021</v>
      </c>
    </row>
    <row r="12" spans="1:14" x14ac:dyDescent="0.25">
      <c r="A12" t="s">
        <v>65</v>
      </c>
      <c r="B12">
        <v>0.50050000000000006</v>
      </c>
      <c r="C12">
        <v>0.3569</v>
      </c>
      <c r="D12">
        <v>0.24489999999999998</v>
      </c>
      <c r="E12">
        <v>0.92249999999999999</v>
      </c>
      <c r="F12">
        <v>0.435</v>
      </c>
      <c r="G12">
        <v>0.8839999999999999</v>
      </c>
      <c r="H12">
        <v>0.32480000000000003</v>
      </c>
      <c r="I12">
        <v>1924</v>
      </c>
    </row>
    <row r="13" spans="1:14" x14ac:dyDescent="0.25">
      <c r="A13" s="4" t="s">
        <v>66</v>
      </c>
      <c r="B13" s="4">
        <v>0.58300000000000007</v>
      </c>
      <c r="C13" s="4">
        <v>0.33539999999999998</v>
      </c>
      <c r="D13" s="4">
        <v>0.35339999999999994</v>
      </c>
      <c r="E13" s="4">
        <v>0.75749999999999995</v>
      </c>
      <c r="F13" s="4">
        <v>0.59160000000000001</v>
      </c>
      <c r="G13" s="4">
        <v>0.79899999999999993</v>
      </c>
      <c r="H13" s="4">
        <v>0.25480000000000003</v>
      </c>
      <c r="I13" s="4">
        <v>1247</v>
      </c>
    </row>
    <row r="14" spans="1:14" x14ac:dyDescent="0.25">
      <c r="A14" t="s">
        <v>18</v>
      </c>
      <c r="B14">
        <f>SUMPRODUCT(B3:B13,$I3:$I13)/$I$14</f>
        <v>0.5700499663613311</v>
      </c>
      <c r="C14">
        <f t="shared" ref="C14:H14" si="0">SUMPRODUCT(C3:C13,$I3:$I13)/$I$14</f>
        <v>0.43608960823888637</v>
      </c>
      <c r="D14">
        <f t="shared" si="0"/>
        <v>0.30437273715261604</v>
      </c>
      <c r="E14">
        <f t="shared" si="0"/>
        <v>0.73127387051700043</v>
      </c>
      <c r="F14">
        <f t="shared" si="0"/>
        <v>0.54828564922631073</v>
      </c>
      <c r="G14">
        <f t="shared" si="0"/>
        <v>0.79441766288878524</v>
      </c>
      <c r="H14">
        <f t="shared" si="0"/>
        <v>0.29813776328727426</v>
      </c>
      <c r="I14" s="10">
        <f>SUM(I3:I13)</f>
        <v>19323</v>
      </c>
    </row>
    <row r="16" spans="1:14" x14ac:dyDescent="0.25">
      <c r="A16" s="3" t="s">
        <v>70</v>
      </c>
    </row>
    <row r="17" spans="1:9" x14ac:dyDescent="0.25">
      <c r="A17" s="4" t="s">
        <v>40</v>
      </c>
      <c r="B17" s="19" t="s">
        <v>41</v>
      </c>
      <c r="C17" s="19" t="s">
        <v>42</v>
      </c>
      <c r="D17" s="19" t="s">
        <v>43</v>
      </c>
      <c r="E17" s="20" t="s">
        <v>44</v>
      </c>
      <c r="F17" s="20" t="s">
        <v>45</v>
      </c>
      <c r="G17" s="20" t="s">
        <v>46</v>
      </c>
      <c r="H17" s="20" t="s">
        <v>47</v>
      </c>
      <c r="I17" s="4" t="s">
        <v>48</v>
      </c>
    </row>
    <row r="18" spans="1:9" x14ac:dyDescent="0.25">
      <c r="A18" t="s">
        <v>56</v>
      </c>
      <c r="B18">
        <v>0.66550000000000009</v>
      </c>
      <c r="C18">
        <v>0.3483</v>
      </c>
      <c r="D18">
        <v>0.30070000000000002</v>
      </c>
      <c r="E18">
        <v>0.57750000000000001</v>
      </c>
      <c r="F18">
        <v>0.53359999999999996</v>
      </c>
      <c r="G18">
        <v>1.02</v>
      </c>
      <c r="H18">
        <v>0.31920000000000004</v>
      </c>
      <c r="I18">
        <f>I3</f>
        <v>2703</v>
      </c>
    </row>
    <row r="19" spans="1:9" x14ac:dyDescent="0.25">
      <c r="A19" t="s">
        <v>57</v>
      </c>
      <c r="B19">
        <v>0.41800000000000004</v>
      </c>
      <c r="C19">
        <v>0.46009999999999995</v>
      </c>
      <c r="D19">
        <v>0.29449999999999998</v>
      </c>
      <c r="E19">
        <v>0.64500000000000002</v>
      </c>
      <c r="F19">
        <v>0.59739999999999993</v>
      </c>
      <c r="G19">
        <v>0.91799999999999993</v>
      </c>
      <c r="H19">
        <v>0.29400000000000004</v>
      </c>
      <c r="I19">
        <f t="shared" ref="I19:I29" si="1">I4</f>
        <v>1246</v>
      </c>
    </row>
    <row r="20" spans="1:9" x14ac:dyDescent="0.25">
      <c r="A20" t="s">
        <v>58</v>
      </c>
      <c r="B20">
        <v>0.53349999999999997</v>
      </c>
      <c r="C20">
        <v>0.39990000000000003</v>
      </c>
      <c r="D20">
        <v>0.33169999999999999</v>
      </c>
      <c r="E20">
        <v>0.70499999999999996</v>
      </c>
      <c r="F20">
        <v>0.435</v>
      </c>
      <c r="G20">
        <v>0.73950000000000005</v>
      </c>
      <c r="H20">
        <v>0.33040000000000008</v>
      </c>
      <c r="I20">
        <f t="shared" si="1"/>
        <v>1066</v>
      </c>
    </row>
    <row r="21" spans="1:9" x14ac:dyDescent="0.25">
      <c r="A21" t="s">
        <v>59</v>
      </c>
      <c r="B21">
        <v>0.6160000000000001</v>
      </c>
      <c r="C21">
        <v>0.35259999999999997</v>
      </c>
      <c r="D21">
        <v>0.26350000000000001</v>
      </c>
      <c r="E21">
        <v>0.62250000000000005</v>
      </c>
      <c r="F21">
        <v>0.53359999999999996</v>
      </c>
      <c r="G21">
        <v>0.85</v>
      </c>
      <c r="H21">
        <v>0.23520000000000002</v>
      </c>
      <c r="I21">
        <f t="shared" si="1"/>
        <v>227</v>
      </c>
    </row>
    <row r="22" spans="1:9" x14ac:dyDescent="0.25">
      <c r="A22" t="s">
        <v>60</v>
      </c>
      <c r="B22">
        <v>0.60500000000000009</v>
      </c>
      <c r="C22">
        <v>0.44719999999999999</v>
      </c>
      <c r="D22">
        <v>0.28210000000000002</v>
      </c>
      <c r="E22">
        <v>0.88500000000000001</v>
      </c>
      <c r="F22">
        <v>0.69599999999999995</v>
      </c>
      <c r="G22">
        <v>0.72250000000000003</v>
      </c>
      <c r="H22">
        <v>0.33040000000000008</v>
      </c>
      <c r="I22">
        <f t="shared" si="1"/>
        <v>1458</v>
      </c>
    </row>
    <row r="23" spans="1:9" x14ac:dyDescent="0.25">
      <c r="A23" t="s">
        <v>61</v>
      </c>
      <c r="B23">
        <v>0.47850000000000004</v>
      </c>
      <c r="C23">
        <v>0.52890000000000004</v>
      </c>
      <c r="D23">
        <v>0.35339999999999994</v>
      </c>
      <c r="E23">
        <v>0.75749999999999995</v>
      </c>
      <c r="F23">
        <v>0.48139999999999994</v>
      </c>
      <c r="G23">
        <v>1.0625</v>
      </c>
      <c r="H23">
        <v>0.31920000000000004</v>
      </c>
      <c r="I23">
        <f t="shared" si="1"/>
        <v>1878</v>
      </c>
    </row>
    <row r="24" spans="1:9" x14ac:dyDescent="0.25">
      <c r="A24" t="s">
        <v>62</v>
      </c>
      <c r="B24">
        <v>0.47850000000000004</v>
      </c>
      <c r="C24">
        <v>0.52890000000000004</v>
      </c>
      <c r="D24">
        <v>0.28520000000000001</v>
      </c>
      <c r="E24">
        <v>0.6825</v>
      </c>
      <c r="F24">
        <v>0.6611999999999999</v>
      </c>
      <c r="G24">
        <v>0.87549999999999994</v>
      </c>
      <c r="H24">
        <v>0.31360000000000005</v>
      </c>
      <c r="I24">
        <f t="shared" si="1"/>
        <v>3737</v>
      </c>
    </row>
    <row r="25" spans="1:9" x14ac:dyDescent="0.25">
      <c r="A25" t="s">
        <v>63</v>
      </c>
      <c r="B25">
        <v>0.41800000000000004</v>
      </c>
      <c r="C25">
        <v>0.52029999999999998</v>
      </c>
      <c r="D25">
        <v>0.34720000000000001</v>
      </c>
      <c r="E25">
        <v>0.60750000000000004</v>
      </c>
      <c r="F25">
        <v>0.71339999999999992</v>
      </c>
      <c r="G25">
        <v>0.73950000000000005</v>
      </c>
      <c r="H25">
        <v>0.23520000000000002</v>
      </c>
      <c r="I25">
        <f t="shared" si="1"/>
        <v>1816</v>
      </c>
    </row>
    <row r="26" spans="1:9" x14ac:dyDescent="0.25">
      <c r="A26" t="s">
        <v>64</v>
      </c>
      <c r="B26">
        <v>0.57200000000000006</v>
      </c>
      <c r="C26">
        <v>0.44290000000000002</v>
      </c>
      <c r="D26">
        <v>0.37819999999999998</v>
      </c>
      <c r="E26">
        <v>0.8175</v>
      </c>
      <c r="F26">
        <v>0.50459999999999994</v>
      </c>
      <c r="G26">
        <v>0.72250000000000003</v>
      </c>
      <c r="H26">
        <v>0.33600000000000002</v>
      </c>
      <c r="I26">
        <f t="shared" si="1"/>
        <v>2021</v>
      </c>
    </row>
    <row r="27" spans="1:9" x14ac:dyDescent="0.25">
      <c r="A27" t="s">
        <v>65</v>
      </c>
      <c r="B27">
        <v>0.63250000000000006</v>
      </c>
      <c r="C27">
        <v>0.39990000000000003</v>
      </c>
      <c r="D27">
        <v>0.36579999999999996</v>
      </c>
      <c r="E27">
        <v>0.79500000000000004</v>
      </c>
      <c r="F27">
        <v>0.67859999999999998</v>
      </c>
      <c r="G27">
        <v>0.79899999999999993</v>
      </c>
      <c r="H27">
        <v>0.21560000000000001</v>
      </c>
      <c r="I27">
        <f t="shared" si="1"/>
        <v>1924</v>
      </c>
    </row>
    <row r="28" spans="1:9" x14ac:dyDescent="0.25">
      <c r="A28" s="4" t="s">
        <v>66</v>
      </c>
      <c r="B28" s="4">
        <v>0.6160000000000001</v>
      </c>
      <c r="C28" s="4">
        <v>0.46439999999999998</v>
      </c>
      <c r="D28" s="4">
        <v>0.31309999999999999</v>
      </c>
      <c r="E28" s="4">
        <v>0.69750000000000001</v>
      </c>
      <c r="F28" s="4">
        <v>0.59739999999999993</v>
      </c>
      <c r="G28" s="4">
        <v>0.96899999999999986</v>
      </c>
      <c r="H28" s="4">
        <v>0.26880000000000004</v>
      </c>
      <c r="I28" s="4">
        <f t="shared" si="1"/>
        <v>1247</v>
      </c>
    </row>
    <row r="29" spans="1:9" x14ac:dyDescent="0.25">
      <c r="A29" t="s">
        <v>18</v>
      </c>
      <c r="B29">
        <f>SUMPRODUCT(B18:B28,$I18:$I28)/$I$14</f>
        <v>0.54325244527247329</v>
      </c>
      <c r="C29">
        <f t="shared" ref="B29:H29" si="2">SUMPRODUCT(C18:C28,$I18:$I28)/$I$14</f>
        <v>0.45703794959374844</v>
      </c>
      <c r="D29">
        <f t="shared" si="2"/>
        <v>0.32205234694405632</v>
      </c>
      <c r="E29">
        <f t="shared" si="2"/>
        <v>0.70773986958546797</v>
      </c>
      <c r="F29">
        <f t="shared" si="2"/>
        <v>0.59655204678362561</v>
      </c>
      <c r="G29">
        <f t="shared" si="2"/>
        <v>0.86691466128447958</v>
      </c>
      <c r="H29">
        <f t="shared" si="2"/>
        <v>0.29726282668322729</v>
      </c>
      <c r="I29">
        <f t="shared" si="1"/>
        <v>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operations costs</vt:lpstr>
      <vt:lpstr>headcount</vt:lpstr>
      <vt:lpstr>Capacity</vt:lpstr>
      <vt:lpstr>Colleagues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Casey</dc:creator>
  <cp:lastModifiedBy>Matt Casey</cp:lastModifiedBy>
  <dcterms:created xsi:type="dcterms:W3CDTF">2013-01-30T16:07:18Z</dcterms:created>
  <dcterms:modified xsi:type="dcterms:W3CDTF">2013-01-30T17:05:32Z</dcterms:modified>
</cp:coreProperties>
</file>